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LANEACION 2018\PAAC 2019\"/>
    </mc:Choice>
  </mc:AlternateContent>
  <bookViews>
    <workbookView xWindow="0" yWindow="0" windowWidth="28800" windowHeight="12330" activeTab="1"/>
  </bookViews>
  <sheets>
    <sheet name="PORTADA" sheetId="9" r:id="rId1"/>
    <sheet name="COMPONENTE 1" sheetId="3" r:id="rId2"/>
    <sheet name="COMPONENTE 2" sheetId="4" r:id="rId3"/>
    <sheet name="COMPONENTE 3" sheetId="8" r:id="rId4"/>
    <sheet name="COMPONENTE 4" sheetId="6" r:id="rId5"/>
    <sheet name="COMPONENTE 5" sheetId="7" r:id="rId6"/>
  </sheets>
  <definedNames>
    <definedName name="_xlnm.Print_Area" localSheetId="0">PORTADA!$A$1:$L$11</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8" i="3" l="1"/>
  <c r="L8" i="7" l="1"/>
  <c r="L14" i="6" l="1"/>
  <c r="I14" i="6"/>
  <c r="L13" i="6"/>
  <c r="I13" i="6"/>
  <c r="L12" i="6"/>
  <c r="I12" i="6"/>
  <c r="L9" i="6"/>
  <c r="I9" i="6"/>
  <c r="L8" i="6"/>
  <c r="M8" i="6" s="1"/>
  <c r="I8" i="6"/>
  <c r="J8" i="6" s="1"/>
  <c r="L21" i="8" l="1"/>
  <c r="I8" i="7" l="1"/>
  <c r="L16" i="7" l="1"/>
  <c r="I16" i="7" l="1"/>
  <c r="L20" i="7" l="1"/>
  <c r="L21" i="7"/>
  <c r="I21" i="7"/>
  <c r="L13" i="8" l="1"/>
  <c r="L18" i="8"/>
  <c r="L8" i="8"/>
  <c r="I21" i="8"/>
  <c r="I18" i="8"/>
  <c r="I13" i="8"/>
  <c r="I8" i="8"/>
  <c r="M8" i="8" l="1"/>
  <c r="J8" i="8"/>
  <c r="L15" i="7"/>
  <c r="M8" i="7" s="1"/>
  <c r="I20" i="7"/>
  <c r="I15" i="7"/>
  <c r="J8" i="7" s="1"/>
  <c r="L8" i="3" l="1"/>
  <c r="I21" i="4" l="1"/>
  <c r="J21" i="4" s="1"/>
  <c r="L18" i="4"/>
  <c r="I18" i="4"/>
  <c r="L14" i="4"/>
  <c r="I14" i="4"/>
  <c r="L11" i="4"/>
  <c r="I11" i="4"/>
  <c r="L8" i="4"/>
  <c r="I8" i="4"/>
  <c r="M8" i="4" l="1"/>
  <c r="J8" i="4"/>
  <c r="L17" i="3" l="1"/>
  <c r="L16" i="3"/>
  <c r="L14" i="3"/>
  <c r="L13" i="3"/>
  <c r="I17" i="3"/>
  <c r="I16" i="3"/>
  <c r="I14" i="3"/>
  <c r="I13" i="3"/>
  <c r="M8" i="3" l="1"/>
  <c r="J8" i="3"/>
</calcChain>
</file>

<file path=xl/comments1.xml><?xml version="1.0" encoding="utf-8"?>
<comments xmlns="http://schemas.openxmlformats.org/spreadsheetml/2006/main">
  <authors>
    <author>Yesnith Suarez Ariza</author>
  </authors>
  <commentList>
    <comment ref="C26" authorId="0" shapeId="0">
      <text>
        <r>
          <rPr>
            <b/>
            <sz val="9"/>
            <color indexed="81"/>
            <rFont val="Tahoma"/>
            <family val="2"/>
          </rPr>
          <t>Yesnith Suarez Ariza:</t>
        </r>
        <r>
          <rPr>
            <sz val="9"/>
            <color indexed="81"/>
            <rFont val="Tahoma"/>
            <family val="2"/>
          </rPr>
          <t xml:space="preserve">
Creo que se podría unificar</t>
        </r>
      </text>
    </comment>
  </commentList>
</comments>
</file>

<file path=xl/sharedStrings.xml><?xml version="1.0" encoding="utf-8"?>
<sst xmlns="http://schemas.openxmlformats.org/spreadsheetml/2006/main" count="403" uniqueCount="273">
  <si>
    <t>1.1</t>
  </si>
  <si>
    <t>1.2</t>
  </si>
  <si>
    <t>1.3</t>
  </si>
  <si>
    <t>1.4.</t>
  </si>
  <si>
    <t>1.5</t>
  </si>
  <si>
    <t>2.1</t>
  </si>
  <si>
    <t>Grupo de Planeación</t>
  </si>
  <si>
    <t>3.1</t>
  </si>
  <si>
    <t>3.2</t>
  </si>
  <si>
    <t>4.1.</t>
  </si>
  <si>
    <t>5.1.</t>
  </si>
  <si>
    <t>5.2.</t>
  </si>
  <si>
    <t>Grupo de Planeación y Líderes de procesos</t>
  </si>
  <si>
    <t>Oficina de Control Interno</t>
  </si>
  <si>
    <t>2.2</t>
  </si>
  <si>
    <t>2.3</t>
  </si>
  <si>
    <t>4.1</t>
  </si>
  <si>
    <t>4.3</t>
  </si>
  <si>
    <t>5.1</t>
  </si>
  <si>
    <t xml:space="preserve">Grupo de Planeación  </t>
  </si>
  <si>
    <t>Mapa de Riesgos de 
Corrupción publicado</t>
  </si>
  <si>
    <t>SUBCOMPONENTE</t>
  </si>
  <si>
    <t>ACTIVIDADES</t>
  </si>
  <si>
    <t>META O PRODUCTO</t>
  </si>
  <si>
    <t>RESPONSABLE</t>
  </si>
  <si>
    <t>Grupo de Participación 
Ciudadana y Comunicaciones</t>
  </si>
  <si>
    <t>FECHA INICIO</t>
  </si>
  <si>
    <t>FECHA FIN</t>
  </si>
  <si>
    <t>Grupo de Planeación
Oficina de Control Interno de Gestión</t>
  </si>
  <si>
    <t xml:space="preserve">Elaborar y tramitar para firma la Resolución mediante la cual se actualiza la Política de Administración de Riesgos de la ANM </t>
  </si>
  <si>
    <t xml:space="preserve">Resolución revisada, aprobada y firmada </t>
  </si>
  <si>
    <t>Presidencia de la ANM</t>
  </si>
  <si>
    <t>AVANCE EN EL CUMPLIMIENTO %</t>
  </si>
  <si>
    <t>PESO DE LA ACCIÓN %</t>
  </si>
  <si>
    <t>REPORTE DE SEGUIMIENTO POR PARTE DE LOS RESPONSABLES DE LAS ACCIONES</t>
  </si>
  <si>
    <t>REPORTE DE SEGUIMIENTO POR PARTE DE LA OFICINA DE CONTROL INTERNO</t>
  </si>
  <si>
    <t>PLAN ANTICORRUPCIÓN Y DE ATENCIÓN AL CIUDADANO 2019</t>
  </si>
  <si>
    <t>Publicación en pagina web e intranet</t>
  </si>
  <si>
    <t>Mesas de trabajo realizadas</t>
  </si>
  <si>
    <t>Publicar y socializar propuesta de mapa de riesgos de corrupción a usuarios internos y externos para sus comentarios</t>
  </si>
  <si>
    <t>Mapa Riesgos de 
corrupción ajustado y publicado en versión final</t>
  </si>
  <si>
    <t>Líderes de procesos</t>
  </si>
  <si>
    <t xml:space="preserve">Realizar seguimiento cuatrimestral a las acciones de riesgos de corrupción, elaborar informes y socializar resultados con los lideres/responsables de proceso. </t>
  </si>
  <si>
    <t>Oficina de Control Interno de Gestión</t>
  </si>
  <si>
    <t>Revisar y actualizar la política de administración de riesgos de la ANM.</t>
  </si>
  <si>
    <t>Documento Política de Administración del Riesgo de la ANM actualizada</t>
  </si>
  <si>
    <t>Política Administración 
de Riesgos de Gestión 
y Corrupción aprobada por los miembros del Comité de Gestión y Desempeño</t>
  </si>
  <si>
    <t xml:space="preserve">Publicar en la Política de Administración de Riesgos de Corrupción ajustada </t>
  </si>
  <si>
    <t>Socializar la Política de Administración del Riesgo,  a los colaboradores de la ANM a través de jornadas de capacitación en Riesgos</t>
  </si>
  <si>
    <t>Jornadas de capacitación realizadas</t>
  </si>
  <si>
    <t>Realizar mesas de trabajo con los responsables/lideres de proceso de la ANM, sus equipos de trabajo y la asesoría de la Oficina de Control Interno de Gestión para adelantar el proceso de identificación y actualización de los Riesgo de Corrupción para la vigencia 2019.</t>
  </si>
  <si>
    <t>Realizar ajustes al Mapa de Riesgos de Corrupción de acuerdo con las observaciones de los usuarios internos y externos, a las que haya lugar, ajustar mapa y publicar nueva versión.</t>
  </si>
  <si>
    <t>informes de seguimiento Mapa Riesgos de Corrupción  (3 informes).</t>
  </si>
  <si>
    <t>Reportes de seguimiento y monitoreo mensual registrados en el medio dispuesto para tal fin.</t>
  </si>
  <si>
    <t>Grupo de Planeación y 
Oficina de Control 
Interno de Gestión</t>
  </si>
  <si>
    <t>Grupo de Planeación, 
Oficina de Control Interno de Gestión y Líderes/coordinadores y quipos de trabajo PAR.</t>
  </si>
  <si>
    <t>PESO POR COMPONENTE</t>
  </si>
  <si>
    <t>% AVANCE POR COMPONENTE</t>
  </si>
  <si>
    <t>% AVANCE TOTAL paac</t>
  </si>
  <si>
    <t>% TOTALCOMPONENTES</t>
  </si>
  <si>
    <t>Realizar reporte de monitoreo y seguimiento (en el medio dispuesto para tal fin) con periodicidad mensual los cinco (5) primeros días hábiles mes vencido, a las acciones definidas para cada uno de los riesgos de corrupción y remitir información al Grupo de Control Interno de Gestión vía correo electrónico.</t>
  </si>
  <si>
    <t>COMPONENTE: RENDICIÓN DE CUENTAS</t>
  </si>
  <si>
    <t>% AVANCE TOTAL PAAC</t>
  </si>
  <si>
    <t>COMPONENTE: SERVICIO AL CIUDADANO</t>
  </si>
  <si>
    <t>Elaborar informe final de evaluación a la gestión y cumplimiento del Plan de Participación Ciudadana</t>
  </si>
  <si>
    <t>2.1.</t>
  </si>
  <si>
    <t>Elaborar y construir  participativamente el Plan de Participación Ciudadana de la Vigencia 2019</t>
  </si>
  <si>
    <t>5.2</t>
  </si>
  <si>
    <t>Programar y realizar evaluación al cumplimiento de la Ley 1712 de 2014 y sus normas complementarias generando el respectivo informe, el cual deberá ser socializado a todos los responsables de proceso.</t>
  </si>
  <si>
    <t>Informe de seguimiento socializado</t>
  </si>
  <si>
    <t>Realizar seguimiento y monitoreo semestral al link de transparencia y acceso a la información publica de la pagina web, generando el respectivo reporte para socializar a los responsables con el fin de que adelanten las acciones de corrección a que haya lugar.</t>
  </si>
  <si>
    <t>Generar 3 reportes/informes de seguimiento y socializar los resultados</t>
  </si>
  <si>
    <t>1.1.</t>
  </si>
  <si>
    <t>Construir y elaborar  documento de diagnostico de la Estrategia Antitrámites en la ANM.</t>
  </si>
  <si>
    <t>Documento Diagnostico</t>
  </si>
  <si>
    <t>Construir el inventario de trámites y otros procedimientos administrativos y caracterizarlos.</t>
  </si>
  <si>
    <t>Inventario de trámites y otros procedimientos administrativos</t>
  </si>
  <si>
    <t>1.3.</t>
  </si>
  <si>
    <t>presentación de resultados en Comité</t>
  </si>
  <si>
    <t xml:space="preserve">Elaborar cronograma y dictar capacitaciones sobre el manejo de GestionA a los responsables de gestionar los trámites en la ANM. </t>
  </si>
  <si>
    <t>Capacitaciones brindadas</t>
  </si>
  <si>
    <t>2.2.</t>
  </si>
  <si>
    <t>Encuesta realizada, tabulada y socializada</t>
  </si>
  <si>
    <t>2.3.</t>
  </si>
  <si>
    <t>Responsables de Proceso/dependencia</t>
  </si>
  <si>
    <t>3.3.</t>
  </si>
  <si>
    <t>100% de trámites actualizados en GestionA</t>
  </si>
  <si>
    <t>3.4.</t>
  </si>
  <si>
    <t>Mesa de trabajo de revisión y concertación</t>
  </si>
  <si>
    <t>Grupo de Planeación Responsables de Proceso/dependencia</t>
  </si>
  <si>
    <t>4.2.</t>
  </si>
  <si>
    <t>Hacer seguimiento al plan de mejoramiento de trámites, formulado en el marco de la alineación con el Modelo Integrado de Gestión y Planeación</t>
  </si>
  <si>
    <t>Plan de Mejoramiento formulado, con ejecución y seguimiento</t>
  </si>
  <si>
    <t>Grupo de Planeación Responsables de Proceso/dependencia
Oficina de Tecnología de la Información</t>
  </si>
  <si>
    <t>Compromisos Campaña Estado Simple, Colombia Ágil</t>
  </si>
  <si>
    <r>
      <rPr>
        <b/>
        <sz val="10"/>
        <color theme="1"/>
        <rFont val="Arial Narrow"/>
        <family val="2"/>
      </rPr>
      <t xml:space="preserve">Integración de áreas
</t>
    </r>
    <r>
      <rPr>
        <sz val="10"/>
        <color theme="1"/>
        <rFont val="Arial Narrow"/>
        <family val="2"/>
      </rPr>
      <t xml:space="preserve">
1. Digitalizar el 100% de los expedientes mineros
2. Revisar y proponer ajustes a la herramienta tecnológica (GestionA), con el fin de reducir tiempos de consulta y acceso a la información para el análisis de la misma por parte de los colaboradores de la ANM.
3. Parametrizar y configurar usuarios internos de la ANM (autorizados) para que puedan acceder a los certificados de registro minero nacional.  
4. Ampliar el número de usuarios que acceden a la consulta de los certificados de existencia y representación legal de los peticionarios.</t>
    </r>
  </si>
  <si>
    <t>1. 100% de los expedientes mineros digitalizados
2. Herramienta tecnológica (GestionA), ajustada.
3. Link de consulta a los certificados de registro minero nacional.  
4. Usuarios  con acceso a la consulta de los certificados de existencia y representación legal de los peticionarios.</t>
  </si>
  <si>
    <t xml:space="preserve">
1. Grupo de Modificación a Títulos Mineros - Vicepresidencia de Contratación y Titulación  -Sistema Integrado de Gestión Minera
2. Grupo de Modificación a Títulos Mineros - Vicepresidencia de Contratación y Titulación  - OTI
3. Grupo de Modificación a Títulos Mineros - Vicepresidencia de Contratación y Titulación  - OTI
4. Grupo de Modificación a Títulos Mineros - Vicepresidencia de Contratación y Titulación </t>
  </si>
  <si>
    <r>
      <rPr>
        <b/>
        <sz val="10"/>
        <color theme="1"/>
        <rFont val="Arial Narrow"/>
        <family val="2"/>
      </rPr>
      <t>Cesión de Derechos</t>
    </r>
    <r>
      <rPr>
        <sz val="10"/>
        <color theme="1"/>
        <rFont val="Arial Narrow"/>
        <family val="2"/>
      </rPr>
      <t xml:space="preserve">
1. Garantizar que los expedientes sean digitalizados con el fin de garantizar consultas y análisis de información mas expedita.
2. Revisar y proponer ajustes a la herramienta tecnológica GESTIONA,  con el fin de reducir tiempos de consulta y acceso a la información para el análisis de la misma por parte de los colaboradores de la ANM.
3. Parametrizar y configurar usuarios internos de la ANM (autorizados) para que puedan acceder a los certificados de registro minero.  
4. Realizar ajustes a la herramienta GESTIONA según la viabilidad de los mismos y poner en producción.
5. Ajustar el procedimiento de acuerdo a los cambios en la herramienta, u otros que se hayan identificado y aplicado en el proceso de mejora,
6. Ampliar el número de usuarios que acceden a la consulta de los certificados de existencia y representación legal de los peticionarios.</t>
    </r>
  </si>
  <si>
    <t>1. 100% de los expedientes mineros digitalizados
2. Inventario de necesidades de ajustes a  la Herramienta tecnológica (GestionA), 
3. Link de consulta a los certificados de registro minero nacional.  
4. Herramienta tecnológica (GestionA), ajustada.
5. Procedimiento actualizado.
6. Usuarios  con acceso a la consulta de los certificados de existencia y representación legal de los peticionarios.</t>
  </si>
  <si>
    <r>
      <rPr>
        <b/>
        <sz val="10"/>
        <color theme="1"/>
        <rFont val="Arial Narrow"/>
        <family val="2"/>
      </rPr>
      <t>Formato de Regalías (trimestral)</t>
    </r>
    <r>
      <rPr>
        <sz val="10"/>
        <color theme="1"/>
        <rFont val="Arial Narrow"/>
        <family val="2"/>
      </rPr>
      <t xml:space="preserve">
1.  Elaborar un cronograma/plan de trabajo a 2020 con las principales actividades que permitirán poner en marcha y producción la herramienta en línea que le permitirá a los explotadores mineros declarar la producción de minerales que explotan, liquidar las regalías y pagar las sumas de dinero que correspondan. Realizar seguimiento trimestral al cumplimiento de las actividades planificadas y generar reporte.
2. Continuar trabajando en la construcción de  la herramienta en línea que le permitirá a los explotadores mineros declarar la producción de minerales que explotan, liquidar las regalías y pagar las sumas de dinero que correspondan.
3. Documentar los avances en la construcción de esta herramienta, generando semestralmente un informe de avance, el cual deberá ser presentado al Comité de Dirección para validación del mismo.</t>
    </r>
  </si>
  <si>
    <t xml:space="preserve">1.  Cronograma/plan de trabajo a 2020 con registros de seguimiento trimestral.
2. Construcción de la herramienta en línea.
3. Informes de seguimiento semestral presentados y avalados por el Comité de Dirección. </t>
  </si>
  <si>
    <r>
      <rPr>
        <b/>
        <sz val="10"/>
        <color theme="1"/>
        <rFont val="Arial Narrow"/>
        <family val="2"/>
      </rPr>
      <t>Liquidación y pago de regalías trimestrales</t>
    </r>
    <r>
      <rPr>
        <sz val="10"/>
        <color theme="1"/>
        <rFont val="Arial Narrow"/>
        <family val="2"/>
      </rPr>
      <t xml:space="preserve">
La Agencia Nacional de Minería actualmente está desarrollando un Sistema de Información Integrado al servicio de la ciudadanía y de la entidad, cuyo contenido será la información relativa al sector minero y a los servicios que esta entidad presta. Dentro de este Sistema se tiene previsto incluir la herramienta en línea que le permitirá a los explotadores mineros declarar la producción de minerales que explotan, liquidar las regalías y pagar las sumas de dinero que correspondan. Se tiene estimado que a partir del primer trimestre del año 2020 los usuarios hagan uso de la misma. (Elaborar cronograma y realizar seguimiento).</t>
    </r>
  </si>
  <si>
    <t>1. Cronograma con registro de seguimiento trimestral con las actividades planificadas para el desarrollo de la herramienta en línea.
2. Herramienta en línea desarrollada</t>
  </si>
  <si>
    <r>
      <rPr>
        <b/>
        <sz val="10"/>
        <color theme="1"/>
        <rFont val="Arial Narrow"/>
        <family val="2"/>
      </rPr>
      <t>Visitas de Fiscalización</t>
    </r>
    <r>
      <rPr>
        <sz val="10"/>
        <color theme="1"/>
        <rFont val="Arial Narrow"/>
        <family val="2"/>
      </rPr>
      <t xml:space="preserve">
1. Actualización del procedimiento de Fiscalización
2. Socialización de los procedimiento a los agentes de fiscalización
3. Validar la aplicación del procedimiento actualizado</t>
    </r>
  </si>
  <si>
    <t>1. Procedimiento de Fiscalización actualizado.
2. Soportes de asistencia de la socialización de los procedimiento a los agentes de fiscalización
3. Documento que contenga los resultados de la validación sobre la aplicación del procedimiento.</t>
  </si>
  <si>
    <r>
      <rPr>
        <b/>
        <sz val="10"/>
        <color theme="1"/>
        <rFont val="Arial Narrow"/>
        <family val="2"/>
      </rPr>
      <t>Atención visitas anuales 
(Respuesta a requerimientos del informe técnico)</t>
    </r>
    <r>
      <rPr>
        <sz val="10"/>
        <color theme="1"/>
        <rFont val="Arial Narrow"/>
        <family val="2"/>
      </rPr>
      <t xml:space="preserve">
1. Actualización del procedimiento de Fiscalización
2. Socialización de los procedimiento a los agentes de fiscalización
3. Validar la aplicación del procedimiento actualizado</t>
    </r>
  </si>
  <si>
    <r>
      <rPr>
        <b/>
        <sz val="10"/>
        <color theme="1"/>
        <rFont val="Arial Narrow"/>
        <family val="2"/>
      </rPr>
      <t xml:space="preserve">Propuesta de contrato </t>
    </r>
    <r>
      <rPr>
        <sz val="10"/>
        <color theme="1"/>
        <rFont val="Arial Narrow"/>
        <family val="2"/>
      </rPr>
      <t xml:space="preserve">
1. Mejorar la oportunidad en la respuesta de las solicitudes.
2. Eliminar tiempos muertos entre dependencias y documentación innecesaria de control.
3. Enrutar el 100%* de los requerimientos y sus soportes documentales de forma correcta y oportuna para iniciar el proceso de atención, de tal forma que se minimicen los reprocesos por solicitud de requerimientos.</t>
    </r>
  </si>
  <si>
    <r>
      <rPr>
        <b/>
        <sz val="10"/>
        <color theme="1"/>
        <rFont val="Arial Narrow"/>
        <family val="2"/>
      </rPr>
      <t xml:space="preserve">Propuesta de contrato </t>
    </r>
    <r>
      <rPr>
        <sz val="10"/>
        <color theme="1"/>
        <rFont val="Arial Narrow"/>
        <family val="2"/>
      </rPr>
      <t xml:space="preserve">
1. Incluir en el Plan Anual de Adquisiciones (PAA) 2019, la necesidad de los profesionales que se requieren para descongestionar la verificación de requisitos de las propuestas de concesión.
2. Adelantar los respectivos procesos de contratación, conforme a lo previsto en el PAA.
3. Documentar y presentar ante la Dirección los avances trimestrales de la implementación de las mejoras y el avance en la gestión y descongestión de las solicitudes de concesión recibidas.</t>
    </r>
  </si>
  <si>
    <t>1. Profesionales contratados
2. Gestionar procesos de contratación
3. Documento trimestral con los avances de la implementación de las mejoras y el avance en la gestión y descongestión de las solicitudes de concesión recibidas.</t>
  </si>
  <si>
    <r>
      <rPr>
        <b/>
        <sz val="10"/>
        <color theme="1"/>
        <rFont val="Arial Narrow"/>
        <family val="2"/>
      </rPr>
      <t>Declaración de producción, liquidación y pago de regalías</t>
    </r>
    <r>
      <rPr>
        <sz val="10"/>
        <color theme="1"/>
        <rFont val="Arial Narrow"/>
        <family val="2"/>
      </rPr>
      <t xml:space="preserve">
1, talleres de capacitación para el registro electrónico del Formato Básico Minero-FBM para que de esta manera el Ciudadano tuviese todos los conocimientos para realizar el trámite mediante la plataforma SI.MINERO.
2. Socialización a través de canales web del instructivo para realizar dicho trámite.
http://siminero.minminas.gov.co/SIMINERO/ayuda/FBMAnual.pdf
• ¿Qué es el SI.MINERO? Es un sistema de información del sector minero que busca facilitar la labor de la institucionalidad minera colombiana y de sus usuarios, a través de la automatización de los trámites de la administración del recurso minero.
• ¿De qué se trata el SI.MINERO? SI.MINERO es un sistema de información que fue diseñado bajo los lineamientos de un administrador de procesos de negocio (BPM, por su sigla en inglés), lo que le permite ser una herramienta estandarizada para el control de las actividades en todos los trámites y servicios de fiscalización minera.
• ¿En qué consiste el proceso? El proceso de Administración del Formato Básico Minero (FBM), va orientado a contar con información actualizada y permanente de las actividades técnicas y económicas de los concesionarios y titulares mineros, la cual sirve de base para consolidaciones estadísticas, fiscalización, control de producción, regalías, entre otros. 
</t>
    </r>
  </si>
  <si>
    <t xml:space="preserve">
1.  Talleres de capacitación realizados 
2. Socialización a través de canales web del instructivo</t>
  </si>
  <si>
    <t>5.10</t>
  </si>
  <si>
    <r>
      <rPr>
        <b/>
        <sz val="10"/>
        <color theme="1"/>
        <rFont val="Arial Narrow"/>
        <family val="2"/>
      </rPr>
      <t>Visitas de fiscalización</t>
    </r>
    <r>
      <rPr>
        <sz val="10"/>
        <color theme="1"/>
        <rFont val="Arial Narrow"/>
        <family val="2"/>
      </rPr>
      <t xml:space="preserve">
El Ministerio de Minas y Energía junto con la Agencia Nacional de Minería, realizaron talleres de capacitación para el registro electrónico del Formato Básico Minero-FBM para que de esta manera el Ciudadano tuviese todos los conocimientos para realizar el trámite mediante la plataforma SI.MINERO.
Adicionalmente el instructivo para realizar dicho trámite se puede consultar en el siguiente link: 
http://siminero.minminas.gov.co/SIMINERO/ayuda/FBMAnual.pdf
• ¿Qué es el SI.MINERO? Es un sistema de información del sector minero que busca facilitar la labor de la institucionalidad minera colombiana y de sus usuarios, a través de la automatización de los trámites de la administración del recurso minero.
• ¿De qué se trata el SI.MINERO? SI.MINERO es un sistema de información que fue diseñado bajo los lineamientos de un administrador de procesos de negocio (BPM, por su sigla en inglés), lo que le permite ser una herramienta estandarizada para el control de las actividades en todos los trámites y servicios de fiscalización minera.
• ¿En qué consiste el proceso? El proceso de Administración del Formato Básico Minero (FBM), va orientado a contar con información actualizada y permanente de las actividades técnicas y económicas de los concesionarios y titulares mineros, la cual sirve de base para consolidaciones estadísticas, fiscalización, control de producción, regalías, entre otros. 
</t>
    </r>
  </si>
  <si>
    <t>3.1.</t>
  </si>
  <si>
    <t>3.2.</t>
  </si>
  <si>
    <t>Realizar informe de evaluación a la implementación de la estrategia de rendición de cuentas de la vigencia 2019</t>
  </si>
  <si>
    <t>Informe de participación de la ciudadanía frente a los contenidos de los informes de gestión.</t>
  </si>
  <si>
    <t>Informe de evaluación estrategia de rendición de cuentas socializado y publicado en pagina web</t>
  </si>
  <si>
    <t>COMPONENTE: TRANSPARENCIA Y ACCESO A LA INFORMACIÓN PÚBLICA</t>
  </si>
  <si>
    <t>Plan de Participación Ciudadana</t>
  </si>
  <si>
    <t>Informe final Plan de Participación Ciudadana</t>
  </si>
  <si>
    <t>Grupo de Talento Humano</t>
  </si>
  <si>
    <t>1 campaña por trimestre</t>
  </si>
  <si>
    <t>Evidencias de socialización Plan de Participación Ciudadana</t>
  </si>
  <si>
    <t>Incluir en el Plan Institucional de Capacitación  temáticas relacionadas con el mejoramiento del servicio al ciudadano, promoviendo espacios de sensibilización para fortalecer la cultura de servicio al interior de la Entidad.</t>
  </si>
  <si>
    <t>Plan institucional de Capacitación aprobado y con seguimiento trimestral al cumplimiento.</t>
  </si>
  <si>
    <t>Identificar que grupos indígenas demandan información a la ANM y qué tipo de información es solicitada con el fin de priorizar dichas comunidades para generar herramientas, canales de comunicación, traducciones, entre otros.</t>
  </si>
  <si>
    <t>Informes publicados en pagina web</t>
  </si>
  <si>
    <t>Vicepresidencias Misionales de la ANM</t>
  </si>
  <si>
    <t>Revisar si la información de todos los trámites esta debidamente disponible en la página y actualizar</t>
  </si>
  <si>
    <t>Información de trámites actualizada en la pagina web</t>
  </si>
  <si>
    <t>Revisar funcionalidad link de transparencia y proponer ajustes de mejora para garantizar el acceso fácil a la misma</t>
  </si>
  <si>
    <t>Link de transparencia revisado y actualizado</t>
  </si>
  <si>
    <t>Publicar y divulgar información establecida en la Estrategia de Gobierno en Línea</t>
  </si>
  <si>
    <t>Implementación estrategia Gobierno en Línea</t>
  </si>
  <si>
    <t>Oficina de Tecnología de la Información</t>
  </si>
  <si>
    <t>Grupo de Gestión Documental</t>
  </si>
  <si>
    <t>Planificar actividades de sensibilización sobre la política de seguridad de la información y condiciones de uso de la información para funcionarios y contratistas de la ANM</t>
  </si>
  <si>
    <t xml:space="preserve">Cronograma de actividades de sensibilización elaborado y con registros de seguimiento al cumplimiento </t>
  </si>
  <si>
    <t xml:space="preserve">Documento de identificación de grupos indígenas que demandan información </t>
  </si>
  <si>
    <t xml:space="preserve">Vicepresidencia de Contratación y titulación - OTI
 </t>
  </si>
  <si>
    <t>1. Reportes de medición trimestral de  la oportunidad en la respuesta de las solicitudes.
2. Documentar las decisiones y gestiones adelantadas para eliminar tiempos muertos entre dependencias y documentación innecesaria de control.
3. Aplicativo optimizado (GestionA)</t>
  </si>
  <si>
    <t xml:space="preserve">Grupo de Contratación - Vicepresidencia de Contratación y Titulación Minera. </t>
  </si>
  <si>
    <t xml:space="preserve">1. Grupo de Modificación a Títulos Mineros - Vicepresidencia de Contratación y Titulación  -Sistema Integrado de Gestión Minera
2. Grupo de Modificación a Títulos Mineros - Vicepresidencia de Contratación y Titulación  - OTI
3. Grupo de Modificación a Títulos Mineros, Grupo de Catastro y Registro Minero Nacional - Vicepresidencia de Contratación y Titulación  - OTI
4. Grupo de Modificación a Títulos Mineros - Vicepresidencia de Contratación y Titulación 
5. Grupo de Modificación a Títulos Mineros - Vicepresidencia de Contratación y Titulación - Grupo de Planeación Vicepresidencia
6. Grupo de Modificación a Títulos Mineros - Vicepresidencia de Contratación y Titulación </t>
  </si>
  <si>
    <t>% TOTAL COMPONENTES</t>
  </si>
  <si>
    <t>Grupo de Regalías y contraprestaciones económicas - Vicepresidencia de Seguimiento Control y Seguridad Minera</t>
  </si>
  <si>
    <t xml:space="preserve">Grupo de Seguimiento Control - Vicepresidencia de Seguimiento Control y Seguridad Minera -
Grupo de Planeación </t>
  </si>
  <si>
    <t>Socializar la información del Formato Básico Minero-FBM para que de esta manera el Ciudadano tuviese todos los conocimientos para realizar el trámite mediante la plataforma SI.MINERO.</t>
  </si>
  <si>
    <t xml:space="preserve">Ministerio de Minas y Energía - Vicepresidencia de Seguimiento Control y Seguridad Minera </t>
  </si>
  <si>
    <t>Publicar mensualmente los Estados Financieros y la Ejecución Presupuestal de PGN Y SGR en  página Web de la ANM.</t>
  </si>
  <si>
    <t>Grupo Gestión Financiera</t>
  </si>
  <si>
    <t>Consolidación y elaboración de informes periódicos respecto a los avances de la gestión institucional</t>
  </si>
  <si>
    <t xml:space="preserve">Publicación de informes periódicos respecto a los avances de la gestión institucional </t>
  </si>
  <si>
    <t>Áreas Misionales : 
Elabora el Informe 
GPCC: Socializa y 
publica el Informe</t>
  </si>
  <si>
    <t>Entregar información impresa en actividades con ciudadanos</t>
  </si>
  <si>
    <t>Entregar a los ciudadanos información relevante del sector  a través de redes sociales</t>
  </si>
  <si>
    <t>Redes sociales con información relevante del sector actualizadas permanentemente.</t>
  </si>
  <si>
    <t>Realizar eventos digitales de participación  para el servicio al ciudadano (Foros, Facebook Live, Live Instagram, Periscope)</t>
  </si>
  <si>
    <t xml:space="preserve">9 eventos digitales, 1 cada mes </t>
  </si>
  <si>
    <t>Mantener el contacto con la ciudadanía a través de las Redes sociales (Facebook, Twitter, Instagram, YouTube, LinkedIn)</t>
  </si>
  <si>
    <t>5 Redes sociales activas</t>
  </si>
  <si>
    <t>Participar en las Ferias Nacionales de Servicio al Ciudadano donde se rinde cuentas a los ciudadanos de la Región sobre la gestión que la 
Entidad ha realizado. Se entregan cifras, y se atienden las preguntas de los ciudadanos sobre gestión</t>
  </si>
  <si>
    <t>Grupo de Participación Ciudadana y Comunicaciones.</t>
  </si>
  <si>
    <t>Realizar la Audiencia pública de Rendición de Cuentas de la Agencia Nacional de Minería</t>
  </si>
  <si>
    <t>Publicar documentos para comentarios para la ciudadanía y grupos de interés.</t>
  </si>
  <si>
    <t xml:space="preserve">Realizar actividades de sensibilización y capacitación en temas de rendición de cuentas </t>
  </si>
  <si>
    <t xml:space="preserve">1 capacitación </t>
  </si>
  <si>
    <t>Realizar campañas de comunicación interna sobre la interiorización e importancia de la Rendición de Cuentas</t>
  </si>
  <si>
    <t>2 campañas</t>
  </si>
  <si>
    <t>Evaluación del evento "Audiencia Pública de rendición de cuentas"</t>
  </si>
  <si>
    <t xml:space="preserve">1 informe de evaluación </t>
  </si>
  <si>
    <t xml:space="preserve">Evaluación de las campañas de comunicación interna sobre la importancia de la Rendición de Cuentas </t>
  </si>
  <si>
    <t>2 informes de evaluación de  las campañas</t>
  </si>
  <si>
    <t>Evaluar la participación en eventos digitales  para el servicio al ciudadano</t>
  </si>
  <si>
    <t>1.4</t>
  </si>
  <si>
    <t>Grupo de Participación Ciudadana y Comunicaciones</t>
  </si>
  <si>
    <t>(3) Infografías con resultados de gestión e información minera</t>
  </si>
  <si>
    <t>(De acuerdo al cronograma del
Departamento de Nacional Planeación - DNP)</t>
  </si>
  <si>
    <t>1 Audiencia de rendición de 
cuentas sobre la gestión de la ANM</t>
  </si>
  <si>
    <t>2.4</t>
  </si>
  <si>
    <t xml:space="preserve">4 Documentos publicados para 
recepción de sugerencias y recomendaciones de los ciudadanos  </t>
  </si>
  <si>
    <t>2.5</t>
  </si>
  <si>
    <t>Poner a consideración de la ciudadanía los informes de gestión elaborados por el Grupo de Planeación, recoger y sistematizar.</t>
  </si>
  <si>
    <t>4.4.</t>
  </si>
  <si>
    <t xml:space="preserve">Cuatro (4) informes </t>
  </si>
  <si>
    <t>5.3</t>
  </si>
  <si>
    <t>Realizar campañas informativas sobre la responsabilidad de los servidores públicos frente a los derechos de la ciudadanía que le apunten directamente a los servicios y misionalidad de la ANM.</t>
  </si>
  <si>
    <t>Subcomponente: 
Información</t>
  </si>
  <si>
    <t>Subcomponente
Dialogo</t>
  </si>
  <si>
    <t>Subcomponente
Incentivos</t>
  </si>
  <si>
    <t>Subcomponente
Evaluación y seguimiento</t>
  </si>
  <si>
    <r>
      <t>Subcomponente 2:</t>
    </r>
    <r>
      <rPr>
        <sz val="10"/>
        <rFont val="Arial Narrow"/>
        <family val="2"/>
      </rPr>
      <t xml:space="preserve">
Construcción Mapa de Riesgos de Corrupción.</t>
    </r>
  </si>
  <si>
    <r>
      <t>Subcomponente 3:</t>
    </r>
    <r>
      <rPr>
        <sz val="10"/>
        <rFont val="Arial Narrow"/>
        <family val="2"/>
      </rPr>
      <t xml:space="preserve">
Publicación mapa de riesgos de corrupción. </t>
    </r>
  </si>
  <si>
    <r>
      <t xml:space="preserve">Subcomponente 4: </t>
    </r>
    <r>
      <rPr>
        <sz val="10"/>
        <rFont val="Arial Narrow"/>
        <family val="2"/>
      </rPr>
      <t xml:space="preserve">
Monitoreo y revisión mapa de riesgos de corrupción.</t>
    </r>
  </si>
  <si>
    <r>
      <t xml:space="preserve">Subcomponente 1:
</t>
    </r>
    <r>
      <rPr>
        <sz val="10"/>
        <color theme="1"/>
        <rFont val="Arial Narrow"/>
        <family val="2"/>
      </rPr>
      <t>Identificación de Trámites</t>
    </r>
  </si>
  <si>
    <r>
      <t xml:space="preserve">Subcomponente 3:
</t>
    </r>
    <r>
      <rPr>
        <sz val="10"/>
        <color theme="1"/>
        <rFont val="Arial Narrow"/>
        <family val="2"/>
      </rPr>
      <t xml:space="preserve">Racionalización de Trámites </t>
    </r>
  </si>
  <si>
    <r>
      <t xml:space="preserve">Subcomponente 2:
</t>
    </r>
    <r>
      <rPr>
        <sz val="10"/>
        <color theme="1"/>
        <rFont val="Arial Narrow"/>
        <family val="2"/>
      </rPr>
      <t>Priorización de Trámites</t>
    </r>
  </si>
  <si>
    <r>
      <t xml:space="preserve">Subcomponente 1:
</t>
    </r>
    <r>
      <rPr>
        <sz val="10"/>
        <color theme="1"/>
        <rFont val="Arial Narrow"/>
        <family val="2"/>
      </rPr>
      <t>Interoperabilidad</t>
    </r>
  </si>
  <si>
    <t>Presentar ante Comité la Política de administración de riesgos de la ANM, para su aprobación.</t>
  </si>
  <si>
    <t>Documentos revisados</t>
  </si>
  <si>
    <t>Grupo de Gestión Documental
Grupo de Planeación</t>
  </si>
  <si>
    <t>Documentos actualizados</t>
  </si>
  <si>
    <t>Oficina Asesora Jurídica y Grupo de Participación Ciudadana y Comunicaciones</t>
  </si>
  <si>
    <t>5.9</t>
  </si>
  <si>
    <t>Publicaciones mensuales en pagina web</t>
  </si>
  <si>
    <t>Revisar los documentos correspondientes al registro/inventario de activos de información, índice de información clasificada y reservada y esquema de publicación de la información, con el fin de articularlo con el Sistema Integrado de Gestión de la ANM.</t>
  </si>
  <si>
    <t>Actualizar el inventario de activos de información, índice de información clasificada y reservada y esquema de publicación de la información de la ANM.</t>
  </si>
  <si>
    <t>Socializar y publicar los documentos actualizados de activos de información, índice de información clasificada y reservada y esquema de publicación de la información, de la ANM.</t>
  </si>
  <si>
    <t>Documentos socializados y publicados</t>
  </si>
  <si>
    <r>
      <t xml:space="preserve">Subcomponente 5: </t>
    </r>
    <r>
      <rPr>
        <sz val="10"/>
        <rFont val="Arial Narrow"/>
        <family val="2"/>
      </rPr>
      <t xml:space="preserve">
Seguimiento mapa de riesgos de corrupción. </t>
    </r>
  </si>
  <si>
    <t>COMPONENTE GESTION DEL RIESGO DE CORRUPCIÓN - MAPA DE RIESGOS DE CORRUPCIÓN</t>
  </si>
  <si>
    <r>
      <t xml:space="preserve">Subcomponente 1:
</t>
    </r>
    <r>
      <rPr>
        <sz val="10"/>
        <rFont val="Arial Narrow"/>
        <family val="2"/>
      </rPr>
      <t>Política de Administración de Riesgos</t>
    </r>
  </si>
  <si>
    <t>31/06/2019</t>
  </si>
  <si>
    <t>Registrar y actualizar trámites y otros procedimientos administrativos que hayan sido identificados en el diagnostico e inventario para adelantar este procedimiento en el SUIT.</t>
  </si>
  <si>
    <t>Verificar en mesa de trabajo con los responsables de proceso/dependencia a cargo de los trámites, los puntos de control de revisión y aprobación de los actos administrativos que se producen en el marco de la gestión de trámites.</t>
  </si>
  <si>
    <t>Presentar a la Alta Dirección en Comité de Gestión y desempeño el resultado del diagnostico e inventario de trámites</t>
  </si>
  <si>
    <t>Realizar encuesta de sondeo a los ciudadanos para validar la satisfacción frente a los trámites que brinda la ANM.</t>
  </si>
  <si>
    <t>Grupo de Planeación
Responsables de trámites</t>
  </si>
  <si>
    <t>Consultar a la ciudadanía mediante encuesta los aspectos por mejorar de los trámites de la ANM; para Identificar y clasificar los trámites de alto impacto a fin de priorizar tratamiento para la siguiente vigencia.</t>
  </si>
  <si>
    <t>trámites inscritos en el SUIT</t>
  </si>
  <si>
    <t>Realizar un inventario de trámites desde cada dependencia/procesos responsable, para identificar aquellos que a la fecha no se encuentran registrados en el aplicativo GestionA y validar su inclusión.</t>
  </si>
  <si>
    <t>100% de trámites incluidos en GestionA</t>
  </si>
  <si>
    <t>Realizar revisión del 100% de trámites que se encuentran registrados en GestionA, con el fin de realizar la actualización de los estados y demás información que sea objeto de ajuste.</t>
  </si>
  <si>
    <t>Concertar en mesas de trabajo (generar acta de acuerdos) con los responsables de proceso/dependencia a cargo de los trámites, los temas de  transferencia de información y capacidad tecnología para mejorar los tiempos y gestión de cada uno de los trámites.</t>
  </si>
  <si>
    <t>Revisar necesidades tecnologías que se requieran para cada uno de los trámites y concertar en mesa de trabajo con la Oficina de Tecnología de Información la viabilidad de su desarrollo</t>
  </si>
  <si>
    <t>4 informes de avance de la Gestión Institucional</t>
  </si>
  <si>
    <t>Grupo de  Planeación
Todos las áreas de trabajo de la ANM</t>
  </si>
  <si>
    <t xml:space="preserve">4 informes de avance de la 
Gestión Institucional publicados </t>
  </si>
  <si>
    <t>Noticias publicadas</t>
  </si>
  <si>
    <t>Grupo de Planeación/Grupo de Participación Ciudadana  y Comunicaciones</t>
  </si>
  <si>
    <t>Publicar permanente las noticias más relevantes del sector minero en la página WEB de la ANM</t>
  </si>
  <si>
    <t>Vicepresidencias de: Contratación y Titulación, Promoción y  Fomento y Seguimiento Control y Seguridad Minera Grupo de Participación 
Ciudadana y Comunicaciones</t>
  </si>
  <si>
    <t>Actualizar los procedimientos internos de servicio al ciudadano, cuando se requiera de acuerdo a las necesidades institucionales o normativas.</t>
  </si>
  <si>
    <t>Publicar los informes trimestrales de PQRSD</t>
  </si>
  <si>
    <t>Publicar en la pagina web los informes de seguimiento semestral a las PQRSD que realiza la Oficina de Control Interno de gestión.</t>
  </si>
  <si>
    <t>COMPONENTE: RACIONALIZACIÓN DE TRÁMITES</t>
  </si>
  <si>
    <t>1.5.</t>
  </si>
  <si>
    <t>Link de Control Interno actualizado</t>
  </si>
  <si>
    <t>Publicar todos los informes de gestión, evaluación y auditoría que elabora la Oficina de Control Interno, en la página de web de la Entidad.</t>
  </si>
  <si>
    <t xml:space="preserve">PLAN ANTICORRUPCIÓN Y ATENCIÓN AL CIUDADANO </t>
  </si>
  <si>
    <t>VIGENCIA 2019</t>
  </si>
  <si>
    <t>Consolidó: Yesnith Suárez Ariza</t>
  </si>
  <si>
    <t>Revisó: German Eduardo Bernal Moreno</t>
  </si>
  <si>
    <t>Fecha: Diciembre 18 de 2019</t>
  </si>
  <si>
    <t>Gestor T 1 - 10</t>
  </si>
  <si>
    <t xml:space="preserve">Coordinador Grupo de Planeación ( E ) </t>
  </si>
  <si>
    <t xml:space="preserve">Grupo de Planeación </t>
  </si>
  <si>
    <t>4.5.</t>
  </si>
  <si>
    <t>Realizar informe de evaluación de la "Audiencia Pública de rendición de cuentas ANM 2019"</t>
  </si>
  <si>
    <t xml:space="preserve">1 informe </t>
  </si>
  <si>
    <t xml:space="preserve">Aplicar y analizar las 
encuestas de percepción y 
satisfacción a los usuarios de la ANM </t>
  </si>
  <si>
    <t>Desarrollar audiencias públicas para informar a los ciudadanos acerca de los proyectos de exploración que se lleguen a definir en sus municipios.</t>
  </si>
  <si>
    <t xml:space="preserve">
Audiencia pública (listados de asistencia, material audiovisual, material sonoro, comunicado de prensa).</t>
  </si>
  <si>
    <t>Grupo de Contratación y Titulación minera y 
GPCC</t>
  </si>
  <si>
    <t xml:space="preserve">1 Informe final Encuesta de Satisfacción, publicado en la página WEB </t>
  </si>
  <si>
    <t>Socializar e implementar el Plan de Participación Ciudadana</t>
  </si>
  <si>
    <t>Verificar y actualizar publicación de información mínima obligatoria sobre la Estructura Ley  1712 art. 9º</t>
  </si>
  <si>
    <t>SIGEP actualizado  con la información del 
personal - contratista</t>
  </si>
  <si>
    <t xml:space="preserve">Grupo de Contratación </t>
  </si>
  <si>
    <t>Plan de Compras Contrataciones adjudicadas
Vínculo con   SECOP</t>
  </si>
  <si>
    <t xml:space="preserve">Grupo de contratación </t>
  </si>
  <si>
    <t>Publicación de información sobre contratación pública.</t>
  </si>
  <si>
    <r>
      <t>Subcomponente 1</t>
    </r>
    <r>
      <rPr>
        <sz val="10"/>
        <rFont val="Arial Narrow"/>
        <family val="2"/>
      </rPr>
      <t xml:space="preserve">                           Estructura administrativa y Direccionamiento estratégico</t>
    </r>
  </si>
  <si>
    <r>
      <t xml:space="preserve">Subcomponente 2                            </t>
    </r>
    <r>
      <rPr>
        <sz val="10"/>
        <rFont val="Arial Narrow"/>
        <family val="2"/>
      </rPr>
      <t xml:space="preserve"> Fortalecimiento de los canales de atención</t>
    </r>
  </si>
  <si>
    <r>
      <t xml:space="preserve">Subcomponente 3                          </t>
    </r>
    <r>
      <rPr>
        <sz val="10"/>
        <rFont val="Arial Narrow"/>
        <family val="2"/>
      </rPr>
      <t xml:space="preserve"> Talento humano</t>
    </r>
  </si>
  <si>
    <r>
      <t xml:space="preserve">Subcomponente 4                         </t>
    </r>
    <r>
      <rPr>
        <sz val="10"/>
        <rFont val="Arial Narrow"/>
        <family val="2"/>
      </rPr>
      <t xml:space="preserve"> Normativo y procedimental</t>
    </r>
  </si>
  <si>
    <r>
      <t xml:space="preserve">Subcomponente 5                          </t>
    </r>
    <r>
      <rPr>
        <sz val="10"/>
        <rFont val="Arial Narrow"/>
        <family val="2"/>
      </rPr>
      <t xml:space="preserve"> Relacionamiento con el ciudadano</t>
    </r>
  </si>
  <si>
    <r>
      <t>Subcomponente 1</t>
    </r>
    <r>
      <rPr>
        <sz val="10"/>
        <rFont val="Arial Narrow"/>
        <family val="2"/>
      </rPr>
      <t xml:space="preserve"> 
Transparencia Activa</t>
    </r>
  </si>
  <si>
    <r>
      <t xml:space="preserve">Subcomponente 2                                                                                   </t>
    </r>
    <r>
      <rPr>
        <sz val="10"/>
        <rFont val="Arial Narrow"/>
        <family val="2"/>
      </rPr>
      <t>Lineamientos de Transparencia Pasiva</t>
    </r>
  </si>
  <si>
    <r>
      <t xml:space="preserve">Subcomponente 3                                                                                             </t>
    </r>
    <r>
      <rPr>
        <sz val="10"/>
        <rFont val="Arial Narrow"/>
        <family val="2"/>
      </rPr>
      <t>Elaboración los Instrumentos de Gestión de la Información</t>
    </r>
  </si>
  <si>
    <r>
      <t xml:space="preserve">Subcomponente 4                                                                                        </t>
    </r>
    <r>
      <rPr>
        <sz val="10"/>
        <rFont val="Arial Narrow"/>
        <family val="2"/>
      </rPr>
      <t xml:space="preserve">   Criterio diferencial de accesibilidad</t>
    </r>
  </si>
  <si>
    <r>
      <t xml:space="preserve">Subcomponente 5                                                                                      </t>
    </r>
    <r>
      <rPr>
        <sz val="10"/>
        <rFont val="Arial Narrow"/>
        <family val="2"/>
      </rPr>
      <t xml:space="preserve">   Monitoreo del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</si>
</sst>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name val="Arial"/>
      <family val="2"/>
    </font>
    <font>
      <sz val="10"/>
      <name val="Arial Narrow"/>
      <family val="2"/>
    </font>
    <font>
      <b/>
      <sz val="10"/>
      <name val="Arial Narrow"/>
      <family val="2"/>
    </font>
    <font>
      <b/>
      <sz val="16"/>
      <name val="Arial Narrow"/>
      <family val="2"/>
    </font>
    <font>
      <b/>
      <sz val="10"/>
      <color theme="1"/>
      <name val="Arial Narrow"/>
      <family val="2"/>
    </font>
    <font>
      <sz val="10"/>
      <color theme="1"/>
      <name val="Arial Narrow"/>
      <family val="2"/>
    </font>
    <font>
      <b/>
      <sz val="16"/>
      <color theme="1"/>
      <name val="Arial Narrow"/>
      <family val="2"/>
    </font>
    <font>
      <sz val="16"/>
      <color theme="1"/>
      <name val="Arial Narrow"/>
      <family val="2"/>
    </font>
    <font>
      <sz val="12"/>
      <color theme="1"/>
      <name val="Arial Narrow"/>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4" fillId="0" borderId="1">
      <alignment horizontal="center" vertical="center" wrapText="1"/>
    </xf>
    <xf numFmtId="0" fontId="4" fillId="0" borderId="0" applyNumberFormat="0" applyFont="0" applyFill="0" applyBorder="0" applyAlignment="0" applyProtection="0"/>
  </cellStyleXfs>
  <cellXfs count="147">
    <xf numFmtId="0" fontId="0" fillId="0" borderId="0" xfId="0"/>
    <xf numFmtId="0" fontId="5" fillId="2" borderId="0" xfId="0" applyFont="1" applyFill="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pplyProtection="1">
      <alignment horizontal="left" vertical="center" wrapText="1"/>
      <protection locked="0"/>
    </xf>
    <xf numFmtId="0" fontId="5" fillId="2" borderId="0" xfId="0" applyFont="1" applyFill="1" applyAlignment="1">
      <alignment horizontal="center" vertical="center"/>
    </xf>
    <xf numFmtId="9" fontId="5" fillId="2" borderId="0" xfId="0" applyNumberFormat="1" applyFont="1" applyFill="1" applyAlignment="1">
      <alignment horizontal="center" vertical="center"/>
    </xf>
    <xf numFmtId="0" fontId="5" fillId="2" borderId="0" xfId="0" applyFont="1" applyFill="1" applyBorder="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9" fontId="5" fillId="2" borderId="1" xfId="1" applyFont="1" applyFill="1" applyBorder="1" applyAlignment="1" applyProtection="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justify" vertical="center" wrapText="1"/>
    </xf>
    <xf numFmtId="0" fontId="5" fillId="2" borderId="1" xfId="2" applyNumberFormat="1" applyFont="1" applyFill="1" applyBorder="1" applyAlignment="1" applyProtection="1">
      <alignment horizontal="justify" vertical="center" wrapText="1"/>
    </xf>
    <xf numFmtId="0" fontId="6" fillId="2" borderId="1" xfId="0" applyFont="1" applyFill="1" applyBorder="1" applyAlignment="1">
      <alignment horizontal="left" vertical="center" wrapText="1"/>
    </xf>
    <xf numFmtId="9" fontId="5" fillId="2" borderId="5" xfId="1" applyFont="1" applyFill="1" applyBorder="1" applyAlignment="1" applyProtection="1">
      <alignment horizontal="center" vertical="center" wrapText="1"/>
    </xf>
    <xf numFmtId="9" fontId="5" fillId="2" borderId="1" xfId="1" applyFont="1" applyFill="1" applyBorder="1" applyAlignment="1" applyProtection="1">
      <alignment horizontal="center" vertical="center" wrapText="1"/>
    </xf>
    <xf numFmtId="0" fontId="9" fillId="0" borderId="0" xfId="0" applyFont="1" applyFill="1" applyAlignment="1">
      <alignment horizontal="left" vertical="center"/>
    </xf>
    <xf numFmtId="0" fontId="9" fillId="0" borderId="0" xfId="0" applyFont="1" applyFill="1" applyAlignment="1">
      <alignment horizontal="center" vertical="center"/>
    </xf>
    <xf numFmtId="9" fontId="9" fillId="0" borderId="0" xfId="0" applyNumberFormat="1" applyFont="1" applyFill="1" applyAlignment="1">
      <alignment horizontal="center" vertical="center"/>
    </xf>
    <xf numFmtId="0" fontId="9" fillId="0" borderId="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9" fillId="0" borderId="1" xfId="0" applyFont="1" applyFill="1" applyBorder="1" applyAlignment="1">
      <alignment horizontal="justify" vertical="center" wrapText="1"/>
    </xf>
    <xf numFmtId="0" fontId="9" fillId="0" borderId="1" xfId="2" applyNumberFormat="1" applyFont="1" applyFill="1" applyBorder="1" applyAlignment="1" applyProtection="1">
      <alignment horizontal="justify" vertical="center" wrapText="1"/>
    </xf>
    <xf numFmtId="14" fontId="9" fillId="0" borderId="1" xfId="0" applyNumberFormat="1" applyFont="1" applyFill="1" applyBorder="1" applyAlignment="1">
      <alignment horizontal="center" vertical="center" wrapText="1"/>
    </xf>
    <xf numFmtId="9" fontId="9" fillId="0" borderId="1" xfId="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8" fillId="0" borderId="0" xfId="0" applyFont="1" applyFill="1" applyAlignment="1">
      <alignment horizontal="left" vertical="center"/>
    </xf>
    <xf numFmtId="0" fontId="9" fillId="0" borderId="0" xfId="0" applyFont="1" applyFill="1" applyBorder="1" applyAlignment="1">
      <alignment horizontal="center" vertical="center"/>
    </xf>
    <xf numFmtId="9" fontId="5" fillId="2" borderId="1" xfId="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9" fontId="9" fillId="0" borderId="1" xfId="1" applyFont="1" applyFill="1" applyBorder="1" applyAlignment="1" applyProtection="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9" fontId="9" fillId="0" borderId="1" xfId="1" applyFont="1" applyFill="1" applyBorder="1" applyAlignment="1" applyProtection="1">
      <alignment horizontal="center" vertical="center" wrapText="1"/>
    </xf>
    <xf numFmtId="0" fontId="11" fillId="0" borderId="0" xfId="0" applyFont="1"/>
    <xf numFmtId="0" fontId="5" fillId="0" borderId="1" xfId="0" applyFont="1" applyBorder="1" applyAlignment="1">
      <alignment horizontal="left" vertical="center" wrapText="1"/>
    </xf>
    <xf numFmtId="1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7" fillId="2" borderId="0" xfId="0" applyFont="1" applyFill="1" applyBorder="1" applyAlignment="1">
      <alignment horizontal="left" vertical="center" wrapText="1"/>
    </xf>
    <xf numFmtId="0" fontId="6" fillId="2" borderId="0" xfId="0" applyFont="1" applyFill="1" applyBorder="1" applyAlignment="1">
      <alignment vertical="center"/>
    </xf>
    <xf numFmtId="9" fontId="5" fillId="2" borderId="5" xfId="1" applyFont="1" applyFill="1" applyBorder="1" applyAlignment="1" applyProtection="1">
      <alignment horizontal="center" vertical="center" wrapText="1"/>
    </xf>
    <xf numFmtId="9" fontId="5" fillId="2" borderId="2" xfId="1" applyFont="1" applyFill="1" applyBorder="1" applyAlignment="1" applyProtection="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9" fontId="5" fillId="2" borderId="6" xfId="1" applyFont="1" applyFill="1" applyBorder="1" applyAlignment="1" applyProtection="1">
      <alignment horizontal="center" vertical="center" wrapText="1"/>
    </xf>
    <xf numFmtId="0" fontId="10"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vertical="center" wrapText="1"/>
    </xf>
    <xf numFmtId="9" fontId="9" fillId="0" borderId="1" xfId="1" applyFont="1" applyFill="1" applyBorder="1" applyAlignment="1" applyProtection="1">
      <alignment horizontal="center" vertical="center" wrapText="1"/>
    </xf>
    <xf numFmtId="9" fontId="9" fillId="0" borderId="5" xfId="0" applyNumberFormat="1" applyFont="1" applyFill="1" applyBorder="1" applyAlignment="1">
      <alignment horizontal="center" vertical="center"/>
    </xf>
    <xf numFmtId="9" fontId="9" fillId="0" borderId="6" xfId="0" applyNumberFormat="1" applyFont="1" applyFill="1" applyBorder="1" applyAlignment="1">
      <alignment horizontal="center" vertical="center"/>
    </xf>
    <xf numFmtId="9" fontId="9" fillId="0" borderId="2" xfId="0" applyNumberFormat="1" applyFont="1" applyFill="1" applyBorder="1" applyAlignment="1">
      <alignment horizontal="center" vertical="center"/>
    </xf>
    <xf numFmtId="9" fontId="9" fillId="0" borderId="5" xfId="1" applyFont="1" applyFill="1" applyBorder="1" applyAlignment="1" applyProtection="1">
      <alignment horizontal="center" vertical="center" wrapText="1"/>
    </xf>
    <xf numFmtId="9" fontId="9" fillId="0" borderId="6" xfId="1" applyFont="1" applyFill="1" applyBorder="1" applyAlignment="1" applyProtection="1">
      <alignment horizontal="center" vertical="center" wrapText="1"/>
    </xf>
    <xf numFmtId="9" fontId="9" fillId="0" borderId="2" xfId="1" applyFont="1" applyFill="1" applyBorder="1" applyAlignment="1" applyProtection="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2" xfId="0" applyFont="1" applyFill="1" applyBorder="1" applyAlignment="1">
      <alignment vertical="center" wrapText="1"/>
    </xf>
    <xf numFmtId="9" fontId="9" fillId="0" borderId="5" xfId="3" applyNumberFormat="1" applyFont="1" applyFill="1" applyBorder="1" applyAlignment="1">
      <alignment horizontal="center" vertical="center" wrapText="1"/>
    </xf>
    <xf numFmtId="0" fontId="9" fillId="0" borderId="6" xfId="3" applyFont="1" applyFill="1" applyBorder="1" applyAlignment="1">
      <alignment horizontal="center" vertical="center" wrapText="1"/>
    </xf>
    <xf numFmtId="0" fontId="9" fillId="0" borderId="2" xfId="3"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applyAlignment="1">
      <alignment horizontal="center"/>
    </xf>
    <xf numFmtId="0" fontId="11" fillId="0" borderId="0" xfId="0" applyFont="1" applyBorder="1" applyAlignment="1">
      <alignment horizontal="center"/>
    </xf>
    <xf numFmtId="0" fontId="11" fillId="0" borderId="13" xfId="0" applyFont="1" applyBorder="1" applyAlignment="1">
      <alignment horizontal="center"/>
    </xf>
    <xf numFmtId="0" fontId="11" fillId="0" borderId="12" xfId="0" applyFont="1" applyBorder="1"/>
    <xf numFmtId="0" fontId="11" fillId="0" borderId="0" xfId="0" applyFont="1" applyBorder="1"/>
    <xf numFmtId="0" fontId="11" fillId="0" borderId="13" xfId="0" applyFont="1" applyBorder="1"/>
    <xf numFmtId="0" fontId="10" fillId="0" borderId="12" xfId="0" applyFont="1" applyBorder="1" applyAlignment="1">
      <alignment horizontal="center"/>
    </xf>
    <xf numFmtId="0" fontId="10" fillId="0" borderId="0" xfId="0" applyFont="1" applyBorder="1" applyAlignment="1">
      <alignment horizontal="center"/>
    </xf>
    <xf numFmtId="0" fontId="10" fillId="0" borderId="13" xfId="0" applyFont="1" applyBorder="1" applyAlignment="1">
      <alignment horizontal="center"/>
    </xf>
    <xf numFmtId="0" fontId="12" fillId="0" borderId="12" xfId="0" applyFont="1" applyBorder="1" applyAlignment="1">
      <alignment horizontal="left"/>
    </xf>
    <xf numFmtId="0" fontId="12" fillId="0" borderId="0" xfId="0" applyFont="1" applyBorder="1" applyAlignment="1">
      <alignment horizontal="left"/>
    </xf>
    <xf numFmtId="0" fontId="12" fillId="0" borderId="13" xfId="0" applyFont="1" applyBorder="1" applyAlignment="1">
      <alignment horizontal="left"/>
    </xf>
    <xf numFmtId="0" fontId="12" fillId="0" borderId="0" xfId="0" applyFont="1" applyBorder="1" applyAlignment="1">
      <alignment horizontal="center"/>
    </xf>
    <xf numFmtId="0" fontId="12" fillId="0" borderId="13" xfId="0" applyFont="1" applyBorder="1" applyAlignment="1">
      <alignment horizontal="center"/>
    </xf>
    <xf numFmtId="0" fontId="11" fillId="0" borderId="14" xfId="0" applyFont="1" applyBorder="1"/>
    <xf numFmtId="0" fontId="11" fillId="0" borderId="15" xfId="0" applyFont="1" applyBorder="1"/>
    <xf numFmtId="0" fontId="11" fillId="0" borderId="16" xfId="0" applyFont="1" applyBorder="1"/>
    <xf numFmtId="0" fontId="5" fillId="0" borderId="0" xfId="0" applyFont="1" applyFill="1" applyAlignment="1">
      <alignment horizontal="left" vertical="center"/>
    </xf>
    <xf numFmtId="0" fontId="5" fillId="0" borderId="0" xfId="0" applyFont="1" applyFill="1" applyAlignment="1">
      <alignment horizontal="center" vertical="center"/>
    </xf>
    <xf numFmtId="9" fontId="5" fillId="0" borderId="0" xfId="0" applyNumberFormat="1" applyFont="1" applyFill="1" applyAlignment="1">
      <alignment horizontal="center"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9" fontId="5" fillId="0" borderId="1" xfId="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left" vertical="center"/>
    </xf>
    <xf numFmtId="0" fontId="6" fillId="0" borderId="5" xfId="0" applyFont="1" applyFill="1" applyBorder="1" applyAlignment="1">
      <alignment horizontal="left" vertical="center" wrapText="1"/>
    </xf>
    <xf numFmtId="9" fontId="5" fillId="0" borderId="6" xfId="1" applyFont="1" applyFill="1" applyBorder="1" applyAlignment="1" applyProtection="1">
      <alignment horizontal="center" vertical="center" wrapText="1"/>
    </xf>
    <xf numFmtId="9" fontId="5" fillId="0" borderId="5" xfId="1" applyFont="1" applyFill="1" applyBorder="1" applyAlignment="1" applyProtection="1">
      <alignment horizontal="center" vertical="center" wrapText="1"/>
    </xf>
    <xf numFmtId="9" fontId="5" fillId="0" borderId="6" xfId="0" applyNumberFormat="1"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9" fontId="5" fillId="0" borderId="2" xfId="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9" fontId="5" fillId="0" borderId="2"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5" fillId="2" borderId="1" xfId="0" applyFont="1" applyFill="1" applyBorder="1" applyAlignment="1">
      <alignment horizontal="left" vertical="top" wrapText="1"/>
    </xf>
    <xf numFmtId="9" fontId="5" fillId="2" borderId="5"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9" fontId="5" fillId="2" borderId="6"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9" fontId="5" fillId="2" borderId="2" xfId="0" applyNumberFormat="1" applyFont="1" applyFill="1" applyBorder="1" applyAlignment="1">
      <alignment horizontal="center" vertical="center"/>
    </xf>
  </cellXfs>
  <cellStyles count="4">
    <cellStyle name="Normal" xfId="0" builtinId="0"/>
    <cellStyle name="Normal 3" xfId="3"/>
    <cellStyle name="Porcentaje" xfId="1" builtinId="5"/>
    <cellStyle name="text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714375</xdr:colOff>
      <xdr:row>1</xdr:row>
      <xdr:rowOff>314325</xdr:rowOff>
    </xdr:from>
    <xdr:to>
      <xdr:col>7</xdr:col>
      <xdr:colOff>291465</xdr:colOff>
      <xdr:row>1</xdr:row>
      <xdr:rowOff>1143000</xdr:rowOff>
    </xdr:to>
    <xdr:pic>
      <xdr:nvPicPr>
        <xdr:cNvPr id="2" name="Imagen 1"/>
        <xdr:cNvPicPr/>
      </xdr:nvPicPr>
      <xdr:blipFill>
        <a:blip xmlns:r="http://schemas.openxmlformats.org/officeDocument/2006/relationships" r:embed="rId1"/>
        <a:srcRect/>
        <a:stretch>
          <a:fillRect/>
        </a:stretch>
      </xdr:blipFill>
      <xdr:spPr>
        <a:xfrm>
          <a:off x="3000375" y="571500"/>
          <a:ext cx="2625090" cy="828675"/>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192642</xdr:colOff>
      <xdr:row>4</xdr:row>
      <xdr:rowOff>117725</xdr:rowOff>
    </xdr:from>
    <xdr:to>
      <xdr:col>5</xdr:col>
      <xdr:colOff>851301</xdr:colOff>
      <xdr:row>5</xdr:row>
      <xdr:rowOff>167834</xdr:rowOff>
    </xdr:to>
    <xdr:pic>
      <xdr:nvPicPr>
        <xdr:cNvPr id="2" name="Imagen 1"/>
        <xdr:cNvPicPr/>
      </xdr:nvPicPr>
      <xdr:blipFill>
        <a:blip xmlns:r="http://schemas.openxmlformats.org/officeDocument/2006/relationships" r:embed="rId1"/>
        <a:srcRect/>
        <a:stretch>
          <a:fillRect/>
        </a:stretch>
      </xdr:blipFill>
      <xdr:spPr>
        <a:xfrm>
          <a:off x="6100282" y="128427"/>
          <a:ext cx="1996440" cy="70294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838200</xdr:colOff>
      <xdr:row>4</xdr:row>
      <xdr:rowOff>66675</xdr:rowOff>
    </xdr:from>
    <xdr:to>
      <xdr:col>5</xdr:col>
      <xdr:colOff>43815</xdr:colOff>
      <xdr:row>4</xdr:row>
      <xdr:rowOff>590550</xdr:rowOff>
    </xdr:to>
    <xdr:pic>
      <xdr:nvPicPr>
        <xdr:cNvPr id="2" name="Imagen 1"/>
        <xdr:cNvPicPr/>
      </xdr:nvPicPr>
      <xdr:blipFill>
        <a:blip xmlns:r="http://schemas.openxmlformats.org/officeDocument/2006/relationships" r:embed="rId1"/>
        <a:srcRect/>
        <a:stretch>
          <a:fillRect/>
        </a:stretch>
      </xdr:blipFill>
      <xdr:spPr>
        <a:xfrm>
          <a:off x="5610225" y="76200"/>
          <a:ext cx="1996440" cy="523875"/>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57150</xdr:colOff>
      <xdr:row>3</xdr:row>
      <xdr:rowOff>152400</xdr:rowOff>
    </xdr:from>
    <xdr:to>
      <xdr:col>4</xdr:col>
      <xdr:colOff>339090</xdr:colOff>
      <xdr:row>5</xdr:row>
      <xdr:rowOff>7620</xdr:rowOff>
    </xdr:to>
    <xdr:pic>
      <xdr:nvPicPr>
        <xdr:cNvPr id="2" name="Imagen 1"/>
        <xdr:cNvPicPr/>
      </xdr:nvPicPr>
      <xdr:blipFill>
        <a:blip xmlns:r="http://schemas.openxmlformats.org/officeDocument/2006/relationships" r:embed="rId1"/>
        <a:srcRect/>
        <a:stretch>
          <a:fillRect/>
        </a:stretch>
      </xdr:blipFill>
      <xdr:spPr>
        <a:xfrm>
          <a:off x="5486400" y="152400"/>
          <a:ext cx="1729740" cy="550545"/>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295275</xdr:colOff>
      <xdr:row>0</xdr:row>
      <xdr:rowOff>0</xdr:rowOff>
    </xdr:from>
    <xdr:to>
      <xdr:col>5</xdr:col>
      <xdr:colOff>638175</xdr:colOff>
      <xdr:row>5</xdr:row>
      <xdr:rowOff>152401</xdr:rowOff>
    </xdr:to>
    <xdr:pic>
      <xdr:nvPicPr>
        <xdr:cNvPr id="2" name="Imagen 1"/>
        <xdr:cNvPicPr/>
      </xdr:nvPicPr>
      <xdr:blipFill>
        <a:blip xmlns:r="http://schemas.openxmlformats.org/officeDocument/2006/relationships" r:embed="rId1"/>
        <a:srcRect/>
        <a:stretch>
          <a:fillRect/>
        </a:stretch>
      </xdr:blipFill>
      <xdr:spPr>
        <a:xfrm>
          <a:off x="5848350" y="1"/>
          <a:ext cx="1685925" cy="571500"/>
        </a:xfrm>
        <a:prstGeom prst="rect">
          <a:avLst/>
        </a:prstGeom>
        <a:noFill/>
        <a:ln>
          <a:noFill/>
          <a:prstDash/>
        </a:ln>
      </xdr:spPr>
    </xdr:pic>
    <xdr:clientData/>
  </xdr:twoCellAnchor>
  <xdr:twoCellAnchor editAs="oneCell">
    <xdr:from>
      <xdr:col>4</xdr:col>
      <xdr:colOff>295275</xdr:colOff>
      <xdr:row>0</xdr:row>
      <xdr:rowOff>1</xdr:rowOff>
    </xdr:from>
    <xdr:to>
      <xdr:col>5</xdr:col>
      <xdr:colOff>638175</xdr:colOff>
      <xdr:row>5</xdr:row>
      <xdr:rowOff>152402</xdr:rowOff>
    </xdr:to>
    <xdr:pic>
      <xdr:nvPicPr>
        <xdr:cNvPr id="4" name="Imagen 3">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a:srcRect/>
        <a:stretch>
          <a:fillRect/>
        </a:stretch>
      </xdr:blipFill>
      <xdr:spPr>
        <a:xfrm>
          <a:off x="5848350" y="0"/>
          <a:ext cx="1685925" cy="571501"/>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1093302</xdr:colOff>
      <xdr:row>4</xdr:row>
      <xdr:rowOff>16563</xdr:rowOff>
    </xdr:from>
    <xdr:to>
      <xdr:col>6</xdr:col>
      <xdr:colOff>472107</xdr:colOff>
      <xdr:row>5</xdr:row>
      <xdr:rowOff>173933</xdr:rowOff>
    </xdr:to>
    <xdr:pic>
      <xdr:nvPicPr>
        <xdr:cNvPr id="2" name="Imagen 1"/>
        <xdr:cNvPicPr/>
      </xdr:nvPicPr>
      <xdr:blipFill>
        <a:blip xmlns:r="http://schemas.openxmlformats.org/officeDocument/2006/relationships" r:embed="rId1"/>
        <a:srcRect/>
        <a:stretch>
          <a:fillRect/>
        </a:stretch>
      </xdr:blipFill>
      <xdr:spPr>
        <a:xfrm>
          <a:off x="5524498" y="24846"/>
          <a:ext cx="1581979" cy="579783"/>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Normal="100" workbookViewId="0">
      <selection activeCell="A2" sqref="A2:L2"/>
    </sheetView>
  </sheetViews>
  <sheetFormatPr baseColWidth="10" defaultRowHeight="20.25" x14ac:dyDescent="0.3"/>
  <cols>
    <col min="1" max="16384" width="11.42578125" style="48"/>
  </cols>
  <sheetData>
    <row r="1" spans="1:12" x14ac:dyDescent="0.3">
      <c r="A1" s="86"/>
      <c r="B1" s="87"/>
      <c r="C1" s="87"/>
      <c r="D1" s="87"/>
      <c r="E1" s="87"/>
      <c r="F1" s="87"/>
      <c r="G1" s="87"/>
      <c r="H1" s="87"/>
      <c r="I1" s="87"/>
      <c r="J1" s="87"/>
      <c r="K1" s="87"/>
      <c r="L1" s="88"/>
    </row>
    <row r="2" spans="1:12" ht="100.5" customHeight="1" x14ac:dyDescent="0.3">
      <c r="A2" s="89"/>
      <c r="B2" s="90"/>
      <c r="C2" s="90"/>
      <c r="D2" s="90"/>
      <c r="E2" s="90"/>
      <c r="F2" s="90"/>
      <c r="G2" s="90"/>
      <c r="H2" s="90"/>
      <c r="I2" s="90"/>
      <c r="J2" s="90"/>
      <c r="K2" s="90"/>
      <c r="L2" s="91"/>
    </row>
    <row r="3" spans="1:12" x14ac:dyDescent="0.3">
      <c r="A3" s="92"/>
      <c r="B3" s="93"/>
      <c r="C3" s="93"/>
      <c r="D3" s="93"/>
      <c r="E3" s="93"/>
      <c r="F3" s="93"/>
      <c r="G3" s="93"/>
      <c r="H3" s="93"/>
      <c r="I3" s="93"/>
      <c r="J3" s="93"/>
      <c r="K3" s="93"/>
      <c r="L3" s="94"/>
    </row>
    <row r="4" spans="1:12" x14ac:dyDescent="0.3">
      <c r="A4" s="95" t="s">
        <v>240</v>
      </c>
      <c r="B4" s="96"/>
      <c r="C4" s="96"/>
      <c r="D4" s="96"/>
      <c r="E4" s="96"/>
      <c r="F4" s="96"/>
      <c r="G4" s="96"/>
      <c r="H4" s="96"/>
      <c r="I4" s="96"/>
      <c r="J4" s="96"/>
      <c r="K4" s="96"/>
      <c r="L4" s="97"/>
    </row>
    <row r="5" spans="1:12" x14ac:dyDescent="0.3">
      <c r="A5" s="95" t="s">
        <v>241</v>
      </c>
      <c r="B5" s="96"/>
      <c r="C5" s="96"/>
      <c r="D5" s="96"/>
      <c r="E5" s="96"/>
      <c r="F5" s="96"/>
      <c r="G5" s="96"/>
      <c r="H5" s="96"/>
      <c r="I5" s="96"/>
      <c r="J5" s="96"/>
      <c r="K5" s="96"/>
      <c r="L5" s="97"/>
    </row>
    <row r="6" spans="1:12" x14ac:dyDescent="0.3">
      <c r="A6" s="92"/>
      <c r="B6" s="93"/>
      <c r="C6" s="93"/>
      <c r="D6" s="93"/>
      <c r="E6" s="93"/>
      <c r="F6" s="93"/>
      <c r="G6" s="93"/>
      <c r="H6" s="93"/>
      <c r="I6" s="93"/>
      <c r="J6" s="93"/>
      <c r="K6" s="93"/>
      <c r="L6" s="94"/>
    </row>
    <row r="7" spans="1:12" x14ac:dyDescent="0.3">
      <c r="A7" s="92"/>
      <c r="B7" s="93"/>
      <c r="C7" s="93"/>
      <c r="D7" s="93"/>
      <c r="E7" s="93"/>
      <c r="F7" s="93"/>
      <c r="G7" s="93"/>
      <c r="H7" s="93"/>
      <c r="I7" s="93"/>
      <c r="J7" s="93"/>
      <c r="K7" s="93"/>
      <c r="L7" s="94"/>
    </row>
    <row r="8" spans="1:12" x14ac:dyDescent="0.3">
      <c r="A8" s="98" t="s">
        <v>242</v>
      </c>
      <c r="B8" s="99"/>
      <c r="C8" s="99"/>
      <c r="D8" s="99"/>
      <c r="E8" s="99"/>
      <c r="F8" s="99" t="s">
        <v>245</v>
      </c>
      <c r="G8" s="99"/>
      <c r="H8" s="99"/>
      <c r="I8" s="99"/>
      <c r="J8" s="99"/>
      <c r="K8" s="99"/>
      <c r="L8" s="100"/>
    </row>
    <row r="9" spans="1:12" x14ac:dyDescent="0.3">
      <c r="A9" s="98" t="s">
        <v>243</v>
      </c>
      <c r="B9" s="99"/>
      <c r="C9" s="99"/>
      <c r="D9" s="99"/>
      <c r="E9" s="99"/>
      <c r="F9" s="99" t="s">
        <v>246</v>
      </c>
      <c r="G9" s="99"/>
      <c r="H9" s="99"/>
      <c r="I9" s="99"/>
      <c r="J9" s="99"/>
      <c r="K9" s="99"/>
      <c r="L9" s="100"/>
    </row>
    <row r="10" spans="1:12" x14ac:dyDescent="0.3">
      <c r="A10" s="98" t="s">
        <v>244</v>
      </c>
      <c r="B10" s="99"/>
      <c r="C10" s="99"/>
      <c r="D10" s="99"/>
      <c r="E10" s="99"/>
      <c r="F10" s="101"/>
      <c r="G10" s="101"/>
      <c r="H10" s="101"/>
      <c r="I10" s="101"/>
      <c r="J10" s="101"/>
      <c r="K10" s="101"/>
      <c r="L10" s="102"/>
    </row>
    <row r="11" spans="1:12" x14ac:dyDescent="0.3">
      <c r="A11" s="92"/>
      <c r="B11" s="93"/>
      <c r="C11" s="93"/>
      <c r="D11" s="93"/>
      <c r="E11" s="93"/>
      <c r="F11" s="93"/>
      <c r="G11" s="93"/>
      <c r="H11" s="93"/>
      <c r="I11" s="93"/>
      <c r="J11" s="93"/>
      <c r="K11" s="93"/>
      <c r="L11" s="94"/>
    </row>
    <row r="12" spans="1:12" x14ac:dyDescent="0.3">
      <c r="A12" s="92"/>
      <c r="B12" s="93"/>
      <c r="C12" s="93"/>
      <c r="D12" s="93"/>
      <c r="E12" s="93"/>
      <c r="F12" s="93"/>
      <c r="G12" s="93"/>
      <c r="H12" s="93"/>
      <c r="I12" s="93"/>
      <c r="J12" s="93"/>
      <c r="K12" s="93"/>
      <c r="L12" s="94"/>
    </row>
    <row r="13" spans="1:12" ht="21" thickBot="1" x14ac:dyDescent="0.35">
      <c r="A13" s="103"/>
      <c r="B13" s="104"/>
      <c r="C13" s="104"/>
      <c r="D13" s="104"/>
      <c r="E13" s="104"/>
      <c r="F13" s="104"/>
      <c r="G13" s="104"/>
      <c r="H13" s="104"/>
      <c r="I13" s="104"/>
      <c r="J13" s="104"/>
      <c r="K13" s="104"/>
      <c r="L13" s="105"/>
    </row>
  </sheetData>
  <mergeCells count="9">
    <mergeCell ref="A10:E10"/>
    <mergeCell ref="F8:L8"/>
    <mergeCell ref="F9:L9"/>
    <mergeCell ref="F10:L10"/>
    <mergeCell ref="A2:L2"/>
    <mergeCell ref="A4:L4"/>
    <mergeCell ref="A5:L5"/>
    <mergeCell ref="A8:E8"/>
    <mergeCell ref="A9:E9"/>
  </mergeCells>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A4" zoomScale="89" zoomScaleNormal="89" workbookViewId="0">
      <selection activeCell="K9" sqref="K9"/>
    </sheetView>
  </sheetViews>
  <sheetFormatPr baseColWidth="10" defaultColWidth="10.85546875" defaultRowHeight="12.75" x14ac:dyDescent="0.25"/>
  <cols>
    <col min="1" max="1" width="23.42578125" style="1" customWidth="1"/>
    <col min="2" max="2" width="9.140625" style="1" customWidth="1"/>
    <col min="3" max="3" width="34.28515625" style="1" customWidth="1"/>
    <col min="4" max="4" width="21.7109375" style="1" customWidth="1"/>
    <col min="5" max="5" width="20.140625" style="6" customWidth="1"/>
    <col min="6" max="6" width="15.85546875" style="6" customWidth="1"/>
    <col min="7" max="7" width="15.140625" style="6" customWidth="1"/>
    <col min="8" max="8" width="12.5703125" style="6" customWidth="1"/>
    <col min="9" max="9" width="15.42578125" style="6" customWidth="1"/>
    <col min="10" max="10" width="14.42578125" style="6" customWidth="1"/>
    <col min="11" max="13" width="18.85546875" style="6" customWidth="1"/>
    <col min="14" max="14" width="49.85546875" style="1" customWidth="1"/>
    <col min="15" max="15" width="58.7109375" style="1" customWidth="1"/>
    <col min="16" max="16384" width="10.85546875" style="1"/>
  </cols>
  <sheetData>
    <row r="1" spans="1:15" hidden="1" x14ac:dyDescent="0.25">
      <c r="H1" s="7">
        <v>0.59</v>
      </c>
      <c r="I1" s="7"/>
    </row>
    <row r="2" spans="1:15" hidden="1" x14ac:dyDescent="0.25">
      <c r="H2" s="7">
        <v>0.6</v>
      </c>
      <c r="I2" s="7"/>
      <c r="J2" s="7">
        <v>0.79</v>
      </c>
      <c r="K2" s="7"/>
      <c r="L2" s="7"/>
      <c r="M2" s="7"/>
    </row>
    <row r="3" spans="1:15" hidden="1" x14ac:dyDescent="0.25">
      <c r="H3" s="7">
        <v>0.8</v>
      </c>
      <c r="I3" s="7"/>
      <c r="J3" s="7">
        <v>1</v>
      </c>
      <c r="K3" s="7"/>
      <c r="L3" s="7"/>
      <c r="M3" s="7"/>
    </row>
    <row r="4" spans="1:15" ht="0.75" customHeight="1" x14ac:dyDescent="0.25"/>
    <row r="5" spans="1:15" ht="51.75" customHeight="1" x14ac:dyDescent="0.25">
      <c r="A5" s="55" t="s">
        <v>36</v>
      </c>
      <c r="B5" s="55"/>
      <c r="C5" s="55"/>
      <c r="D5" s="55"/>
      <c r="E5" s="55"/>
      <c r="F5" s="55"/>
      <c r="G5" s="55"/>
      <c r="H5" s="55"/>
      <c r="I5" s="55"/>
      <c r="J5" s="55"/>
      <c r="K5" s="55"/>
      <c r="L5" s="55"/>
      <c r="M5" s="55"/>
      <c r="N5" s="55"/>
      <c r="O5" s="8"/>
    </row>
    <row r="6" spans="1:15" ht="31.5" customHeight="1" x14ac:dyDescent="0.25">
      <c r="A6" s="56" t="s">
        <v>211</v>
      </c>
      <c r="B6" s="56"/>
      <c r="C6" s="56"/>
      <c r="D6" s="56"/>
      <c r="E6" s="56"/>
      <c r="F6" s="56"/>
      <c r="G6" s="56"/>
      <c r="H6" s="56"/>
      <c r="I6" s="56"/>
      <c r="J6" s="56"/>
      <c r="K6" s="56"/>
      <c r="L6" s="56"/>
      <c r="M6" s="56"/>
      <c r="N6" s="56"/>
      <c r="O6" s="8"/>
    </row>
    <row r="7" spans="1:15" ht="25.5" x14ac:dyDescent="0.25">
      <c r="A7" s="2" t="s">
        <v>21</v>
      </c>
      <c r="B7" s="59" t="s">
        <v>22</v>
      </c>
      <c r="C7" s="60"/>
      <c r="D7" s="3" t="s">
        <v>23</v>
      </c>
      <c r="E7" s="2" t="s">
        <v>24</v>
      </c>
      <c r="F7" s="2" t="s">
        <v>26</v>
      </c>
      <c r="G7" s="3" t="s">
        <v>27</v>
      </c>
      <c r="H7" s="3" t="s">
        <v>33</v>
      </c>
      <c r="I7" s="3" t="s">
        <v>56</v>
      </c>
      <c r="J7" s="3" t="s">
        <v>145</v>
      </c>
      <c r="K7" s="3" t="s">
        <v>32</v>
      </c>
      <c r="L7" s="3" t="s">
        <v>57</v>
      </c>
      <c r="M7" s="3" t="s">
        <v>58</v>
      </c>
      <c r="N7" s="3" t="s">
        <v>34</v>
      </c>
      <c r="O7" s="3" t="s">
        <v>35</v>
      </c>
    </row>
    <row r="8" spans="1:15" ht="38.25" x14ac:dyDescent="0.25">
      <c r="A8" s="52" t="s">
        <v>212</v>
      </c>
      <c r="B8" s="9" t="s">
        <v>0</v>
      </c>
      <c r="C8" s="16" t="s">
        <v>44</v>
      </c>
      <c r="D8" s="17" t="s">
        <v>45</v>
      </c>
      <c r="E8" s="16" t="s">
        <v>28</v>
      </c>
      <c r="F8" s="4">
        <v>43497</v>
      </c>
      <c r="G8" s="4">
        <v>43585</v>
      </c>
      <c r="H8" s="14">
        <v>0.3</v>
      </c>
      <c r="I8" s="57">
        <f>SUM(H8:H12)</f>
        <v>1</v>
      </c>
      <c r="J8" s="53">
        <f>SUM(I8:I17)/5</f>
        <v>1</v>
      </c>
      <c r="K8" s="14">
        <v>0</v>
      </c>
      <c r="L8" s="57">
        <f>SUM(K8:K12)</f>
        <v>0</v>
      </c>
      <c r="M8" s="53">
        <f>SUM(L8:L17)/5</f>
        <v>0</v>
      </c>
      <c r="N8" s="5"/>
      <c r="O8" s="15"/>
    </row>
    <row r="9" spans="1:15" ht="72" customHeight="1" x14ac:dyDescent="0.25">
      <c r="A9" s="52"/>
      <c r="B9" s="9" t="s">
        <v>1</v>
      </c>
      <c r="C9" s="16" t="s">
        <v>199</v>
      </c>
      <c r="D9" s="16" t="s">
        <v>46</v>
      </c>
      <c r="E9" s="16" t="s">
        <v>28</v>
      </c>
      <c r="F9" s="4">
        <v>43586</v>
      </c>
      <c r="G9" s="4">
        <v>43676</v>
      </c>
      <c r="H9" s="14">
        <v>0.2</v>
      </c>
      <c r="I9" s="61"/>
      <c r="J9" s="54"/>
      <c r="K9" s="20">
        <v>0</v>
      </c>
      <c r="L9" s="61"/>
      <c r="M9" s="54"/>
      <c r="N9" s="5"/>
      <c r="O9" s="15"/>
    </row>
    <row r="10" spans="1:15" ht="123.75" customHeight="1" x14ac:dyDescent="0.25">
      <c r="A10" s="52"/>
      <c r="B10" s="12" t="s">
        <v>2</v>
      </c>
      <c r="C10" s="16" t="s">
        <v>29</v>
      </c>
      <c r="D10" s="16" t="s">
        <v>30</v>
      </c>
      <c r="E10" s="16" t="s">
        <v>31</v>
      </c>
      <c r="F10" s="4">
        <v>43678</v>
      </c>
      <c r="G10" s="4">
        <v>43708</v>
      </c>
      <c r="H10" s="14">
        <v>0.2</v>
      </c>
      <c r="I10" s="61"/>
      <c r="J10" s="54"/>
      <c r="K10" s="20">
        <v>0</v>
      </c>
      <c r="L10" s="61"/>
      <c r="M10" s="54"/>
      <c r="N10" s="13"/>
      <c r="O10" s="15"/>
    </row>
    <row r="11" spans="1:15" ht="79.5" customHeight="1" x14ac:dyDescent="0.25">
      <c r="A11" s="52"/>
      <c r="B11" s="12" t="s">
        <v>3</v>
      </c>
      <c r="C11" s="16" t="s">
        <v>47</v>
      </c>
      <c r="D11" s="16" t="s">
        <v>37</v>
      </c>
      <c r="E11" s="16" t="s">
        <v>19</v>
      </c>
      <c r="F11" s="4">
        <v>43709</v>
      </c>
      <c r="G11" s="4">
        <v>43738</v>
      </c>
      <c r="H11" s="14">
        <v>0.1</v>
      </c>
      <c r="I11" s="61"/>
      <c r="J11" s="54"/>
      <c r="K11" s="20">
        <v>0</v>
      </c>
      <c r="L11" s="61"/>
      <c r="M11" s="54"/>
      <c r="N11" s="5"/>
      <c r="O11" s="15"/>
    </row>
    <row r="12" spans="1:15" ht="59.25" customHeight="1" x14ac:dyDescent="0.25">
      <c r="A12" s="52"/>
      <c r="B12" s="12" t="s">
        <v>4</v>
      </c>
      <c r="C12" s="16" t="s">
        <v>48</v>
      </c>
      <c r="D12" s="16" t="s">
        <v>49</v>
      </c>
      <c r="E12" s="16" t="s">
        <v>54</v>
      </c>
      <c r="F12" s="4">
        <v>43739</v>
      </c>
      <c r="G12" s="4">
        <v>43799</v>
      </c>
      <c r="H12" s="14">
        <v>0.2</v>
      </c>
      <c r="I12" s="58"/>
      <c r="J12" s="54"/>
      <c r="K12" s="20">
        <v>0</v>
      </c>
      <c r="L12" s="58"/>
      <c r="M12" s="54"/>
      <c r="N12" s="5"/>
      <c r="O12" s="15"/>
    </row>
    <row r="13" spans="1:15" ht="76.5" x14ac:dyDescent="0.25">
      <c r="A13" s="18" t="s">
        <v>192</v>
      </c>
      <c r="B13" s="12" t="s">
        <v>5</v>
      </c>
      <c r="C13" s="16" t="s">
        <v>50</v>
      </c>
      <c r="D13" s="10" t="s">
        <v>38</v>
      </c>
      <c r="E13" s="16" t="s">
        <v>55</v>
      </c>
      <c r="F13" s="4">
        <v>43479</v>
      </c>
      <c r="G13" s="4">
        <v>43494</v>
      </c>
      <c r="H13" s="14">
        <v>1</v>
      </c>
      <c r="I13" s="19">
        <f>SUM(H13:H13)</f>
        <v>1</v>
      </c>
      <c r="J13" s="54"/>
      <c r="K13" s="20">
        <v>0</v>
      </c>
      <c r="L13" s="19">
        <f>SUM(K13:K13)</f>
        <v>0</v>
      </c>
      <c r="M13" s="54"/>
      <c r="N13" s="5"/>
      <c r="O13" s="15"/>
    </row>
    <row r="14" spans="1:15" ht="43.5" customHeight="1" x14ac:dyDescent="0.25">
      <c r="A14" s="52" t="s">
        <v>193</v>
      </c>
      <c r="B14" s="12" t="s">
        <v>7</v>
      </c>
      <c r="C14" s="10" t="s">
        <v>39</v>
      </c>
      <c r="D14" s="10" t="s">
        <v>20</v>
      </c>
      <c r="E14" s="11" t="s">
        <v>6</v>
      </c>
      <c r="F14" s="4">
        <v>43494</v>
      </c>
      <c r="G14" s="4">
        <v>43504</v>
      </c>
      <c r="H14" s="14">
        <v>0.5</v>
      </c>
      <c r="I14" s="57">
        <f>SUM(H14:H15)</f>
        <v>1</v>
      </c>
      <c r="J14" s="54"/>
      <c r="K14" s="20">
        <v>0</v>
      </c>
      <c r="L14" s="57">
        <f>SUM(K14:K15)</f>
        <v>0</v>
      </c>
      <c r="M14" s="54"/>
      <c r="N14" s="5"/>
      <c r="O14" s="15"/>
    </row>
    <row r="15" spans="1:15" ht="63.75" x14ac:dyDescent="0.25">
      <c r="A15" s="52"/>
      <c r="B15" s="12" t="s">
        <v>8</v>
      </c>
      <c r="C15" s="10" t="s">
        <v>51</v>
      </c>
      <c r="D15" s="10" t="s">
        <v>40</v>
      </c>
      <c r="E15" s="11" t="s">
        <v>12</v>
      </c>
      <c r="F15" s="4">
        <v>43504</v>
      </c>
      <c r="G15" s="4">
        <v>43511</v>
      </c>
      <c r="H15" s="14">
        <v>0.5</v>
      </c>
      <c r="I15" s="58"/>
      <c r="J15" s="54"/>
      <c r="K15" s="20">
        <v>0</v>
      </c>
      <c r="L15" s="58"/>
      <c r="M15" s="54"/>
      <c r="N15" s="5"/>
      <c r="O15" s="15"/>
    </row>
    <row r="16" spans="1:15" ht="89.25" x14ac:dyDescent="0.25">
      <c r="A16" s="12" t="s">
        <v>194</v>
      </c>
      <c r="B16" s="12" t="s">
        <v>9</v>
      </c>
      <c r="C16" s="10" t="s">
        <v>60</v>
      </c>
      <c r="D16" s="10" t="s">
        <v>53</v>
      </c>
      <c r="E16" s="11" t="s">
        <v>41</v>
      </c>
      <c r="F16" s="4">
        <v>43497</v>
      </c>
      <c r="G16" s="4">
        <v>43830</v>
      </c>
      <c r="H16" s="14">
        <v>1</v>
      </c>
      <c r="I16" s="14">
        <f>SUM(H16)</f>
        <v>1</v>
      </c>
      <c r="J16" s="54"/>
      <c r="K16" s="20">
        <v>0</v>
      </c>
      <c r="L16" s="14">
        <f>SUM(K16)</f>
        <v>0</v>
      </c>
      <c r="M16" s="54"/>
      <c r="N16" s="5"/>
      <c r="O16" s="15"/>
    </row>
    <row r="17" spans="1:15" ht="51" x14ac:dyDescent="0.25">
      <c r="A17" s="12" t="s">
        <v>210</v>
      </c>
      <c r="B17" s="12" t="s">
        <v>10</v>
      </c>
      <c r="C17" s="10" t="s">
        <v>42</v>
      </c>
      <c r="D17" s="10" t="s">
        <v>52</v>
      </c>
      <c r="E17" s="11" t="s">
        <v>43</v>
      </c>
      <c r="F17" s="4">
        <v>43585</v>
      </c>
      <c r="G17" s="4">
        <v>43830</v>
      </c>
      <c r="H17" s="14">
        <v>1</v>
      </c>
      <c r="I17" s="14">
        <f>SUM(H17)</f>
        <v>1</v>
      </c>
      <c r="J17" s="54"/>
      <c r="K17" s="20">
        <v>0</v>
      </c>
      <c r="L17" s="14">
        <f>SUM(K17)</f>
        <v>0</v>
      </c>
      <c r="M17" s="54"/>
      <c r="N17" s="5"/>
      <c r="O17" s="15"/>
    </row>
  </sheetData>
  <mergeCells count="11">
    <mergeCell ref="A8:A12"/>
    <mergeCell ref="J8:J17"/>
    <mergeCell ref="A14:A15"/>
    <mergeCell ref="A5:N5"/>
    <mergeCell ref="A6:N6"/>
    <mergeCell ref="L14:L15"/>
    <mergeCell ref="M8:M17"/>
    <mergeCell ref="B7:C7"/>
    <mergeCell ref="I8:I12"/>
    <mergeCell ref="I14:I15"/>
    <mergeCell ref="L8:L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5"/>
  <sheetViews>
    <sheetView topLeftCell="A19" workbookViewId="0">
      <selection activeCell="A5" sqref="A5:N5"/>
    </sheetView>
  </sheetViews>
  <sheetFormatPr baseColWidth="10" defaultColWidth="10.85546875" defaultRowHeight="12.75" x14ac:dyDescent="0.25"/>
  <cols>
    <col min="1" max="1" width="18.7109375" style="21" customWidth="1"/>
    <col min="2" max="2" width="4" style="21" bestFit="1" customWidth="1"/>
    <col min="3" max="3" width="48.85546875" style="21" customWidth="1"/>
    <col min="4" max="4" width="21.7109375" style="21" customWidth="1"/>
    <col min="5" max="5" width="20.140625" style="22" customWidth="1"/>
    <col min="6" max="6" width="11.85546875" style="22" bestFit="1" customWidth="1"/>
    <col min="7" max="7" width="9.42578125" style="22" bestFit="1" customWidth="1"/>
    <col min="8" max="8" width="12.5703125" style="22" customWidth="1"/>
    <col min="9" max="9" width="15.42578125" style="22" customWidth="1"/>
    <col min="10" max="10" width="20.5703125" style="22" customWidth="1"/>
    <col min="11" max="13" width="18.85546875" style="22" customWidth="1"/>
    <col min="14" max="14" width="49.85546875" style="21" customWidth="1"/>
    <col min="15" max="15" width="58.7109375" style="21" customWidth="1"/>
    <col min="16" max="16384" width="10.85546875" style="21"/>
  </cols>
  <sheetData>
    <row r="1" spans="1:15" hidden="1" x14ac:dyDescent="0.25">
      <c r="H1" s="23">
        <v>0.59</v>
      </c>
      <c r="I1" s="23"/>
    </row>
    <row r="2" spans="1:15" hidden="1" x14ac:dyDescent="0.25">
      <c r="H2" s="23">
        <v>0.6</v>
      </c>
      <c r="I2" s="23"/>
      <c r="J2" s="23">
        <v>0.79</v>
      </c>
      <c r="K2" s="23"/>
      <c r="L2" s="23"/>
      <c r="M2" s="23"/>
    </row>
    <row r="3" spans="1:15" hidden="1" x14ac:dyDescent="0.25">
      <c r="H3" s="23">
        <v>0.8</v>
      </c>
      <c r="I3" s="23"/>
      <c r="J3" s="23">
        <v>1</v>
      </c>
      <c r="K3" s="23"/>
      <c r="L3" s="23"/>
      <c r="M3" s="23"/>
    </row>
    <row r="4" spans="1:15" ht="0.75" customHeight="1" x14ac:dyDescent="0.25"/>
    <row r="5" spans="1:15" ht="51.75" customHeight="1" x14ac:dyDescent="0.25">
      <c r="A5" s="62" t="s">
        <v>36</v>
      </c>
      <c r="B5" s="62"/>
      <c r="C5" s="62"/>
      <c r="D5" s="62"/>
      <c r="E5" s="62"/>
      <c r="F5" s="62"/>
      <c r="G5" s="62"/>
      <c r="H5" s="62"/>
      <c r="I5" s="62"/>
      <c r="J5" s="62"/>
      <c r="K5" s="62"/>
      <c r="L5" s="62"/>
      <c r="M5" s="62"/>
      <c r="N5" s="62"/>
      <c r="O5" s="24"/>
    </row>
    <row r="6" spans="1:15" ht="31.5" customHeight="1" x14ac:dyDescent="0.25">
      <c r="A6" s="63" t="s">
        <v>236</v>
      </c>
      <c r="B6" s="63"/>
      <c r="C6" s="63"/>
      <c r="D6" s="63"/>
      <c r="E6" s="63"/>
      <c r="F6" s="63"/>
      <c r="G6" s="63"/>
      <c r="H6" s="63"/>
      <c r="I6" s="63"/>
      <c r="J6" s="63"/>
      <c r="K6" s="63"/>
      <c r="L6" s="63"/>
      <c r="M6" s="63"/>
      <c r="N6" s="63"/>
      <c r="O6" s="24"/>
    </row>
    <row r="7" spans="1:15" ht="25.5" x14ac:dyDescent="0.25">
      <c r="A7" s="25" t="s">
        <v>21</v>
      </c>
      <c r="B7" s="64" t="s">
        <v>22</v>
      </c>
      <c r="C7" s="65"/>
      <c r="D7" s="26" t="s">
        <v>23</v>
      </c>
      <c r="E7" s="25" t="s">
        <v>24</v>
      </c>
      <c r="F7" s="25" t="s">
        <v>26</v>
      </c>
      <c r="G7" s="26" t="s">
        <v>27</v>
      </c>
      <c r="H7" s="26" t="s">
        <v>33</v>
      </c>
      <c r="I7" s="26" t="s">
        <v>56</v>
      </c>
      <c r="J7" s="26" t="s">
        <v>145</v>
      </c>
      <c r="K7" s="26" t="s">
        <v>32</v>
      </c>
      <c r="L7" s="26" t="s">
        <v>57</v>
      </c>
      <c r="M7" s="26" t="s">
        <v>58</v>
      </c>
      <c r="N7" s="26" t="s">
        <v>34</v>
      </c>
      <c r="O7" s="26" t="s">
        <v>35</v>
      </c>
    </row>
    <row r="8" spans="1:15" ht="25.5" x14ac:dyDescent="0.25">
      <c r="A8" s="66" t="s">
        <v>195</v>
      </c>
      <c r="B8" s="27" t="s">
        <v>72</v>
      </c>
      <c r="C8" s="28" t="s">
        <v>73</v>
      </c>
      <c r="D8" s="29" t="s">
        <v>74</v>
      </c>
      <c r="E8" s="28" t="s">
        <v>6</v>
      </c>
      <c r="F8" s="30">
        <v>43466</v>
      </c>
      <c r="G8" s="30" t="s">
        <v>213</v>
      </c>
      <c r="H8" s="31">
        <v>0.4</v>
      </c>
      <c r="I8" s="67">
        <f>SUM(H8:H10)</f>
        <v>1</v>
      </c>
      <c r="J8" s="80">
        <f>SUM(I8:I20)/4</f>
        <v>1</v>
      </c>
      <c r="K8" s="31"/>
      <c r="L8" s="67">
        <f>SUM(K8:K10)/3</f>
        <v>0</v>
      </c>
      <c r="M8" s="68">
        <f>SUM(L8:L20)/4</f>
        <v>0</v>
      </c>
      <c r="N8" s="32"/>
      <c r="O8" s="33"/>
    </row>
    <row r="9" spans="1:15" ht="25.5" x14ac:dyDescent="0.25">
      <c r="A9" s="66"/>
      <c r="B9" s="27" t="s">
        <v>1</v>
      </c>
      <c r="C9" s="28" t="s">
        <v>75</v>
      </c>
      <c r="D9" s="28" t="s">
        <v>76</v>
      </c>
      <c r="E9" s="28" t="s">
        <v>6</v>
      </c>
      <c r="F9" s="30">
        <v>43497</v>
      </c>
      <c r="G9" s="30" t="s">
        <v>213</v>
      </c>
      <c r="H9" s="31">
        <v>0.4</v>
      </c>
      <c r="I9" s="67"/>
      <c r="J9" s="80"/>
      <c r="K9" s="31"/>
      <c r="L9" s="67"/>
      <c r="M9" s="69"/>
      <c r="N9" s="32"/>
      <c r="O9" s="33"/>
    </row>
    <row r="10" spans="1:15" ht="25.5" x14ac:dyDescent="0.25">
      <c r="A10" s="66"/>
      <c r="B10" s="34" t="s">
        <v>77</v>
      </c>
      <c r="C10" s="28" t="s">
        <v>216</v>
      </c>
      <c r="D10" s="28" t="s">
        <v>78</v>
      </c>
      <c r="E10" s="28" t="s">
        <v>6</v>
      </c>
      <c r="F10" s="30">
        <v>43617</v>
      </c>
      <c r="G10" s="30">
        <v>43738</v>
      </c>
      <c r="H10" s="31">
        <v>0.2</v>
      </c>
      <c r="I10" s="67"/>
      <c r="J10" s="80"/>
      <c r="K10" s="31"/>
      <c r="L10" s="67"/>
      <c r="M10" s="69"/>
      <c r="N10" s="35"/>
      <c r="O10" s="33"/>
    </row>
    <row r="11" spans="1:15" ht="25.5" x14ac:dyDescent="0.25">
      <c r="A11" s="66" t="s">
        <v>197</v>
      </c>
      <c r="B11" s="34" t="s">
        <v>65</v>
      </c>
      <c r="C11" s="28" t="s">
        <v>79</v>
      </c>
      <c r="D11" s="36" t="s">
        <v>80</v>
      </c>
      <c r="E11" s="28" t="s">
        <v>6</v>
      </c>
      <c r="F11" s="30">
        <v>43497</v>
      </c>
      <c r="G11" s="30">
        <v>43738</v>
      </c>
      <c r="H11" s="31">
        <v>0.4</v>
      </c>
      <c r="I11" s="67">
        <f>SUM(H11:H13)</f>
        <v>1</v>
      </c>
      <c r="J11" s="80"/>
      <c r="K11" s="31"/>
      <c r="L11" s="71">
        <f>SUM(K11:K13)/3</f>
        <v>0</v>
      </c>
      <c r="M11" s="69"/>
      <c r="N11" s="32"/>
      <c r="O11" s="33"/>
    </row>
    <row r="12" spans="1:15" ht="25.5" x14ac:dyDescent="0.25">
      <c r="A12" s="66"/>
      <c r="B12" s="34" t="s">
        <v>81</v>
      </c>
      <c r="C12" s="36" t="s">
        <v>217</v>
      </c>
      <c r="D12" s="36" t="s">
        <v>82</v>
      </c>
      <c r="E12" s="28" t="s">
        <v>218</v>
      </c>
      <c r="F12" s="30">
        <v>43556</v>
      </c>
      <c r="G12" s="30">
        <v>43646</v>
      </c>
      <c r="H12" s="31">
        <v>0.3</v>
      </c>
      <c r="I12" s="67"/>
      <c r="J12" s="80"/>
      <c r="K12" s="31"/>
      <c r="L12" s="72"/>
      <c r="M12" s="69"/>
      <c r="N12" s="32"/>
      <c r="O12" s="33"/>
    </row>
    <row r="13" spans="1:15" ht="42.75" customHeight="1" x14ac:dyDescent="0.25">
      <c r="A13" s="66"/>
      <c r="B13" s="34" t="s">
        <v>83</v>
      </c>
      <c r="C13" s="36" t="s">
        <v>219</v>
      </c>
      <c r="D13" s="36" t="s">
        <v>82</v>
      </c>
      <c r="E13" s="28" t="s">
        <v>218</v>
      </c>
      <c r="F13" s="30">
        <v>43738</v>
      </c>
      <c r="G13" s="30">
        <v>43830</v>
      </c>
      <c r="H13" s="31">
        <v>0.3</v>
      </c>
      <c r="I13" s="67"/>
      <c r="J13" s="80"/>
      <c r="K13" s="31"/>
      <c r="L13" s="73"/>
      <c r="M13" s="69"/>
      <c r="N13" s="32"/>
      <c r="O13" s="33"/>
    </row>
    <row r="14" spans="1:15" ht="38.25" x14ac:dyDescent="0.25">
      <c r="A14" s="66" t="s">
        <v>196</v>
      </c>
      <c r="B14" s="34" t="s">
        <v>7</v>
      </c>
      <c r="C14" s="28" t="s">
        <v>214</v>
      </c>
      <c r="D14" s="36" t="s">
        <v>220</v>
      </c>
      <c r="E14" s="28" t="s">
        <v>6</v>
      </c>
      <c r="F14" s="30">
        <v>43617</v>
      </c>
      <c r="G14" s="30">
        <v>43799</v>
      </c>
      <c r="H14" s="31">
        <v>0.3</v>
      </c>
      <c r="I14" s="71">
        <f>SUM(H14:H17)</f>
        <v>0.99999999999999989</v>
      </c>
      <c r="J14" s="80"/>
      <c r="K14" s="31"/>
      <c r="L14" s="71">
        <f>SUM(K14:K17)/4</f>
        <v>0</v>
      </c>
      <c r="M14" s="69"/>
      <c r="N14" s="32"/>
      <c r="O14" s="33"/>
    </row>
    <row r="15" spans="1:15" ht="38.25" x14ac:dyDescent="0.25">
      <c r="A15" s="66"/>
      <c r="B15" s="34" t="s">
        <v>8</v>
      </c>
      <c r="C15" s="36" t="s">
        <v>221</v>
      </c>
      <c r="D15" s="36" t="s">
        <v>222</v>
      </c>
      <c r="E15" s="36" t="s">
        <v>84</v>
      </c>
      <c r="F15" s="30">
        <v>43497</v>
      </c>
      <c r="G15" s="30">
        <v>43646</v>
      </c>
      <c r="H15" s="31">
        <v>0.3</v>
      </c>
      <c r="I15" s="72"/>
      <c r="J15" s="80"/>
      <c r="K15" s="31"/>
      <c r="L15" s="72"/>
      <c r="M15" s="69"/>
      <c r="N15" s="32"/>
      <c r="O15" s="33"/>
    </row>
    <row r="16" spans="1:15" ht="38.25" x14ac:dyDescent="0.25">
      <c r="A16" s="66"/>
      <c r="B16" s="34" t="s">
        <v>85</v>
      </c>
      <c r="C16" s="36" t="s">
        <v>223</v>
      </c>
      <c r="D16" s="36" t="s">
        <v>86</v>
      </c>
      <c r="E16" s="36" t="s">
        <v>84</v>
      </c>
      <c r="F16" s="30">
        <v>43497</v>
      </c>
      <c r="G16" s="30">
        <v>43646</v>
      </c>
      <c r="H16" s="31">
        <v>0.3</v>
      </c>
      <c r="I16" s="72"/>
      <c r="J16" s="80"/>
      <c r="K16" s="31"/>
      <c r="L16" s="72"/>
      <c r="M16" s="69"/>
      <c r="N16" s="32"/>
      <c r="O16" s="33"/>
    </row>
    <row r="17" spans="1:15" ht="51" x14ac:dyDescent="0.25">
      <c r="A17" s="66"/>
      <c r="B17" s="34" t="s">
        <v>87</v>
      </c>
      <c r="C17" s="36" t="s">
        <v>215</v>
      </c>
      <c r="D17" s="36" t="s">
        <v>88</v>
      </c>
      <c r="E17" s="28" t="s">
        <v>89</v>
      </c>
      <c r="F17" s="30">
        <v>43497</v>
      </c>
      <c r="G17" s="30">
        <v>43646</v>
      </c>
      <c r="H17" s="31">
        <v>0.1</v>
      </c>
      <c r="I17" s="73"/>
      <c r="J17" s="80"/>
      <c r="K17" s="31"/>
      <c r="L17" s="73"/>
      <c r="M17" s="69"/>
      <c r="N17" s="32"/>
      <c r="O17" s="33"/>
    </row>
    <row r="18" spans="1:15" ht="51" x14ac:dyDescent="0.25">
      <c r="A18" s="66" t="s">
        <v>198</v>
      </c>
      <c r="B18" s="34" t="s">
        <v>9</v>
      </c>
      <c r="C18" s="28" t="s">
        <v>224</v>
      </c>
      <c r="D18" s="36" t="s">
        <v>88</v>
      </c>
      <c r="E18" s="28" t="s">
        <v>89</v>
      </c>
      <c r="F18" s="30">
        <v>43497</v>
      </c>
      <c r="G18" s="30">
        <v>43646</v>
      </c>
      <c r="H18" s="31">
        <v>0.3</v>
      </c>
      <c r="I18" s="67">
        <f>SUM(H18:H20)</f>
        <v>1</v>
      </c>
      <c r="J18" s="80"/>
      <c r="K18" s="31"/>
      <c r="L18" s="71">
        <f>SUM(K18:K20)/3</f>
        <v>0</v>
      </c>
      <c r="M18" s="69"/>
      <c r="N18" s="32"/>
      <c r="O18" s="33"/>
    </row>
    <row r="19" spans="1:15" ht="38.25" x14ac:dyDescent="0.25">
      <c r="A19" s="66"/>
      <c r="B19" s="34" t="s">
        <v>90</v>
      </c>
      <c r="C19" s="28" t="s">
        <v>91</v>
      </c>
      <c r="D19" s="36" t="s">
        <v>92</v>
      </c>
      <c r="E19" s="28" t="s">
        <v>6</v>
      </c>
      <c r="F19" s="37">
        <v>43466</v>
      </c>
      <c r="G19" s="37">
        <v>43830</v>
      </c>
      <c r="H19" s="31">
        <v>0.3</v>
      </c>
      <c r="I19" s="67"/>
      <c r="J19" s="80"/>
      <c r="K19" s="31"/>
      <c r="L19" s="72"/>
      <c r="M19" s="69"/>
      <c r="N19" s="32"/>
      <c r="O19" s="33"/>
    </row>
    <row r="20" spans="1:15" ht="63.75" x14ac:dyDescent="0.25">
      <c r="A20" s="66"/>
      <c r="B20" s="34" t="s">
        <v>17</v>
      </c>
      <c r="C20" s="28" t="s">
        <v>225</v>
      </c>
      <c r="D20" s="36" t="s">
        <v>88</v>
      </c>
      <c r="E20" s="28" t="s">
        <v>93</v>
      </c>
      <c r="F20" s="30">
        <v>43497</v>
      </c>
      <c r="G20" s="30">
        <v>43738</v>
      </c>
      <c r="H20" s="31">
        <v>0.4</v>
      </c>
      <c r="I20" s="67"/>
      <c r="J20" s="80"/>
      <c r="K20" s="31"/>
      <c r="L20" s="73"/>
      <c r="M20" s="70"/>
      <c r="N20" s="32"/>
      <c r="O20" s="33"/>
    </row>
    <row r="21" spans="1:15" ht="306" x14ac:dyDescent="0.25">
      <c r="A21" s="74" t="s">
        <v>94</v>
      </c>
      <c r="B21" s="34">
        <v>5.0999999999999996</v>
      </c>
      <c r="C21" s="28" t="s">
        <v>95</v>
      </c>
      <c r="D21" s="36" t="s">
        <v>96</v>
      </c>
      <c r="E21" s="28" t="s">
        <v>97</v>
      </c>
      <c r="F21" s="30">
        <v>43480</v>
      </c>
      <c r="G21" s="30">
        <v>43815</v>
      </c>
      <c r="H21" s="31">
        <v>0.1</v>
      </c>
      <c r="I21" s="77">
        <f>SUM(H21:H30)</f>
        <v>0.99999999999999989</v>
      </c>
      <c r="J21" s="77">
        <f>SUM(I21:I30)</f>
        <v>0.99999999999999989</v>
      </c>
      <c r="K21" s="31"/>
      <c r="L21" s="38"/>
      <c r="M21" s="38"/>
      <c r="N21" s="32"/>
      <c r="O21" s="33"/>
    </row>
    <row r="22" spans="1:15" ht="409.5" x14ac:dyDescent="0.25">
      <c r="A22" s="75"/>
      <c r="B22" s="34">
        <v>5.2</v>
      </c>
      <c r="C22" s="28" t="s">
        <v>98</v>
      </c>
      <c r="D22" s="36" t="s">
        <v>99</v>
      </c>
      <c r="E22" s="28" t="s">
        <v>144</v>
      </c>
      <c r="F22" s="30">
        <v>43480</v>
      </c>
      <c r="G22" s="30">
        <v>43815</v>
      </c>
      <c r="H22" s="31">
        <v>0.1</v>
      </c>
      <c r="I22" s="78"/>
      <c r="J22" s="78"/>
      <c r="K22" s="31"/>
      <c r="L22" s="38"/>
      <c r="M22" s="38"/>
      <c r="N22" s="32"/>
      <c r="O22" s="33"/>
    </row>
    <row r="23" spans="1:15" ht="229.5" x14ac:dyDescent="0.25">
      <c r="A23" s="75"/>
      <c r="B23" s="34">
        <v>5.3</v>
      </c>
      <c r="C23" s="28" t="s">
        <v>100</v>
      </c>
      <c r="D23" s="36" t="s">
        <v>101</v>
      </c>
      <c r="E23" s="28" t="s">
        <v>146</v>
      </c>
      <c r="F23" s="30">
        <v>43480</v>
      </c>
      <c r="G23" s="30">
        <v>43815</v>
      </c>
      <c r="H23" s="31">
        <v>0.1</v>
      </c>
      <c r="I23" s="78"/>
      <c r="J23" s="78"/>
      <c r="K23" s="31"/>
      <c r="L23" s="38"/>
      <c r="M23" s="38"/>
      <c r="N23" s="32"/>
      <c r="O23" s="33"/>
    </row>
    <row r="24" spans="1:15" ht="153" x14ac:dyDescent="0.25">
      <c r="A24" s="75"/>
      <c r="B24" s="34">
        <v>5.4</v>
      </c>
      <c r="C24" s="28" t="s">
        <v>102</v>
      </c>
      <c r="D24" s="36" t="s">
        <v>103</v>
      </c>
      <c r="E24" s="28" t="s">
        <v>146</v>
      </c>
      <c r="F24" s="30">
        <v>43480</v>
      </c>
      <c r="G24" s="30">
        <v>43815</v>
      </c>
      <c r="H24" s="31">
        <v>0.1</v>
      </c>
      <c r="I24" s="78"/>
      <c r="J24" s="78"/>
      <c r="K24" s="31"/>
      <c r="L24" s="38"/>
      <c r="M24" s="38"/>
      <c r="N24" s="32"/>
      <c r="O24" s="33"/>
    </row>
    <row r="25" spans="1:15" ht="127.5" x14ac:dyDescent="0.25">
      <c r="A25" s="75"/>
      <c r="B25" s="34">
        <v>5.5</v>
      </c>
      <c r="C25" s="28" t="s">
        <v>104</v>
      </c>
      <c r="D25" s="36" t="s">
        <v>105</v>
      </c>
      <c r="E25" s="28" t="s">
        <v>147</v>
      </c>
      <c r="F25" s="30">
        <v>43480</v>
      </c>
      <c r="G25" s="30">
        <v>43814</v>
      </c>
      <c r="H25" s="31">
        <v>0.1</v>
      </c>
      <c r="I25" s="78"/>
      <c r="J25" s="78"/>
      <c r="K25" s="31"/>
      <c r="L25" s="38"/>
      <c r="M25" s="38"/>
      <c r="N25" s="32"/>
      <c r="O25" s="33"/>
    </row>
    <row r="26" spans="1:15" ht="127.5" x14ac:dyDescent="0.25">
      <c r="A26" s="75"/>
      <c r="B26" s="34">
        <v>5.6</v>
      </c>
      <c r="C26" s="28" t="s">
        <v>106</v>
      </c>
      <c r="D26" s="36" t="s">
        <v>105</v>
      </c>
      <c r="E26" s="28" t="s">
        <v>147</v>
      </c>
      <c r="F26" s="30">
        <v>43480</v>
      </c>
      <c r="G26" s="30">
        <v>43814</v>
      </c>
      <c r="H26" s="31">
        <v>0.1</v>
      </c>
      <c r="I26" s="78"/>
      <c r="J26" s="78"/>
      <c r="K26" s="31"/>
      <c r="L26" s="38"/>
      <c r="M26" s="38"/>
      <c r="N26" s="32"/>
      <c r="O26" s="33"/>
    </row>
    <row r="27" spans="1:15" ht="153" x14ac:dyDescent="0.25">
      <c r="A27" s="75"/>
      <c r="B27" s="34">
        <v>5.7</v>
      </c>
      <c r="C27" s="28" t="s">
        <v>107</v>
      </c>
      <c r="D27" s="36" t="s">
        <v>142</v>
      </c>
      <c r="E27" s="28" t="s">
        <v>141</v>
      </c>
      <c r="F27" s="30">
        <v>43480</v>
      </c>
      <c r="G27" s="30">
        <v>43480</v>
      </c>
      <c r="H27" s="31">
        <v>0.1</v>
      </c>
      <c r="I27" s="78"/>
      <c r="J27" s="78"/>
      <c r="K27" s="31"/>
      <c r="L27" s="38"/>
      <c r="M27" s="38"/>
      <c r="N27" s="32"/>
      <c r="O27" s="33"/>
    </row>
    <row r="28" spans="1:15" ht="153" x14ac:dyDescent="0.25">
      <c r="A28" s="75"/>
      <c r="B28" s="34">
        <v>5.8</v>
      </c>
      <c r="C28" s="28" t="s">
        <v>108</v>
      </c>
      <c r="D28" s="36" t="s">
        <v>109</v>
      </c>
      <c r="E28" s="28" t="s">
        <v>143</v>
      </c>
      <c r="F28" s="30">
        <v>43480</v>
      </c>
      <c r="G28" s="30">
        <v>43815</v>
      </c>
      <c r="H28" s="31">
        <v>0.1</v>
      </c>
      <c r="I28" s="78"/>
      <c r="J28" s="78"/>
      <c r="K28" s="31"/>
      <c r="L28" s="38"/>
      <c r="M28" s="38"/>
      <c r="N28" s="32"/>
      <c r="O28" s="33"/>
    </row>
    <row r="29" spans="1:15" ht="369.75" x14ac:dyDescent="0.25">
      <c r="A29" s="75"/>
      <c r="B29" s="34" t="s">
        <v>204</v>
      </c>
      <c r="C29" s="28" t="s">
        <v>110</v>
      </c>
      <c r="D29" s="36" t="s">
        <v>111</v>
      </c>
      <c r="E29" s="28" t="s">
        <v>146</v>
      </c>
      <c r="F29" s="30">
        <v>43480</v>
      </c>
      <c r="G29" s="30">
        <v>43815</v>
      </c>
      <c r="H29" s="31">
        <v>0.1</v>
      </c>
      <c r="I29" s="78"/>
      <c r="J29" s="78"/>
      <c r="K29" s="31"/>
      <c r="L29" s="38"/>
      <c r="M29" s="38"/>
      <c r="N29" s="32"/>
      <c r="O29" s="33"/>
    </row>
    <row r="30" spans="1:15" ht="395.25" x14ac:dyDescent="0.25">
      <c r="A30" s="76"/>
      <c r="B30" s="34" t="s">
        <v>112</v>
      </c>
      <c r="C30" s="28" t="s">
        <v>113</v>
      </c>
      <c r="D30" s="36" t="s">
        <v>148</v>
      </c>
      <c r="E30" s="28" t="s">
        <v>149</v>
      </c>
      <c r="F30" s="30">
        <v>43480</v>
      </c>
      <c r="G30" s="30">
        <v>43815</v>
      </c>
      <c r="H30" s="31">
        <v>0.1</v>
      </c>
      <c r="I30" s="79"/>
      <c r="J30" s="79"/>
      <c r="K30" s="31"/>
      <c r="L30" s="38"/>
      <c r="M30" s="38"/>
      <c r="N30" s="32"/>
      <c r="O30" s="33"/>
    </row>
    <row r="31" spans="1:15" x14ac:dyDescent="0.25">
      <c r="A31" s="39"/>
    </row>
    <row r="32" spans="1:15" x14ac:dyDescent="0.25">
      <c r="A32" s="39"/>
    </row>
    <row r="33" spans="1:1" x14ac:dyDescent="0.25">
      <c r="A33" s="39"/>
    </row>
    <row r="34" spans="1:1" x14ac:dyDescent="0.25">
      <c r="A34" s="39"/>
    </row>
    <row r="35" spans="1:1" x14ac:dyDescent="0.25">
      <c r="A35" s="39"/>
    </row>
    <row r="36" spans="1:1" x14ac:dyDescent="0.25">
      <c r="A36" s="39"/>
    </row>
    <row r="37" spans="1:1" x14ac:dyDescent="0.25">
      <c r="A37" s="39"/>
    </row>
    <row r="38" spans="1:1" x14ac:dyDescent="0.25">
      <c r="A38" s="39"/>
    </row>
    <row r="39" spans="1:1" x14ac:dyDescent="0.25">
      <c r="A39" s="39"/>
    </row>
    <row r="40" spans="1:1" x14ac:dyDescent="0.25">
      <c r="A40" s="39"/>
    </row>
    <row r="41" spans="1:1" x14ac:dyDescent="0.25">
      <c r="A41" s="39"/>
    </row>
    <row r="42" spans="1:1" x14ac:dyDescent="0.25">
      <c r="A42" s="39"/>
    </row>
    <row r="43" spans="1:1" x14ac:dyDescent="0.25">
      <c r="A43" s="39"/>
    </row>
    <row r="44" spans="1:1" x14ac:dyDescent="0.25">
      <c r="A44" s="39"/>
    </row>
    <row r="45" spans="1:1" x14ac:dyDescent="0.25">
      <c r="A45" s="39"/>
    </row>
    <row r="46" spans="1:1" x14ac:dyDescent="0.25">
      <c r="A46" s="39"/>
    </row>
    <row r="108" spans="1:15" x14ac:dyDescent="0.25">
      <c r="A108" s="24"/>
      <c r="B108" s="24"/>
      <c r="C108" s="24"/>
      <c r="D108" s="24"/>
      <c r="E108" s="40"/>
      <c r="F108" s="40"/>
      <c r="G108" s="40"/>
      <c r="H108" s="40"/>
      <c r="I108" s="40"/>
      <c r="J108" s="40"/>
      <c r="K108" s="40"/>
      <c r="L108" s="40"/>
      <c r="M108" s="40"/>
      <c r="N108" s="24"/>
      <c r="O108" s="24"/>
    </row>
    <row r="109" spans="1:15" x14ac:dyDescent="0.25">
      <c r="A109" s="24"/>
      <c r="B109" s="24"/>
      <c r="C109" s="24"/>
      <c r="D109" s="24"/>
      <c r="E109" s="40"/>
      <c r="F109" s="40"/>
      <c r="G109" s="40"/>
      <c r="H109" s="40"/>
      <c r="I109" s="40"/>
      <c r="J109" s="40"/>
      <c r="K109" s="40"/>
      <c r="L109" s="40"/>
      <c r="M109" s="40"/>
      <c r="N109" s="24"/>
      <c r="O109" s="24"/>
    </row>
    <row r="110" spans="1:15" x14ac:dyDescent="0.25">
      <c r="A110" s="24"/>
      <c r="B110" s="24"/>
      <c r="C110" s="24"/>
      <c r="D110" s="24"/>
      <c r="E110" s="40"/>
      <c r="F110" s="40"/>
      <c r="G110" s="40"/>
      <c r="H110" s="40"/>
      <c r="I110" s="40"/>
      <c r="J110" s="40"/>
      <c r="K110" s="40"/>
      <c r="L110" s="40"/>
      <c r="M110" s="40"/>
      <c r="N110" s="24"/>
      <c r="O110" s="24"/>
    </row>
    <row r="111" spans="1:15" x14ac:dyDescent="0.25">
      <c r="A111" s="24"/>
      <c r="B111" s="24"/>
      <c r="C111" s="24"/>
      <c r="D111" s="24"/>
      <c r="E111" s="40"/>
      <c r="F111" s="40"/>
      <c r="G111" s="40"/>
      <c r="H111" s="40"/>
      <c r="I111" s="40"/>
      <c r="J111" s="40"/>
      <c r="K111" s="40"/>
      <c r="L111" s="40"/>
      <c r="M111" s="40"/>
      <c r="N111" s="24"/>
      <c r="O111" s="24"/>
    </row>
    <row r="112" spans="1:15" x14ac:dyDescent="0.25">
      <c r="A112" s="24"/>
      <c r="B112" s="24"/>
      <c r="C112" s="24"/>
      <c r="D112" s="24"/>
      <c r="E112" s="40"/>
      <c r="F112" s="40"/>
      <c r="G112" s="40"/>
      <c r="H112" s="40"/>
      <c r="I112" s="40"/>
      <c r="J112" s="40"/>
      <c r="K112" s="40"/>
      <c r="L112" s="40"/>
      <c r="M112" s="40"/>
      <c r="N112" s="24"/>
      <c r="O112" s="24"/>
    </row>
    <row r="113" spans="1:15" x14ac:dyDescent="0.25">
      <c r="A113" s="24"/>
      <c r="B113" s="24"/>
      <c r="C113" s="24"/>
      <c r="D113" s="24"/>
      <c r="E113" s="40"/>
      <c r="F113" s="40"/>
      <c r="G113" s="40"/>
      <c r="H113" s="40"/>
      <c r="I113" s="40"/>
      <c r="J113" s="40"/>
      <c r="K113" s="40"/>
      <c r="L113" s="40"/>
      <c r="M113" s="40"/>
      <c r="N113" s="24"/>
      <c r="O113" s="24"/>
    </row>
    <row r="114" spans="1:15" x14ac:dyDescent="0.25">
      <c r="A114" s="24"/>
      <c r="B114" s="24"/>
      <c r="C114" s="24"/>
      <c r="D114" s="24"/>
      <c r="E114" s="40"/>
      <c r="F114" s="40"/>
      <c r="G114" s="40"/>
      <c r="H114" s="40"/>
      <c r="I114" s="40"/>
      <c r="J114" s="40"/>
      <c r="K114" s="40"/>
      <c r="L114" s="40"/>
      <c r="M114" s="40"/>
      <c r="N114" s="24"/>
      <c r="O114" s="24"/>
    </row>
    <row r="115" spans="1:15" x14ac:dyDescent="0.25">
      <c r="A115" s="24"/>
      <c r="B115" s="24"/>
      <c r="C115" s="24"/>
      <c r="D115" s="24"/>
      <c r="E115" s="40"/>
      <c r="F115" s="40"/>
      <c r="G115" s="40"/>
      <c r="H115" s="40"/>
      <c r="I115" s="40"/>
      <c r="J115" s="40"/>
      <c r="K115" s="40"/>
      <c r="L115" s="40"/>
      <c r="M115" s="40"/>
      <c r="N115" s="24"/>
      <c r="O115" s="24"/>
    </row>
    <row r="116" spans="1:15" x14ac:dyDescent="0.25">
      <c r="A116" s="24"/>
      <c r="B116" s="24"/>
      <c r="C116" s="24"/>
      <c r="D116" s="24"/>
      <c r="E116" s="40"/>
      <c r="F116" s="40"/>
      <c r="G116" s="40"/>
      <c r="H116" s="40"/>
      <c r="I116" s="40"/>
      <c r="J116" s="40"/>
      <c r="K116" s="40"/>
      <c r="L116" s="40"/>
      <c r="M116" s="40"/>
      <c r="N116" s="24"/>
      <c r="O116" s="24"/>
    </row>
    <row r="117" spans="1:15" x14ac:dyDescent="0.25">
      <c r="A117" s="24"/>
      <c r="B117" s="24"/>
      <c r="C117" s="24"/>
      <c r="D117" s="24"/>
      <c r="E117" s="40"/>
      <c r="F117" s="40"/>
      <c r="G117" s="40"/>
      <c r="H117" s="40"/>
      <c r="I117" s="40"/>
      <c r="J117" s="40"/>
      <c r="K117" s="40"/>
      <c r="L117" s="40"/>
      <c r="M117" s="40"/>
      <c r="N117" s="24"/>
      <c r="O117" s="24"/>
    </row>
    <row r="118" spans="1:15" x14ac:dyDescent="0.25">
      <c r="A118" s="24"/>
      <c r="B118" s="24"/>
      <c r="C118" s="24"/>
      <c r="D118" s="24"/>
      <c r="E118" s="40"/>
      <c r="F118" s="40"/>
      <c r="G118" s="40"/>
      <c r="H118" s="40"/>
      <c r="I118" s="40"/>
      <c r="J118" s="40"/>
      <c r="K118" s="40"/>
      <c r="L118" s="40"/>
      <c r="M118" s="40"/>
      <c r="N118" s="24"/>
      <c r="O118" s="24"/>
    </row>
    <row r="119" spans="1:15" x14ac:dyDescent="0.25">
      <c r="A119" s="24"/>
      <c r="B119" s="24"/>
      <c r="C119" s="24"/>
      <c r="D119" s="24"/>
      <c r="E119" s="40"/>
      <c r="F119" s="40"/>
      <c r="G119" s="40"/>
      <c r="H119" s="40"/>
      <c r="I119" s="40"/>
      <c r="J119" s="40"/>
      <c r="K119" s="40"/>
      <c r="L119" s="40"/>
      <c r="M119" s="40"/>
      <c r="N119" s="24"/>
      <c r="O119" s="24"/>
    </row>
    <row r="120" spans="1:15" x14ac:dyDescent="0.25">
      <c r="A120" s="24"/>
      <c r="B120" s="24"/>
      <c r="C120" s="24"/>
      <c r="D120" s="24"/>
      <c r="E120" s="40"/>
      <c r="F120" s="40"/>
      <c r="G120" s="40"/>
      <c r="H120" s="40"/>
      <c r="I120" s="40"/>
      <c r="J120" s="40"/>
      <c r="K120" s="40"/>
      <c r="L120" s="40"/>
      <c r="M120" s="40"/>
      <c r="N120" s="24"/>
      <c r="O120" s="24"/>
    </row>
    <row r="121" spans="1:15" x14ac:dyDescent="0.25">
      <c r="A121" s="24"/>
      <c r="B121" s="24"/>
      <c r="C121" s="24"/>
      <c r="D121" s="24"/>
      <c r="E121" s="40"/>
      <c r="F121" s="40"/>
      <c r="G121" s="40"/>
      <c r="H121" s="40"/>
      <c r="I121" s="40"/>
      <c r="J121" s="40"/>
      <c r="K121" s="40"/>
      <c r="L121" s="40"/>
      <c r="M121" s="40"/>
      <c r="N121" s="24"/>
      <c r="O121" s="24"/>
    </row>
    <row r="122" spans="1:15" x14ac:dyDescent="0.25">
      <c r="A122" s="24"/>
      <c r="B122" s="24"/>
      <c r="C122" s="24"/>
      <c r="D122" s="24"/>
      <c r="E122" s="40"/>
      <c r="F122" s="40"/>
      <c r="G122" s="40"/>
      <c r="H122" s="40"/>
      <c r="I122" s="40"/>
      <c r="J122" s="40"/>
      <c r="K122" s="40"/>
      <c r="L122" s="40"/>
      <c r="M122" s="40"/>
      <c r="N122" s="24"/>
      <c r="O122" s="24"/>
    </row>
    <row r="123" spans="1:15" x14ac:dyDescent="0.25">
      <c r="A123" s="24"/>
      <c r="B123" s="24"/>
      <c r="C123" s="24"/>
      <c r="D123" s="24"/>
      <c r="E123" s="40"/>
      <c r="F123" s="40"/>
      <c r="G123" s="40"/>
      <c r="H123" s="40"/>
      <c r="I123" s="40"/>
      <c r="J123" s="40"/>
      <c r="K123" s="40"/>
      <c r="L123" s="40"/>
      <c r="M123" s="40"/>
      <c r="N123" s="24"/>
      <c r="O123" s="24"/>
    </row>
    <row r="124" spans="1:15" x14ac:dyDescent="0.25">
      <c r="A124" s="24"/>
      <c r="B124" s="24"/>
      <c r="C124" s="24"/>
      <c r="D124" s="24"/>
      <c r="E124" s="40"/>
      <c r="F124" s="40"/>
      <c r="G124" s="40"/>
      <c r="H124" s="40"/>
      <c r="I124" s="40"/>
      <c r="J124" s="40"/>
      <c r="K124" s="40"/>
      <c r="L124" s="40"/>
      <c r="M124" s="40"/>
      <c r="N124" s="24"/>
      <c r="O124" s="24"/>
    </row>
    <row r="125" spans="1:15" x14ac:dyDescent="0.25">
      <c r="A125" s="24"/>
      <c r="B125" s="24"/>
      <c r="C125" s="24"/>
      <c r="D125" s="24"/>
      <c r="E125" s="40"/>
      <c r="F125" s="40"/>
      <c r="G125" s="40"/>
      <c r="H125" s="40"/>
      <c r="I125" s="40"/>
      <c r="J125" s="40"/>
      <c r="K125" s="40"/>
      <c r="L125" s="40"/>
      <c r="M125" s="40"/>
      <c r="N125" s="24"/>
      <c r="O125" s="24"/>
    </row>
    <row r="126" spans="1:15" x14ac:dyDescent="0.25">
      <c r="A126" s="24"/>
      <c r="B126" s="24"/>
      <c r="C126" s="24"/>
      <c r="D126" s="24"/>
      <c r="E126" s="40"/>
      <c r="F126" s="40"/>
      <c r="G126" s="40"/>
      <c r="H126" s="40"/>
      <c r="I126" s="40"/>
      <c r="J126" s="40"/>
      <c r="K126" s="40"/>
      <c r="L126" s="40"/>
      <c r="M126" s="40"/>
      <c r="N126" s="24"/>
      <c r="O126" s="24"/>
    </row>
    <row r="127" spans="1:15" x14ac:dyDescent="0.25">
      <c r="A127" s="24"/>
      <c r="B127" s="24"/>
      <c r="C127" s="24"/>
      <c r="D127" s="24"/>
      <c r="E127" s="40"/>
      <c r="F127" s="40"/>
      <c r="G127" s="40"/>
      <c r="H127" s="40"/>
      <c r="I127" s="40"/>
      <c r="J127" s="40"/>
      <c r="K127" s="40"/>
      <c r="L127" s="40"/>
      <c r="M127" s="40"/>
      <c r="N127" s="24"/>
      <c r="O127" s="24"/>
    </row>
    <row r="128" spans="1:15" x14ac:dyDescent="0.25">
      <c r="A128" s="24"/>
      <c r="B128" s="24"/>
      <c r="C128" s="24"/>
      <c r="D128" s="24"/>
      <c r="E128" s="40"/>
      <c r="F128" s="40"/>
      <c r="G128" s="40"/>
      <c r="H128" s="40"/>
      <c r="I128" s="40"/>
      <c r="J128" s="40"/>
      <c r="K128" s="40"/>
      <c r="L128" s="40"/>
      <c r="M128" s="40"/>
      <c r="N128" s="24"/>
      <c r="O128" s="24"/>
    </row>
    <row r="129" spans="1:15" x14ac:dyDescent="0.25">
      <c r="A129" s="24"/>
      <c r="B129" s="24"/>
      <c r="C129" s="24"/>
      <c r="D129" s="24"/>
      <c r="E129" s="40"/>
      <c r="F129" s="40"/>
      <c r="G129" s="40"/>
      <c r="H129" s="40"/>
      <c r="I129" s="40"/>
      <c r="J129" s="40"/>
      <c r="K129" s="40"/>
      <c r="L129" s="40"/>
      <c r="M129" s="40"/>
      <c r="N129" s="24"/>
      <c r="O129" s="24"/>
    </row>
    <row r="130" spans="1:15" x14ac:dyDescent="0.25">
      <c r="A130" s="24"/>
      <c r="B130" s="24"/>
      <c r="C130" s="24"/>
      <c r="D130" s="24"/>
      <c r="E130" s="40"/>
      <c r="F130" s="40"/>
      <c r="G130" s="40"/>
      <c r="H130" s="40"/>
      <c r="I130" s="40"/>
      <c r="J130" s="40"/>
      <c r="K130" s="40"/>
      <c r="L130" s="40"/>
      <c r="M130" s="40"/>
      <c r="N130" s="24"/>
      <c r="O130" s="24"/>
    </row>
    <row r="131" spans="1:15" x14ac:dyDescent="0.25">
      <c r="A131" s="24"/>
      <c r="B131" s="24"/>
      <c r="C131" s="24"/>
      <c r="D131" s="24"/>
      <c r="E131" s="40"/>
      <c r="F131" s="40"/>
      <c r="G131" s="40"/>
      <c r="H131" s="40"/>
      <c r="I131" s="40"/>
      <c r="J131" s="40"/>
      <c r="K131" s="40"/>
      <c r="L131" s="40"/>
      <c r="M131" s="40"/>
      <c r="N131" s="24"/>
      <c r="O131" s="24"/>
    </row>
    <row r="132" spans="1:15" x14ac:dyDescent="0.25">
      <c r="A132" s="24"/>
      <c r="B132" s="24"/>
      <c r="C132" s="24"/>
      <c r="D132" s="24"/>
      <c r="E132" s="40"/>
      <c r="F132" s="40"/>
      <c r="G132" s="40"/>
      <c r="H132" s="40"/>
      <c r="I132" s="40"/>
      <c r="J132" s="40"/>
      <c r="K132" s="40"/>
      <c r="L132" s="40"/>
      <c r="M132" s="40"/>
      <c r="N132" s="24"/>
      <c r="O132" s="24"/>
    </row>
    <row r="133" spans="1:15" x14ac:dyDescent="0.25">
      <c r="A133" s="24"/>
      <c r="B133" s="24"/>
      <c r="C133" s="24"/>
      <c r="D133" s="24"/>
      <c r="E133" s="40"/>
      <c r="F133" s="40"/>
      <c r="G133" s="40"/>
      <c r="H133" s="40"/>
      <c r="I133" s="40"/>
      <c r="J133" s="40"/>
      <c r="K133" s="40"/>
      <c r="L133" s="40"/>
      <c r="M133" s="40"/>
      <c r="N133" s="24"/>
      <c r="O133" s="24"/>
    </row>
    <row r="134" spans="1:15" x14ac:dyDescent="0.25">
      <c r="A134" s="24"/>
      <c r="B134" s="24"/>
      <c r="C134" s="24"/>
      <c r="D134" s="24"/>
      <c r="E134" s="40"/>
      <c r="F134" s="40"/>
      <c r="G134" s="40"/>
      <c r="H134" s="40"/>
      <c r="I134" s="40"/>
      <c r="J134" s="40"/>
      <c r="K134" s="40"/>
      <c r="L134" s="40"/>
      <c r="M134" s="40"/>
      <c r="N134" s="24"/>
      <c r="O134" s="24"/>
    </row>
    <row r="135" spans="1:15" x14ac:dyDescent="0.25">
      <c r="A135" s="24"/>
      <c r="B135" s="24"/>
      <c r="C135" s="24"/>
      <c r="D135" s="24"/>
      <c r="E135" s="40"/>
      <c r="F135" s="40"/>
      <c r="G135" s="40"/>
      <c r="H135" s="40"/>
      <c r="I135" s="40"/>
      <c r="J135" s="40"/>
      <c r="K135" s="40"/>
      <c r="L135" s="40"/>
      <c r="M135" s="40"/>
      <c r="N135" s="24"/>
      <c r="O135" s="24"/>
    </row>
    <row r="136" spans="1:15" x14ac:dyDescent="0.25">
      <c r="A136" s="24"/>
      <c r="B136" s="24"/>
      <c r="C136" s="24"/>
      <c r="D136" s="24"/>
      <c r="E136" s="40"/>
      <c r="F136" s="40"/>
      <c r="G136" s="40"/>
      <c r="H136" s="40"/>
      <c r="I136" s="40"/>
      <c r="J136" s="40"/>
      <c r="K136" s="40"/>
      <c r="L136" s="40"/>
      <c r="M136" s="40"/>
      <c r="N136" s="24"/>
      <c r="O136" s="24"/>
    </row>
    <row r="137" spans="1:15" x14ac:dyDescent="0.25">
      <c r="A137" s="24"/>
      <c r="B137" s="24"/>
      <c r="C137" s="24"/>
      <c r="D137" s="24"/>
      <c r="E137" s="40"/>
      <c r="F137" s="40"/>
      <c r="G137" s="40"/>
      <c r="H137" s="40"/>
      <c r="I137" s="40"/>
      <c r="J137" s="40"/>
      <c r="K137" s="40"/>
      <c r="L137" s="40"/>
      <c r="M137" s="40"/>
      <c r="N137" s="24"/>
      <c r="O137" s="24"/>
    </row>
    <row r="138" spans="1:15" x14ac:dyDescent="0.25">
      <c r="A138" s="24"/>
      <c r="B138" s="24"/>
      <c r="C138" s="24"/>
      <c r="D138" s="24"/>
      <c r="E138" s="40"/>
      <c r="F138" s="40"/>
      <c r="G138" s="40"/>
      <c r="H138" s="40"/>
      <c r="I138" s="40"/>
      <c r="J138" s="40"/>
      <c r="K138" s="40"/>
      <c r="L138" s="40"/>
      <c r="M138" s="40"/>
      <c r="N138" s="24"/>
      <c r="O138" s="24"/>
    </row>
    <row r="139" spans="1:15" x14ac:dyDescent="0.25">
      <c r="A139" s="24"/>
      <c r="B139" s="24"/>
      <c r="C139" s="24"/>
      <c r="D139" s="24"/>
      <c r="E139" s="40"/>
      <c r="F139" s="40"/>
      <c r="G139" s="40"/>
      <c r="H139" s="40"/>
      <c r="I139" s="40"/>
      <c r="J139" s="40"/>
      <c r="K139" s="40"/>
      <c r="L139" s="40"/>
      <c r="M139" s="40"/>
      <c r="N139" s="24"/>
      <c r="O139" s="24"/>
    </row>
    <row r="140" spans="1:15" x14ac:dyDescent="0.25">
      <c r="A140" s="24"/>
      <c r="B140" s="24"/>
      <c r="C140" s="24"/>
      <c r="D140" s="24"/>
      <c r="E140" s="40"/>
      <c r="F140" s="40"/>
      <c r="G140" s="40"/>
      <c r="H140" s="40"/>
      <c r="I140" s="40"/>
      <c r="J140" s="40"/>
      <c r="K140" s="40"/>
      <c r="L140" s="40"/>
      <c r="M140" s="40"/>
      <c r="N140" s="24"/>
      <c r="O140" s="24"/>
    </row>
    <row r="141" spans="1:15" x14ac:dyDescent="0.25">
      <c r="A141" s="24"/>
      <c r="B141" s="24"/>
      <c r="C141" s="24"/>
      <c r="D141" s="24"/>
      <c r="E141" s="40"/>
      <c r="F141" s="40"/>
      <c r="G141" s="40"/>
      <c r="H141" s="40"/>
      <c r="I141" s="40"/>
      <c r="J141" s="40"/>
      <c r="K141" s="40"/>
      <c r="L141" s="40"/>
      <c r="M141" s="40"/>
      <c r="N141" s="24"/>
      <c r="O141" s="24"/>
    </row>
    <row r="142" spans="1:15" x14ac:dyDescent="0.25">
      <c r="A142" s="24"/>
      <c r="B142" s="24"/>
      <c r="C142" s="24"/>
      <c r="D142" s="24"/>
      <c r="E142" s="40"/>
      <c r="F142" s="40"/>
      <c r="G142" s="40"/>
      <c r="H142" s="40"/>
      <c r="I142" s="40"/>
      <c r="J142" s="40"/>
      <c r="K142" s="40"/>
      <c r="L142" s="40"/>
      <c r="M142" s="40"/>
      <c r="N142" s="24"/>
      <c r="O142" s="24"/>
    </row>
    <row r="143" spans="1:15" x14ac:dyDescent="0.25">
      <c r="A143" s="24"/>
      <c r="B143" s="24"/>
      <c r="C143" s="24"/>
      <c r="D143" s="24"/>
      <c r="E143" s="40"/>
      <c r="F143" s="40"/>
      <c r="G143" s="40"/>
      <c r="H143" s="40"/>
      <c r="I143" s="40"/>
      <c r="J143" s="40"/>
      <c r="K143" s="40"/>
      <c r="L143" s="40"/>
      <c r="M143" s="40"/>
      <c r="N143" s="24"/>
      <c r="O143" s="24"/>
    </row>
    <row r="144" spans="1:15" x14ac:dyDescent="0.25">
      <c r="A144" s="24"/>
      <c r="B144" s="24"/>
      <c r="C144" s="24"/>
      <c r="D144" s="24"/>
      <c r="E144" s="40"/>
      <c r="F144" s="40"/>
      <c r="G144" s="40"/>
      <c r="H144" s="40"/>
      <c r="I144" s="40"/>
      <c r="J144" s="40"/>
      <c r="K144" s="40"/>
      <c r="L144" s="40"/>
      <c r="M144" s="40"/>
      <c r="N144" s="24"/>
      <c r="O144" s="24"/>
    </row>
    <row r="145" spans="1:15" x14ac:dyDescent="0.25">
      <c r="A145" s="24"/>
      <c r="B145" s="24"/>
      <c r="C145" s="24"/>
      <c r="D145" s="24"/>
      <c r="E145" s="40"/>
      <c r="F145" s="40"/>
      <c r="G145" s="40"/>
      <c r="H145" s="40"/>
      <c r="I145" s="40"/>
      <c r="J145" s="40"/>
      <c r="K145" s="40"/>
      <c r="L145" s="40"/>
      <c r="M145" s="40"/>
      <c r="N145" s="24"/>
      <c r="O145" s="24"/>
    </row>
    <row r="146" spans="1:15" x14ac:dyDescent="0.25">
      <c r="A146" s="24"/>
      <c r="B146" s="24"/>
      <c r="C146" s="24"/>
      <c r="D146" s="24"/>
      <c r="E146" s="40"/>
      <c r="F146" s="40"/>
      <c r="G146" s="40"/>
      <c r="H146" s="40"/>
      <c r="I146" s="40"/>
      <c r="J146" s="40"/>
      <c r="K146" s="40"/>
      <c r="L146" s="40"/>
      <c r="M146" s="40"/>
      <c r="N146" s="24"/>
      <c r="O146" s="24"/>
    </row>
    <row r="147" spans="1:15" x14ac:dyDescent="0.25">
      <c r="A147" s="24"/>
      <c r="B147" s="24"/>
      <c r="C147" s="24"/>
      <c r="D147" s="24"/>
      <c r="E147" s="40"/>
      <c r="F147" s="40"/>
      <c r="G147" s="40"/>
      <c r="H147" s="40"/>
      <c r="I147" s="40"/>
      <c r="J147" s="40"/>
      <c r="K147" s="40"/>
      <c r="L147" s="40"/>
      <c r="M147" s="40"/>
      <c r="N147" s="24"/>
      <c r="O147" s="24"/>
    </row>
    <row r="148" spans="1:15" x14ac:dyDescent="0.25">
      <c r="A148" s="24"/>
      <c r="B148" s="24"/>
      <c r="C148" s="24"/>
      <c r="D148" s="24"/>
      <c r="E148" s="40"/>
      <c r="F148" s="40"/>
      <c r="G148" s="40"/>
      <c r="H148" s="40"/>
      <c r="I148" s="40"/>
      <c r="J148" s="40"/>
      <c r="K148" s="40"/>
      <c r="L148" s="40"/>
      <c r="M148" s="40"/>
      <c r="N148" s="24"/>
      <c r="O148" s="24"/>
    </row>
    <row r="149" spans="1:15" x14ac:dyDescent="0.25">
      <c r="A149" s="24"/>
      <c r="B149" s="24"/>
      <c r="C149" s="24"/>
      <c r="D149" s="24"/>
      <c r="E149" s="40"/>
      <c r="F149" s="40"/>
      <c r="G149" s="40"/>
      <c r="H149" s="40"/>
      <c r="I149" s="40"/>
      <c r="J149" s="40"/>
      <c r="K149" s="40"/>
      <c r="L149" s="40"/>
      <c r="M149" s="40"/>
      <c r="N149" s="24"/>
      <c r="O149" s="24"/>
    </row>
    <row r="150" spans="1:15" x14ac:dyDescent="0.25">
      <c r="A150" s="24"/>
      <c r="B150" s="24"/>
      <c r="C150" s="24"/>
      <c r="D150" s="24"/>
      <c r="E150" s="40"/>
      <c r="F150" s="40"/>
      <c r="G150" s="40"/>
      <c r="H150" s="40"/>
      <c r="I150" s="40"/>
      <c r="J150" s="40"/>
      <c r="K150" s="40"/>
      <c r="L150" s="40"/>
      <c r="M150" s="40"/>
      <c r="N150" s="24"/>
      <c r="O150" s="24"/>
    </row>
    <row r="151" spans="1:15" x14ac:dyDescent="0.25">
      <c r="A151" s="24"/>
      <c r="B151" s="24"/>
      <c r="C151" s="24"/>
      <c r="D151" s="24"/>
      <c r="E151" s="40"/>
      <c r="F151" s="40"/>
      <c r="G151" s="40"/>
      <c r="H151" s="40"/>
      <c r="I151" s="40"/>
      <c r="J151" s="40"/>
      <c r="K151" s="40"/>
      <c r="L151" s="40"/>
      <c r="M151" s="40"/>
      <c r="N151" s="24"/>
      <c r="O151" s="24"/>
    </row>
    <row r="152" spans="1:15" x14ac:dyDescent="0.25">
      <c r="A152" s="24"/>
      <c r="B152" s="24"/>
      <c r="C152" s="24"/>
      <c r="D152" s="24"/>
      <c r="E152" s="40"/>
      <c r="F152" s="40"/>
      <c r="G152" s="40"/>
      <c r="H152" s="40"/>
      <c r="I152" s="40"/>
      <c r="J152" s="40"/>
      <c r="K152" s="40"/>
      <c r="L152" s="40"/>
      <c r="M152" s="40"/>
      <c r="N152" s="24"/>
      <c r="O152" s="24"/>
    </row>
    <row r="153" spans="1:15" x14ac:dyDescent="0.25">
      <c r="A153" s="24"/>
      <c r="B153" s="24"/>
      <c r="C153" s="24"/>
      <c r="D153" s="24"/>
      <c r="E153" s="40"/>
      <c r="F153" s="40"/>
      <c r="G153" s="40"/>
      <c r="H153" s="40"/>
      <c r="I153" s="40"/>
      <c r="J153" s="40"/>
      <c r="K153" s="40"/>
      <c r="L153" s="40"/>
      <c r="M153" s="40"/>
      <c r="N153" s="24"/>
      <c r="O153" s="24"/>
    </row>
    <row r="154" spans="1:15" x14ac:dyDescent="0.25">
      <c r="A154" s="24"/>
      <c r="B154" s="24"/>
      <c r="C154" s="24"/>
      <c r="D154" s="24"/>
      <c r="E154" s="40"/>
      <c r="F154" s="40"/>
      <c r="G154" s="40"/>
      <c r="H154" s="40"/>
      <c r="I154" s="40"/>
      <c r="J154" s="40"/>
      <c r="K154" s="40"/>
      <c r="L154" s="40"/>
      <c r="M154" s="40"/>
      <c r="N154" s="24"/>
      <c r="O154" s="24"/>
    </row>
    <row r="155" spans="1:15" x14ac:dyDescent="0.25">
      <c r="A155" s="24"/>
      <c r="B155" s="24"/>
      <c r="C155" s="24"/>
      <c r="D155" s="24"/>
      <c r="E155" s="40"/>
      <c r="F155" s="40"/>
      <c r="G155" s="40"/>
      <c r="H155" s="40"/>
      <c r="I155" s="40"/>
      <c r="J155" s="40"/>
      <c r="K155" s="40"/>
      <c r="L155" s="40"/>
      <c r="M155" s="40"/>
      <c r="N155" s="24"/>
      <c r="O155" s="24"/>
    </row>
    <row r="156" spans="1:15" x14ac:dyDescent="0.25">
      <c r="A156" s="24"/>
      <c r="B156" s="24"/>
      <c r="C156" s="24"/>
      <c r="D156" s="24"/>
      <c r="E156" s="40"/>
      <c r="F156" s="40"/>
      <c r="G156" s="40"/>
      <c r="H156" s="40"/>
      <c r="I156" s="40"/>
      <c r="J156" s="40"/>
      <c r="K156" s="40"/>
      <c r="L156" s="40"/>
      <c r="M156" s="40"/>
      <c r="N156" s="24"/>
      <c r="O156" s="24"/>
    </row>
    <row r="157" spans="1:15" x14ac:dyDescent="0.25">
      <c r="A157" s="24"/>
      <c r="B157" s="24"/>
      <c r="C157" s="24"/>
      <c r="D157" s="24"/>
      <c r="E157" s="40"/>
      <c r="F157" s="40"/>
      <c r="G157" s="40"/>
      <c r="H157" s="40"/>
      <c r="I157" s="40"/>
      <c r="J157" s="40"/>
      <c r="K157" s="40"/>
      <c r="L157" s="40"/>
      <c r="M157" s="40"/>
      <c r="N157" s="24"/>
      <c r="O157" s="24"/>
    </row>
    <row r="158" spans="1:15" x14ac:dyDescent="0.25">
      <c r="A158" s="24"/>
      <c r="B158" s="24"/>
      <c r="C158" s="24"/>
      <c r="D158" s="24"/>
      <c r="E158" s="40"/>
      <c r="F158" s="40"/>
      <c r="G158" s="40"/>
      <c r="H158" s="40"/>
      <c r="I158" s="40"/>
      <c r="J158" s="40"/>
      <c r="K158" s="40"/>
      <c r="L158" s="40"/>
      <c r="M158" s="40"/>
      <c r="N158" s="24"/>
      <c r="O158" s="24"/>
    </row>
    <row r="159" spans="1:15" x14ac:dyDescent="0.25">
      <c r="A159" s="24"/>
      <c r="B159" s="24"/>
      <c r="C159" s="24"/>
      <c r="D159" s="24"/>
      <c r="E159" s="40"/>
      <c r="F159" s="40"/>
      <c r="G159" s="40"/>
      <c r="H159" s="40"/>
      <c r="I159" s="40"/>
      <c r="J159" s="40"/>
      <c r="K159" s="40"/>
      <c r="L159" s="40"/>
      <c r="M159" s="40"/>
      <c r="N159" s="24"/>
      <c r="O159" s="24"/>
    </row>
    <row r="160" spans="1:15" x14ac:dyDescent="0.25">
      <c r="A160" s="24"/>
      <c r="B160" s="24"/>
      <c r="C160" s="24"/>
      <c r="D160" s="24"/>
      <c r="E160" s="40"/>
      <c r="F160" s="40"/>
      <c r="G160" s="40"/>
      <c r="H160" s="40"/>
      <c r="I160" s="40"/>
      <c r="J160" s="40"/>
      <c r="K160" s="40"/>
      <c r="L160" s="40"/>
      <c r="M160" s="40"/>
      <c r="N160" s="24"/>
      <c r="O160" s="24"/>
    </row>
    <row r="161" spans="1:15" x14ac:dyDescent="0.25">
      <c r="A161" s="24"/>
      <c r="B161" s="24"/>
      <c r="C161" s="24"/>
      <c r="D161" s="24"/>
      <c r="E161" s="40"/>
      <c r="F161" s="40"/>
      <c r="G161" s="40"/>
      <c r="H161" s="40"/>
      <c r="I161" s="40"/>
      <c r="J161" s="40"/>
      <c r="K161" s="40"/>
      <c r="L161" s="40"/>
      <c r="M161" s="40"/>
      <c r="N161" s="24"/>
      <c r="O161" s="24"/>
    </row>
    <row r="162" spans="1:15" x14ac:dyDescent="0.25">
      <c r="A162" s="24"/>
      <c r="B162" s="24"/>
      <c r="C162" s="24"/>
      <c r="D162" s="24"/>
      <c r="E162" s="40"/>
      <c r="F162" s="40"/>
      <c r="G162" s="40"/>
      <c r="H162" s="40"/>
      <c r="I162" s="40"/>
      <c r="J162" s="40"/>
      <c r="K162" s="40"/>
      <c r="L162" s="40"/>
      <c r="M162" s="40"/>
      <c r="N162" s="24"/>
      <c r="O162" s="24"/>
    </row>
    <row r="163" spans="1:15" x14ac:dyDescent="0.25">
      <c r="A163" s="24"/>
      <c r="B163" s="24"/>
      <c r="C163" s="24"/>
      <c r="D163" s="24"/>
      <c r="E163" s="40"/>
      <c r="F163" s="40"/>
      <c r="G163" s="40"/>
      <c r="H163" s="40"/>
      <c r="I163" s="40"/>
      <c r="J163" s="40"/>
      <c r="K163" s="40"/>
      <c r="L163" s="40"/>
      <c r="M163" s="40"/>
      <c r="N163" s="24"/>
      <c r="O163" s="24"/>
    </row>
    <row r="164" spans="1:15" x14ac:dyDescent="0.25">
      <c r="A164" s="24"/>
      <c r="B164" s="24"/>
      <c r="C164" s="24"/>
      <c r="D164" s="24"/>
      <c r="E164" s="40"/>
      <c r="F164" s="40"/>
      <c r="G164" s="40"/>
      <c r="H164" s="40"/>
      <c r="I164" s="40"/>
      <c r="J164" s="40"/>
      <c r="K164" s="40"/>
      <c r="L164" s="40"/>
      <c r="M164" s="40"/>
      <c r="N164" s="24"/>
      <c r="O164" s="24"/>
    </row>
    <row r="165" spans="1:15" x14ac:dyDescent="0.25">
      <c r="A165" s="24"/>
      <c r="B165" s="24"/>
      <c r="C165" s="24"/>
      <c r="D165" s="24"/>
      <c r="E165" s="40"/>
      <c r="F165" s="40"/>
      <c r="G165" s="40"/>
      <c r="H165" s="40"/>
      <c r="I165" s="40"/>
      <c r="J165" s="40"/>
      <c r="K165" s="40"/>
      <c r="L165" s="40"/>
      <c r="M165" s="40"/>
      <c r="N165" s="24"/>
      <c r="O165" s="24"/>
    </row>
    <row r="166" spans="1:15" x14ac:dyDescent="0.25">
      <c r="A166" s="24"/>
      <c r="B166" s="24"/>
      <c r="C166" s="24"/>
      <c r="D166" s="24"/>
      <c r="E166" s="40"/>
      <c r="F166" s="40"/>
      <c r="G166" s="40"/>
      <c r="H166" s="40"/>
      <c r="I166" s="40"/>
      <c r="J166" s="40"/>
      <c r="K166" s="40"/>
      <c r="L166" s="40"/>
      <c r="M166" s="40"/>
      <c r="N166" s="24"/>
      <c r="O166" s="24"/>
    </row>
    <row r="167" spans="1:15" x14ac:dyDescent="0.25">
      <c r="A167" s="24"/>
      <c r="B167" s="24"/>
      <c r="C167" s="24"/>
      <c r="D167" s="24"/>
      <c r="E167" s="40"/>
      <c r="F167" s="40"/>
      <c r="G167" s="40"/>
      <c r="H167" s="40"/>
      <c r="I167" s="40"/>
      <c r="J167" s="40"/>
      <c r="K167" s="40"/>
      <c r="L167" s="40"/>
      <c r="M167" s="40"/>
      <c r="N167" s="24"/>
      <c r="O167" s="24"/>
    </row>
    <row r="168" spans="1:15" x14ac:dyDescent="0.25">
      <c r="A168" s="24"/>
      <c r="B168" s="24"/>
      <c r="C168" s="24"/>
      <c r="D168" s="24"/>
      <c r="E168" s="40"/>
      <c r="F168" s="40"/>
      <c r="G168" s="40"/>
      <c r="H168" s="40"/>
      <c r="I168" s="40"/>
      <c r="J168" s="40"/>
      <c r="K168" s="40"/>
      <c r="L168" s="40"/>
      <c r="M168" s="40"/>
      <c r="N168" s="24"/>
      <c r="O168" s="24"/>
    </row>
    <row r="169" spans="1:15" x14ac:dyDescent="0.25">
      <c r="A169" s="24"/>
      <c r="B169" s="24"/>
      <c r="C169" s="24"/>
      <c r="D169" s="24"/>
      <c r="E169" s="40"/>
      <c r="F169" s="40"/>
      <c r="G169" s="40"/>
      <c r="H169" s="40"/>
      <c r="I169" s="40"/>
      <c r="J169" s="40"/>
      <c r="K169" s="40"/>
      <c r="L169" s="40"/>
      <c r="M169" s="40"/>
      <c r="N169" s="24"/>
      <c r="O169" s="24"/>
    </row>
    <row r="170" spans="1:15" x14ac:dyDescent="0.25">
      <c r="A170" s="24"/>
      <c r="B170" s="24"/>
      <c r="C170" s="24"/>
      <c r="D170" s="24"/>
      <c r="E170" s="40"/>
      <c r="F170" s="40"/>
      <c r="G170" s="40"/>
      <c r="H170" s="40"/>
      <c r="I170" s="40"/>
      <c r="J170" s="40"/>
      <c r="K170" s="40"/>
      <c r="L170" s="40"/>
      <c r="M170" s="40"/>
      <c r="N170" s="24"/>
      <c r="O170" s="24"/>
    </row>
    <row r="171" spans="1:15" x14ac:dyDescent="0.25">
      <c r="A171" s="24"/>
      <c r="B171" s="24"/>
      <c r="C171" s="24"/>
      <c r="D171" s="24"/>
      <c r="E171" s="40"/>
      <c r="F171" s="40"/>
      <c r="G171" s="40"/>
      <c r="H171" s="40"/>
      <c r="I171" s="40"/>
      <c r="J171" s="40"/>
      <c r="K171" s="40"/>
      <c r="L171" s="40"/>
      <c r="M171" s="40"/>
      <c r="N171" s="24"/>
      <c r="O171" s="24"/>
    </row>
    <row r="172" spans="1:15" x14ac:dyDescent="0.25">
      <c r="A172" s="24"/>
      <c r="B172" s="24"/>
      <c r="C172" s="24"/>
      <c r="D172" s="24"/>
      <c r="E172" s="40"/>
      <c r="F172" s="40"/>
      <c r="G172" s="40"/>
      <c r="H172" s="40"/>
      <c r="I172" s="40"/>
      <c r="J172" s="40"/>
      <c r="K172" s="40"/>
      <c r="L172" s="40"/>
      <c r="M172" s="40"/>
      <c r="N172" s="24"/>
      <c r="O172" s="24"/>
    </row>
    <row r="173" spans="1:15" x14ac:dyDescent="0.25">
      <c r="A173" s="24"/>
      <c r="B173" s="24"/>
      <c r="C173" s="24"/>
      <c r="D173" s="24"/>
      <c r="E173" s="40"/>
      <c r="F173" s="40"/>
      <c r="G173" s="40"/>
      <c r="H173" s="40"/>
      <c r="I173" s="40"/>
      <c r="J173" s="40"/>
      <c r="K173" s="40"/>
      <c r="L173" s="40"/>
      <c r="M173" s="40"/>
      <c r="N173" s="24"/>
      <c r="O173" s="24"/>
    </row>
    <row r="174" spans="1:15" x14ac:dyDescent="0.25">
      <c r="A174" s="24"/>
      <c r="B174" s="24"/>
      <c r="C174" s="24"/>
      <c r="D174" s="24"/>
      <c r="E174" s="40"/>
      <c r="F174" s="40"/>
      <c r="G174" s="40"/>
      <c r="H174" s="40"/>
      <c r="I174" s="40"/>
      <c r="J174" s="40"/>
      <c r="K174" s="40"/>
      <c r="L174" s="40"/>
      <c r="M174" s="40"/>
      <c r="N174" s="24"/>
      <c r="O174" s="24"/>
    </row>
    <row r="175" spans="1:15" x14ac:dyDescent="0.25">
      <c r="A175" s="24"/>
      <c r="B175" s="24"/>
      <c r="C175" s="24"/>
      <c r="D175" s="24"/>
      <c r="E175" s="40"/>
      <c r="F175" s="40"/>
      <c r="G175" s="40"/>
      <c r="H175" s="40"/>
      <c r="I175" s="40"/>
      <c r="J175" s="40"/>
      <c r="K175" s="40"/>
      <c r="L175" s="40"/>
      <c r="M175" s="40"/>
      <c r="N175" s="24"/>
      <c r="O175" s="24"/>
    </row>
  </sheetData>
  <mergeCells count="20">
    <mergeCell ref="A21:A30"/>
    <mergeCell ref="I21:I30"/>
    <mergeCell ref="J21:J30"/>
    <mergeCell ref="J8:J20"/>
    <mergeCell ref="L8:L10"/>
    <mergeCell ref="A11:A13"/>
    <mergeCell ref="I11:I13"/>
    <mergeCell ref="L11:L13"/>
    <mergeCell ref="A14:A17"/>
    <mergeCell ref="I14:I17"/>
    <mergeCell ref="L14:L17"/>
    <mergeCell ref="A18:A20"/>
    <mergeCell ref="I18:I20"/>
    <mergeCell ref="A5:N5"/>
    <mergeCell ref="A6:N6"/>
    <mergeCell ref="B7:C7"/>
    <mergeCell ref="A8:A10"/>
    <mergeCell ref="I8:I10"/>
    <mergeCell ref="M8:M20"/>
    <mergeCell ref="L18:L20"/>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16" workbookViewId="0">
      <selection activeCell="E12" sqref="E12"/>
    </sheetView>
  </sheetViews>
  <sheetFormatPr baseColWidth="10" defaultColWidth="10.85546875" defaultRowHeight="12.75" x14ac:dyDescent="0.25"/>
  <cols>
    <col min="1" max="1" width="23.42578125" style="1" customWidth="1"/>
    <col min="2" max="2" width="5.28515625" style="6" customWidth="1"/>
    <col min="3" max="3" width="48.85546875" style="1" customWidth="1"/>
    <col min="4" max="4" width="21.7109375" style="1" customWidth="1"/>
    <col min="5" max="6" width="20.140625" style="6" customWidth="1"/>
    <col min="7" max="7" width="18" style="6" customWidth="1"/>
    <col min="8" max="8" width="12.42578125" style="6" customWidth="1"/>
    <col min="9" max="9" width="15.42578125" style="6" customWidth="1"/>
    <col min="10" max="10" width="20.42578125" style="6" customWidth="1"/>
    <col min="11" max="13" width="18.85546875" style="6" customWidth="1"/>
    <col min="14" max="14" width="49.85546875" style="1" customWidth="1"/>
    <col min="15" max="15" width="58.7109375" style="1" customWidth="1"/>
    <col min="16" max="16384" width="10.85546875" style="1"/>
  </cols>
  <sheetData>
    <row r="1" spans="1:15" hidden="1" x14ac:dyDescent="0.25">
      <c r="H1" s="7">
        <v>0.59</v>
      </c>
      <c r="I1" s="7"/>
    </row>
    <row r="2" spans="1:15" hidden="1" x14ac:dyDescent="0.25">
      <c r="H2" s="7">
        <v>0.6</v>
      </c>
      <c r="I2" s="7"/>
      <c r="J2" s="7">
        <v>0.79</v>
      </c>
      <c r="K2" s="7"/>
      <c r="L2" s="7"/>
      <c r="M2" s="7"/>
    </row>
    <row r="3" spans="1:15" hidden="1" x14ac:dyDescent="0.25">
      <c r="H3" s="7">
        <v>0.8</v>
      </c>
      <c r="I3" s="7"/>
      <c r="J3" s="7">
        <v>1</v>
      </c>
      <c r="K3" s="7"/>
      <c r="L3" s="7"/>
      <c r="M3" s="7"/>
    </row>
    <row r="5" spans="1:15" ht="42" customHeight="1" x14ac:dyDescent="0.25">
      <c r="A5" s="55" t="s">
        <v>36</v>
      </c>
      <c r="B5" s="55"/>
      <c r="C5" s="55"/>
      <c r="D5" s="55"/>
      <c r="E5" s="55"/>
      <c r="F5" s="55"/>
      <c r="G5" s="55"/>
      <c r="H5" s="55"/>
      <c r="I5" s="55"/>
      <c r="J5" s="55"/>
      <c r="K5" s="55"/>
      <c r="L5" s="55"/>
      <c r="M5" s="55"/>
      <c r="N5" s="55"/>
      <c r="O5" s="8"/>
    </row>
    <row r="6" spans="1:15" ht="18.75" customHeight="1" x14ac:dyDescent="0.25">
      <c r="A6" s="56" t="s">
        <v>61</v>
      </c>
      <c r="B6" s="56"/>
      <c r="C6" s="56"/>
      <c r="D6" s="56"/>
      <c r="E6" s="56"/>
      <c r="F6" s="56"/>
      <c r="G6" s="56"/>
      <c r="H6" s="56"/>
      <c r="I6" s="56"/>
      <c r="J6" s="56"/>
      <c r="K6" s="56"/>
      <c r="L6" s="56"/>
      <c r="M6" s="56"/>
      <c r="N6" s="56"/>
      <c r="O6" s="8"/>
    </row>
    <row r="7" spans="1:15" ht="25.5" x14ac:dyDescent="0.25">
      <c r="A7" s="45" t="s">
        <v>21</v>
      </c>
      <c r="B7" s="81" t="s">
        <v>22</v>
      </c>
      <c r="C7" s="82"/>
      <c r="D7" s="46" t="s">
        <v>23</v>
      </c>
      <c r="E7" s="45" t="s">
        <v>24</v>
      </c>
      <c r="F7" s="45" t="s">
        <v>26</v>
      </c>
      <c r="G7" s="46" t="s">
        <v>27</v>
      </c>
      <c r="H7" s="46" t="s">
        <v>33</v>
      </c>
      <c r="I7" s="46" t="s">
        <v>56</v>
      </c>
      <c r="J7" s="43" t="s">
        <v>145</v>
      </c>
      <c r="K7" s="42" t="s">
        <v>32</v>
      </c>
      <c r="L7" s="42" t="s">
        <v>57</v>
      </c>
      <c r="M7" s="42" t="s">
        <v>62</v>
      </c>
      <c r="N7" s="42" t="s">
        <v>34</v>
      </c>
      <c r="O7" s="42" t="s">
        <v>35</v>
      </c>
    </row>
    <row r="8" spans="1:15" ht="38.25" x14ac:dyDescent="0.25">
      <c r="A8" s="83" t="s">
        <v>188</v>
      </c>
      <c r="B8" s="25" t="s">
        <v>0</v>
      </c>
      <c r="C8" s="36" t="s">
        <v>152</v>
      </c>
      <c r="D8" s="36" t="s">
        <v>226</v>
      </c>
      <c r="E8" s="36" t="s">
        <v>227</v>
      </c>
      <c r="F8" s="30">
        <v>43467</v>
      </c>
      <c r="G8" s="30">
        <v>43830</v>
      </c>
      <c r="H8" s="44">
        <v>0.2</v>
      </c>
      <c r="I8" s="71">
        <f>SUM(H8:H12)</f>
        <v>1</v>
      </c>
      <c r="J8" s="53">
        <f>SUM(I8:I25)/4</f>
        <v>1</v>
      </c>
      <c r="K8" s="41">
        <v>0</v>
      </c>
      <c r="L8" s="57">
        <f>SUM(K8:K12)</f>
        <v>0</v>
      </c>
      <c r="M8" s="53">
        <f>SUM(L8:L25)/4</f>
        <v>0</v>
      </c>
      <c r="N8" s="5"/>
      <c r="O8" s="15"/>
    </row>
    <row r="9" spans="1:15" ht="51" x14ac:dyDescent="0.25">
      <c r="A9" s="84"/>
      <c r="B9" s="25" t="s">
        <v>1</v>
      </c>
      <c r="C9" s="36" t="s">
        <v>153</v>
      </c>
      <c r="D9" s="36" t="s">
        <v>228</v>
      </c>
      <c r="E9" s="36" t="s">
        <v>154</v>
      </c>
      <c r="F9" s="30">
        <v>43570</v>
      </c>
      <c r="G9" s="30">
        <v>43830</v>
      </c>
      <c r="H9" s="44">
        <v>0.2</v>
      </c>
      <c r="I9" s="72"/>
      <c r="J9" s="53"/>
      <c r="K9" s="41">
        <v>0</v>
      </c>
      <c r="L9" s="61"/>
      <c r="M9" s="53"/>
      <c r="N9" s="5"/>
      <c r="O9" s="15"/>
    </row>
    <row r="10" spans="1:15" ht="38.25" x14ac:dyDescent="0.25">
      <c r="A10" s="84"/>
      <c r="B10" s="25" t="s">
        <v>2</v>
      </c>
      <c r="C10" s="36" t="s">
        <v>231</v>
      </c>
      <c r="D10" s="36" t="s">
        <v>229</v>
      </c>
      <c r="E10" s="36" t="s">
        <v>176</v>
      </c>
      <c r="F10" s="30">
        <v>43556</v>
      </c>
      <c r="G10" s="30">
        <v>43830</v>
      </c>
      <c r="H10" s="44">
        <v>0.2</v>
      </c>
      <c r="I10" s="72"/>
      <c r="J10" s="53"/>
      <c r="K10" s="41">
        <v>0</v>
      </c>
      <c r="L10" s="61"/>
      <c r="M10" s="53"/>
      <c r="N10" s="5"/>
      <c r="O10" s="15"/>
    </row>
    <row r="11" spans="1:15" ht="38.25" x14ac:dyDescent="0.25">
      <c r="A11" s="84"/>
      <c r="B11" s="25" t="s">
        <v>175</v>
      </c>
      <c r="C11" s="36" t="s">
        <v>155</v>
      </c>
      <c r="D11" s="36" t="s">
        <v>177</v>
      </c>
      <c r="E11" s="36" t="s">
        <v>176</v>
      </c>
      <c r="F11" s="30">
        <v>43556</v>
      </c>
      <c r="G11" s="30">
        <v>43830</v>
      </c>
      <c r="H11" s="44">
        <v>0.2</v>
      </c>
      <c r="I11" s="72"/>
      <c r="J11" s="53"/>
      <c r="K11" s="41">
        <v>0</v>
      </c>
      <c r="L11" s="61"/>
      <c r="M11" s="53"/>
      <c r="N11" s="5"/>
      <c r="O11" s="15"/>
    </row>
    <row r="12" spans="1:15" ht="51" x14ac:dyDescent="0.25">
      <c r="A12" s="85"/>
      <c r="B12" s="25" t="s">
        <v>4</v>
      </c>
      <c r="C12" s="28" t="s">
        <v>156</v>
      </c>
      <c r="D12" s="29" t="s">
        <v>157</v>
      </c>
      <c r="E12" s="36" t="s">
        <v>176</v>
      </c>
      <c r="F12" s="30">
        <v>43497</v>
      </c>
      <c r="G12" s="30">
        <v>43830</v>
      </c>
      <c r="H12" s="44">
        <v>0.2</v>
      </c>
      <c r="I12" s="73"/>
      <c r="J12" s="53"/>
      <c r="K12" s="41">
        <v>0</v>
      </c>
      <c r="L12" s="58"/>
      <c r="M12" s="53"/>
      <c r="N12" s="5"/>
      <c r="O12" s="15"/>
    </row>
    <row r="13" spans="1:15" ht="38.25" x14ac:dyDescent="0.25">
      <c r="A13" s="83" t="s">
        <v>189</v>
      </c>
      <c r="B13" s="25" t="s">
        <v>5</v>
      </c>
      <c r="C13" s="36" t="s">
        <v>158</v>
      </c>
      <c r="D13" s="28" t="s">
        <v>159</v>
      </c>
      <c r="E13" s="36" t="s">
        <v>176</v>
      </c>
      <c r="F13" s="30">
        <v>43525</v>
      </c>
      <c r="G13" s="30">
        <v>43799</v>
      </c>
      <c r="H13" s="44">
        <v>0.2</v>
      </c>
      <c r="I13" s="71">
        <f>SUM(H13:H17)</f>
        <v>1</v>
      </c>
      <c r="J13" s="54"/>
      <c r="K13" s="41">
        <v>0</v>
      </c>
      <c r="L13" s="57">
        <f>SUM(K13:K17)</f>
        <v>0</v>
      </c>
      <c r="M13" s="54"/>
      <c r="N13" s="5"/>
      <c r="O13" s="15"/>
    </row>
    <row r="14" spans="1:15" ht="38.25" x14ac:dyDescent="0.25">
      <c r="A14" s="84"/>
      <c r="B14" s="25" t="s">
        <v>14</v>
      </c>
      <c r="C14" s="36" t="s">
        <v>160</v>
      </c>
      <c r="D14" s="36" t="s">
        <v>161</v>
      </c>
      <c r="E14" s="36" t="s">
        <v>176</v>
      </c>
      <c r="F14" s="30">
        <v>43497</v>
      </c>
      <c r="G14" s="30">
        <v>43830</v>
      </c>
      <c r="H14" s="44">
        <v>0.2</v>
      </c>
      <c r="I14" s="72"/>
      <c r="J14" s="54"/>
      <c r="K14" s="41">
        <v>0</v>
      </c>
      <c r="L14" s="61"/>
      <c r="M14" s="54"/>
      <c r="N14" s="5"/>
      <c r="O14" s="15"/>
    </row>
    <row r="15" spans="1:15" ht="63.75" x14ac:dyDescent="0.25">
      <c r="A15" s="84"/>
      <c r="B15" s="25" t="s">
        <v>15</v>
      </c>
      <c r="C15" s="36" t="s">
        <v>162</v>
      </c>
      <c r="D15" s="28" t="s">
        <v>178</v>
      </c>
      <c r="E15" s="28" t="s">
        <v>163</v>
      </c>
      <c r="F15" s="30">
        <v>43497</v>
      </c>
      <c r="G15" s="30">
        <v>43830</v>
      </c>
      <c r="H15" s="44">
        <v>0.2</v>
      </c>
      <c r="I15" s="72"/>
      <c r="J15" s="54"/>
      <c r="K15" s="41">
        <v>0</v>
      </c>
      <c r="L15" s="61"/>
      <c r="M15" s="54"/>
      <c r="N15" s="5"/>
      <c r="O15" s="15"/>
    </row>
    <row r="16" spans="1:15" ht="38.25" x14ac:dyDescent="0.25">
      <c r="A16" s="84"/>
      <c r="B16" s="25" t="s">
        <v>180</v>
      </c>
      <c r="C16" s="36" t="s">
        <v>164</v>
      </c>
      <c r="D16" s="28" t="s">
        <v>179</v>
      </c>
      <c r="E16" s="28" t="s">
        <v>230</v>
      </c>
      <c r="F16" s="30">
        <v>43497</v>
      </c>
      <c r="G16" s="30">
        <v>43830</v>
      </c>
      <c r="H16" s="44">
        <v>0.2</v>
      </c>
      <c r="I16" s="72"/>
      <c r="J16" s="54"/>
      <c r="K16" s="41">
        <v>0</v>
      </c>
      <c r="L16" s="61"/>
      <c r="M16" s="54"/>
      <c r="N16" s="5"/>
      <c r="O16" s="15"/>
    </row>
    <row r="17" spans="1:15" ht="51" x14ac:dyDescent="0.25">
      <c r="A17" s="85"/>
      <c r="B17" s="25" t="s">
        <v>182</v>
      </c>
      <c r="C17" s="28" t="s">
        <v>183</v>
      </c>
      <c r="D17" s="28" t="s">
        <v>117</v>
      </c>
      <c r="E17" s="28" t="s">
        <v>6</v>
      </c>
      <c r="F17" s="30">
        <v>43497</v>
      </c>
      <c r="G17" s="30">
        <v>43830</v>
      </c>
      <c r="H17" s="44">
        <v>0.2</v>
      </c>
      <c r="I17" s="73"/>
      <c r="J17" s="54"/>
      <c r="K17" s="41">
        <v>0</v>
      </c>
      <c r="L17" s="58"/>
      <c r="M17" s="54"/>
      <c r="N17" s="5"/>
      <c r="O17" s="15"/>
    </row>
    <row r="18" spans="1:15" ht="63.75" x14ac:dyDescent="0.25">
      <c r="A18" s="83" t="s">
        <v>190</v>
      </c>
      <c r="B18" s="26" t="s">
        <v>7</v>
      </c>
      <c r="C18" s="36" t="s">
        <v>165</v>
      </c>
      <c r="D18" s="36" t="s">
        <v>181</v>
      </c>
      <c r="E18" s="28" t="s">
        <v>163</v>
      </c>
      <c r="F18" s="30">
        <v>43497</v>
      </c>
      <c r="G18" s="30">
        <v>43830</v>
      </c>
      <c r="H18" s="44">
        <v>0.4</v>
      </c>
      <c r="I18" s="71">
        <f>SUM(H18:H20)</f>
        <v>1</v>
      </c>
      <c r="J18" s="54"/>
      <c r="K18" s="41">
        <v>0</v>
      </c>
      <c r="L18" s="57">
        <f>SUM(K18:K20)</f>
        <v>0</v>
      </c>
      <c r="M18" s="54"/>
      <c r="N18" s="13"/>
      <c r="O18" s="15"/>
    </row>
    <row r="19" spans="1:15" ht="25.5" x14ac:dyDescent="0.25">
      <c r="A19" s="84"/>
      <c r="B19" s="26" t="s">
        <v>115</v>
      </c>
      <c r="C19" s="36" t="s">
        <v>166</v>
      </c>
      <c r="D19" s="28" t="s">
        <v>167</v>
      </c>
      <c r="E19" s="28" t="s">
        <v>122</v>
      </c>
      <c r="F19" s="30">
        <v>43497</v>
      </c>
      <c r="G19" s="30">
        <v>43830</v>
      </c>
      <c r="H19" s="44">
        <v>0.2</v>
      </c>
      <c r="I19" s="72"/>
      <c r="J19" s="54"/>
      <c r="K19" s="41">
        <v>0</v>
      </c>
      <c r="L19" s="61"/>
      <c r="M19" s="54"/>
      <c r="N19" s="13"/>
      <c r="O19" s="15"/>
    </row>
    <row r="20" spans="1:15" ht="38.25" x14ac:dyDescent="0.25">
      <c r="A20" s="85"/>
      <c r="B20" s="26" t="s">
        <v>85</v>
      </c>
      <c r="C20" s="36" t="s">
        <v>168</v>
      </c>
      <c r="D20" s="28" t="s">
        <v>169</v>
      </c>
      <c r="E20" s="28" t="s">
        <v>163</v>
      </c>
      <c r="F20" s="30">
        <v>43497</v>
      </c>
      <c r="G20" s="30">
        <v>43830</v>
      </c>
      <c r="H20" s="44">
        <v>0.4</v>
      </c>
      <c r="I20" s="73"/>
      <c r="J20" s="54"/>
      <c r="K20" s="41">
        <v>0</v>
      </c>
      <c r="L20" s="58"/>
      <c r="M20" s="54"/>
      <c r="N20" s="13"/>
      <c r="O20" s="15"/>
    </row>
    <row r="21" spans="1:15" ht="38.25" x14ac:dyDescent="0.25">
      <c r="A21" s="83" t="s">
        <v>191</v>
      </c>
      <c r="B21" s="26" t="s">
        <v>9</v>
      </c>
      <c r="C21" s="36" t="s">
        <v>170</v>
      </c>
      <c r="D21" s="28" t="s">
        <v>171</v>
      </c>
      <c r="E21" s="28" t="s">
        <v>163</v>
      </c>
      <c r="F21" s="30">
        <v>43497</v>
      </c>
      <c r="G21" s="30">
        <v>43830</v>
      </c>
      <c r="H21" s="44">
        <v>0.2</v>
      </c>
      <c r="I21" s="71">
        <f>SUM(H21:H25)</f>
        <v>1</v>
      </c>
      <c r="J21" s="54"/>
      <c r="K21" s="41">
        <v>0</v>
      </c>
      <c r="L21" s="57">
        <f>SUM(K21:K25)</f>
        <v>0</v>
      </c>
      <c r="M21" s="54"/>
      <c r="N21" s="5"/>
      <c r="O21" s="15"/>
    </row>
    <row r="22" spans="1:15" ht="41.25" customHeight="1" x14ac:dyDescent="0.25">
      <c r="A22" s="84"/>
      <c r="B22" s="26" t="s">
        <v>90</v>
      </c>
      <c r="C22" s="49" t="s">
        <v>249</v>
      </c>
      <c r="D22" s="16" t="s">
        <v>250</v>
      </c>
      <c r="E22" s="16" t="s">
        <v>247</v>
      </c>
      <c r="F22" s="30">
        <v>43617</v>
      </c>
      <c r="G22" s="30">
        <v>43814</v>
      </c>
      <c r="H22" s="47">
        <v>0.2</v>
      </c>
      <c r="I22" s="72"/>
      <c r="J22" s="54"/>
      <c r="K22" s="41">
        <v>0</v>
      </c>
      <c r="L22" s="61"/>
      <c r="M22" s="54"/>
      <c r="N22" s="5"/>
      <c r="O22" s="15"/>
    </row>
    <row r="23" spans="1:15" ht="51" x14ac:dyDescent="0.25">
      <c r="A23" s="84"/>
      <c r="B23" s="26" t="s">
        <v>17</v>
      </c>
      <c r="C23" s="28" t="s">
        <v>116</v>
      </c>
      <c r="D23" s="28" t="s">
        <v>118</v>
      </c>
      <c r="E23" s="28" t="s">
        <v>13</v>
      </c>
      <c r="F23" s="30">
        <v>43617</v>
      </c>
      <c r="G23" s="30">
        <v>43830</v>
      </c>
      <c r="H23" s="47">
        <v>0.2</v>
      </c>
      <c r="I23" s="72"/>
      <c r="J23" s="54"/>
      <c r="K23" s="41">
        <v>0</v>
      </c>
      <c r="L23" s="61"/>
      <c r="M23" s="54"/>
      <c r="N23" s="5"/>
      <c r="O23" s="15"/>
    </row>
    <row r="24" spans="1:15" ht="38.25" x14ac:dyDescent="0.25">
      <c r="A24" s="84"/>
      <c r="B24" s="26" t="s">
        <v>184</v>
      </c>
      <c r="C24" s="36" t="s">
        <v>172</v>
      </c>
      <c r="D24" s="28" t="s">
        <v>173</v>
      </c>
      <c r="E24" s="28" t="s">
        <v>163</v>
      </c>
      <c r="F24" s="30">
        <v>43497</v>
      </c>
      <c r="G24" s="30">
        <v>43830</v>
      </c>
      <c r="H24" s="47">
        <v>0.2</v>
      </c>
      <c r="I24" s="72"/>
      <c r="J24" s="54"/>
      <c r="K24" s="41">
        <v>0</v>
      </c>
      <c r="L24" s="61"/>
      <c r="M24" s="54"/>
      <c r="N24" s="5"/>
      <c r="O24" s="15"/>
    </row>
    <row r="25" spans="1:15" ht="38.25" x14ac:dyDescent="0.25">
      <c r="A25" s="85"/>
      <c r="B25" s="26" t="s">
        <v>248</v>
      </c>
      <c r="C25" s="36" t="s">
        <v>174</v>
      </c>
      <c r="D25" s="28" t="s">
        <v>171</v>
      </c>
      <c r="E25" s="28" t="s">
        <v>163</v>
      </c>
      <c r="F25" s="50">
        <v>43525</v>
      </c>
      <c r="G25" s="30">
        <v>43830</v>
      </c>
      <c r="H25" s="47">
        <v>0.2</v>
      </c>
      <c r="I25" s="73"/>
      <c r="J25" s="54"/>
      <c r="K25" s="41">
        <v>0</v>
      </c>
      <c r="L25" s="58"/>
      <c r="M25" s="54"/>
      <c r="N25" s="5"/>
      <c r="O25" s="15"/>
    </row>
  </sheetData>
  <mergeCells count="17">
    <mergeCell ref="I21:I25"/>
    <mergeCell ref="L8:L12"/>
    <mergeCell ref="L13:L17"/>
    <mergeCell ref="L18:L20"/>
    <mergeCell ref="L21:L25"/>
    <mergeCell ref="A5:N5"/>
    <mergeCell ref="A6:N6"/>
    <mergeCell ref="B7:C7"/>
    <mergeCell ref="J8:J25"/>
    <mergeCell ref="M8:M25"/>
    <mergeCell ref="A8:A12"/>
    <mergeCell ref="A13:A17"/>
    <mergeCell ref="A18:A20"/>
    <mergeCell ref="A21:A25"/>
    <mergeCell ref="I8:I12"/>
    <mergeCell ref="I13:I17"/>
    <mergeCell ref="I18:I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4" workbookViewId="0">
      <selection activeCell="D10" sqref="D10"/>
    </sheetView>
  </sheetViews>
  <sheetFormatPr baseColWidth="10" defaultColWidth="10.85546875" defaultRowHeight="12.75" x14ac:dyDescent="0.25"/>
  <cols>
    <col min="1" max="1" width="25.42578125" style="106" customWidth="1"/>
    <col min="2" max="2" width="7.28515625" style="106" customWidth="1"/>
    <col min="3" max="3" width="23.7109375" style="106" customWidth="1"/>
    <col min="4" max="4" width="26.85546875" style="106" customWidth="1"/>
    <col min="5" max="5" width="20.140625" style="107" customWidth="1"/>
    <col min="6" max="6" width="15.42578125" style="107" customWidth="1"/>
    <col min="7" max="7" width="15.140625" style="107" customWidth="1"/>
    <col min="8" max="8" width="19.28515625" style="107" customWidth="1"/>
    <col min="9" max="9" width="15.42578125" style="107" customWidth="1"/>
    <col min="10" max="10" width="20.42578125" style="107" customWidth="1"/>
    <col min="11" max="13" width="18.85546875" style="107" customWidth="1"/>
    <col min="14" max="14" width="49.85546875" style="106" customWidth="1"/>
    <col min="15" max="15" width="58.7109375" style="106" customWidth="1"/>
    <col min="16" max="16384" width="10.85546875" style="106"/>
  </cols>
  <sheetData>
    <row r="1" spans="1:15" hidden="1" x14ac:dyDescent="0.25">
      <c r="H1" s="108">
        <v>0.59</v>
      </c>
      <c r="I1" s="108"/>
    </row>
    <row r="2" spans="1:15" hidden="1" x14ac:dyDescent="0.25">
      <c r="H2" s="108">
        <v>0.6</v>
      </c>
      <c r="I2" s="108"/>
      <c r="J2" s="108">
        <v>0.79</v>
      </c>
      <c r="K2" s="108"/>
      <c r="L2" s="108"/>
      <c r="M2" s="108"/>
    </row>
    <row r="3" spans="1:15" hidden="1" x14ac:dyDescent="0.25">
      <c r="H3" s="108">
        <v>0.8</v>
      </c>
      <c r="I3" s="108"/>
      <c r="J3" s="108">
        <v>1</v>
      </c>
      <c r="K3" s="108"/>
      <c r="L3" s="108"/>
      <c r="M3" s="108"/>
    </row>
    <row r="5" spans="1:15" ht="20.25" customHeight="1" x14ac:dyDescent="0.25">
      <c r="A5" s="109" t="s">
        <v>36</v>
      </c>
      <c r="B5" s="109"/>
      <c r="C5" s="109"/>
      <c r="D5" s="109"/>
      <c r="E5" s="109"/>
      <c r="F5" s="109"/>
      <c r="G5" s="109"/>
      <c r="H5" s="109"/>
      <c r="I5" s="109"/>
      <c r="J5" s="109"/>
      <c r="K5" s="109"/>
      <c r="L5" s="109"/>
      <c r="M5" s="109"/>
      <c r="N5" s="109"/>
      <c r="O5" s="110"/>
    </row>
    <row r="6" spans="1:15" x14ac:dyDescent="0.25">
      <c r="A6" s="111" t="s">
        <v>63</v>
      </c>
      <c r="B6" s="111"/>
      <c r="C6" s="111"/>
      <c r="D6" s="111"/>
      <c r="E6" s="111"/>
      <c r="F6" s="111"/>
      <c r="G6" s="111"/>
      <c r="H6" s="111"/>
      <c r="I6" s="111"/>
      <c r="J6" s="111"/>
      <c r="K6" s="111"/>
      <c r="L6" s="111"/>
      <c r="M6" s="111"/>
      <c r="N6" s="111"/>
      <c r="O6" s="110"/>
    </row>
    <row r="7" spans="1:15" ht="25.5" x14ac:dyDescent="0.25">
      <c r="A7" s="112" t="s">
        <v>21</v>
      </c>
      <c r="B7" s="113" t="s">
        <v>22</v>
      </c>
      <c r="C7" s="114"/>
      <c r="D7" s="115" t="s">
        <v>23</v>
      </c>
      <c r="E7" s="116" t="s">
        <v>24</v>
      </c>
      <c r="F7" s="116" t="s">
        <v>26</v>
      </c>
      <c r="G7" s="115" t="s">
        <v>27</v>
      </c>
      <c r="H7" s="115" t="s">
        <v>33</v>
      </c>
      <c r="I7" s="115" t="s">
        <v>56</v>
      </c>
      <c r="J7" s="115" t="s">
        <v>145</v>
      </c>
      <c r="K7" s="115" t="s">
        <v>32</v>
      </c>
      <c r="L7" s="115" t="s">
        <v>57</v>
      </c>
      <c r="M7" s="115" t="s">
        <v>62</v>
      </c>
      <c r="N7" s="115" t="s">
        <v>34</v>
      </c>
      <c r="O7" s="115" t="s">
        <v>35</v>
      </c>
    </row>
    <row r="8" spans="1:15" ht="63.75" customHeight="1" x14ac:dyDescent="0.25">
      <c r="A8" s="117" t="s">
        <v>263</v>
      </c>
      <c r="B8" s="116" t="s">
        <v>0</v>
      </c>
      <c r="C8" s="118" t="s">
        <v>233</v>
      </c>
      <c r="D8" s="119" t="s">
        <v>202</v>
      </c>
      <c r="E8" s="119" t="s">
        <v>25</v>
      </c>
      <c r="F8" s="50">
        <v>43466</v>
      </c>
      <c r="G8" s="50">
        <v>43830</v>
      </c>
      <c r="H8" s="120">
        <v>1</v>
      </c>
      <c r="I8" s="120">
        <f>+H8</f>
        <v>1</v>
      </c>
      <c r="J8" s="121">
        <f>SUM(I8:I15)/5</f>
        <v>1</v>
      </c>
      <c r="K8" s="120">
        <v>0</v>
      </c>
      <c r="L8" s="120">
        <f>+K8</f>
        <v>0</v>
      </c>
      <c r="M8" s="122">
        <f>SUM(L8:L15)/5</f>
        <v>0</v>
      </c>
      <c r="N8" s="123"/>
      <c r="O8" s="124"/>
    </row>
    <row r="9" spans="1:15" ht="102" x14ac:dyDescent="0.25">
      <c r="A9" s="125" t="s">
        <v>264</v>
      </c>
      <c r="B9" s="116" t="s">
        <v>65</v>
      </c>
      <c r="C9" s="119" t="s">
        <v>66</v>
      </c>
      <c r="D9" s="119" t="s">
        <v>120</v>
      </c>
      <c r="E9" s="119" t="s">
        <v>232</v>
      </c>
      <c r="F9" s="50">
        <v>43467</v>
      </c>
      <c r="G9" s="50">
        <v>43554</v>
      </c>
      <c r="H9" s="120">
        <v>0.3</v>
      </c>
      <c r="I9" s="126">
        <f>SUM(H9:H11)</f>
        <v>1</v>
      </c>
      <c r="J9" s="121"/>
      <c r="K9" s="120">
        <v>0</v>
      </c>
      <c r="L9" s="127">
        <f>SUM(K9:K11)</f>
        <v>0</v>
      </c>
      <c r="M9" s="128"/>
      <c r="N9" s="123"/>
      <c r="O9" s="124"/>
    </row>
    <row r="10" spans="1:15" ht="38.25" customHeight="1" x14ac:dyDescent="0.25">
      <c r="A10" s="129"/>
      <c r="B10" s="116" t="s">
        <v>14</v>
      </c>
      <c r="C10" s="119" t="s">
        <v>256</v>
      </c>
      <c r="D10" s="119" t="s">
        <v>124</v>
      </c>
      <c r="E10" s="119" t="s">
        <v>25</v>
      </c>
      <c r="F10" s="50">
        <v>43468</v>
      </c>
      <c r="G10" s="50">
        <v>43585</v>
      </c>
      <c r="H10" s="120">
        <v>0.3</v>
      </c>
      <c r="I10" s="126"/>
      <c r="J10" s="121"/>
      <c r="K10" s="120">
        <v>0</v>
      </c>
      <c r="L10" s="126"/>
      <c r="M10" s="128"/>
      <c r="N10" s="123"/>
      <c r="O10" s="124"/>
    </row>
    <row r="11" spans="1:15" ht="51" x14ac:dyDescent="0.25">
      <c r="A11" s="130"/>
      <c r="B11" s="116" t="s">
        <v>15</v>
      </c>
      <c r="C11" s="119" t="s">
        <v>64</v>
      </c>
      <c r="D11" s="119" t="s">
        <v>121</v>
      </c>
      <c r="E11" s="119" t="s">
        <v>25</v>
      </c>
      <c r="F11" s="50">
        <v>43769</v>
      </c>
      <c r="G11" s="50">
        <v>43830</v>
      </c>
      <c r="H11" s="120">
        <v>0.4</v>
      </c>
      <c r="I11" s="131"/>
      <c r="J11" s="121"/>
      <c r="K11" s="120">
        <v>0</v>
      </c>
      <c r="L11" s="131"/>
      <c r="M11" s="128"/>
      <c r="N11" s="123"/>
      <c r="O11" s="124"/>
    </row>
    <row r="12" spans="1:15" ht="102" customHeight="1" x14ac:dyDescent="0.25">
      <c r="A12" s="132" t="s">
        <v>265</v>
      </c>
      <c r="B12" s="115" t="s">
        <v>7</v>
      </c>
      <c r="C12" s="119" t="s">
        <v>125</v>
      </c>
      <c r="D12" s="119" t="s">
        <v>126</v>
      </c>
      <c r="E12" s="119" t="s">
        <v>122</v>
      </c>
      <c r="F12" s="50">
        <v>43466</v>
      </c>
      <c r="G12" s="50">
        <v>43555</v>
      </c>
      <c r="H12" s="120">
        <v>1</v>
      </c>
      <c r="I12" s="120">
        <f>SUM(H12)</f>
        <v>1</v>
      </c>
      <c r="J12" s="121"/>
      <c r="K12" s="120">
        <v>0</v>
      </c>
      <c r="L12" s="120">
        <f>SUM(K12)</f>
        <v>0</v>
      </c>
      <c r="M12" s="128"/>
      <c r="N12" s="123"/>
      <c r="O12" s="124"/>
    </row>
    <row r="13" spans="1:15" ht="89.25" customHeight="1" x14ac:dyDescent="0.25">
      <c r="A13" s="132" t="s">
        <v>266</v>
      </c>
      <c r="B13" s="115" t="s">
        <v>16</v>
      </c>
      <c r="C13" s="119" t="s">
        <v>187</v>
      </c>
      <c r="D13" s="119" t="s">
        <v>123</v>
      </c>
      <c r="E13" s="119" t="s">
        <v>203</v>
      </c>
      <c r="F13" s="50">
        <v>43497</v>
      </c>
      <c r="G13" s="50">
        <v>43830</v>
      </c>
      <c r="H13" s="120">
        <v>1</v>
      </c>
      <c r="I13" s="120">
        <f>SUM(H13)</f>
        <v>1</v>
      </c>
      <c r="J13" s="121"/>
      <c r="K13" s="120">
        <v>0</v>
      </c>
      <c r="L13" s="133">
        <f>SUM(K13)</f>
        <v>0</v>
      </c>
      <c r="M13" s="128"/>
      <c r="N13" s="123"/>
      <c r="O13" s="124"/>
    </row>
    <row r="14" spans="1:15" ht="51" x14ac:dyDescent="0.25">
      <c r="A14" s="125" t="s">
        <v>267</v>
      </c>
      <c r="B14" s="115" t="s">
        <v>18</v>
      </c>
      <c r="C14" s="119" t="s">
        <v>251</v>
      </c>
      <c r="D14" s="119" t="s">
        <v>255</v>
      </c>
      <c r="E14" s="119" t="s">
        <v>25</v>
      </c>
      <c r="F14" s="50">
        <v>43525</v>
      </c>
      <c r="G14" s="50">
        <v>43830</v>
      </c>
      <c r="H14" s="120">
        <v>0.5</v>
      </c>
      <c r="I14" s="127">
        <f>SUM(H14:H15)</f>
        <v>1</v>
      </c>
      <c r="J14" s="121"/>
      <c r="K14" s="120">
        <v>0</v>
      </c>
      <c r="L14" s="122">
        <f>SUM(K14:K15)</f>
        <v>0</v>
      </c>
      <c r="M14" s="128"/>
      <c r="N14" s="123"/>
      <c r="O14" s="124"/>
    </row>
    <row r="15" spans="1:15" ht="63.75" x14ac:dyDescent="0.25">
      <c r="A15" s="130"/>
      <c r="B15" s="115" t="s">
        <v>11</v>
      </c>
      <c r="C15" s="119" t="s">
        <v>252</v>
      </c>
      <c r="D15" s="119" t="s">
        <v>253</v>
      </c>
      <c r="E15" s="119" t="s">
        <v>254</v>
      </c>
      <c r="F15" s="50">
        <v>43739</v>
      </c>
      <c r="G15" s="50">
        <v>43830</v>
      </c>
      <c r="H15" s="120">
        <v>0.5</v>
      </c>
      <c r="I15" s="131"/>
      <c r="J15" s="121"/>
      <c r="K15" s="120">
        <v>0</v>
      </c>
      <c r="L15" s="134"/>
      <c r="M15" s="135"/>
      <c r="N15" s="123"/>
      <c r="O15" s="124"/>
    </row>
  </sheetData>
  <mergeCells count="11">
    <mergeCell ref="A5:N5"/>
    <mergeCell ref="A6:N6"/>
    <mergeCell ref="B7:C7"/>
    <mergeCell ref="M8:M15"/>
    <mergeCell ref="A14:A15"/>
    <mergeCell ref="I14:I15"/>
    <mergeCell ref="J8:J15"/>
    <mergeCell ref="L9:L11"/>
    <mergeCell ref="L14:L15"/>
    <mergeCell ref="A9:A11"/>
    <mergeCell ref="I9:I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4" zoomScale="115" zoomScaleNormal="115" workbookViewId="0">
      <selection activeCell="D12" sqref="D12"/>
    </sheetView>
  </sheetViews>
  <sheetFormatPr baseColWidth="10" defaultColWidth="10.85546875" defaultRowHeight="12.75" x14ac:dyDescent="0.25"/>
  <cols>
    <col min="1" max="1" width="17.28515625" style="1" customWidth="1"/>
    <col min="2" max="2" width="7.28515625" style="6" customWidth="1"/>
    <col min="3" max="3" width="23.7109375" style="1" customWidth="1"/>
    <col min="4" max="4" width="18.140625" style="1" customWidth="1"/>
    <col min="5" max="5" width="17.5703125" style="6" customWidth="1"/>
    <col min="6" max="6" width="15.5703125" style="6" customWidth="1"/>
    <col min="7" max="7" width="15.140625" style="6" customWidth="1"/>
    <col min="8" max="9" width="15.42578125" style="6" customWidth="1"/>
    <col min="10" max="10" width="20.5703125" style="6" customWidth="1"/>
    <col min="11" max="13" width="18.85546875" style="6" customWidth="1"/>
    <col min="14" max="14" width="49.85546875" style="1" customWidth="1"/>
    <col min="15" max="15" width="58.7109375" style="1" customWidth="1"/>
    <col min="16" max="16384" width="10.85546875" style="1"/>
  </cols>
  <sheetData>
    <row r="1" spans="1:15" hidden="1" x14ac:dyDescent="0.25">
      <c r="H1" s="7">
        <v>0.59</v>
      </c>
      <c r="I1" s="7"/>
    </row>
    <row r="2" spans="1:15" hidden="1" x14ac:dyDescent="0.25">
      <c r="H2" s="7">
        <v>0.6</v>
      </c>
      <c r="I2" s="7"/>
      <c r="J2" s="7">
        <v>0.79</v>
      </c>
      <c r="K2" s="7"/>
      <c r="L2" s="7"/>
      <c r="M2" s="7"/>
    </row>
    <row r="3" spans="1:15" hidden="1" x14ac:dyDescent="0.25">
      <c r="H3" s="7">
        <v>0.8</v>
      </c>
      <c r="I3" s="7"/>
      <c r="J3" s="7">
        <v>1</v>
      </c>
      <c r="K3" s="7"/>
      <c r="L3" s="7"/>
      <c r="M3" s="7"/>
    </row>
    <row r="4" spans="1:15" ht="0.75" customHeight="1" x14ac:dyDescent="0.25"/>
    <row r="5" spans="1:15" ht="33" customHeight="1" x14ac:dyDescent="0.25">
      <c r="A5" s="55" t="s">
        <v>36</v>
      </c>
      <c r="B5" s="55"/>
      <c r="C5" s="55"/>
      <c r="D5" s="55"/>
      <c r="E5" s="55"/>
      <c r="F5" s="55"/>
      <c r="G5" s="55"/>
      <c r="H5" s="55"/>
      <c r="I5" s="55"/>
      <c r="J5" s="55"/>
      <c r="K5" s="55"/>
      <c r="L5" s="55"/>
      <c r="M5" s="55"/>
      <c r="N5" s="55"/>
      <c r="O5" s="8"/>
    </row>
    <row r="6" spans="1:15" ht="18.75" customHeight="1" x14ac:dyDescent="0.25">
      <c r="A6" s="56" t="s">
        <v>119</v>
      </c>
      <c r="B6" s="56"/>
      <c r="C6" s="56"/>
      <c r="D6" s="56"/>
      <c r="E6" s="56"/>
      <c r="F6" s="56"/>
      <c r="G6" s="56"/>
      <c r="H6" s="56"/>
      <c r="I6" s="56"/>
      <c r="J6" s="56"/>
      <c r="K6" s="56"/>
      <c r="L6" s="56"/>
      <c r="M6" s="56"/>
      <c r="N6" s="56"/>
      <c r="O6" s="8"/>
    </row>
    <row r="7" spans="1:15" ht="25.5" x14ac:dyDescent="0.25">
      <c r="A7" s="2" t="s">
        <v>21</v>
      </c>
      <c r="B7" s="136" t="s">
        <v>22</v>
      </c>
      <c r="C7" s="136"/>
      <c r="D7" s="42" t="s">
        <v>23</v>
      </c>
      <c r="E7" s="2" t="s">
        <v>24</v>
      </c>
      <c r="F7" s="2" t="s">
        <v>26</v>
      </c>
      <c r="G7" s="42" t="s">
        <v>27</v>
      </c>
      <c r="H7" s="42" t="s">
        <v>33</v>
      </c>
      <c r="I7" s="42" t="s">
        <v>56</v>
      </c>
      <c r="J7" s="42" t="s">
        <v>59</v>
      </c>
      <c r="K7" s="42" t="s">
        <v>32</v>
      </c>
      <c r="L7" s="42" t="s">
        <v>57</v>
      </c>
      <c r="M7" s="42" t="s">
        <v>62</v>
      </c>
      <c r="N7" s="42" t="s">
        <v>34</v>
      </c>
      <c r="O7" s="42" t="s">
        <v>35</v>
      </c>
    </row>
    <row r="8" spans="1:15" ht="51" x14ac:dyDescent="0.25">
      <c r="A8" s="137" t="s">
        <v>268</v>
      </c>
      <c r="B8" s="51" t="s">
        <v>72</v>
      </c>
      <c r="C8" s="138" t="s">
        <v>130</v>
      </c>
      <c r="D8" s="17" t="s">
        <v>131</v>
      </c>
      <c r="E8" s="16" t="s">
        <v>6</v>
      </c>
      <c r="F8" s="4">
        <v>43497</v>
      </c>
      <c r="G8" s="4">
        <v>43615</v>
      </c>
      <c r="H8" s="41">
        <v>0.2</v>
      </c>
      <c r="I8" s="57">
        <f>SUM(H8:H12)</f>
        <v>1</v>
      </c>
      <c r="J8" s="139">
        <f>SUM(I8:I23)/5</f>
        <v>1</v>
      </c>
      <c r="K8" s="41"/>
      <c r="L8" s="57">
        <f>SUM(K8:K14)</f>
        <v>0</v>
      </c>
      <c r="M8" s="139">
        <f>SUM(L8:L23)/5</f>
        <v>0</v>
      </c>
      <c r="N8" s="5"/>
      <c r="O8" s="15"/>
    </row>
    <row r="9" spans="1:15" ht="62.25" customHeight="1" x14ac:dyDescent="0.25">
      <c r="A9" s="140"/>
      <c r="B9" s="51" t="s">
        <v>1</v>
      </c>
      <c r="C9" s="138" t="s">
        <v>132</v>
      </c>
      <c r="D9" s="17" t="s">
        <v>133</v>
      </c>
      <c r="E9" s="16" t="s">
        <v>6</v>
      </c>
      <c r="F9" s="4">
        <v>43497</v>
      </c>
      <c r="G9" s="4">
        <v>43615</v>
      </c>
      <c r="H9" s="41">
        <v>0.2</v>
      </c>
      <c r="I9" s="61"/>
      <c r="J9" s="141"/>
      <c r="K9" s="41"/>
      <c r="L9" s="61"/>
      <c r="M9" s="141"/>
      <c r="N9" s="5"/>
      <c r="O9" s="15"/>
    </row>
    <row r="10" spans="1:15" ht="38.25" x14ac:dyDescent="0.25">
      <c r="A10" s="140"/>
      <c r="B10" s="51" t="s">
        <v>77</v>
      </c>
      <c r="C10" s="138" t="s">
        <v>134</v>
      </c>
      <c r="D10" s="17" t="s">
        <v>135</v>
      </c>
      <c r="E10" s="16" t="s">
        <v>136</v>
      </c>
      <c r="F10" s="4">
        <v>43497</v>
      </c>
      <c r="G10" s="4">
        <v>43830</v>
      </c>
      <c r="H10" s="41">
        <v>0.2</v>
      </c>
      <c r="I10" s="61"/>
      <c r="J10" s="141"/>
      <c r="K10" s="41"/>
      <c r="L10" s="61"/>
      <c r="M10" s="141"/>
      <c r="N10" s="5"/>
      <c r="O10" s="15"/>
    </row>
    <row r="11" spans="1:15" ht="69.75" customHeight="1" x14ac:dyDescent="0.25">
      <c r="A11" s="140"/>
      <c r="B11" s="51" t="s">
        <v>3</v>
      </c>
      <c r="C11" s="138" t="s">
        <v>150</v>
      </c>
      <c r="D11" s="17" t="s">
        <v>205</v>
      </c>
      <c r="E11" s="16" t="s">
        <v>151</v>
      </c>
      <c r="F11" s="4">
        <v>43497</v>
      </c>
      <c r="G11" s="4">
        <v>43830</v>
      </c>
      <c r="H11" s="41">
        <v>0.2</v>
      </c>
      <c r="I11" s="61"/>
      <c r="J11" s="141"/>
      <c r="K11" s="41"/>
      <c r="L11" s="61"/>
      <c r="M11" s="141"/>
      <c r="N11" s="5"/>
      <c r="O11" s="15"/>
    </row>
    <row r="12" spans="1:15" ht="69.75" customHeight="1" x14ac:dyDescent="0.25">
      <c r="A12" s="140"/>
      <c r="B12" s="51" t="s">
        <v>237</v>
      </c>
      <c r="C12" s="138" t="s">
        <v>239</v>
      </c>
      <c r="D12" s="17" t="s">
        <v>238</v>
      </c>
      <c r="E12" s="119" t="s">
        <v>43</v>
      </c>
      <c r="F12" s="4">
        <v>43497</v>
      </c>
      <c r="G12" s="4">
        <v>43830</v>
      </c>
      <c r="H12" s="41">
        <v>0.2</v>
      </c>
      <c r="I12" s="61"/>
      <c r="J12" s="141"/>
      <c r="K12" s="41"/>
      <c r="L12" s="61"/>
      <c r="M12" s="141"/>
      <c r="N12" s="5"/>
      <c r="O12" s="15"/>
    </row>
    <row r="13" spans="1:15" ht="69.75" customHeight="1" x14ac:dyDescent="0.25">
      <c r="A13" s="140"/>
      <c r="B13" s="51">
        <v>1.6</v>
      </c>
      <c r="C13" s="10" t="s">
        <v>257</v>
      </c>
      <c r="D13" s="10" t="s">
        <v>258</v>
      </c>
      <c r="E13" s="10" t="s">
        <v>259</v>
      </c>
      <c r="F13" s="4">
        <v>43497</v>
      </c>
      <c r="G13" s="4">
        <v>43830</v>
      </c>
      <c r="H13" s="41">
        <v>0.1</v>
      </c>
      <c r="I13" s="61"/>
      <c r="J13" s="141"/>
      <c r="K13" s="41"/>
      <c r="L13" s="61"/>
      <c r="M13" s="141"/>
      <c r="N13" s="5"/>
      <c r="O13" s="15"/>
    </row>
    <row r="14" spans="1:15" ht="69.75" customHeight="1" x14ac:dyDescent="0.25">
      <c r="A14" s="142"/>
      <c r="B14" s="51">
        <v>1.7</v>
      </c>
      <c r="C14" s="138" t="s">
        <v>262</v>
      </c>
      <c r="D14" s="17" t="s">
        <v>260</v>
      </c>
      <c r="E14" s="119" t="s">
        <v>261</v>
      </c>
      <c r="F14" s="4">
        <v>43497</v>
      </c>
      <c r="G14" s="4">
        <v>43830</v>
      </c>
      <c r="H14" s="41">
        <v>0.1</v>
      </c>
      <c r="I14" s="58"/>
      <c r="J14" s="141"/>
      <c r="K14" s="41"/>
      <c r="L14" s="58"/>
      <c r="M14" s="141"/>
      <c r="N14" s="5"/>
      <c r="O14" s="15"/>
    </row>
    <row r="15" spans="1:15" s="106" customFormat="1" ht="67.5" customHeight="1" x14ac:dyDescent="0.25">
      <c r="A15" s="115" t="s">
        <v>269</v>
      </c>
      <c r="B15" s="143" t="s">
        <v>5</v>
      </c>
      <c r="C15" s="144" t="s">
        <v>235</v>
      </c>
      <c r="D15" s="119" t="s">
        <v>128</v>
      </c>
      <c r="E15" s="119" t="s">
        <v>43</v>
      </c>
      <c r="F15" s="50">
        <v>43480</v>
      </c>
      <c r="G15" s="50">
        <v>43830</v>
      </c>
      <c r="H15" s="120">
        <v>1</v>
      </c>
      <c r="I15" s="120">
        <f>SUM(H15)</f>
        <v>1</v>
      </c>
      <c r="J15" s="141"/>
      <c r="K15" s="120"/>
      <c r="L15" s="120">
        <f>SUM(K15)</f>
        <v>0</v>
      </c>
      <c r="M15" s="141"/>
      <c r="N15" s="123"/>
      <c r="O15" s="124"/>
    </row>
    <row r="16" spans="1:15" ht="76.5" x14ac:dyDescent="0.25">
      <c r="A16" s="137" t="s">
        <v>270</v>
      </c>
      <c r="B16" s="51" t="s">
        <v>114</v>
      </c>
      <c r="C16" s="138" t="s">
        <v>138</v>
      </c>
      <c r="D16" s="16" t="s">
        <v>139</v>
      </c>
      <c r="E16" s="16" t="s">
        <v>136</v>
      </c>
      <c r="F16" s="4">
        <v>43466</v>
      </c>
      <c r="G16" s="4">
        <v>43830</v>
      </c>
      <c r="H16" s="41">
        <v>0.3</v>
      </c>
      <c r="I16" s="57">
        <f>SUM(H16:H19)</f>
        <v>1</v>
      </c>
      <c r="J16" s="141"/>
      <c r="K16" s="41"/>
      <c r="L16" s="57">
        <f>SUM(K16:K19)</f>
        <v>0</v>
      </c>
      <c r="M16" s="141"/>
      <c r="N16" s="5"/>
      <c r="O16" s="15"/>
    </row>
    <row r="17" spans="1:15" ht="133.5" customHeight="1" x14ac:dyDescent="0.25">
      <c r="A17" s="140"/>
      <c r="B17" s="51" t="s">
        <v>8</v>
      </c>
      <c r="C17" s="138" t="s">
        <v>206</v>
      </c>
      <c r="D17" s="16" t="s">
        <v>200</v>
      </c>
      <c r="E17" s="16" t="s">
        <v>201</v>
      </c>
      <c r="F17" s="4">
        <v>43480</v>
      </c>
      <c r="G17" s="4">
        <v>43585</v>
      </c>
      <c r="H17" s="41">
        <v>0.3</v>
      </c>
      <c r="I17" s="61"/>
      <c r="J17" s="141"/>
      <c r="K17" s="41"/>
      <c r="L17" s="61"/>
      <c r="M17" s="141"/>
      <c r="N17" s="5"/>
      <c r="O17" s="15"/>
    </row>
    <row r="18" spans="1:15" ht="76.5" x14ac:dyDescent="0.25">
      <c r="A18" s="140"/>
      <c r="B18" s="51" t="s">
        <v>85</v>
      </c>
      <c r="C18" s="138" t="s">
        <v>207</v>
      </c>
      <c r="D18" s="16" t="s">
        <v>202</v>
      </c>
      <c r="E18" s="16" t="s">
        <v>201</v>
      </c>
      <c r="F18" s="4">
        <v>43586</v>
      </c>
      <c r="G18" s="4">
        <v>43738</v>
      </c>
      <c r="H18" s="41">
        <v>0.2</v>
      </c>
      <c r="I18" s="61"/>
      <c r="J18" s="141"/>
      <c r="K18" s="41"/>
      <c r="L18" s="61"/>
      <c r="M18" s="141"/>
      <c r="N18" s="5"/>
      <c r="O18" s="15"/>
    </row>
    <row r="19" spans="1:15" ht="89.25" x14ac:dyDescent="0.25">
      <c r="A19" s="142"/>
      <c r="B19" s="51" t="s">
        <v>87</v>
      </c>
      <c r="C19" s="138" t="s">
        <v>208</v>
      </c>
      <c r="D19" s="16" t="s">
        <v>209</v>
      </c>
      <c r="E19" s="16" t="s">
        <v>137</v>
      </c>
      <c r="F19" s="4">
        <v>43739</v>
      </c>
      <c r="G19" s="4">
        <v>43814</v>
      </c>
      <c r="H19" s="41">
        <v>0.2</v>
      </c>
      <c r="I19" s="58"/>
      <c r="J19" s="141"/>
      <c r="K19" s="41"/>
      <c r="L19" s="58"/>
      <c r="M19" s="141"/>
      <c r="N19" s="5"/>
      <c r="O19" s="15"/>
    </row>
    <row r="20" spans="1:15" ht="104.25" customHeight="1" x14ac:dyDescent="0.25">
      <c r="A20" s="42" t="s">
        <v>271</v>
      </c>
      <c r="B20" s="51" t="s">
        <v>9</v>
      </c>
      <c r="C20" s="138" t="s">
        <v>127</v>
      </c>
      <c r="D20" s="16" t="s">
        <v>140</v>
      </c>
      <c r="E20" s="16" t="s">
        <v>129</v>
      </c>
      <c r="F20" s="4">
        <v>43466</v>
      </c>
      <c r="G20" s="4">
        <v>43830</v>
      </c>
      <c r="H20" s="41">
        <v>1</v>
      </c>
      <c r="I20" s="41">
        <f>SUM(H20)</f>
        <v>1</v>
      </c>
      <c r="J20" s="141"/>
      <c r="K20" s="41"/>
      <c r="L20" s="41">
        <f>SUM(K20)</f>
        <v>0</v>
      </c>
      <c r="M20" s="141"/>
      <c r="N20" s="5"/>
      <c r="O20" s="15"/>
    </row>
    <row r="21" spans="1:15" ht="110.25" customHeight="1" x14ac:dyDescent="0.25">
      <c r="A21" s="145" t="s">
        <v>272</v>
      </c>
      <c r="B21" s="11" t="s">
        <v>18</v>
      </c>
      <c r="C21" s="138" t="s">
        <v>70</v>
      </c>
      <c r="D21" s="16" t="s">
        <v>71</v>
      </c>
      <c r="E21" s="16" t="s">
        <v>6</v>
      </c>
      <c r="F21" s="4">
        <v>43556</v>
      </c>
      <c r="G21" s="4">
        <v>43799</v>
      </c>
      <c r="H21" s="41">
        <v>0.4</v>
      </c>
      <c r="I21" s="57">
        <f>SUM(H21:H23)</f>
        <v>1</v>
      </c>
      <c r="J21" s="141"/>
      <c r="K21" s="41"/>
      <c r="L21" s="57">
        <f>SUM(K21:K23)</f>
        <v>0</v>
      </c>
      <c r="M21" s="141"/>
      <c r="N21" s="5"/>
      <c r="O21" s="15"/>
    </row>
    <row r="22" spans="1:15" ht="100.5" customHeight="1" x14ac:dyDescent="0.25">
      <c r="A22" s="145"/>
      <c r="B22" s="11" t="s">
        <v>67</v>
      </c>
      <c r="C22" s="138" t="s">
        <v>68</v>
      </c>
      <c r="D22" s="16" t="s">
        <v>69</v>
      </c>
      <c r="E22" s="16" t="s">
        <v>43</v>
      </c>
      <c r="F22" s="4">
        <v>43556</v>
      </c>
      <c r="G22" s="4">
        <v>43799</v>
      </c>
      <c r="H22" s="41">
        <v>0.4</v>
      </c>
      <c r="I22" s="61"/>
      <c r="J22" s="141"/>
      <c r="K22" s="41"/>
      <c r="L22" s="61"/>
      <c r="M22" s="141"/>
      <c r="N22" s="5"/>
      <c r="O22" s="15"/>
    </row>
    <row r="23" spans="1:15" ht="38.25" x14ac:dyDescent="0.25">
      <c r="A23" s="145"/>
      <c r="B23" s="11" t="s">
        <v>186</v>
      </c>
      <c r="C23" s="138" t="s">
        <v>234</v>
      </c>
      <c r="D23" s="16" t="s">
        <v>185</v>
      </c>
      <c r="E23" s="16" t="s">
        <v>176</v>
      </c>
      <c r="F23" s="4">
        <v>43525</v>
      </c>
      <c r="G23" s="4">
        <v>43830</v>
      </c>
      <c r="H23" s="41">
        <v>0.2</v>
      </c>
      <c r="I23" s="58"/>
      <c r="J23" s="146"/>
      <c r="K23" s="41"/>
      <c r="L23" s="58"/>
      <c r="M23" s="146"/>
      <c r="N23" s="5"/>
      <c r="O23" s="15"/>
    </row>
  </sheetData>
  <mergeCells count="14">
    <mergeCell ref="L8:L14"/>
    <mergeCell ref="A5:N5"/>
    <mergeCell ref="A6:N6"/>
    <mergeCell ref="B7:C7"/>
    <mergeCell ref="A21:A23"/>
    <mergeCell ref="I21:I23"/>
    <mergeCell ref="J8:J23"/>
    <mergeCell ref="L21:L23"/>
    <mergeCell ref="M8:M23"/>
    <mergeCell ref="A16:A19"/>
    <mergeCell ref="I16:I19"/>
    <mergeCell ref="L16:L19"/>
    <mergeCell ref="A8:A14"/>
    <mergeCell ref="I8:I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PORTADA</vt:lpstr>
      <vt:lpstr>COMPONENTE 1</vt:lpstr>
      <vt:lpstr>COMPONENTE 2</vt:lpstr>
      <vt:lpstr>COMPONENTE 3</vt:lpstr>
      <vt:lpstr>COMPONENTE 4</vt:lpstr>
      <vt:lpstr>COMPONENTE 5</vt:lpstr>
      <vt:lpstr>PORTADA!Área_de_impresión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Yonh Fredy Piracoca Ochoa</dc:creator>
  <cp:lastModifiedBy>Yesnith Suarez Ariza</cp:lastModifiedBy>
  <cp:lastPrinted>2018-12-12T21:35:38Z</cp:lastPrinted>
  <dcterms:created xsi:type="dcterms:W3CDTF">2017-05-02T16:19:25Z</dcterms:created>
  <dcterms:modified xsi:type="dcterms:W3CDTF">2018-12-21T19:34:43Z</dcterms:modified>
</cp:coreProperties>
</file>