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workbookProtection workbookAlgorithmName="SHA-512" workbookHashValue="HA8puqPxwvVn4BeRWb+qFiugGg1N4ODUishf7ZO57jaqxb8hllW4lOL/az2YYTjBHKnNM+Smq74971oaJhKOSQ==" workbookSaltValue="0oqnNAVNce8hbYHWREelmA==" workbookSpinCount="100000" lockStructure="1"/>
  <bookViews>
    <workbookView xWindow="0" yWindow="-465" windowWidth="27315" windowHeight="15420" activeTab="3"/>
  </bookViews>
  <sheets>
    <sheet name="PROPONENTES" sheetId="1" r:id="rId1"/>
    <sheet name="1" sheetId="2" r:id="rId2"/>
    <sheet name="2" sheetId="4" r:id="rId3"/>
    <sheet name="3" sheetId="10" r:id="rId4"/>
    <sheet name="4" sheetId="11" r:id="rId5"/>
    <sheet name="5" sheetId="7" r:id="rId6"/>
    <sheet name="6" sheetId="8" r:id="rId7"/>
    <sheet name="7" sheetId="9" r:id="rId8"/>
  </sheets>
  <externalReferences>
    <externalReference r:id="rId9"/>
  </externalReferences>
  <definedNames>
    <definedName name="_Hlk498627325" localSheetId="1">'1'!#REF!</definedName>
    <definedName name="_Hlk498627325" localSheetId="2">'2'!#REF!</definedName>
    <definedName name="_Hlk498627325" localSheetId="3">'3'!#REF!</definedName>
    <definedName name="_Hlk498627325" localSheetId="4">'4'!#REF!</definedName>
    <definedName name="_Hlk498627325" localSheetId="5">'5'!#REF!</definedName>
    <definedName name="_Hlk498627325" localSheetId="6">'6'!#REF!</definedName>
    <definedName name="_Hlk498627325" localSheetId="7">'7'!#REF!</definedName>
    <definedName name="_Hlk498627383" localSheetId="1">'1'!#REF!</definedName>
    <definedName name="_Hlk498627383" localSheetId="2">'2'!#REF!</definedName>
    <definedName name="_Hlk498627383" localSheetId="3">'3'!#REF!</definedName>
    <definedName name="_Hlk498627383" localSheetId="4">'4'!#REF!</definedName>
    <definedName name="_Hlk498627383" localSheetId="5">'5'!#REF!</definedName>
    <definedName name="_Hlk498627383" localSheetId="6">'6'!#REF!</definedName>
    <definedName name="_Hlk498627383" localSheetId="7">'7'!#REF!</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14" i="11" l="1"/>
  <c r="F15" i="11"/>
  <c r="F20" i="11" s="1"/>
  <c r="F16" i="11"/>
  <c r="F17" i="11"/>
  <c r="A6" i="11"/>
  <c r="F14" i="10"/>
  <c r="F20" i="10" s="1"/>
  <c r="F15" i="10"/>
  <c r="F16" i="10"/>
  <c r="F17" i="10"/>
  <c r="F18" i="10"/>
  <c r="F19" i="10"/>
  <c r="M18" i="10"/>
  <c r="A6" i="10"/>
  <c r="F16" i="8"/>
  <c r="F14" i="8"/>
  <c r="F20" i="8" s="1"/>
  <c r="F17" i="4"/>
  <c r="F16" i="4"/>
  <c r="F15" i="4"/>
  <c r="F14" i="4"/>
  <c r="F14" i="9"/>
  <c r="F15" i="9"/>
  <c r="F16" i="9"/>
  <c r="F17" i="9"/>
  <c r="F18" i="8"/>
  <c r="F15" i="8"/>
  <c r="F17" i="8"/>
  <c r="F17" i="2"/>
  <c r="F16" i="2"/>
  <c r="F15" i="2"/>
  <c r="F20" i="2" s="1"/>
  <c r="F14" i="2"/>
  <c r="F20" i="9"/>
  <c r="F20" i="4"/>
  <c r="F18" i="7"/>
  <c r="F17" i="7"/>
  <c r="F16" i="7"/>
  <c r="D15" i="7"/>
  <c r="F15" i="7"/>
  <c r="D14" i="7"/>
  <c r="F14" i="7"/>
  <c r="A6" i="9"/>
  <c r="A6" i="8"/>
  <c r="A6" i="7"/>
  <c r="A6" i="4"/>
  <c r="A6" i="2"/>
  <c r="F20" i="7"/>
</calcChain>
</file>

<file path=xl/sharedStrings.xml><?xml version="1.0" encoding="utf-8"?>
<sst xmlns="http://schemas.openxmlformats.org/spreadsheetml/2006/main" count="1465" uniqueCount="531">
  <si>
    <t>EMPRESA No.</t>
  </si>
  <si>
    <t>NOMBRE DE LA EMPRESA / UNION TEMPORAL</t>
  </si>
  <si>
    <t>EMPRESAS UNION TEMPORAL</t>
  </si>
  <si>
    <t>NIT</t>
  </si>
  <si>
    <t>AGENCIA NACIONAL DE MINERIA</t>
  </si>
  <si>
    <t>VICEPRESIDENCIA DE SEGUIMIENTO, CONTROL Y SEGURIDAD MINERA</t>
  </si>
  <si>
    <t>LICITACIÓN PÚBLICA LP 011 DE 2017</t>
  </si>
  <si>
    <t>Prestación de servicios de implementación, continuidad, actualización y mantenimiento del expediente minero electrónico en la fase II, en el marco del Proyecto de Gestión Minera Digital de la Agencia Nacional de Minería que incluye la  planificación, ejecución y entrega de los productos y servicios solicitados.</t>
  </si>
  <si>
    <t>NÚMERO DE IDENTIFICACIÓN EN EL RUP</t>
  </si>
  <si>
    <t>EMPRESA CONTRATANTE</t>
  </si>
  <si>
    <t>EMPRESA CONTRATISTA</t>
  </si>
  <si>
    <t>No. CONTRATO</t>
  </si>
  <si>
    <t>OBJETO DEL CONTRATO</t>
  </si>
  <si>
    <t>% DE PARTICIPACIÓN</t>
  </si>
  <si>
    <t>OBSERVACIONES</t>
  </si>
  <si>
    <t xml:space="preserve">No. </t>
  </si>
  <si>
    <t>ETAPAS DE PLANEACIÓN, EJECUCIÓN Y CIERRE</t>
  </si>
  <si>
    <t>CRONOGRAMA DETALLA TIEMPOS DE PARAMETRIZACIONES</t>
  </si>
  <si>
    <t>DETALLA POR PAR TIEMPOS Y METAS EN DIFERENES HITOS</t>
  </si>
  <si>
    <t>ML POR MES Y TOTALIZADOS</t>
  </si>
  <si>
    <t>VERIFICACIÓN ANEXO 11 "Acreditación del cumplimiento actual de las especificaciones técnicas”</t>
  </si>
  <si>
    <t>DOCUMENTOS DE LA PROPUESTA TÉCNICA</t>
  </si>
  <si>
    <r>
      <t>i)</t>
    </r>
    <r>
      <rPr>
        <sz val="7"/>
        <color theme="1"/>
        <rFont val="Times New Roman"/>
        <family val="1"/>
      </rPr>
      <t xml:space="preserve">        </t>
    </r>
    <r>
      <rPr>
        <sz val="11"/>
        <color theme="1"/>
        <rFont val="Calibri"/>
        <family val="2"/>
        <scheme val="minor"/>
      </rPr>
      <t>Cuenta con una aplicación o sistema que tenga una mesa de ayuda para recibir, gestionar, controlar y responder solicitudes, quejas, reclamos, sugerencias, o cualquier otro tipo de requerimiento relacionado con el servicio prestado.</t>
    </r>
  </si>
  <si>
    <r>
      <t>ii)</t>
    </r>
    <r>
      <rPr>
        <sz val="7"/>
        <color theme="1"/>
        <rFont val="Times New Roman"/>
        <family val="1"/>
      </rPr>
      <t xml:space="preserve">       </t>
    </r>
    <r>
      <rPr>
        <sz val="11"/>
        <color theme="1"/>
        <rFont val="Calibri"/>
        <family val="2"/>
        <scheme val="minor"/>
      </rPr>
      <t>Cuenta con una aplicación o sistema que permite el control y registro de cada una de las actividades adelantadas frente a una carpeta o expediente.</t>
    </r>
  </si>
  <si>
    <r>
      <t>iii)</t>
    </r>
    <r>
      <rPr>
        <sz val="7"/>
        <color theme="1"/>
        <rFont val="Times New Roman"/>
        <family val="1"/>
      </rPr>
      <t xml:space="preserve">     </t>
    </r>
    <r>
      <rPr>
        <sz val="11"/>
        <color theme="1"/>
        <rFont val="Calibri"/>
        <family val="2"/>
        <scheme val="minor"/>
      </rPr>
      <t>Cuenta con una aplicación o sistema que permite dicho control y registro mediante el uso de códigos de barras.</t>
    </r>
  </si>
  <si>
    <r>
      <t>iv)</t>
    </r>
    <r>
      <rPr>
        <sz val="7"/>
        <color theme="1"/>
        <rFont val="Times New Roman"/>
        <family val="1"/>
      </rPr>
      <t xml:space="preserve">     </t>
    </r>
    <r>
      <rPr>
        <sz val="11"/>
        <color theme="1"/>
        <rFont val="Calibri"/>
        <family val="2"/>
        <scheme val="minor"/>
      </rPr>
      <t>Cuenta con una aplicación o sistema que permite generar reportes de control y registro estandarizados y personalizados de las actividades adelantadas en cada carpeta o expediente con información en tiempo real.</t>
    </r>
  </si>
  <si>
    <r>
      <t>v)</t>
    </r>
    <r>
      <rPr>
        <sz val="7"/>
        <color theme="1"/>
        <rFont val="Times New Roman"/>
        <family val="1"/>
      </rPr>
      <t xml:space="preserve">       </t>
    </r>
    <r>
      <rPr>
        <sz val="11"/>
        <color theme="1"/>
        <rFont val="Calibri"/>
        <family val="2"/>
        <scheme val="minor"/>
      </rPr>
      <t>Cuenta con un sistema que permite capturar el inventario documental en la misma estructura indicada en el FUID de la ANM.</t>
    </r>
  </si>
  <si>
    <r>
      <t>vi)</t>
    </r>
    <r>
      <rPr>
        <sz val="7"/>
        <color theme="1"/>
        <rFont val="Times New Roman"/>
        <family val="1"/>
      </rPr>
      <t xml:space="preserve">     </t>
    </r>
    <r>
      <rPr>
        <sz val="11"/>
        <color theme="1"/>
        <rFont val="Calibri"/>
        <family val="2"/>
        <scheme val="minor"/>
      </rPr>
      <t>Puede generar un reporte en Excel desde el sistema con el inventario documental levantado durante el ejercicio, en la misma estructura indicada en el FUID de la ANM.</t>
    </r>
  </si>
  <si>
    <r>
      <t>vii)</t>
    </r>
    <r>
      <rPr>
        <sz val="7"/>
        <color theme="1"/>
        <rFont val="Times New Roman"/>
        <family val="1"/>
      </rPr>
      <t xml:space="preserve">   </t>
    </r>
    <r>
      <rPr>
        <sz val="11"/>
        <color theme="1"/>
        <rFont val="Calibri"/>
        <family val="2"/>
        <scheme val="minor"/>
      </rPr>
      <t xml:space="preserve">Cuenta con escáner que digitaliza entre 60 y 90 documentos en igual color del físico (color, blanco y negro, grises) por minuto, con resolución de 300dpi, archivos de formato PDF/A-2A y compresor JPEG.  </t>
    </r>
  </si>
  <si>
    <r>
      <t>viii)</t>
    </r>
    <r>
      <rPr>
        <sz val="7"/>
        <color theme="1"/>
        <rFont val="Times New Roman"/>
        <family val="1"/>
      </rPr>
      <t xml:space="preserve">  </t>
    </r>
    <r>
      <rPr>
        <sz val="11"/>
        <color theme="1"/>
        <rFont val="Calibri"/>
        <family val="2"/>
        <scheme val="minor"/>
      </rPr>
      <t>Tiene un sistema que permite la captura de los metadatos solicitados por la ANM.</t>
    </r>
  </si>
  <si>
    <r>
      <t>ix)</t>
    </r>
    <r>
      <rPr>
        <sz val="7"/>
        <color theme="1"/>
        <rFont val="Times New Roman"/>
        <family val="1"/>
      </rPr>
      <t xml:space="preserve">     </t>
    </r>
    <r>
      <rPr>
        <sz val="11"/>
        <color theme="1"/>
        <rFont val="Calibri"/>
        <family val="2"/>
        <scheme val="minor"/>
      </rPr>
      <t>Cuenta con mecanismos que permitan la captura automatizada de información consignada en los documentos, de acuerdo con lo indicado en la Ficha técnica y sus anexos.</t>
    </r>
  </si>
  <si>
    <t>DOCUMENTOS A ENTREGAR</t>
  </si>
  <si>
    <t>N/A</t>
  </si>
  <si>
    <t>PROCESOS Y SERVICIOS SAS</t>
  </si>
  <si>
    <t>REQUISITOS TÉCNICOS HABILITANTES</t>
  </si>
  <si>
    <t>EXPERIENCIA DEL PROPONENTE</t>
  </si>
  <si>
    <t>REQUERIMIENTO DE LA ANM</t>
  </si>
  <si>
    <t>TOTAL</t>
  </si>
  <si>
    <t>FECHA INICIO</t>
  </si>
  <si>
    <t>FECHA TERMINACIÓN</t>
  </si>
  <si>
    <r>
      <t xml:space="preserve">UNSPSC
</t>
    </r>
    <r>
      <rPr>
        <sz val="10"/>
        <rFont val="Calibri"/>
        <family val="2"/>
        <scheme val="minor"/>
      </rPr>
      <t>81112000
86141700
93151500</t>
    </r>
  </si>
  <si>
    <t>Todas las empresas de la UT presentaron experiencia?</t>
  </si>
  <si>
    <t>SI / NO</t>
  </si>
  <si>
    <t>Presentó Anexo 11 - Formato Acreditación del cumplimiento actual de las especificaciones técnicas?</t>
  </si>
  <si>
    <t>Presentó Anexo 4 - Aceptación de especificaciones técnicas?</t>
  </si>
  <si>
    <t>Presentó organigrama del grupo de trabajo?</t>
  </si>
  <si>
    <t>Presentó documento con especificaciones técnicas del sistema y/o aplicaciones?</t>
  </si>
  <si>
    <t>DOCUMENTOS</t>
  </si>
  <si>
    <r>
      <t xml:space="preserve"> ACTIVIDADES QUE ACREDITA</t>
    </r>
    <r>
      <rPr>
        <sz val="10"/>
        <rFont val="Calibri"/>
        <family val="2"/>
      </rPr>
      <t xml:space="preserve"> (Numeral 4.1.3.1.: i), ii), iii), iv), v)).</t>
    </r>
  </si>
  <si>
    <r>
      <t xml:space="preserve">CONTRATOS INICIADOS, EJECUTADOS Y TERMINADOS </t>
    </r>
    <r>
      <rPr>
        <sz val="10"/>
        <rFont val="Calibri"/>
        <family val="2"/>
        <scheme val="minor"/>
      </rPr>
      <t>(1/01/2009 - 4/12/2017)</t>
    </r>
  </si>
  <si>
    <t>PREGRADO GERENTE</t>
  </si>
  <si>
    <t>POSGRADO GERENTE</t>
  </si>
  <si>
    <t>Cronograma de actividades</t>
  </si>
  <si>
    <t>Hoja de vida del Gerente</t>
  </si>
  <si>
    <t>830.102.216-3</t>
  </si>
  <si>
    <t>INFORMÁTICA EL CORTE INGLES S.A.</t>
  </si>
  <si>
    <t>900.387.076-5</t>
  </si>
  <si>
    <t>INFORMÁTICA DOCUMENTAL SAS</t>
  </si>
  <si>
    <t>830.083.523-7</t>
  </si>
  <si>
    <t>UNIÓN TEMPORAL CADENA + ARUS EXPEDIENTE DIGITAL 2017</t>
  </si>
  <si>
    <t>CADENA COURRIER SAS
ARUS S.A.</t>
  </si>
  <si>
    <t>830.507.412-1
800.042.471-8</t>
  </si>
  <si>
    <t>CARVAJAL TECNOLOGÍA Y SERVICIOS SAS</t>
  </si>
  <si>
    <t>890.321.151-0</t>
  </si>
  <si>
    <t>UNIÓN TEMPORAL GESTIÓN ANM 2018</t>
  </si>
  <si>
    <t>GLOBAL TECHNOLOGY SERVICE GTS S.A.
SERVISOFT S.A.</t>
  </si>
  <si>
    <t>830.060.020-5
800.240.660-2</t>
  </si>
  <si>
    <t>UNIÓN TEMPORAL TECNOIMÁGENES INFORMÁTICA Y TECNOLOGÍA STEFANINI</t>
  </si>
  <si>
    <t>TECNOIMÁGENES SAS
INFORMÁTICA Y TECNOLOGÍA STEFANINI S.A.</t>
  </si>
  <si>
    <t>830.049.724-7
800.114.672-1</t>
  </si>
  <si>
    <t>HABILITADO
SI / NO</t>
  </si>
  <si>
    <t>SERVICIO DE MANTENIMIENTO SIN COSTO
(300 puntos)</t>
  </si>
  <si>
    <t>SERVICIO DE ATENCIÓN AL USUARIO SIN COSTO (300 puntos)</t>
  </si>
  <si>
    <t>APOYO A LA INDUSTRIA NACIONAL
(100 puntos)</t>
  </si>
  <si>
    <t>Presentó Anexo 12 - Formato relación experiencia habilitante?</t>
  </si>
  <si>
    <t>SI</t>
  </si>
  <si>
    <t>193 - 194</t>
  </si>
  <si>
    <t>La Previsora S.A. Compañía de Seguros</t>
  </si>
  <si>
    <t>Contrato de prestación de servicios en modalidad de outsourcing mediante la digitalización, observando los principios y procesos archivísticos que garanticen su autenticidad, integridad e inalterabilidad y el cumplimiento de los requisitos exigidos por la normatividad legal y técnica.</t>
  </si>
  <si>
    <t>063-2010</t>
  </si>
  <si>
    <t>ii), iv), v)</t>
  </si>
  <si>
    <t xml:space="preserve">SMMLV DEL RUP 
</t>
  </si>
  <si>
    <t>209 AL 224</t>
  </si>
  <si>
    <t>Unión Temporal Tecnoimágenes Informática y Tecnología (Integrante de la UT Tecnoimágenes SAS)</t>
  </si>
  <si>
    <t>Unión Temporal Tecnoimágenes - Informática y Tecnología (Integrante de la UT Informática y Tecnología S.A.)</t>
  </si>
  <si>
    <t>Prestar el servicio PBO, en la modalidad de outsourcing, para los procesos de 1) Análisis y definición de siniestros. 2) Procesos judiciales. 3) Gestión contractual. 4) Proceso de reaseguros, mediante la utilización de gestión documental, observándose los principios y procesos archivísticos que valide y garantice su autenticidad, integridad, confidencialidad, disponibilidad, inalterabilidad y el cumplimiento de los requisitos exigidos por la normatividad legal y técnica que rige la materia.</t>
  </si>
  <si>
    <t>Tecnoimágenes SAS</t>
  </si>
  <si>
    <t>225 AL 231</t>
  </si>
  <si>
    <t>076-2014</t>
  </si>
  <si>
    <t>ii), iv)</t>
  </si>
  <si>
    <t>Banco Davivienda</t>
  </si>
  <si>
    <t>2011-00-651</t>
  </si>
  <si>
    <t>232 AL 244</t>
  </si>
  <si>
    <t>Prestar el servicio de mesa de control documental, procesamiento, digitalización, indexación y consulta de documentos e identificación, separación, clasificación y devolución de los documentos sin trámite recibido junto a la tula de movimiento diario, de conformidad con lo establecido en el acuerdo de niveles de servicio que hace parte integrante del presente contrato.</t>
  </si>
  <si>
    <t>i), ii), iv)</t>
  </si>
  <si>
    <t>FOLIOS DE LA PROPUESTA</t>
  </si>
  <si>
    <t>232 Y 233
245 AL 258</t>
  </si>
  <si>
    <t>OBSERVACIÓN GENERAL</t>
  </si>
  <si>
    <t>EXPERIENCIA HABILITANTE DEL PROPONENTE</t>
  </si>
  <si>
    <t>NO</t>
  </si>
  <si>
    <t>CUMPLIMIENTO POR CERTIFICACIÓN</t>
  </si>
  <si>
    <t>CUMPLIMIENTO TOTAL DE LA EXPERIENCIA</t>
  </si>
  <si>
    <t>NO CUMPLE</t>
  </si>
  <si>
    <r>
      <t xml:space="preserve">TOTAL SMMLV PARA HABILITAR EXPERIENCIA 
</t>
    </r>
    <r>
      <rPr>
        <sz val="10"/>
        <rFont val="Calibri"/>
        <family val="2"/>
        <scheme val="minor"/>
      </rPr>
      <t>(3.243,35 SMMLV - 20% cada contrato) (total de 19.460,1 SMMLV correpondiente al 120%)</t>
    </r>
  </si>
  <si>
    <t>TIEMPOS CONFORME CRONOGRAMA ANM Y DETALLADO EN SEMANAS</t>
  </si>
  <si>
    <t>308 AL 311</t>
  </si>
  <si>
    <t>CUMPLIMIENTO TOTAL DEL CRONOGRAMA</t>
  </si>
  <si>
    <t>HV PRESENTADA EN FORMATO FUNCIÓN PÚBLICA</t>
  </si>
  <si>
    <t>CUMPLIMIENTO TOTAL DEL GERENTE</t>
  </si>
  <si>
    <t>Especialista en Gerencia de Proyectos en Ingeniería</t>
  </si>
  <si>
    <t>Ingeniero Industrial</t>
  </si>
  <si>
    <t>261 AL 284</t>
  </si>
  <si>
    <t>02/02/2015 - 4/10/2017</t>
  </si>
  <si>
    <t>Contratante</t>
  </si>
  <si>
    <t>Plazo del contrato</t>
  </si>
  <si>
    <t>Tiempo total</t>
  </si>
  <si>
    <t>4/07/2013 - 15/01/2014</t>
  </si>
  <si>
    <t>Thomas Greg &amp; Sons</t>
  </si>
  <si>
    <t>Banco Agrario</t>
  </si>
  <si>
    <t>4/06/2012 - 2/07/2013</t>
  </si>
  <si>
    <t>Coordinación</t>
  </si>
  <si>
    <t>Experiencia general</t>
  </si>
  <si>
    <t>6 MESES Y 11 DÍAS</t>
  </si>
  <si>
    <t>1 AÑO Y 28 DÍAS</t>
  </si>
  <si>
    <t>2 AÑOS, 8 MESES Y 2 DÍAS</t>
  </si>
  <si>
    <t>4 EXPERIENCIA EN COORDINACIÓN O GERENCIA
MAS
3 AÑOS DE EXPERIENCIA GENERAL</t>
  </si>
  <si>
    <t>Tipo de experiencia</t>
  </si>
  <si>
    <t>Image Quality Outsourcing SAS</t>
  </si>
  <si>
    <t>2/04/2007 - 8/01/2010</t>
  </si>
  <si>
    <t>2 AÑOS, 9 MESES Y 6 DÍAS</t>
  </si>
  <si>
    <t>Grupo Empresarial Coltempora SA</t>
  </si>
  <si>
    <t>18/01/2010 - 17/01/2011</t>
  </si>
  <si>
    <t>1 AÑO</t>
  </si>
  <si>
    <t>1/03/2011 - 29/02/2011</t>
  </si>
  <si>
    <t>15/03/2012 - 1/06/2012</t>
  </si>
  <si>
    <t>2 MESES Y 16 DÍAS</t>
  </si>
  <si>
    <r>
      <t xml:space="preserve">Presenta formato de hoja de vida de la Función Pública a folios 261 al 263, relacionando solo 4 experiencias de de los 7 certificados de contratos que aporta. Adicionalmente, en dicho formato indica tener  menos de 7 años de experiencia a folio 263.
Los certificados del Banco Agrario y del Grupo Empresarial Coltempora SAS </t>
    </r>
    <r>
      <rPr>
        <b/>
        <sz val="11"/>
        <color theme="1"/>
        <rFont val="Calibri"/>
        <family val="2"/>
        <scheme val="minor"/>
      </rPr>
      <t>no permiten identificar si la experiencia general está relacionada con procesos de gestión documental</t>
    </r>
    <r>
      <rPr>
        <sz val="11"/>
        <color theme="1"/>
        <rFont val="Calibri"/>
        <family val="2"/>
        <scheme val="minor"/>
      </rPr>
      <t>, como se indica en el numeral 5.5 GRUPO DE TRABAJO DEL CONTRATISTA de la Ficha técnica.</t>
    </r>
  </si>
  <si>
    <t>CUMPLIMIENTO DE LOS DOCUMENTOS A ENTREGAR</t>
  </si>
  <si>
    <t>190 - 191</t>
  </si>
  <si>
    <t>292 - 306</t>
  </si>
  <si>
    <t>Presentó el diagrama de flujo para etapa masiva?</t>
  </si>
  <si>
    <t>Presentó el diagrama de flujo para etapa de mantenimiento?</t>
  </si>
  <si>
    <r>
      <t>En el cronograma impreso</t>
    </r>
    <r>
      <rPr>
        <b/>
        <sz val="11"/>
        <color theme="1"/>
        <rFont val="Calibri"/>
        <family val="2"/>
        <scheme val="minor"/>
      </rPr>
      <t xml:space="preserve"> no se observa lo indicado en el pliego de condiciones en el numeral 4.1.3.2. Propuesta técnica: El cronograma debe indicar de manera clara la cantidad de metros lineales que se compromete a entregar digitalizados mensualmente por cada sede y su respectiva totalización a nivel nacional por mes. El proponente debe tener en cuenta que sobre la cantidad ofertada se le aplicarán los descuentos derivados de los Acuerdos de niveles de servicio (ANS).</t>
    </r>
  </si>
  <si>
    <t>DÍA:</t>
  </si>
  <si>
    <t>HORA:</t>
  </si>
  <si>
    <t>LUGAR:</t>
  </si>
  <si>
    <t>DATOS DE LA VISITA:</t>
  </si>
  <si>
    <t>PERSONAL ANM:</t>
  </si>
  <si>
    <t>Carlos Alberto Parra Satizábal C.C. 93.291.280 del Líbano
Jimena Urueña Gómez C.C. 28.548.784 de Ibagué
Guillermo Alfonso Castellanos Castro C.C. 1.016.012.470 de Bogotá</t>
  </si>
  <si>
    <t>SE VERIFICÓ EL CUMPLIMIENTO DEL REQUERIMIENTO</t>
  </si>
  <si>
    <t>RESULTADO</t>
  </si>
  <si>
    <t>VALOR PROPUESTA</t>
  </si>
  <si>
    <t>CUMPLE</t>
  </si>
  <si>
    <t>64 a 65</t>
  </si>
  <si>
    <t>81 a 82</t>
  </si>
  <si>
    <t>EPS FAMISANAR LTDA</t>
  </si>
  <si>
    <t>CAPITAL SALUD</t>
  </si>
  <si>
    <t>84 A 86</t>
  </si>
  <si>
    <t>PROCESOS Y SERVICIOS LTDA</t>
  </si>
  <si>
    <t>SIN</t>
  </si>
  <si>
    <t xml:space="preserve">I), II) Y IV) </t>
  </si>
  <si>
    <t>SERVICIO DE ESCANEO DE FICHAS PREDIALES CON DESTINO AL INSTITUTO AGUSTIN CODAZZI</t>
  </si>
  <si>
    <t>88 Y 89</t>
  </si>
  <si>
    <t xml:space="preserve">I) Y  II) </t>
  </si>
  <si>
    <t xml:space="preserve">I), II) Y V) </t>
  </si>
  <si>
    <t>RADICACION, MESA DE CONTROL, DIGITALIZACION,, CUSTODIA, ORGANIZACIÓN, Y ADMINISTRACION DE ARCHIVO, CAPTURA, DIGITACION Y GRABACION DE FACTURAS Y SUS DETALLES, VALIDACION, VERIFICACION, VISADO, Y AUDITORIA Y DEMAS SERVICIOS DE OUTSORCING DE CUENTAS MEDICAS DE ACUERDO AL ACUERDO DE SERVICIO CELEBRADO ENTRE LAS PARTES</t>
  </si>
  <si>
    <t xml:space="preserve">I), II), iii) Y IV) </t>
  </si>
  <si>
    <t>UNE EPM TELECOMUNICACIONES S.A ESP</t>
  </si>
  <si>
    <t>811120000, 861417000 Y 93151500</t>
  </si>
  <si>
    <t xml:space="preserve">LOS TIEMPOS INDIVIDUALES DE EJECUCION EN LOS PAR ESTAN DEFINIDOS EN TIEMPOS DIFERENTES AL DEL ANEXO 1, NO OBSTANTE EL CRONOGRAMA  NO SUPERA EL PLAZO DEL PROYECTO (48 SEMANAS) </t>
  </si>
  <si>
    <t>ESPECIALISTA EN SISTEMAS DE INFORMACIÓN Y GERENCIA DE DOCUMENTOS  Y ESPECIALISTA EN GERENCIA DE PROYECTOS</t>
  </si>
  <si>
    <t>101 A 117</t>
  </si>
  <si>
    <t>GESTION INTEGRAL DE ARCHIVOS LTDA</t>
  </si>
  <si>
    <t>SYC</t>
  </si>
  <si>
    <t>26/12/2011 A 12/03/2013</t>
  </si>
  <si>
    <t>03/04/2009 A 31/12/2015</t>
  </si>
  <si>
    <t>6 Años,8  meses y 28 Días</t>
  </si>
  <si>
    <t xml:space="preserve">Director de Proyectos </t>
  </si>
  <si>
    <t>9/11/2010 A 23/12/2010</t>
  </si>
  <si>
    <t>MUNICIPIO DE VILLAPINZON</t>
  </si>
  <si>
    <t>18/12/2009 A 01/02/2010</t>
  </si>
  <si>
    <t xml:space="preserve">1 Mes y 14 días </t>
  </si>
  <si>
    <t>Coordinador técnico archivístico</t>
  </si>
  <si>
    <t xml:space="preserve">FUNDACION GILBERTO ALZATE AVENDAÑO </t>
  </si>
  <si>
    <t>3/12/2012 A 2/6/2013</t>
  </si>
  <si>
    <t>16/7/2010 A 15/12/2010</t>
  </si>
  <si>
    <t>Elaboración de TRD</t>
  </si>
  <si>
    <t>5 meses y 29 días</t>
  </si>
  <si>
    <t>4 meses y 29 días</t>
  </si>
  <si>
    <t>FOGACOOP</t>
  </si>
  <si>
    <t>3/3/2008 A 7/4/2008</t>
  </si>
  <si>
    <t>Coordinador de archivo</t>
  </si>
  <si>
    <t>1 mes y 4 días</t>
  </si>
  <si>
    <t>INGEOMINAS</t>
  </si>
  <si>
    <t>16/4/2008 A 12/12/2008</t>
  </si>
  <si>
    <t>Contratista organización archivo y elaboracion TRD</t>
  </si>
  <si>
    <t>7 meses y 26 días</t>
  </si>
  <si>
    <t>1/2/2008 A 30/6/2008</t>
  </si>
  <si>
    <t>UT BASES JP&amp;A</t>
  </si>
  <si>
    <t xml:space="preserve">Director proyecto archivistica </t>
  </si>
  <si>
    <t xml:space="preserve">PROCESOS Y SERVICIOS </t>
  </si>
  <si>
    <t xml:space="preserve">15/12/2011 A 15/10/2012 </t>
  </si>
  <si>
    <t>10/5/2013 A 9/12/2013</t>
  </si>
  <si>
    <t>9/1/2015 A 29/5/2015</t>
  </si>
  <si>
    <t>10/12/2013 A 30/9/2014</t>
  </si>
  <si>
    <t>10 meses</t>
  </si>
  <si>
    <t>6 meses y 29 días</t>
  </si>
  <si>
    <t>4 meses y 20 días</t>
  </si>
  <si>
    <t>9 meses y 20 días</t>
  </si>
  <si>
    <t xml:space="preserve">DIAGNOSTICO INTEGRAL DE ARCHIVO </t>
  </si>
  <si>
    <t xml:space="preserve">CUMPLE EL PERFIL SEÑALADO EN LA TABLA 9 DEL ANEXO 15 DEL PLIEGO. ACREDITA EN TOTALIDAD 12 AÑOS, 10 MESES Y 17 DIAS DE EXPERIENCIA. </t>
  </si>
  <si>
    <t>119 A 185</t>
  </si>
  <si>
    <t xml:space="preserve">Aporta Diagrama de flujo mantenimiento Anexo 8 </t>
  </si>
  <si>
    <t>Aporta Diagrama de  flujo masivo anexo 7</t>
  </si>
  <si>
    <t>BANCO AGRARIO</t>
  </si>
  <si>
    <t>AGENCIA COLOMBIANA PARA LA REINTEGRACION</t>
  </si>
  <si>
    <t>POLICIA NACIONAL</t>
  </si>
  <si>
    <t>FONDO NACIONAL DEL AHORRO</t>
  </si>
  <si>
    <t>MINISTERIO DE HACIENDA</t>
  </si>
  <si>
    <t>UT CARPETA DIGITAL</t>
  </si>
  <si>
    <t>12-186 DG</t>
  </si>
  <si>
    <t>CARVAJAL TECNLOGIA Y SERVICIOS SAS</t>
  </si>
  <si>
    <t>ACR 884 DE 2013</t>
  </si>
  <si>
    <t>Contratar el servicio de administración, custodia, organización y digitalización del archivo de  documentos correspodneinte a la serie documental de expedientes de la agencia colombiana para la reintegración de personas y grupos alzados en armas…</t>
  </si>
  <si>
    <t xml:space="preserve">i) ii) y  iii)  </t>
  </si>
  <si>
    <t xml:space="preserve">UNION TEMPORAL GESTION DIGITAL </t>
  </si>
  <si>
    <t>06-7-10193-13</t>
  </si>
  <si>
    <t>526-2009</t>
  </si>
  <si>
    <t>Servicios por el sistema outsorcing del cumplimiento de actividades operativas que desarrollan las divisiones de afiliados Entidades y comercial del FNA</t>
  </si>
  <si>
    <t>Adquisición de un software y la contratación del servicio para la restauración primaria, digitalización, microfilmación e indexación de documentos del archivo general …</t>
  </si>
  <si>
    <t xml:space="preserve">i) y ii) </t>
  </si>
  <si>
    <t xml:space="preserve">Prestar el servicio de administración documental de las dependencias del Ministerio de Hacienda y Crédito Público, incluida la digitalización de documentos y libros </t>
  </si>
  <si>
    <t>3-360-2012</t>
  </si>
  <si>
    <t>811120000, 861417000</t>
  </si>
  <si>
    <t>811120000 Y 861417000</t>
  </si>
  <si>
    <t xml:space="preserve">i) ii) iii) y v) </t>
  </si>
  <si>
    <t xml:space="preserve">i) ii) iii) iv) y v) </t>
  </si>
  <si>
    <t>NO SE DETALLAN LAS ACIVIDADES POR SEMANAS</t>
  </si>
  <si>
    <t>INGENIERO DE SISTEMAS</t>
  </si>
  <si>
    <t xml:space="preserve">ESPECIALISTA EN GERENCIA DE PROYECTOS </t>
  </si>
  <si>
    <t>NO APORTA</t>
  </si>
  <si>
    <t xml:space="preserve">NO APORTA </t>
  </si>
  <si>
    <t xml:space="preserve">CARVAJAL TECNOLOGIA Y SERVICIOS </t>
  </si>
  <si>
    <t>MANEJO TECNICO DE INFORMACION SA</t>
  </si>
  <si>
    <t>1/10/2014 A 9/11/2017</t>
  </si>
  <si>
    <t xml:space="preserve">3 años 1 mes y 8 días </t>
  </si>
  <si>
    <t>16/07/2009  A1/01/2014</t>
  </si>
  <si>
    <t xml:space="preserve">5 años 2 meses y 17 días </t>
  </si>
  <si>
    <t xml:space="preserve">En cumplimiento a lo exigido en e ítem 3 del numeral 4.1.3.2 del pliego de condiciones debe presentar la experiencia del Gerente en el Formato de la Funcion Pública. </t>
  </si>
  <si>
    <t>INFOTIC SA</t>
  </si>
  <si>
    <t>LEASING BANCOLOMBIA</t>
  </si>
  <si>
    <t>GLOBAL TECHNOLOGY SERVICES GTS SAS</t>
  </si>
  <si>
    <t xml:space="preserve">Prestación del servicio de gestión documental integral de la documentación general recibida por parte de la ciudadanía y documentos de entrada y salida de las diferentes comunicaciones que generan las dependencias de la Superintendencia de Industria y Comercio. </t>
  </si>
  <si>
    <t>Adicional No. 5 Contrato 1098-2015</t>
  </si>
  <si>
    <t>i)</t>
  </si>
  <si>
    <t>Adicional No.4 Contrato 1098-2015</t>
  </si>
  <si>
    <t xml:space="preserve">MNISTERIO DE DEFENSA NACIONAL </t>
  </si>
  <si>
    <t>SERVISOFT SA</t>
  </si>
  <si>
    <t>182/2015MDN-UGG-DA</t>
  </si>
  <si>
    <t>Prestación de servicios para la organización archivística de documentos de archivo que reposan en Grupo Archivo General.</t>
  </si>
  <si>
    <t xml:space="preserve">i) y iiI) </t>
  </si>
  <si>
    <t>134 RUP GTS</t>
  </si>
  <si>
    <t>104 RUP GTS</t>
  </si>
  <si>
    <t>88 RUP SERVISOFT</t>
  </si>
  <si>
    <t>2 RUP SERVISOFT</t>
  </si>
  <si>
    <t>81112000 y 93151500</t>
  </si>
  <si>
    <t>81112000 y 86141700</t>
  </si>
  <si>
    <t xml:space="preserve">i) ii) iiI) iv) y v) </t>
  </si>
  <si>
    <t>223 A 225</t>
  </si>
  <si>
    <t>PROFESIONAL EN SISTEMAS DE INFORMACIÓN, BIBLIOTECOLOGÍA Y ARCHIVÍSTICA</t>
  </si>
  <si>
    <t xml:space="preserve">ESPECIALISTA EN SISTEMAS DE INFORMACIÓN Y GERENCIA DE DOCUMENTOS </t>
  </si>
  <si>
    <t>Archivista interventora</t>
  </si>
  <si>
    <t xml:space="preserve">Secretaría de Tránsito y Transporte </t>
  </si>
  <si>
    <t>26/4/2007 A  25/3/2008</t>
  </si>
  <si>
    <t>ALCALDIA LOCAL DE TUNJUELITO</t>
  </si>
  <si>
    <t>Coordinadora de Gestión Documental</t>
  </si>
  <si>
    <t>TERRA FERME SA</t>
  </si>
  <si>
    <t>PWC</t>
  </si>
  <si>
    <t>19/12/2011 A 24/7/2012</t>
  </si>
  <si>
    <t>DANSOCIAL</t>
  </si>
  <si>
    <t>27/4/2009 A 12/10/2009</t>
  </si>
  <si>
    <t>Archivista</t>
  </si>
  <si>
    <t>29/1/2010 A 29/9/2010</t>
  </si>
  <si>
    <t>GESFOR COLOMBIA LTDA</t>
  </si>
  <si>
    <t>24/2/2009 A 24/4/2009</t>
  </si>
  <si>
    <t>Coodinador Técnico de archivo</t>
  </si>
  <si>
    <t>ERNST AND YOUNG</t>
  </si>
  <si>
    <t>25/11/2004 A 18/7/2006</t>
  </si>
  <si>
    <t>Document Specialist</t>
  </si>
  <si>
    <t>COLPENSIONES</t>
  </si>
  <si>
    <t>Profesional Master</t>
  </si>
  <si>
    <t>14/1/2011 A 15/7/2012</t>
  </si>
  <si>
    <t>1 año 7 meses  5 dias</t>
  </si>
  <si>
    <t>1 año 6 meses  1 dia</t>
  </si>
  <si>
    <t xml:space="preserve"> 7 meses  5 dias</t>
  </si>
  <si>
    <t>5 meses  15 dias</t>
  </si>
  <si>
    <t xml:space="preserve">8 meses  </t>
  </si>
  <si>
    <t>2 meses</t>
  </si>
  <si>
    <t>1 año 7 meses  23 dias</t>
  </si>
  <si>
    <t>23/7/2012 A 16/5/2013</t>
  </si>
  <si>
    <t>9 meses y 23 días</t>
  </si>
  <si>
    <t xml:space="preserve">2 años 6 meses 1 día </t>
  </si>
  <si>
    <t xml:space="preserve">ACREDITA EXPERIENCIA TOTAL DE 9 AÑOS 3 MESES Y 7 DÍAS DE LOS CUALES PRESENTA EXPERIENCIA EN DIRECCION O COORDINACION SUPERIOR A 4 AÑOS </t>
  </si>
  <si>
    <t>226  A 229</t>
  </si>
  <si>
    <t>181 Y 182</t>
  </si>
  <si>
    <t>183 A 205</t>
  </si>
  <si>
    <t>CEMENTOS ARGOS</t>
  </si>
  <si>
    <t>COMFAMA</t>
  </si>
  <si>
    <t>EPS SURA</t>
  </si>
  <si>
    <t>PRESTACION DE SERVICIOS DE EMPAQUE  Y DISTRIBUCIÓN DE REPORTES</t>
  </si>
  <si>
    <t>CADENA COURRIER SAS</t>
  </si>
  <si>
    <t xml:space="preserve">i), ii), iii), iv) y v) </t>
  </si>
  <si>
    <t>Aporta únicamente certificación de contrato. Se solicita requerir al proponente para que de cumplimiento a la Nota 4 del numeral 4.1.3.1. del pliego de condiciones que señala "En el evento de que la certificación sea expedida por personas de derecho privado, el proponente deberá anexar copia del contrato o su documento equivalente, en donde se pueda verificar el objeto, alcance, obligaciones, plazo y valor."</t>
  </si>
  <si>
    <t>TUYA COMPAÑÍA DE FINANCIAMIENTO S.A</t>
  </si>
  <si>
    <t>PRESTACION DE SERVICIOS DE MENSAJERÍA DE FACTURACIÓN, PAQUETEO, TRAMITES Y DILIGENCIAS</t>
  </si>
  <si>
    <t xml:space="preserve">i), ii), iv) y v) </t>
  </si>
  <si>
    <t>170 Y 171</t>
  </si>
  <si>
    <t>81112000 Y 86141700</t>
  </si>
  <si>
    <t>Aporta únicamente certificación de contrato. Se solicita requerir al proponente para que de cumplimiento a la Nota 4 del numeral 4.1.3.1. del pliego de condiciones que señala "En el evento de que la certificación sea expedida por personas de derecho privado, el proponente deberá anexar copia del contrato o su documento equivalente, en donde se pueda verificar el objeto, alcance, obligaciones, plazo y valor." Solo anexa a folios 173 y 174 copia de los Formularios de Registro Unico Empresarial y Social RUES</t>
  </si>
  <si>
    <t>PROCESAMIENTO INTEGRAL DE CUENTAS MEDICAS</t>
  </si>
  <si>
    <t>ARUS S.A  (NIT. 800.042.471-8)</t>
  </si>
  <si>
    <t>COMPUREDES S.A (NIT. 800.042.471-8)</t>
  </si>
  <si>
    <t xml:space="preserve">PRESTACION DEL SERVICIO DE PROCESAMIENTO DE DOCUMENTOS </t>
  </si>
  <si>
    <t xml:space="preserve">EN LA CERTIFICACIÓN NO ACREDITA EL CUMPLIMIENTO DE LAS ACTIVIDADES EXIGIDAS EN EL NUMERAL 4.1.3.1 DEL PLIEGO DE CONDICIONES </t>
  </si>
  <si>
    <t>Aporta únicamente certificación de contrato. Se solicita requerir al proponente para que de cumplimiento a la Nota 4 del numeral 4.1.3.1. del pliego de condiciones que señala "En el evento de que la certificación sea expedida por personas de derecho privado, el proponente deberá anexar copia del contrato o su documento equivalente, en donde se pueda verificar el objeto, alcance, obligaciones, plazo y valor." Solo anexa a folios 176 A 178 copia de los Formularios de Registro Unico Empresarial y Social RUES</t>
  </si>
  <si>
    <t>DETALLA POR PAR TIEMPOS Y METAS EN DIFERENTES HITOS</t>
  </si>
  <si>
    <t>En el documento aportado no se evidencia el cumplimiento de lo exigido en el pliego de condiciones, con relación a que el organigrama debe prever profesionales archivistas, en concordancia con lo indicado en el Acuerdo 008 de 2014 del AGN.</t>
  </si>
  <si>
    <t>INGENIERÍA DE SISTEMAS</t>
  </si>
  <si>
    <t>ESPECIALISTA EN CONSTRUCCIÓN DE SOFTWARE</t>
  </si>
  <si>
    <t>187 A 195</t>
  </si>
  <si>
    <t>CADENA S.A</t>
  </si>
  <si>
    <t>1/11/2016 A 30/11/2017</t>
  </si>
  <si>
    <t>1 año y 29 días</t>
  </si>
  <si>
    <t>COLVISTA</t>
  </si>
  <si>
    <t>7/07/2000 A 30/9/2016</t>
  </si>
  <si>
    <t>16 años 2 meses y 23 días</t>
  </si>
  <si>
    <t xml:space="preserve">No cumple con lo señalado en la Tabla 9: Perfil del Gerente del proyecto del anexo 15 Ficha técnica que exige  lo siguiente: "Profesional con posgrado, con 3 años de experiencia general en procesos de gestión documental y 4 años más de experiencia profesional certificable en coordinación o gerencia de proyectos de gestión documental, preferiblemente en procesos de digitalización." El proponente solo aporta dos certificaciones y la segunda certificación no esta relacionada con procesos de gestión documental. </t>
  </si>
  <si>
    <t>223 A 231</t>
  </si>
  <si>
    <t>232 A 240</t>
  </si>
  <si>
    <t>242 A 243</t>
  </si>
  <si>
    <t>197 A 221</t>
  </si>
  <si>
    <t>Certificación No. 1 no esta inscrita en los códigos UNSPSC exigidos en el pliego de condiciones, la certificación No. 3 no acredita el cumplimiento de las actividades exigidas en el pliego. Las certificaciones aportadas no cumplen lo establecido en la Nota 4 del numeral 4.1.3.1. del pliego de condiciones que señala "En el evento de que la certificación sea expedida por personas de derecho privado, el proponente deberá anexar copia del contrato o su documento equivalente, en donde se pueda verificar el objeto, alcance, obligaciones, plazo y valor."</t>
  </si>
  <si>
    <t xml:space="preserve">Director de Investigación y Desarrollo en temas referentes a tecnologías e la información.  (NO RELACIONADA CON GESTION DOCUMENTAL) </t>
  </si>
  <si>
    <t xml:space="preserve">Gerente de proyectos de gestión documental </t>
  </si>
  <si>
    <t>NO APORTA EL ANEXO 11</t>
  </si>
  <si>
    <t xml:space="preserve">SUMINISTRO DEL SERVICIO DE GRABACIÓN DE FOLIOS DE MATRICULA INMOBILIARIA PARA 39 OFICINAS DE REGISTRO DE INSTRUMENTOS PÚBLICOS A NIVEL NACIONAL, INCLUIDO EL PREALISTAMIENTO DE LOS FOLIOS DE CARTULINA EN 22 DE LAS 39 SEDES. </t>
  </si>
  <si>
    <t>INSTITUTO GEOGRAFICO AGUSTIN CODAZZI -IGAC (AGROBURSATIL )</t>
  </si>
  <si>
    <t>PRESTAR LOS SERVICIOS DE DIGITALIZACIÓN DE DOCUMENTOS QUE SOPORTAN CUENTAS MEDICAS, SU TIPIFICACIÓN Y CLASIFICACIÓN, LA RADICACION ( DIGITACION DE IDENTIFICACION DEL USUARIO, VALOR DE ATENCION, FECHA DE INICIO Y FIN DE ATENCIÓN, VALOR DE COPAGO Y CUOTA MODERADORA)  DE LAS ATENCIONES (DETALLE DEL USUARIO) POR CADA CUENTA DE ACUERDO CON LOS REQUERIMIENTOS DE EPS FAMISANAR...</t>
  </si>
  <si>
    <t>Aporta únicamente certificación de contrato. Se solicita al proponente dar cumplimiento a lo exigido en la Nota 4 del numeral 4.1.3.1. del pliego de cindiciones que indica "En el evento de que la certificación sea expedida por personas de derecho privado, el proponente deberá anexar copia del contrato o su documento equivalente, en donde se pueda verificar el objeto, alcance, obligaciones, plazo y valor."</t>
  </si>
  <si>
    <t>Con relación a la experiencia número 3: Aporta únicamente certificación de contrato. Se solicita al proponente dar cumplimiento a lo indicado en la Nota 4 del numeral 4.1.3.1. del pliego de condiciones"En el evento de que la certificación sea expedida por personas de derecho privado, el proponente deberá anexar copia del contrato o su documento equivalente, en donde se pueda verificar el objeto, alcance, obligaciones, plazo y valor."</t>
  </si>
  <si>
    <t>PROFESIONAL EN CIENCIA DE LA INFORMACIÓN Y LA DOCUMENTACIÓN, BIBLIOTECOLOGÍA, ARCHIVÍSTICA Y DOCUMENTACIÓN</t>
  </si>
  <si>
    <t xml:space="preserve">Director de Proyectos  </t>
  </si>
  <si>
    <t>1 Año 2 Meses 16 Días</t>
  </si>
  <si>
    <t>Prrestación de servicios en AJUSTE TRD</t>
  </si>
  <si>
    <t>Servicios profesionales para Actualizacion TRD</t>
  </si>
  <si>
    <t xml:space="preserve">Gerente de proyecto </t>
  </si>
  <si>
    <t>Pretación de servicios bajo la modalidad de outsorcing de centralización de las carpetas de clientes con productos en estado activo de la red de oficinas del BANCO, mediante la organización, administración, almacenamiento, digitalización, digitación y custodia de documentos exigidos por el BANCO...</t>
  </si>
  <si>
    <t>76 A 82</t>
  </si>
  <si>
    <t>83 A 89</t>
  </si>
  <si>
    <t>9090 A 110</t>
  </si>
  <si>
    <t xml:space="preserve">ASSENDA SAS (NIT. 890.321.151-0) </t>
  </si>
  <si>
    <t>111 A 115</t>
  </si>
  <si>
    <t>116 A 122</t>
  </si>
  <si>
    <t xml:space="preserve">i) iii)  iv) y v) </t>
  </si>
  <si>
    <t>El conograma no cumple en su totalidad con los requisitos exigidos en el  ítem 1 del  numeral 4.1.3.2 del pliego de condiciones</t>
  </si>
  <si>
    <t>130 A 138</t>
  </si>
  <si>
    <t xml:space="preserve">Gerente de Implementación en fábrica de procesos </t>
  </si>
  <si>
    <t xml:space="preserve">Aporta documento denominado  diagrama de flujo de operación. No cumple con los anexos 7 y 8 correspondiente a linea de producción masiva  y mantenimiento </t>
  </si>
  <si>
    <t>Director de Tecnología UEN BPO- GESTIÓN DOCUMENTAL</t>
  </si>
  <si>
    <t>Prestación del servicio de gestión documental, incluyendo la digitalización e inventario de la documentación de los diferentes archivos de la Superintendencia de Industria y Comercio conforme al contrato interadministrativo No. 241-2015</t>
  </si>
  <si>
    <t xml:space="preserve">Contrato bajo la modalidad BSP Business Servicies Provider del sistema de gestión documental MERCURIO este servicio incluye el procesamiento archivístico físico digital y electrónico del archivo histórico y del día a día con el indexado masivo en los expedientes electrónicos que administra MERCURIO </t>
  </si>
  <si>
    <t>Para las certifiaciones 1 y 2 Aporta únicamente certificación de contrato. Se solicita requerir al proponente para que de cumplimiento a la Nota 4 del numeral 4.1.3.1. del pliego de condiciones que señala "En el evento de que la certificación sea expedida por personas de derecho privado, el proponente deberá anexar copia del contrato o su documento equivalente, en donde se pueda verificar el objeto, alcance, obligaciones, plazo y valor."</t>
  </si>
  <si>
    <t>211 y 212</t>
  </si>
  <si>
    <t>226 Y 235</t>
  </si>
  <si>
    <t>NO APORTA. Anuncia que acoge el anexo 7 y que lo complementa, pero no presenta el diagrama de flujo para etapa masiva</t>
  </si>
  <si>
    <t>237 A 269</t>
  </si>
  <si>
    <t>30/5/2008  A 1/12/2010</t>
  </si>
  <si>
    <t>Directora de Proyectos de digitalización</t>
  </si>
  <si>
    <t>Consultor Junior en gestión documental</t>
  </si>
  <si>
    <t>NO APORTA. Anuncia que acoge el anexo 8 y que lo complementa, pero no presenta el diagrama de flujo para etapa de mantenimiento</t>
  </si>
  <si>
    <t>Ministerio de Defensa Nacional</t>
  </si>
  <si>
    <t>Informatica El Corte Inglés S.A. Sucursal colombia</t>
  </si>
  <si>
    <t>171-2013-MDN-UGG-DA</t>
  </si>
  <si>
    <t>Prestación de servicios para la organización archivística y digitalización de imágenes con copia en microfilm, de documentos de archivos que reposan en el grupo archivo general de la unidad de gestión general del Ministerio de Defensa Nacional.</t>
  </si>
  <si>
    <t>i), ii)</t>
  </si>
  <si>
    <t>Servicios Postales Nacionales</t>
  </si>
  <si>
    <t>SIN NÚMERO</t>
  </si>
  <si>
    <t>Prestar una solución en gestión documental consistente en un servicio de gestión y administración de comunicaciones oficiales en soporte digital con el cumplimiento de los requisitos tenológicos en las ubicaciones y localizaciones a nivel nacional señaladas por la entidad.</t>
  </si>
  <si>
    <t>i), ii), iv), v)</t>
  </si>
  <si>
    <t>210-211</t>
  </si>
  <si>
    <t>81112000
93151500</t>
  </si>
  <si>
    <t>Fiduciaria La Previsora S.A.</t>
  </si>
  <si>
    <t>Prestar los servicios en el proceso de creación y trámite electrónico de solicitudes de prestaciones económicas de los afiliados al Fondo Nacional de Prestaciones Sociales del Magisterio, en las 94 Secretarías de Educación a nivel nacional.</t>
  </si>
  <si>
    <t>Gerencia de Informática de la Seguridad Social - Gobierno de España - Ministerio de Empleo y Seguridad Social.</t>
  </si>
  <si>
    <t>Informatica El Corte Inglés S.A.</t>
  </si>
  <si>
    <t>Implementación de la plataforma de registro corporativa de los organismos de la Secretaría de Estado de la Seguridad Social como sistema para sus procesos registro de entrada y salida de documentación y archivo de los mismos.</t>
  </si>
  <si>
    <t>i),iii),v)</t>
  </si>
  <si>
    <t>213-215</t>
  </si>
  <si>
    <t>327-2012-MDN-UGG-DA</t>
  </si>
  <si>
    <t>Prestación de servicios para la organización archivística, el inventario técnico documental, aplicar los procesos de conservación a la documentación y los demás procedimientos requeridos con destino a la Unidad de Gestión Operativa para la Defensa de la Libertad Personal, del Ministerio de Defensa Nacional.</t>
  </si>
  <si>
    <t>216-217</t>
  </si>
  <si>
    <t>Mapfre</t>
  </si>
  <si>
    <t>SIN NUMERO</t>
  </si>
  <si>
    <t>Implementación de la plataforma documental Corporativa de MAPFRE como sistema para sus procesos de documenatción y archivística.</t>
  </si>
  <si>
    <t>218-219</t>
  </si>
  <si>
    <t>239-257</t>
  </si>
  <si>
    <t>Administración de Empresas</t>
  </si>
  <si>
    <t>Especialista en sistema de Información y Gerencia de Documentos</t>
  </si>
  <si>
    <t>Unidad Administartiva Especial de Gestión Pensional y Contribuciones Parafiscales de la Protección Social UGPP</t>
  </si>
  <si>
    <t>01/04/2011 - 20/10/2013</t>
  </si>
  <si>
    <t>02 AA - 7MM -20 DD</t>
  </si>
  <si>
    <t>224-230</t>
  </si>
  <si>
    <t xml:space="preserve">Experiencia General relacionada: 07 AA - 05 MM - 03 DD
Experiencia en Coordinación / Gerencia de proyectos de Gestión Documental: 04 AA - 10 MM - 04 DD </t>
  </si>
  <si>
    <t>SENA -Regional Cundinamarca</t>
  </si>
  <si>
    <t>00 AA - 3 MM - 00 DD</t>
  </si>
  <si>
    <t>DISTECAR LTDA "Diseños Tecnológicos en Archivos"</t>
  </si>
  <si>
    <t>14/04/2004 - 15/04/2008</t>
  </si>
  <si>
    <t>04 AA - 00 MM - 02 DD</t>
  </si>
  <si>
    <t>SALVAR ARCHIVOS</t>
  </si>
  <si>
    <t>1/01/2014 - 17/11/2017</t>
  </si>
  <si>
    <t>03 AA - 11 MM - 17 DD</t>
  </si>
  <si>
    <t>Coordinación o gerencia de proyectos de gestión documental</t>
  </si>
  <si>
    <t>Universidad de LA SALLE</t>
  </si>
  <si>
    <t>16/04/2008 - 10/07/2008</t>
  </si>
  <si>
    <t>00 AA - 6 MM - 11 DD</t>
  </si>
  <si>
    <t>15/12/2008 - 31/01/2009</t>
  </si>
  <si>
    <t>16/03/2009 - 16/05/2009</t>
  </si>
  <si>
    <t>01/10/2009 - 31/05/2010</t>
  </si>
  <si>
    <t>00 AA - 10 MM - 17 DD</t>
  </si>
  <si>
    <t>13/01/2011 - 30/03/2011</t>
  </si>
  <si>
    <t>207-208</t>
  </si>
  <si>
    <t>302-306</t>
  </si>
  <si>
    <t>269-296</t>
  </si>
  <si>
    <t>307-318</t>
  </si>
  <si>
    <t>Anexa diagramas 1 al 9
 folios 326-343</t>
  </si>
  <si>
    <t>319-325</t>
  </si>
  <si>
    <t>Anexa diagramas 10 al 14
 folios 345-353</t>
  </si>
  <si>
    <t>81112000
86141700
93151500</t>
  </si>
  <si>
    <t>Fondo Rotatorio del Departamento Administrativo de Seguridad DAS en proceso de supresión - Subrogado al Archivo General de la Nación.</t>
  </si>
  <si>
    <t>Informática Documental SAS</t>
  </si>
  <si>
    <t>CPS 009 FR-2012</t>
  </si>
  <si>
    <t>i), ii), iii), v).</t>
  </si>
  <si>
    <t>82-83</t>
  </si>
  <si>
    <t>Fondo de Prestaciones Económicas, cesantías y Pensiones - FONCEP</t>
  </si>
  <si>
    <t>000092-2013</t>
  </si>
  <si>
    <t>Item No. 1: Organización documental de expedientes que conforman el fondo documental de la Subdirección de Prestaciones Económicas. Expedientes pensionales activos, cuotas partes, bonos pensionales, en cumplimineto de  Acuerdo 06 de 2011 del Archivo General de la Nación.
Item No. 2: Digitalización e Indexación de expedientes que conforman el fondo documental de la Subdirección de Prestaciones Económicas. Expedientes pensionales activos, cuotas partes, bonos pensionales.</t>
  </si>
  <si>
    <t>84-85</t>
  </si>
  <si>
    <t>Unidad Administrativa Especial de Gestión Pensional y Contribuciones Parafiscales de la Protección Social - UGPP</t>
  </si>
  <si>
    <t>UT Gestión Archivística - UGPP</t>
  </si>
  <si>
    <t>03.400-2011</t>
  </si>
  <si>
    <t>El contratista se compromete con la UGPP a prestar los servicios archivísticos de organización documental de expediente pensionales y demás documentos necesarios para la operación de la entidad, así como prestar los primeros auxilios respecto de aquellos documentos que presenten deterioro físico.</t>
  </si>
  <si>
    <t>i), v).</t>
  </si>
  <si>
    <t>86-92</t>
  </si>
  <si>
    <t>Secretaría Distrital de Hacienda</t>
  </si>
  <si>
    <t>050000-56-0-2011</t>
  </si>
  <si>
    <t>Contratar el servicio de digitalización e indexación de documentos para la Secretaría Distrital de Hacienda, de conformidad con lo establecido en el pliego de condiciones de la Licitación Pública No. SDH-LP-09-2010, en el Anexo Técnico No. 1 y la propuesta presentada por el contratista.</t>
  </si>
  <si>
    <t>93-94</t>
  </si>
  <si>
    <t>-</t>
  </si>
  <si>
    <t>Patrimonio Autonomo de Remanentes "PAR" Telecom</t>
  </si>
  <si>
    <t>035-2005</t>
  </si>
  <si>
    <t>El contratista se obliga a realizar la organización archivística de los Fondos acumulados  Fase II de la Empresa Nacional de Telecomunicaciones - Telecom  de acuerdo con los volúmenes, características, especificaciones establecidas en los términos de referencia de la invitación pública No. 008 de 2005</t>
  </si>
  <si>
    <t>95-96</t>
  </si>
  <si>
    <t>99-101</t>
  </si>
  <si>
    <t xml:space="preserve">En el cronograma impreso no se observa lo indicado en el pliego de condiciones en el numeral 4.1.3.2. Propuesta técnica: 
*El cronograma debe detallar el tiempo requerido para la parametrización, desarrollo e implementación de la infraestructura tecnológica (canales, equipos, software, etc.) y herramientas tecnológicas requeridas.  
* El cronograma debe detallar por cada PAR el tiempo de ejecución y metas de producción en los siguientes hitos: i) traslados, ii) alistamiento y primeros auxilios, iii) digitalización, iv) organización digital, v) captura de información y cruce datos, vi) cargue librería temporal, vii) cargue librería TRD. </t>
  </si>
  <si>
    <t>Bibliotecólogo</t>
  </si>
  <si>
    <t>Telecom en Liquidación hoy Patrimonio Autónomo de Remanentes - PAR</t>
  </si>
  <si>
    <t>6 AA - 6 MM - 22 DD</t>
  </si>
  <si>
    <t>105-123</t>
  </si>
  <si>
    <t>* NO CUMPLE por la ausencia del formato de hoja de vida de la Función Pública.
* La experiencia de la Gobernación de Santander (fila 2) no se computa por traslaparse totalmente con la certificación de Telecom en Liquidación (fila 1).
*  La experiencia de la Superintendencia Financiera de Colombia (fila 3) no se computa por traslaparse totalmente con la certificación de Telecom en Liquidación (fila 1).
*  La experiencia del Archivo General de la Nación (fila 5) presenta traslapos parciales con la experiencia de Telecom (fila 1) y Foncep (fila (4) que no se computan.
LA EXPERIENCIA CERTIFICADA VÁLIDA SIN TRASLAPOS ES DE 8 ANOS, 2 MESES Y 18 DÍAS.</t>
  </si>
  <si>
    <t>Gobernación de Santander</t>
  </si>
  <si>
    <t>24/09/2007 - 1/04/2008</t>
  </si>
  <si>
    <t>Superintendencia Financiera de Colombia</t>
  </si>
  <si>
    <t>3/09/2008 - 2/10/2010</t>
  </si>
  <si>
    <t>23/12/2013 - 21/08/2014</t>
  </si>
  <si>
    <t>00 AA - 7 MM - 29 DD</t>
  </si>
  <si>
    <t>Archivo General de la Nación  "Jorge Palacios Preciado"</t>
  </si>
  <si>
    <t>31/07/2012 - 31/12/2014</t>
  </si>
  <si>
    <t>00 AA - 11 MM - 27 DD</t>
  </si>
  <si>
    <t>153-154</t>
  </si>
  <si>
    <t>80-81</t>
  </si>
  <si>
    <t>103-104</t>
  </si>
  <si>
    <t>Presenta el organigrama general de la empresa y el organigrama del grupo de trabajo", pero No indica la"cantidad del personal mínimo en cada perfil o cargo mostrado en el organigrama" exigido en el numeral 4.1.3.2. Propuesta técnica.</t>
  </si>
  <si>
    <t>124-140</t>
  </si>
  <si>
    <t>142-144</t>
  </si>
  <si>
    <t xml:space="preserve">Presenta los flujos de las líneas de producción interna que implementará para el traslado, digitalización, indexación, control de calidad y demás actividades a desarrollar en el procesamiento de los expedientes mineros en la etapa masiva. </t>
  </si>
  <si>
    <t>No detalla los flujos para la etapa de mantenimiento, de acuerdo a lo exigido en el  numeral 4.1.3.2. Propuesta técnica.</t>
  </si>
  <si>
    <t>LUNES 11 DE DICIEMBRE DE 2017</t>
  </si>
  <si>
    <t>Transv 93 # 51-98 - Bogotá</t>
  </si>
  <si>
    <t>Documento en copia con Apostillado</t>
  </si>
  <si>
    <t>No presenta copia del Contrato, anexa autocertificación en la que manifiesta haber suscrito  acuerdo de confidencialidad de la información.  Se solicita al proponente dar cumplimiento a la Nota 4 del numeral 4.1.3.1. del pliego de condiciones que señala "En el evento de que la certificación sea expedida por personas de derecho privado, el proponente deberá anexar copia del contrato o su documento equivalente, en donde se pueda verificar el objeto, alcance, obligaciones, plazo y valor."
Documento Apostillado.</t>
  </si>
  <si>
    <t>16/10/2010 - 15/12/2010 (3 MESES)</t>
  </si>
  <si>
    <t>Realizar el diagnóstico documental, centralización, custodia, organización archivística del fondo acumulado del Departamento Administrativo de Seguridad DAS hoy en supresión, y su Fondo Acumulado, entrega de archivos a entidades y organismos correspondientes, elaboración y aplicación de las tablas de retención documental del DAS en proceso de supresión, y suministro de herramienta informática para control de la correspondencia, administración y control de inventarios, de acuerdo con los volúmenes, características y especificaciones establecidas en la ficha de estudios previos, sus anexos y las modificaciones adoptadas a la ficha de estudios previos mediante Anexo 1 Acta 15FR de 2012 y Anexo 1 Acta 17FR de 2012 y la propuesta presentada por el CONTRATISTA, documentos que hacen parte integral del presente contrato.</t>
  </si>
  <si>
    <t>i),  ii) y iv)</t>
  </si>
  <si>
    <t xml:space="preserve">UT Royal Informática CSA (Informática Documental) </t>
  </si>
  <si>
    <r>
      <t xml:space="preserve">El contrato se inicia y ejecuta parcialmente fuera del rango establecido en el inciso 6 del numeral  </t>
    </r>
    <r>
      <rPr>
        <b/>
        <sz val="11"/>
        <color theme="1"/>
        <rFont val="Calibri"/>
        <family val="2"/>
        <scheme val="minor"/>
      </rPr>
      <t>4.1.3.1 Experiencia del proponente</t>
    </r>
    <r>
      <rPr>
        <sz val="11"/>
        <color theme="1"/>
        <rFont val="Calibri"/>
        <family val="2"/>
        <scheme val="minor"/>
      </rPr>
      <t xml:space="preserve"> de los pliegos de condiciones toda vez que en la crtificación se indica que fue ejecutado entre el 03/03/2006 al 31/12/2008</t>
    </r>
  </si>
  <si>
    <t xml:space="preserve"> El proponente cumple con los requisitos exigidos en el numeral 4.1.3.1 Experiencia del proponente de los pliegos de condiciones con las primeras cuatro certiicaciones </t>
  </si>
  <si>
    <t xml:space="preserve">Magister en Archivística ( presenta convalidación del Ministerio de Educación Nacional) </t>
  </si>
  <si>
    <t>1/10/2006 - 22/04/2013</t>
  </si>
  <si>
    <t xml:space="preserve">Director de Proyecto </t>
  </si>
  <si>
    <t>Director de Proyecto digitalización</t>
  </si>
  <si>
    <t xml:space="preserve">Ninguna. El proponente cumple con los requisitos exigidos en el numeral 4.1.3.1 Experiencia del proponente de los pliegos de condiciones, con las certificaciones 1 a 4. El proponente actualizó el RUP el 14 de noviembre de 2017, y  no se presenta RUP en firme. </t>
  </si>
  <si>
    <t xml:space="preserve">EL INICIO Y FIN DE LAS ACTIVIDADES ESTA SEÑALADOS EN TIEMPOS  DIFERENTES AL DEL ANEXO 1. DE LA FICHA TÉCNICA.  EN ALGUNOS CASOS SE SUPERA EL PERIODO ESTABLECIDO PARA CADA PAR. </t>
  </si>
  <si>
    <t>Ver observación Técnica Memorando 20171300262523</t>
  </si>
  <si>
    <t>07 de Diciembre de 2017</t>
  </si>
  <si>
    <t>9:01 a.m - 12:03 p.m</t>
  </si>
  <si>
    <t>Carrera 50 No. 130-49 Bogotá</t>
  </si>
  <si>
    <t>Ver evidencia de la Acreditación del cumplimiento actual de las especificaciones técnicas, conforme a lo establecido en el  Pliego de Condiciones Numeral 4.1.3.2.1.</t>
  </si>
  <si>
    <r>
      <t xml:space="preserve">En el pliego de condiciones - numeral </t>
    </r>
    <r>
      <rPr>
        <i/>
        <sz val="11"/>
        <color theme="1"/>
        <rFont val="Calibri"/>
        <family val="2"/>
        <scheme val="minor"/>
      </rPr>
      <t>4.1.3.2.1 Acreditación del cumplimiento actual de las especificaciones técnicas,</t>
    </r>
    <r>
      <rPr>
        <sz val="11"/>
        <color theme="1"/>
        <rFont val="Calibri"/>
        <family val="2"/>
        <scheme val="minor"/>
      </rPr>
      <t xml:space="preserve"> se indicó que se debía "</t>
    </r>
    <r>
      <rPr>
        <i/>
        <sz val="11"/>
        <color theme="1"/>
        <rFont val="Calibri"/>
        <family val="2"/>
        <scheme val="minor"/>
      </rPr>
      <t xml:space="preserve">Simular los diferentes estados y/o actividades de la etapa masiva detallada en la Ficha técnica con la carpeta entregada por la ANM durante la prueba". </t>
    </r>
    <r>
      <rPr>
        <sz val="11"/>
        <color theme="1"/>
        <rFont val="Calibri"/>
        <family val="2"/>
        <scheme val="minor"/>
      </rPr>
      <t>Una vez validada la evidencia aportada por el Proponente, se observa que  el reporte entregado cuenta con los siguientes estados: Empacado, digitalización e inventario, empacado, organización y captura, empacado, empacado. Dichos estados difieren de lo indicado en la Ficha técnica numerales 4.1. y 4.2., por lo cual no fue demostrado y acreditado el presente requerimiento de la ANM.</t>
    </r>
  </si>
  <si>
    <t>Revisado los archivos digitales entregados en DVD y USB, no se evidencia que cumplan con el formato PDF/A-2A, sino que dos de ellos son PDF y uno de ellos es PDF/A-2B. Por otra parte, el compresor que se muestra en la evidencia aportada es CCITT T.6, el cual difiere del compresor JPEG solicitado en el presente requerimiento.</t>
  </si>
  <si>
    <t>NO HABILITADO</t>
  </si>
  <si>
    <t>5 DE DICIEMBRE DE 2017</t>
  </si>
  <si>
    <t>2:20P.M. - 7:00P.M.</t>
  </si>
  <si>
    <t>CALLE 20B No. 43A-60 INTERIOR 3</t>
  </si>
  <si>
    <t>CARRERA 68B No. 17-73</t>
  </si>
  <si>
    <t>9:35a.m. - 1:30p.m.</t>
  </si>
  <si>
    <t>6 de diciembre de 2017</t>
  </si>
  <si>
    <r>
      <t xml:space="preserve">En el cronograma impreso no se observa lo indicado en el pliego de condiciones en el numeral 4.1.3.2. Propuesta técnica, ITEM 1:  </t>
    </r>
    <r>
      <rPr>
        <i/>
        <sz val="11"/>
        <color theme="1"/>
        <rFont val="Calibri"/>
        <family val="2"/>
        <scheme val="minor"/>
      </rPr>
      <t xml:space="preserve">El cronograma debe detallar el tiempo requerido para la parametrización, desarrollo e implementación de la infraestructura tecnológica (canales, equipos, software, etc.) y herramientas tecnológicas requeridas, </t>
    </r>
    <r>
      <rPr>
        <sz val="11"/>
        <color theme="1"/>
        <rFont val="Calibri"/>
        <family val="2"/>
        <scheme val="minor"/>
      </rPr>
      <t>referente al reguerimiento:</t>
    </r>
    <r>
      <rPr>
        <i/>
        <sz val="11"/>
        <color theme="1"/>
        <rFont val="Calibri"/>
        <family val="2"/>
        <scheme val="minor"/>
      </rPr>
      <t xml:space="preserve"> El cronograma debe detallar por cada PAR el tiempo de ejecución y metas de producción en los siguientes hitos: i) traslados, ii) alistamiento y primeros auxilios, iii) digitalización, iv) organización digital, v) captura de información y cruce datos, vi) cargue librería temporal.
</t>
    </r>
    <r>
      <rPr>
        <sz val="11"/>
        <color theme="1"/>
        <rFont val="Calibri"/>
        <family val="2"/>
        <scheme val="minor"/>
      </rPr>
      <t>*PRESENTA CONVERSION DE ML POR CANTIDAD DE FOLIOS / IMAGENES, DE SER PRESENTADO BAJO LA UNIDAD DE MEDIDA ML</t>
    </r>
  </si>
  <si>
    <t>9:20A.M.  - 12:07P.M.</t>
  </si>
  <si>
    <t>11 DE DICIEMBRE DE 2017</t>
  </si>
  <si>
    <t>CALLE 104 No. 18A-52</t>
  </si>
  <si>
    <t>2:30 P.M. - 5:35P.M.</t>
  </si>
  <si>
    <r>
      <t xml:space="preserve">En el pliego de condiciones - numeral </t>
    </r>
    <r>
      <rPr>
        <i/>
        <sz val="11"/>
        <color theme="1"/>
        <rFont val="Calibri"/>
        <family val="2"/>
        <scheme val="minor"/>
      </rPr>
      <t>4.1.3.2.1 Acreditación del cumplimiento actual de las especificaciones técnicas,</t>
    </r>
    <r>
      <rPr>
        <sz val="11"/>
        <color theme="1"/>
        <rFont val="Calibri"/>
        <family val="2"/>
        <scheme val="minor"/>
      </rPr>
      <t xml:space="preserve"> se indicó que se debía "</t>
    </r>
    <r>
      <rPr>
        <i/>
        <sz val="11"/>
        <color theme="1"/>
        <rFont val="Calibri"/>
        <family val="2"/>
        <scheme val="minor"/>
      </rPr>
      <t xml:space="preserve">Simular los diferentes estados y/o actividades de la etapa masiva detallada en la Ficha técnica con la carpeta entregada por la ANM durante la prueba". </t>
    </r>
    <r>
      <rPr>
        <sz val="11"/>
        <color theme="1"/>
        <rFont val="Calibri"/>
        <family val="2"/>
        <scheme val="minor"/>
      </rPr>
      <t>Una vez validada la evidencia aportada por el Proponente, se observa que  el reporte entregado no cuenta con los siguientes estados: digitalización, embalaje e inventarios. Dichos estados se encuentran indicados en la Ficha técnica numerales 4.1. y 4.2., por lo cual no fue demostrado y acreditado el presente requerimiento de la ANM.</t>
    </r>
  </si>
  <si>
    <t xml:space="preserve">Ver evidencia de la Acreditación del cumplimiento actual de las especificaciones técnicas, conforme a lo establecido en el  Pliego de Condiciones Numeral 4.1.3.2.1. </t>
  </si>
  <si>
    <t>Revisado el  archivo digital entregado en DVD, no se evidencia que cumpla con el formato PDF/A-2A, puesto que es PDF/A-1B.</t>
  </si>
  <si>
    <t>En la visita para la acreditación del cumplimiento actual de las especificaciones técnicas y en los documentos aportados no se evidenció la captura de los metadatos indicados en la Ficha técnica para el documento entregado por la ANM.</t>
  </si>
  <si>
    <t>En ninguna de las certificaciones aportadas se evidencia experiencia en lo exigido en el numeral 4.1.3.1 Experiencia del proponente, numeral 7, literal "iii) Almacenamiento y/o bodegaje de archivo. Comprende los contratos en los cuales el proveedor o contratista prestó el servicio de almacenaje, y/o bodegaje y/o custodia temporal o permanente de archivo de propiedad de un cliente o contratante, ya fuera en instalaciones propias y/o arrendadas para tales fines por parte del proveedor o contratista. La definición del término custodia se encuentra establecida en el anexo 13 de la Ficha técnica titulado Glosario".</t>
  </si>
  <si>
    <t>9:30A.M. - 2:07P.M.</t>
  </si>
  <si>
    <t>Cra. 100 # 25D-61 Bodegas 4</t>
  </si>
  <si>
    <t>Jimena Urueña Gómez C.C. 28.548.784 de Ibagué
Juan Camilo Rodriguez C.C. 1.026.285.267 de Bogotá</t>
  </si>
  <si>
    <t>Revisado el archivo digital entregado en DVD, no se evidencia que cumpla con el formato PDF/A-2A, todavez que es PDF/A-1B. Por otra parte, el compresor solicitado no fue mostrado en el equipo que se realizó la digitalización, sino en otro portátil.</t>
  </si>
  <si>
    <r>
      <t>El proponente solicitó reprogramar la visita, solicitud a la cual ascedió la ANM señalando como nueva fecha el 12 de diciembre a las 2:00p.m. No obstante, el proponente mediante documento escrito del 11 de diciembre indicó que: "</t>
    </r>
    <r>
      <rPr>
        <i/>
        <sz val="11"/>
        <color theme="1"/>
        <rFont val="Calibri"/>
        <family val="2"/>
        <scheme val="minor"/>
      </rPr>
      <t>(…) no podrá realizar la prueba técnica definida para el próximo martes 12 de diciembre (...)</t>
    </r>
    <r>
      <rPr>
        <sz val="11"/>
        <color theme="1"/>
        <rFont val="Calibri"/>
        <family val="2"/>
        <scheme val="minor"/>
      </rPr>
      <t>". Por lo anterior, y teniendo en cuenta lo indicado en el numeral</t>
    </r>
    <r>
      <rPr>
        <i/>
        <sz val="11"/>
        <color theme="1"/>
        <rFont val="Calibri"/>
        <family val="2"/>
        <scheme val="minor"/>
      </rPr>
      <t xml:space="preserve"> 4.1.3.2.1 Acreditación del cumplimiento actual de las especificaciones técnicas </t>
    </r>
    <r>
      <rPr>
        <sz val="11"/>
        <color theme="1"/>
        <rFont val="Calibri"/>
        <family val="2"/>
        <scheme val="minor"/>
      </rPr>
      <t xml:space="preserve">del pliego de condiciones </t>
    </r>
    <r>
      <rPr>
        <i/>
        <sz val="11"/>
        <color theme="1"/>
        <rFont val="Calibri"/>
        <family val="2"/>
        <scheme val="minor"/>
      </rPr>
      <t>"El proponente que no cumpla con uno o más de los requerimientos indicados en la tabla anterior, será calificado como NO HÁBIL. El ejercicio de verificación indicado anteriormente, no es un requerimiento subsanable.</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</si>
</sst>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Red]\-&quot;$&quot;#,##0"/>
    <numFmt numFmtId="165" formatCode="_-* #,##0_-;\-* #,##0_-;_-* &quot;-&quot;_-;_-@_-"/>
  </numFmts>
  <fonts count="22" x14ac:knownFonts="1">
    <font>
      <sz val="11"/>
      <color theme="1"/>
      <name val="Calibri"/>
      <family val="2"/>
      <scheme val="minor"/>
    </font>
    <font>
      <b/>
      <sz val="14"/>
      <name val="Calibri"/>
      <family val="2"/>
      <scheme val="minor"/>
    </font>
    <font>
      <sz val="11"/>
      <name val="Calibri"/>
      <family val="2"/>
      <scheme val="minor"/>
    </font>
    <font>
      <b/>
      <sz val="18"/>
      <name val="Calibri"/>
      <family val="2"/>
      <scheme val="minor"/>
    </font>
    <font>
      <b/>
      <sz val="12"/>
      <name val="Calibri"/>
      <family val="2"/>
      <scheme val="minor"/>
    </font>
    <font>
      <b/>
      <sz val="10"/>
      <name val="Calibri"/>
      <family val="2"/>
      <scheme val="minor"/>
    </font>
    <font>
      <b/>
      <sz val="10"/>
      <name val="Calibri"/>
      <family val="2"/>
    </font>
    <font>
      <b/>
      <sz val="11"/>
      <color theme="1"/>
      <name val="Calibri"/>
      <family val="2"/>
      <scheme val="minor"/>
    </font>
    <font>
      <sz val="7"/>
      <color theme="1"/>
      <name val="Times New Roman"/>
      <family val="1"/>
    </font>
    <font>
      <b/>
      <sz val="20"/>
      <color theme="1"/>
      <name val="Calibri"/>
      <family val="2"/>
      <scheme val="minor"/>
    </font>
    <font>
      <sz val="10"/>
      <name val="Calibri"/>
      <family val="2"/>
      <scheme val="minor"/>
    </font>
    <font>
      <sz val="10"/>
      <name val="Calibri"/>
      <family val="2"/>
    </font>
    <font>
      <b/>
      <sz val="11"/>
      <color rgb="FFFF0000"/>
      <name val="Calibri"/>
      <family val="2"/>
      <scheme val="minor"/>
    </font>
    <font>
      <b/>
      <sz val="11"/>
      <name val="Calibri"/>
      <family val="2"/>
      <scheme val="minor"/>
    </font>
    <font>
      <u/>
      <sz val="11"/>
      <color theme="10"/>
      <name val="Calibri"/>
      <family val="2"/>
      <scheme val="minor"/>
    </font>
    <font>
      <u/>
      <sz val="11"/>
      <color theme="11"/>
      <name val="Calibri"/>
      <family val="2"/>
      <scheme val="minor"/>
    </font>
    <font>
      <sz val="11"/>
      <color rgb="FF000000"/>
      <name val="Calibri"/>
      <family val="2"/>
      <scheme val="minor"/>
    </font>
    <font>
      <sz val="11"/>
      <color theme="1"/>
      <name val="Calibri"/>
      <family val="2"/>
      <scheme val="minor"/>
    </font>
    <font>
      <sz val="11"/>
      <color rgb="FFFF0000"/>
      <name val="Calibri"/>
      <scheme val="minor"/>
    </font>
    <font>
      <sz val="11"/>
      <color theme="1"/>
      <name val="Arial Narrow"/>
    </font>
    <font>
      <i/>
      <sz val="11"/>
      <color theme="1"/>
      <name val="Calibri"/>
      <family val="2"/>
      <scheme val="minor"/>
    </font>
    <font>
      <b/>
      <sz val="10"/>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rgb="FFFFFF0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86">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165" fontId="17"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145">
    <xf numFmtId="0" fontId="0" fillId="0" borderId="0" xfId="0"/>
    <xf numFmtId="0" fontId="0" fillId="0" borderId="0" xfId="0" applyAlignment="1">
      <alignment horizontal="right" vertical="center"/>
    </xf>
    <xf numFmtId="0" fontId="0" fillId="0" borderId="1" xfId="0" applyBorder="1" applyAlignment="1">
      <alignment horizontal="center" vertical="center"/>
    </xf>
    <xf numFmtId="0" fontId="0" fillId="0" borderId="0" xfId="0" applyAlignment="1">
      <alignment vertical="center" wrapText="1"/>
    </xf>
    <xf numFmtId="0" fontId="0" fillId="0" borderId="0" xfId="0" applyFont="1"/>
    <xf numFmtId="0" fontId="0" fillId="0" borderId="0" xfId="0" applyAlignment="1">
      <alignment horizontal="center" vertical="center"/>
    </xf>
    <xf numFmtId="0" fontId="0" fillId="0" borderId="0" xfId="0" applyAlignment="1">
      <alignment vertical="center"/>
    </xf>
    <xf numFmtId="0" fontId="0" fillId="0" borderId="0" xfId="0" applyFill="1" applyAlignment="1">
      <alignment vertical="center"/>
    </xf>
    <xf numFmtId="0" fontId="0" fillId="0" borderId="1" xfId="0" applyBorder="1" applyAlignment="1">
      <alignment vertical="center"/>
    </xf>
    <xf numFmtId="0" fontId="7" fillId="0" borderId="0" xfId="0" applyFont="1" applyAlignment="1">
      <alignment vertical="center"/>
    </xf>
    <xf numFmtId="0" fontId="9" fillId="0" borderId="0" xfId="0" applyFont="1" applyAlignment="1">
      <alignment vertical="center"/>
    </xf>
    <xf numFmtId="0" fontId="9" fillId="0" borderId="0" xfId="0" applyFont="1" applyFill="1" applyAlignment="1">
      <alignment vertical="center"/>
    </xf>
    <xf numFmtId="0" fontId="0" fillId="2" borderId="1" xfId="0" applyFill="1" applyBorder="1" applyAlignment="1">
      <alignment horizontal="center" vertical="center"/>
    </xf>
    <xf numFmtId="0" fontId="7" fillId="0" borderId="1" xfId="0" applyFont="1" applyBorder="1" applyAlignment="1">
      <alignment horizontal="center" vertical="center"/>
    </xf>
    <xf numFmtId="0" fontId="0" fillId="0" borderId="0" xfId="0" applyBorder="1"/>
    <xf numFmtId="0" fontId="7" fillId="0" borderId="0" xfId="0" applyFon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0" xfId="0" applyBorder="1" applyAlignment="1">
      <alignment vertical="center"/>
    </xf>
    <xf numFmtId="0" fontId="0" fillId="0" borderId="0" xfId="0" applyAlignment="1">
      <alignment wrapText="1"/>
    </xf>
    <xf numFmtId="0" fontId="0" fillId="0" borderId="0" xfId="0" applyBorder="1" applyAlignment="1">
      <alignment horizontal="center" vertical="center"/>
    </xf>
    <xf numFmtId="0" fontId="5" fillId="0" borderId="1" xfId="0" applyFont="1" applyFill="1" applyBorder="1" applyAlignment="1">
      <alignment horizontal="center" vertical="center" wrapText="1"/>
    </xf>
    <xf numFmtId="0" fontId="0" fillId="0" borderId="1" xfId="0" applyBorder="1" applyAlignment="1">
      <alignment horizontal="justify" vertical="center"/>
    </xf>
    <xf numFmtId="0" fontId="0" fillId="0" borderId="1" xfId="0" applyBorder="1" applyAlignment="1">
      <alignment horizontal="justify" vertical="center" wrapText="1"/>
    </xf>
    <xf numFmtId="2" fontId="0" fillId="0" borderId="1" xfId="0" applyNumberFormat="1" applyBorder="1" applyAlignment="1">
      <alignment horizontal="center" vertical="center"/>
    </xf>
    <xf numFmtId="0" fontId="0" fillId="0" borderId="1" xfId="0" applyBorder="1" applyAlignment="1">
      <alignment horizontal="left" vertical="center"/>
    </xf>
    <xf numFmtId="9" fontId="0" fillId="0" borderId="1" xfId="0" applyNumberFormat="1" applyBorder="1" applyAlignment="1">
      <alignment horizontal="center" vertical="center"/>
    </xf>
    <xf numFmtId="14" fontId="0" fillId="0" borderId="1" xfId="0" applyNumberFormat="1" applyBorder="1" applyAlignment="1">
      <alignment horizontal="center" vertical="center"/>
    </xf>
    <xf numFmtId="0" fontId="12" fillId="0" borderId="1" xfId="0" applyFont="1" applyBorder="1" applyAlignment="1">
      <alignment horizontal="center" vertical="center"/>
    </xf>
    <xf numFmtId="14" fontId="0" fillId="0" borderId="1" xfId="0" applyNumberFormat="1" applyBorder="1" applyAlignment="1">
      <alignment vertical="center" wrapText="1"/>
    </xf>
    <xf numFmtId="0" fontId="0" fillId="0" borderId="0" xfId="0" applyBorder="1" applyAlignment="1">
      <alignment horizontal="left" vertical="center"/>
    </xf>
    <xf numFmtId="0" fontId="0" fillId="0" borderId="0" xfId="0" applyBorder="1" applyAlignment="1">
      <alignment vertical="center" wrapText="1"/>
    </xf>
    <xf numFmtId="14" fontId="0" fillId="0" borderId="0" xfId="0" applyNumberFormat="1" applyBorder="1" applyAlignment="1">
      <alignment vertical="center" wrapText="1"/>
    </xf>
    <xf numFmtId="0" fontId="12" fillId="0" borderId="0" xfId="0" applyFont="1" applyBorder="1" applyAlignment="1">
      <alignment horizontal="center" vertical="center"/>
    </xf>
    <xf numFmtId="0" fontId="0" fillId="0" borderId="0" xfId="0" applyBorder="1" applyAlignment="1">
      <alignment horizontal="justify"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wrapText="1"/>
    </xf>
    <xf numFmtId="14" fontId="0" fillId="0" borderId="1" xfId="0" applyNumberFormat="1" applyFill="1" applyBorder="1" applyAlignment="1">
      <alignment vertical="center" wrapText="1"/>
    </xf>
    <xf numFmtId="0" fontId="7"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64" fontId="0" fillId="0" borderId="1" xfId="0" applyNumberFormat="1" applyBorder="1" applyAlignment="1">
      <alignment vertical="center" wrapText="1"/>
    </xf>
    <xf numFmtId="164" fontId="0" fillId="0" borderId="1" xfId="0" applyNumberFormat="1" applyBorder="1" applyAlignment="1">
      <alignment vertical="center"/>
    </xf>
    <xf numFmtId="0" fontId="0" fillId="0" borderId="1" xfId="0" applyBorder="1" applyAlignment="1">
      <alignment horizontal="justify" vertical="center" wrapText="1"/>
    </xf>
    <xf numFmtId="0" fontId="5" fillId="2" borderId="1" xfId="0" applyFont="1" applyFill="1" applyBorder="1" applyAlignment="1">
      <alignment horizontal="center"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4" fontId="0" fillId="0" borderId="1" xfId="0" applyNumberFormat="1" applyBorder="1" applyAlignment="1">
      <alignment horizontal="center" vertical="center"/>
    </xf>
    <xf numFmtId="0" fontId="0" fillId="4" borderId="1" xfId="0" applyFill="1" applyBorder="1" applyAlignment="1">
      <alignment horizontal="center" vertical="center" wrapText="1"/>
    </xf>
    <xf numFmtId="0" fontId="12" fillId="4" borderId="1" xfId="0" applyFont="1" applyFill="1" applyBorder="1" applyAlignment="1">
      <alignment horizontal="center" vertical="center"/>
    </xf>
    <xf numFmtId="0" fontId="12" fillId="0" borderId="0" xfId="0" applyFont="1" applyBorder="1" applyAlignment="1">
      <alignment horizontal="center" vertical="center"/>
    </xf>
    <xf numFmtId="0" fontId="0" fillId="0" borderId="0" xfId="0" applyBorder="1" applyAlignment="1">
      <alignment horizontal="center" vertical="center"/>
    </xf>
    <xf numFmtId="0" fontId="0" fillId="0" borderId="1" xfId="0" applyFill="1" applyBorder="1" applyAlignment="1">
      <alignment horizontal="left" vertical="center"/>
    </xf>
    <xf numFmtId="0" fontId="16" fillId="0" borderId="1" xfId="0" applyFont="1" applyFill="1" applyBorder="1" applyAlignment="1">
      <alignment horizontal="left" vertical="center"/>
    </xf>
    <xf numFmtId="0" fontId="16" fillId="0" borderId="1" xfId="0" applyFont="1" applyBorder="1" applyAlignment="1">
      <alignment horizontal="center" vertical="center" wrapText="1"/>
    </xf>
    <xf numFmtId="0" fontId="0" fillId="4" borderId="1" xfId="0" applyFill="1" applyBorder="1" applyAlignment="1">
      <alignment horizontal="center" vertical="center"/>
    </xf>
    <xf numFmtId="0" fontId="0" fillId="4" borderId="1" xfId="0" applyFill="1" applyBorder="1" applyAlignment="1">
      <alignment horizontal="center" vertical="center"/>
    </xf>
    <xf numFmtId="14" fontId="16" fillId="0" borderId="1" xfId="0" applyNumberFormat="1" applyFont="1" applyBorder="1" applyAlignment="1">
      <alignment horizontal="center" vertical="center"/>
    </xf>
    <xf numFmtId="14" fontId="16" fillId="0" borderId="1" xfId="0" applyNumberFormat="1" applyFont="1" applyBorder="1" applyAlignment="1">
      <alignment vertical="center" wrapText="1"/>
    </xf>
    <xf numFmtId="14" fontId="16" fillId="0" borderId="16" xfId="0" applyNumberFormat="1" applyFont="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9" fillId="4" borderId="0" xfId="0" applyFont="1" applyFill="1" applyAlignment="1">
      <alignment wrapText="1"/>
    </xf>
    <xf numFmtId="0" fontId="0" fillId="4" borderId="1" xfId="0" applyFill="1" applyBorder="1" applyAlignment="1">
      <alignment horizontal="justify" vertical="center" wrapText="1"/>
    </xf>
    <xf numFmtId="0" fontId="0" fillId="4" borderId="1" xfId="0" applyFill="1" applyBorder="1" applyAlignment="1">
      <alignment horizontal="justify" vertical="center" wrapText="1"/>
    </xf>
    <xf numFmtId="0" fontId="0" fillId="0" borderId="1" xfId="0" applyFill="1" applyBorder="1" applyAlignment="1">
      <alignment horizontal="center" vertical="center" wrapText="1"/>
    </xf>
    <xf numFmtId="2"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12" fillId="4" borderId="1" xfId="0" applyFont="1" applyFill="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xf>
    <xf numFmtId="14" fontId="0" fillId="0" borderId="0" xfId="0" applyNumberFormat="1"/>
    <xf numFmtId="165" fontId="0" fillId="0" borderId="0" xfId="131" applyFont="1"/>
    <xf numFmtId="0" fontId="7" fillId="0" borderId="0" xfId="0" applyFont="1" applyBorder="1" applyAlignment="1">
      <alignment horizontal="center" vertical="center"/>
    </xf>
    <xf numFmtId="0" fontId="0" fillId="0" borderId="1" xfId="0" applyFont="1" applyBorder="1" applyAlignment="1">
      <alignment horizontal="justify" wrapText="1"/>
    </xf>
    <xf numFmtId="0" fontId="0" fillId="4" borderId="1" xfId="0" applyFill="1" applyBorder="1" applyAlignment="1">
      <alignment horizontal="left" vertical="center" wrapText="1"/>
    </xf>
    <xf numFmtId="0" fontId="0" fillId="4" borderId="1" xfId="0" applyFont="1" applyFill="1" applyBorder="1" applyAlignment="1">
      <alignment horizontal="justify" wrapText="1"/>
    </xf>
    <xf numFmtId="0" fontId="21" fillId="4" borderId="1" xfId="0" applyFont="1" applyFill="1" applyBorder="1" applyAlignment="1">
      <alignment horizontal="center" vertical="center" wrapText="1"/>
    </xf>
    <xf numFmtId="0" fontId="0" fillId="0" borderId="1" xfId="0" applyBorder="1" applyAlignment="1">
      <alignment horizontal="center" wrapText="1"/>
    </xf>
    <xf numFmtId="0" fontId="7" fillId="0" borderId="1" xfId="0" applyFont="1" applyFill="1" applyBorder="1" applyAlignment="1">
      <alignment horizontal="center" vertical="center"/>
    </xf>
    <xf numFmtId="0" fontId="0" fillId="0" borderId="1" xfId="0" applyBorder="1" applyAlignment="1">
      <alignment horizontal="justify" wrapText="1"/>
    </xf>
    <xf numFmtId="0" fontId="0" fillId="0" borderId="1" xfId="0" applyFill="1" applyBorder="1" applyAlignment="1">
      <alignment horizontal="justify" wrapText="1"/>
    </xf>
    <xf numFmtId="0" fontId="0" fillId="4" borderId="1" xfId="0" applyFill="1" applyBorder="1" applyAlignment="1">
      <alignment horizontal="justify" wrapText="1"/>
    </xf>
    <xf numFmtId="0" fontId="12" fillId="4" borderId="1" xfId="0" applyFont="1" applyFill="1" applyBorder="1" applyAlignment="1">
      <alignment horizontal="center" vertical="center" wrapText="1"/>
    </xf>
    <xf numFmtId="0" fontId="0" fillId="4" borderId="1" xfId="0" applyFill="1" applyBorder="1" applyAlignment="1">
      <alignment wrapText="1"/>
    </xf>
    <xf numFmtId="0" fontId="1" fillId="2" borderId="1" xfId="0" applyFont="1" applyFill="1" applyBorder="1" applyAlignment="1">
      <alignment horizontal="center" vertical="center" wrapText="1"/>
    </xf>
    <xf numFmtId="0" fontId="0" fillId="0" borderId="1" xfId="0" applyBorder="1" applyAlignment="1">
      <alignment horizontal="justify" vertical="center" wrapText="1"/>
    </xf>
    <xf numFmtId="0" fontId="13" fillId="0" borderId="1" xfId="0" applyFont="1" applyBorder="1" applyAlignment="1">
      <alignment horizontal="right"/>
    </xf>
    <xf numFmtId="0" fontId="0" fillId="0" borderId="1" xfId="0" applyFont="1" applyBorder="1" applyAlignment="1">
      <alignment horizontal="left" vertical="center" wrapText="1"/>
    </xf>
    <xf numFmtId="0" fontId="5" fillId="2" borderId="1" xfId="0" applyFont="1" applyFill="1" applyBorder="1" applyAlignment="1">
      <alignment horizontal="center" vertical="center" wrapText="1"/>
    </xf>
    <xf numFmtId="0" fontId="0" fillId="0" borderId="1" xfId="0" applyBorder="1" applyAlignment="1">
      <alignment horizontal="left" vertical="center" wrapText="1"/>
    </xf>
    <xf numFmtId="0" fontId="7" fillId="3" borderId="11"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13" xfId="0" applyFont="1" applyFill="1" applyBorder="1" applyAlignment="1">
      <alignment horizontal="center" vertical="center"/>
    </xf>
    <xf numFmtId="0" fontId="7" fillId="2" borderId="1" xfId="0" applyFont="1" applyFill="1" applyBorder="1" applyAlignment="1">
      <alignment horizontal="center"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xf>
    <xf numFmtId="0" fontId="13" fillId="0" borderId="1" xfId="0" applyFont="1" applyBorder="1" applyAlignment="1">
      <alignment horizontal="center" vertical="center"/>
    </xf>
    <xf numFmtId="0" fontId="0" fillId="0" borderId="1" xfId="0" applyBorder="1" applyAlignment="1">
      <alignment horizontal="center" vertical="center" wrapText="1"/>
    </xf>
    <xf numFmtId="0" fontId="9" fillId="3" borderId="0" xfId="0" applyFont="1" applyFill="1" applyBorder="1" applyAlignment="1">
      <alignment horizontal="center"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7" xfId="0" applyFont="1" applyBorder="1" applyAlignment="1">
      <alignment horizontal="left" vertical="center"/>
    </xf>
    <xf numFmtId="0" fontId="0" fillId="0" borderId="8" xfId="0" applyFont="1" applyBorder="1" applyAlignment="1">
      <alignment horizontal="left" vertical="center"/>
    </xf>
    <xf numFmtId="0" fontId="0" fillId="0" borderId="9" xfId="0" applyFont="1" applyBorder="1" applyAlignment="1">
      <alignment horizontal="left" vertical="center"/>
    </xf>
    <xf numFmtId="0" fontId="0" fillId="0" borderId="10"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2" borderId="1" xfId="0" applyFont="1" applyFill="1" applyBorder="1" applyAlignment="1">
      <alignment horizontal="center" vertical="center"/>
    </xf>
    <xf numFmtId="0" fontId="2" fillId="4" borderId="1" xfId="0" applyFont="1" applyFill="1" applyBorder="1" applyAlignment="1">
      <alignment horizontal="left" vertical="center" wrapText="1"/>
    </xf>
    <xf numFmtId="0" fontId="0" fillId="4" borderId="2" xfId="0" applyFill="1" applyBorder="1" applyAlignment="1">
      <alignment horizontal="justify" vertical="center" wrapText="1"/>
    </xf>
    <xf numFmtId="0" fontId="0" fillId="4" borderId="4" xfId="0" applyFill="1" applyBorder="1" applyAlignment="1">
      <alignment horizontal="justify" vertical="center" wrapText="1"/>
    </xf>
    <xf numFmtId="0" fontId="0" fillId="4" borderId="3" xfId="0" applyFill="1" applyBorder="1" applyAlignment="1">
      <alignment horizontal="justify" vertical="center" wrapText="1"/>
    </xf>
    <xf numFmtId="0" fontId="7" fillId="0" borderId="2" xfId="0" applyFont="1" applyBorder="1" applyAlignment="1">
      <alignment horizontal="right" vertical="center"/>
    </xf>
    <xf numFmtId="0" fontId="7" fillId="0" borderId="4" xfId="0" applyFont="1" applyBorder="1" applyAlignment="1">
      <alignment horizontal="right" vertical="center"/>
    </xf>
    <xf numFmtId="0" fontId="7" fillId="0" borderId="3" xfId="0" applyFont="1" applyBorder="1" applyAlignment="1">
      <alignment horizontal="right" vertical="center"/>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9" fillId="3" borderId="0" xfId="0" applyFont="1" applyFill="1" applyAlignment="1">
      <alignment horizontal="center" vertical="center"/>
    </xf>
    <xf numFmtId="0" fontId="12" fillId="4" borderId="1" xfId="0" applyFont="1" applyFill="1" applyBorder="1" applyAlignment="1">
      <alignment horizontal="center" vertical="center"/>
    </xf>
    <xf numFmtId="0" fontId="0" fillId="4" borderId="1" xfId="0" applyFill="1" applyBorder="1" applyAlignment="1">
      <alignment horizontal="justify" vertical="center" wrapText="1"/>
    </xf>
    <xf numFmtId="0" fontId="0" fillId="0" borderId="2" xfId="0" applyBorder="1" applyAlignment="1">
      <alignment horizontal="justify" vertical="center" wrapText="1"/>
    </xf>
    <xf numFmtId="0" fontId="0" fillId="0" borderId="4" xfId="0" applyBorder="1" applyAlignment="1">
      <alignment horizontal="justify" vertical="center" wrapText="1"/>
    </xf>
    <xf numFmtId="0" fontId="0" fillId="0" borderId="3" xfId="0" applyBorder="1" applyAlignment="1">
      <alignment horizontal="justify"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4" borderId="1" xfId="0" applyFill="1" applyBorder="1" applyAlignment="1">
      <alignment horizontal="center" vertical="center"/>
    </xf>
    <xf numFmtId="0" fontId="0" fillId="4" borderId="1" xfId="0" applyFont="1" applyFill="1" applyBorder="1" applyAlignment="1">
      <alignment horizontal="left"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8" fillId="4" borderId="1" xfId="0" applyFont="1" applyFill="1" applyBorder="1" applyAlignment="1">
      <alignment horizontal="justify" vertical="center" wrapText="1"/>
    </xf>
  </cellXfs>
  <cellStyles count="186">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xfId="53" builtinId="8" hidden="1"/>
    <cellStyle name="Hipervínculo" xfId="55" builtinId="8" hidden="1"/>
    <cellStyle name="Hipervínculo" xfId="57" builtinId="8" hidden="1"/>
    <cellStyle name="Hipervínculo" xfId="59" builtinId="8" hidden="1"/>
    <cellStyle name="Hipervínculo" xfId="61" builtinId="8" hidden="1"/>
    <cellStyle name="Hipervínculo" xfId="63" builtinId="8" hidden="1"/>
    <cellStyle name="Hipervínculo" xfId="65" builtinId="8" hidden="1"/>
    <cellStyle name="Hipervínculo" xfId="67" builtinId="8" hidden="1"/>
    <cellStyle name="Hipervínculo" xfId="69" builtinId="8" hidden="1"/>
    <cellStyle name="Hipervínculo" xfId="71" builtinId="8" hidden="1"/>
    <cellStyle name="Hipervínculo" xfId="73" builtinId="8" hidden="1"/>
    <cellStyle name="Hipervínculo" xfId="75" builtinId="8" hidden="1"/>
    <cellStyle name="Hipervínculo" xfId="77" builtinId="8" hidden="1"/>
    <cellStyle name="Hipervínculo" xfId="79" builtinId="8" hidden="1"/>
    <cellStyle name="Hipervínculo" xfId="81" builtinId="8" hidden="1"/>
    <cellStyle name="Hipervínculo" xfId="83" builtinId="8" hidden="1"/>
    <cellStyle name="Hipervínculo" xfId="85" builtinId="8" hidden="1"/>
    <cellStyle name="Hipervínculo" xfId="87" builtinId="8" hidden="1"/>
    <cellStyle name="Hipervínculo" xfId="89" builtinId="8" hidden="1"/>
    <cellStyle name="Hipervínculo" xfId="91" builtinId="8" hidden="1"/>
    <cellStyle name="Hipervínculo" xfId="93" builtinId="8" hidden="1"/>
    <cellStyle name="Hipervínculo" xfId="95" builtinId="8" hidden="1"/>
    <cellStyle name="Hipervínculo" xfId="97" builtinId="8" hidden="1"/>
    <cellStyle name="Hipervínculo" xfId="99" builtinId="8" hidden="1"/>
    <cellStyle name="Hipervínculo" xfId="101" builtinId="8" hidden="1"/>
    <cellStyle name="Hipervínculo" xfId="103" builtinId="8" hidden="1"/>
    <cellStyle name="Hipervínculo" xfId="105" builtinId="8" hidden="1"/>
    <cellStyle name="Hipervínculo" xfId="107" builtinId="8" hidden="1"/>
    <cellStyle name="Hipervínculo" xfId="109" builtinId="8" hidden="1"/>
    <cellStyle name="Hipervínculo" xfId="111" builtinId="8" hidden="1"/>
    <cellStyle name="Hipervínculo" xfId="113" builtinId="8" hidden="1"/>
    <cellStyle name="Hipervínculo" xfId="115" builtinId="8" hidden="1"/>
    <cellStyle name="Hipervínculo" xfId="117" builtinId="8" hidden="1"/>
    <cellStyle name="Hipervínculo" xfId="119" builtinId="8" hidden="1"/>
    <cellStyle name="Hipervínculo" xfId="121" builtinId="8" hidden="1"/>
    <cellStyle name="Hipervínculo" xfId="123" builtinId="8" hidden="1"/>
    <cellStyle name="Hipervínculo" xfId="125" builtinId="8" hidden="1"/>
    <cellStyle name="Hipervínculo" xfId="127" builtinId="8" hidden="1"/>
    <cellStyle name="Hipervínculo" xfId="129" builtinId="8" hidden="1"/>
    <cellStyle name="Hipervínculo" xfId="132" builtinId="8" hidden="1"/>
    <cellStyle name="Hipervínculo" xfId="134" builtinId="8" hidden="1"/>
    <cellStyle name="Hipervínculo" xfId="136" builtinId="8" hidden="1"/>
    <cellStyle name="Hipervínculo" xfId="138" builtinId="8" hidden="1"/>
    <cellStyle name="Hipervínculo" xfId="140" builtinId="8" hidden="1"/>
    <cellStyle name="Hipervínculo" xfId="142" builtinId="8" hidden="1"/>
    <cellStyle name="Hipervínculo" xfId="144" builtinId="8" hidden="1"/>
    <cellStyle name="Hipervínculo" xfId="146" builtinId="8" hidden="1"/>
    <cellStyle name="Hipervínculo" xfId="148" builtinId="8" hidden="1"/>
    <cellStyle name="Hipervínculo" xfId="150" builtinId="8" hidden="1"/>
    <cellStyle name="Hipervínculo" xfId="152" builtinId="8" hidden="1"/>
    <cellStyle name="Hipervínculo" xfId="154" builtinId="8" hidden="1"/>
    <cellStyle name="Hipervínculo" xfId="156" builtinId="8" hidden="1"/>
    <cellStyle name="Hipervínculo" xfId="158" builtinId="8" hidden="1"/>
    <cellStyle name="Hipervínculo" xfId="160" builtinId="8" hidden="1"/>
    <cellStyle name="Hipervínculo" xfId="162" builtinId="8" hidden="1"/>
    <cellStyle name="Hipervínculo" xfId="164" builtinId="8" hidden="1"/>
    <cellStyle name="Hipervínculo" xfId="166" builtinId="8" hidden="1"/>
    <cellStyle name="Hipervínculo" xfId="168" builtinId="8" hidden="1"/>
    <cellStyle name="Hipervínculo" xfId="170" builtinId="8" hidden="1"/>
    <cellStyle name="Hipervínculo" xfId="172" builtinId="8" hidden="1"/>
    <cellStyle name="Hipervínculo" xfId="174" builtinId="8" hidden="1"/>
    <cellStyle name="Hipervínculo" xfId="176" builtinId="8" hidden="1"/>
    <cellStyle name="Hipervínculo" xfId="178" builtinId="8" hidden="1"/>
    <cellStyle name="Hipervínculo" xfId="180" builtinId="8" hidden="1"/>
    <cellStyle name="Hipervínculo" xfId="182" builtinId="8" hidden="1"/>
    <cellStyle name="Hipervínculo" xfId="184"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Hipervínculo visitado" xfId="54" builtinId="9" hidden="1"/>
    <cellStyle name="Hipervínculo visitado" xfId="56" builtinId="9" hidden="1"/>
    <cellStyle name="Hipervínculo visitado" xfId="58" builtinId="9" hidden="1"/>
    <cellStyle name="Hipervínculo visitado" xfId="60" builtinId="9" hidden="1"/>
    <cellStyle name="Hipervínculo visitado" xfId="62" builtinId="9" hidden="1"/>
    <cellStyle name="Hipervínculo visitado" xfId="64" builtinId="9" hidden="1"/>
    <cellStyle name="Hipervínculo visitado" xfId="66" builtinId="9" hidden="1"/>
    <cellStyle name="Hipervínculo visitado" xfId="68" builtinId="9" hidden="1"/>
    <cellStyle name="Hipervínculo visitado" xfId="70" builtinId="9" hidden="1"/>
    <cellStyle name="Hipervínculo visitado" xfId="72" builtinId="9" hidden="1"/>
    <cellStyle name="Hipervínculo visitado" xfId="74" builtinId="9" hidden="1"/>
    <cellStyle name="Hipervínculo visitado" xfId="76" builtinId="9" hidden="1"/>
    <cellStyle name="Hipervínculo visitado" xfId="78" builtinId="9" hidden="1"/>
    <cellStyle name="Hipervínculo visitado" xfId="80" builtinId="9" hidden="1"/>
    <cellStyle name="Hipervínculo visitado" xfId="82" builtinId="9" hidden="1"/>
    <cellStyle name="Hipervínculo visitado" xfId="84" builtinId="9" hidden="1"/>
    <cellStyle name="Hipervínculo visitado" xfId="86" builtinId="9" hidden="1"/>
    <cellStyle name="Hipervínculo visitado" xfId="88" builtinId="9" hidden="1"/>
    <cellStyle name="Hipervínculo visitado" xfId="90" builtinId="9" hidden="1"/>
    <cellStyle name="Hipervínculo visitado" xfId="92" builtinId="9" hidden="1"/>
    <cellStyle name="Hipervínculo visitado" xfId="94" builtinId="9" hidden="1"/>
    <cellStyle name="Hipervínculo visitado" xfId="96" builtinId="9" hidden="1"/>
    <cellStyle name="Hipervínculo visitado" xfId="98" builtinId="9" hidden="1"/>
    <cellStyle name="Hipervínculo visitado" xfId="100" builtinId="9" hidden="1"/>
    <cellStyle name="Hipervínculo visitado" xfId="102" builtinId="9" hidden="1"/>
    <cellStyle name="Hipervínculo visitado" xfId="104" builtinId="9" hidden="1"/>
    <cellStyle name="Hipervínculo visitado" xfId="106" builtinId="9" hidden="1"/>
    <cellStyle name="Hipervínculo visitado" xfId="108" builtinId="9" hidden="1"/>
    <cellStyle name="Hipervínculo visitado" xfId="110" builtinId="9" hidden="1"/>
    <cellStyle name="Hipervínculo visitado" xfId="112" builtinId="9" hidden="1"/>
    <cellStyle name="Hipervínculo visitado" xfId="114" builtinId="9" hidden="1"/>
    <cellStyle name="Hipervínculo visitado" xfId="116" builtinId="9" hidden="1"/>
    <cellStyle name="Hipervínculo visitado" xfId="118" builtinId="9" hidden="1"/>
    <cellStyle name="Hipervínculo visitado" xfId="120" builtinId="9" hidden="1"/>
    <cellStyle name="Hipervínculo visitado" xfId="122" builtinId="9" hidden="1"/>
    <cellStyle name="Hipervínculo visitado" xfId="124" builtinId="9" hidden="1"/>
    <cellStyle name="Hipervínculo visitado" xfId="126" builtinId="9" hidden="1"/>
    <cellStyle name="Hipervínculo visitado" xfId="128" builtinId="9" hidden="1"/>
    <cellStyle name="Hipervínculo visitado" xfId="130" builtinId="9" hidden="1"/>
    <cellStyle name="Hipervínculo visitado" xfId="133" builtinId="9" hidden="1"/>
    <cellStyle name="Hipervínculo visitado" xfId="135" builtinId="9" hidden="1"/>
    <cellStyle name="Hipervínculo visitado" xfId="137" builtinId="9" hidden="1"/>
    <cellStyle name="Hipervínculo visitado" xfId="139" builtinId="9" hidden="1"/>
    <cellStyle name="Hipervínculo visitado" xfId="141" builtinId="9" hidden="1"/>
    <cellStyle name="Hipervínculo visitado" xfId="143" builtinId="9" hidden="1"/>
    <cellStyle name="Hipervínculo visitado" xfId="145" builtinId="9" hidden="1"/>
    <cellStyle name="Hipervínculo visitado" xfId="147" builtinId="9" hidden="1"/>
    <cellStyle name="Hipervínculo visitado" xfId="149" builtinId="9" hidden="1"/>
    <cellStyle name="Hipervínculo visitado" xfId="151" builtinId="9" hidden="1"/>
    <cellStyle name="Hipervínculo visitado" xfId="153" builtinId="9" hidden="1"/>
    <cellStyle name="Hipervínculo visitado" xfId="155" builtinId="9" hidden="1"/>
    <cellStyle name="Hipervínculo visitado" xfId="157" builtinId="9" hidden="1"/>
    <cellStyle name="Hipervínculo visitado" xfId="159" builtinId="9" hidden="1"/>
    <cellStyle name="Hipervínculo visitado" xfId="161" builtinId="9" hidden="1"/>
    <cellStyle name="Hipervínculo visitado" xfId="163" builtinId="9" hidden="1"/>
    <cellStyle name="Hipervínculo visitado" xfId="165" builtinId="9" hidden="1"/>
    <cellStyle name="Hipervínculo visitado" xfId="167" builtinId="9" hidden="1"/>
    <cellStyle name="Hipervínculo visitado" xfId="169" builtinId="9" hidden="1"/>
    <cellStyle name="Hipervínculo visitado" xfId="171" builtinId="9" hidden="1"/>
    <cellStyle name="Hipervínculo visitado" xfId="173" builtinId="9" hidden="1"/>
    <cellStyle name="Hipervínculo visitado" xfId="175" builtinId="9" hidden="1"/>
    <cellStyle name="Hipervínculo visitado" xfId="177" builtinId="9" hidden="1"/>
    <cellStyle name="Hipervínculo visitado" xfId="179" builtinId="9" hidden="1"/>
    <cellStyle name="Hipervínculo visitado" xfId="181" builtinId="9" hidden="1"/>
    <cellStyle name="Hipervínculo visitado" xfId="183" builtinId="9" hidden="1"/>
    <cellStyle name="Hipervínculo visitado" xfId="185" builtinId="9" hidden="1"/>
    <cellStyle name="Millares [0]" xfId="13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444500</xdr:colOff>
      <xdr:row>0</xdr:row>
      <xdr:rowOff>76200</xdr:rowOff>
    </xdr:from>
    <xdr:to>
      <xdr:col>1</xdr:col>
      <xdr:colOff>1219200</xdr:colOff>
      <xdr:row>2</xdr:row>
      <xdr:rowOff>147053</xdr:rowOff>
    </xdr:to>
    <xdr:pic>
      <xdr:nvPicPr>
        <xdr:cNvPr id="2" name="1 Imagen">
          <a:extLst>
            <a:ext uri="{FF2B5EF4-FFF2-40B4-BE49-F238E27FC236}">
              <a16:creationId xmlns:a16="http://schemas.microsoft.com/office/drawing/2014/main" xmlns="" id="{266851A8-D6B8-499F-817B-50D5B04379D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76200"/>
          <a:ext cx="1536700" cy="56615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444500</xdr:colOff>
      <xdr:row>0</xdr:row>
      <xdr:rowOff>76200</xdr:rowOff>
    </xdr:from>
    <xdr:to>
      <xdr:col>1</xdr:col>
      <xdr:colOff>1219200</xdr:colOff>
      <xdr:row>2</xdr:row>
      <xdr:rowOff>147053</xdr:rowOff>
    </xdr:to>
    <xdr:pic>
      <xdr:nvPicPr>
        <xdr:cNvPr id="2" name="1 Imagen">
          <a:extLst>
            <a:ext uri="{FF2B5EF4-FFF2-40B4-BE49-F238E27FC236}">
              <a16:creationId xmlns:a16="http://schemas.microsoft.com/office/drawing/2014/main" xmlns="" id="{45F712DB-1211-4D0C-A7C7-9F04F2E731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76200"/>
          <a:ext cx="1536700" cy="56615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444500</xdr:colOff>
      <xdr:row>0</xdr:row>
      <xdr:rowOff>76200</xdr:rowOff>
    </xdr:from>
    <xdr:to>
      <xdr:col>1</xdr:col>
      <xdr:colOff>1219200</xdr:colOff>
      <xdr:row>2</xdr:row>
      <xdr:rowOff>147053</xdr:rowOff>
    </xdr:to>
    <xdr:pic>
      <xdr:nvPicPr>
        <xdr:cNvPr id="2" name="1 Imagen">
          <a:extLst>
            <a:ext uri="{FF2B5EF4-FFF2-40B4-BE49-F238E27FC236}">
              <a16:creationId xmlns="" xmlns:a16="http://schemas.microsoft.com/office/drawing/2014/main" id="{A6AB21B6-DECC-4549-8001-BEEC39172B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76200"/>
          <a:ext cx="1600200" cy="55345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444500</xdr:colOff>
      <xdr:row>0</xdr:row>
      <xdr:rowOff>76200</xdr:rowOff>
    </xdr:from>
    <xdr:to>
      <xdr:col>1</xdr:col>
      <xdr:colOff>1219200</xdr:colOff>
      <xdr:row>2</xdr:row>
      <xdr:rowOff>147053</xdr:rowOff>
    </xdr:to>
    <xdr:pic>
      <xdr:nvPicPr>
        <xdr:cNvPr id="2" name="1 Imagen">
          <a:extLst>
            <a:ext uri="{FF2B5EF4-FFF2-40B4-BE49-F238E27FC236}">
              <a16:creationId xmlns="" xmlns:a16="http://schemas.microsoft.com/office/drawing/2014/main" id="{3FF92339-D6D3-4E39-9725-2AD43FDB82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76200"/>
          <a:ext cx="1600200" cy="55345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444500</xdr:colOff>
      <xdr:row>0</xdr:row>
      <xdr:rowOff>76200</xdr:rowOff>
    </xdr:from>
    <xdr:to>
      <xdr:col>1</xdr:col>
      <xdr:colOff>1219200</xdr:colOff>
      <xdr:row>2</xdr:row>
      <xdr:rowOff>147053</xdr:rowOff>
    </xdr:to>
    <xdr:pic>
      <xdr:nvPicPr>
        <xdr:cNvPr id="2" name="1 Imagen">
          <a:extLst>
            <a:ext uri="{FF2B5EF4-FFF2-40B4-BE49-F238E27FC236}">
              <a16:creationId xmlns:a16="http://schemas.microsoft.com/office/drawing/2014/main" xmlns="" id="{E3984977-7D4C-477E-A58F-1F9F6928E41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76200"/>
          <a:ext cx="1536700" cy="56615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444500</xdr:colOff>
      <xdr:row>0</xdr:row>
      <xdr:rowOff>76200</xdr:rowOff>
    </xdr:from>
    <xdr:to>
      <xdr:col>1</xdr:col>
      <xdr:colOff>1219200</xdr:colOff>
      <xdr:row>2</xdr:row>
      <xdr:rowOff>147053</xdr:rowOff>
    </xdr:to>
    <xdr:pic>
      <xdr:nvPicPr>
        <xdr:cNvPr id="2" name="1 Imagen">
          <a:extLst>
            <a:ext uri="{FF2B5EF4-FFF2-40B4-BE49-F238E27FC236}">
              <a16:creationId xmlns:a16="http://schemas.microsoft.com/office/drawing/2014/main" xmlns="" id="{2D694F19-52D7-423F-99EF-8B806B32A75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76200"/>
          <a:ext cx="1536700" cy="56615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444500</xdr:colOff>
      <xdr:row>0</xdr:row>
      <xdr:rowOff>76200</xdr:rowOff>
    </xdr:from>
    <xdr:to>
      <xdr:col>1</xdr:col>
      <xdr:colOff>1219200</xdr:colOff>
      <xdr:row>2</xdr:row>
      <xdr:rowOff>147053</xdr:rowOff>
    </xdr:to>
    <xdr:pic>
      <xdr:nvPicPr>
        <xdr:cNvPr id="2" name="1 Imagen">
          <a:extLst>
            <a:ext uri="{FF2B5EF4-FFF2-40B4-BE49-F238E27FC236}">
              <a16:creationId xmlns:a16="http://schemas.microsoft.com/office/drawing/2014/main" xmlns="" id="{05344EF3-8CC9-442F-8C96-8AFB8E5A17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76200"/>
          <a:ext cx="1536700" cy="56615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oladuarte\Downloads\01%20Evaluaci&#243;n%20t&#233;cnica%20V.2%20(PROPUESTA%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NENTES"/>
      <sheetName val="1"/>
      <sheetName val="2"/>
      <sheetName val="3"/>
      <sheetName val="4"/>
      <sheetName val="5"/>
      <sheetName val="6"/>
      <sheetName val="7"/>
      <sheetName val="Info adicional"/>
    </sheetNames>
    <sheetDataSet>
      <sheetData sheetId="0">
        <row r="5">
          <cell r="B5" t="str">
            <v>INFORMÁTICA EL CORTE INGLES S.A.</v>
          </cell>
        </row>
        <row r="6">
          <cell r="B6" t="str">
            <v>INFORMÁTICA DOCUMENTAL SAS</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80" zoomScaleNormal="80" zoomScalePageLayoutView="80" workbookViewId="0">
      <selection activeCell="I3" sqref="I3:I9"/>
    </sheetView>
  </sheetViews>
  <sheetFormatPr baseColWidth="10" defaultColWidth="9.140625" defaultRowHeight="15" x14ac:dyDescent="0.25"/>
  <cols>
    <col min="1" max="1" width="12.85546875" style="1" customWidth="1"/>
    <col min="2" max="2" width="40.140625" style="3" customWidth="1"/>
    <col min="3" max="3" width="43.7109375" style="6" customWidth="1"/>
    <col min="4" max="4" width="16.28515625" style="6" customWidth="1"/>
    <col min="5" max="5" width="18.42578125" style="6" customWidth="1"/>
    <col min="6" max="6" width="32.140625" style="6" customWidth="1"/>
    <col min="7" max="7" width="26.28515625" style="6" customWidth="1"/>
    <col min="8" max="8" width="23.140625" style="6" customWidth="1"/>
    <col min="9" max="9" width="19.7109375" style="6" customWidth="1"/>
    <col min="10" max="16384" width="9.140625" style="6"/>
  </cols>
  <sheetData>
    <row r="1" spans="1:9" ht="37.5" x14ac:dyDescent="0.25">
      <c r="A1" s="89" t="s">
        <v>0</v>
      </c>
      <c r="B1" s="89" t="s">
        <v>1</v>
      </c>
      <c r="C1" s="89" t="s">
        <v>2</v>
      </c>
      <c r="D1" s="89" t="s">
        <v>3</v>
      </c>
      <c r="E1" s="89" t="s">
        <v>151</v>
      </c>
      <c r="F1" s="42" t="s">
        <v>34</v>
      </c>
      <c r="G1" s="89" t="s">
        <v>71</v>
      </c>
      <c r="H1" s="89" t="s">
        <v>72</v>
      </c>
      <c r="I1" s="89" t="s">
        <v>73</v>
      </c>
    </row>
    <row r="2" spans="1:9" ht="37.5" x14ac:dyDescent="0.25">
      <c r="A2" s="89"/>
      <c r="B2" s="89"/>
      <c r="C2" s="89"/>
      <c r="D2" s="89"/>
      <c r="E2" s="89"/>
      <c r="F2" s="42" t="s">
        <v>70</v>
      </c>
      <c r="G2" s="89"/>
      <c r="H2" s="89"/>
      <c r="I2" s="89"/>
    </row>
    <row r="3" spans="1:9" x14ac:dyDescent="0.25">
      <c r="A3" s="2">
        <v>1</v>
      </c>
      <c r="B3" s="17" t="s">
        <v>33</v>
      </c>
      <c r="C3" s="8" t="s">
        <v>32</v>
      </c>
      <c r="D3" s="2" t="s">
        <v>54</v>
      </c>
      <c r="E3" s="44">
        <v>11197693972</v>
      </c>
      <c r="F3" s="72" t="s">
        <v>509</v>
      </c>
      <c r="G3" s="64">
        <v>0</v>
      </c>
      <c r="H3" s="64">
        <v>0</v>
      </c>
      <c r="I3" s="64">
        <v>0</v>
      </c>
    </row>
    <row r="4" spans="1:9" ht="30" x14ac:dyDescent="0.25">
      <c r="A4" s="2">
        <v>2</v>
      </c>
      <c r="B4" s="17" t="s">
        <v>59</v>
      </c>
      <c r="C4" s="17" t="s">
        <v>60</v>
      </c>
      <c r="D4" s="18" t="s">
        <v>61</v>
      </c>
      <c r="E4" s="43">
        <v>11689051230</v>
      </c>
      <c r="F4" s="72" t="s">
        <v>509</v>
      </c>
      <c r="G4" s="64">
        <v>0</v>
      </c>
      <c r="H4" s="64">
        <v>0</v>
      </c>
      <c r="I4" s="64">
        <v>0</v>
      </c>
    </row>
    <row r="5" spans="1:9" x14ac:dyDescent="0.25">
      <c r="A5" s="2">
        <v>3</v>
      </c>
      <c r="B5" s="17" t="s">
        <v>55</v>
      </c>
      <c r="C5" s="8" t="s">
        <v>32</v>
      </c>
      <c r="D5" s="2" t="s">
        <v>56</v>
      </c>
      <c r="E5" s="44">
        <v>11006370345</v>
      </c>
      <c r="F5" s="72" t="s">
        <v>509</v>
      </c>
      <c r="G5" s="64">
        <v>0</v>
      </c>
      <c r="H5" s="64">
        <v>0</v>
      </c>
      <c r="I5" s="64">
        <v>0</v>
      </c>
    </row>
    <row r="6" spans="1:9" x14ac:dyDescent="0.25">
      <c r="A6" s="2">
        <v>4</v>
      </c>
      <c r="B6" s="17" t="s">
        <v>57</v>
      </c>
      <c r="C6" s="8" t="s">
        <v>32</v>
      </c>
      <c r="D6" s="2" t="s">
        <v>58</v>
      </c>
      <c r="E6" s="44">
        <v>11088530000</v>
      </c>
      <c r="F6" s="72" t="s">
        <v>509</v>
      </c>
      <c r="G6" s="64">
        <v>0</v>
      </c>
      <c r="H6" s="64">
        <v>0</v>
      </c>
      <c r="I6" s="64">
        <v>0</v>
      </c>
    </row>
    <row r="7" spans="1:9" ht="30" x14ac:dyDescent="0.25">
      <c r="A7" s="2">
        <v>5</v>
      </c>
      <c r="B7" s="17" t="s">
        <v>67</v>
      </c>
      <c r="C7" s="17" t="s">
        <v>68</v>
      </c>
      <c r="D7" s="18" t="s">
        <v>69</v>
      </c>
      <c r="E7" s="43">
        <v>10765344777</v>
      </c>
      <c r="F7" s="72" t="s">
        <v>509</v>
      </c>
      <c r="G7" s="64">
        <v>0</v>
      </c>
      <c r="H7" s="64">
        <v>0</v>
      </c>
      <c r="I7" s="64">
        <v>0</v>
      </c>
    </row>
    <row r="8" spans="1:9" x14ac:dyDescent="0.25">
      <c r="A8" s="2">
        <v>6</v>
      </c>
      <c r="B8" s="17" t="s">
        <v>62</v>
      </c>
      <c r="C8" s="8" t="s">
        <v>32</v>
      </c>
      <c r="D8" s="2" t="s">
        <v>63</v>
      </c>
      <c r="E8" s="44">
        <v>11765366580</v>
      </c>
      <c r="F8" s="72" t="s">
        <v>509</v>
      </c>
      <c r="G8" s="64">
        <v>0</v>
      </c>
      <c r="H8" s="64">
        <v>0</v>
      </c>
      <c r="I8" s="64">
        <v>0</v>
      </c>
    </row>
    <row r="9" spans="1:9" ht="30" x14ac:dyDescent="0.25">
      <c r="A9" s="2">
        <v>7</v>
      </c>
      <c r="B9" s="17" t="s">
        <v>64</v>
      </c>
      <c r="C9" s="17" t="s">
        <v>65</v>
      </c>
      <c r="D9" s="18" t="s">
        <v>66</v>
      </c>
      <c r="E9" s="43">
        <v>10747995964</v>
      </c>
      <c r="F9" s="72" t="s">
        <v>509</v>
      </c>
      <c r="G9" s="64">
        <v>0</v>
      </c>
      <c r="H9" s="64">
        <v>0</v>
      </c>
      <c r="I9" s="64">
        <v>0</v>
      </c>
    </row>
  </sheetData>
  <mergeCells count="8">
    <mergeCell ref="H1:H2"/>
    <mergeCell ref="I1:I2"/>
    <mergeCell ref="E1:E2"/>
    <mergeCell ref="A1:A2"/>
    <mergeCell ref="B1:B2"/>
    <mergeCell ref="C1:C2"/>
    <mergeCell ref="D1:D2"/>
    <mergeCell ref="G1:G2"/>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topLeftCell="A25" zoomScale="50" zoomScaleNormal="50" zoomScalePageLayoutView="75" workbookViewId="0">
      <selection activeCell="F28" sqref="F28"/>
    </sheetView>
  </sheetViews>
  <sheetFormatPr baseColWidth="10" defaultRowHeight="15" x14ac:dyDescent="0.25"/>
  <cols>
    <col min="2" max="3" width="19.42578125" customWidth="1"/>
    <col min="4" max="4" width="19.28515625" customWidth="1"/>
    <col min="5" max="5" width="20" customWidth="1"/>
    <col min="6" max="6" width="24.85546875" customWidth="1"/>
    <col min="7" max="7" width="31.85546875" customWidth="1"/>
    <col min="8" max="8" width="20.42578125" customWidth="1"/>
    <col min="9" max="9" width="23.7109375" customWidth="1"/>
    <col min="10" max="10" width="21.28515625" customWidth="1"/>
    <col min="11" max="11" width="22.42578125" customWidth="1"/>
    <col min="12" max="12" width="18.7109375" customWidth="1"/>
    <col min="13" max="13" width="22" customWidth="1"/>
    <col min="14" max="14" width="11" customWidth="1"/>
    <col min="15" max="15" width="22.28515625" customWidth="1"/>
    <col min="16" max="16" width="17" customWidth="1"/>
    <col min="17" max="17" width="14.5703125" customWidth="1"/>
  </cols>
  <sheetData>
    <row r="1" spans="1:17" ht="23.25" customHeight="1" x14ac:dyDescent="0.25">
      <c r="A1" s="125" t="s">
        <v>4</v>
      </c>
      <c r="B1" s="125"/>
      <c r="C1" s="125"/>
      <c r="D1" s="125"/>
      <c r="E1" s="125"/>
      <c r="F1" s="125"/>
      <c r="G1" s="125"/>
      <c r="H1" s="125"/>
      <c r="I1" s="125"/>
      <c r="J1" s="125"/>
      <c r="K1" s="125"/>
      <c r="L1" s="125"/>
      <c r="M1" s="125"/>
      <c r="N1" s="125"/>
      <c r="O1" s="125"/>
      <c r="P1" s="125"/>
      <c r="Q1" s="125"/>
    </row>
    <row r="2" spans="1:17" ht="15.75" customHeight="1" x14ac:dyDescent="0.25">
      <c r="A2" s="126" t="s">
        <v>5</v>
      </c>
      <c r="B2" s="126"/>
      <c r="C2" s="126"/>
      <c r="D2" s="126"/>
      <c r="E2" s="126"/>
      <c r="F2" s="126"/>
      <c r="G2" s="126"/>
      <c r="H2" s="126"/>
      <c r="I2" s="126"/>
      <c r="J2" s="126"/>
      <c r="K2" s="126"/>
      <c r="L2" s="126"/>
      <c r="M2" s="126"/>
      <c r="N2" s="126"/>
      <c r="O2" s="126"/>
      <c r="P2" s="126"/>
      <c r="Q2" s="126"/>
    </row>
    <row r="3" spans="1:17" ht="15.75" customHeight="1" x14ac:dyDescent="0.25">
      <c r="A3" s="126" t="s">
        <v>6</v>
      </c>
      <c r="B3" s="126"/>
      <c r="C3" s="126"/>
      <c r="D3" s="126"/>
      <c r="E3" s="126"/>
      <c r="F3" s="126"/>
      <c r="G3" s="126"/>
      <c r="H3" s="126"/>
      <c r="I3" s="126"/>
      <c r="J3" s="126"/>
      <c r="K3" s="126"/>
      <c r="L3" s="126"/>
      <c r="M3" s="126"/>
      <c r="N3" s="126"/>
      <c r="O3" s="126"/>
      <c r="P3" s="126"/>
      <c r="Q3" s="126"/>
    </row>
    <row r="4" spans="1:17" ht="36" customHeight="1" x14ac:dyDescent="0.25">
      <c r="A4" s="126" t="s">
        <v>7</v>
      </c>
      <c r="B4" s="126"/>
      <c r="C4" s="126"/>
      <c r="D4" s="126"/>
      <c r="E4" s="126"/>
      <c r="F4" s="126"/>
      <c r="G4" s="126"/>
      <c r="H4" s="126"/>
      <c r="I4" s="126"/>
      <c r="J4" s="126"/>
      <c r="K4" s="126"/>
      <c r="L4" s="126"/>
      <c r="M4" s="126"/>
      <c r="N4" s="126"/>
      <c r="O4" s="126"/>
      <c r="P4" s="126"/>
      <c r="Q4" s="126"/>
    </row>
    <row r="6" spans="1:17" s="10" customFormat="1" ht="26.25" customHeight="1" x14ac:dyDescent="0.25">
      <c r="A6" s="127" t="str">
        <f>+PROPONENTES!B3</f>
        <v>PROCESOS Y SERVICIOS SAS</v>
      </c>
      <c r="B6" s="127"/>
      <c r="C6" s="127"/>
      <c r="D6" s="127"/>
      <c r="E6" s="127"/>
      <c r="F6" s="127"/>
      <c r="G6" s="127"/>
      <c r="H6" s="127"/>
      <c r="I6" s="127"/>
      <c r="J6" s="127"/>
      <c r="K6" s="127"/>
      <c r="L6" s="127"/>
      <c r="M6" s="127"/>
      <c r="N6" s="127"/>
      <c r="O6" s="127"/>
      <c r="P6" s="127"/>
      <c r="Q6" s="127"/>
    </row>
    <row r="7" spans="1:17" s="11" customFormat="1" ht="26.25" customHeight="1" x14ac:dyDescent="0.25">
      <c r="A7" s="104" t="s">
        <v>34</v>
      </c>
      <c r="B7" s="104"/>
      <c r="C7" s="104"/>
      <c r="D7" s="104"/>
      <c r="E7" s="104"/>
      <c r="F7" s="104"/>
      <c r="G7" s="104"/>
      <c r="H7" s="104"/>
      <c r="I7" s="104"/>
      <c r="J7" s="104"/>
      <c r="K7" s="104"/>
      <c r="L7" s="104"/>
      <c r="M7" s="104"/>
      <c r="N7" s="104"/>
      <c r="O7" s="104"/>
      <c r="P7" s="104"/>
      <c r="Q7" s="104"/>
    </row>
    <row r="8" spans="1:17" s="9" customFormat="1" ht="26.25" customHeight="1" thickBot="1" x14ac:dyDescent="0.3"/>
    <row r="9" spans="1:17" s="4" customFormat="1" ht="15.75" thickBot="1" x14ac:dyDescent="0.3">
      <c r="A9" s="95" t="s">
        <v>35</v>
      </c>
      <c r="B9" s="96"/>
      <c r="C9" s="96"/>
      <c r="D9" s="96"/>
      <c r="E9" s="96"/>
      <c r="F9" s="96"/>
      <c r="G9" s="96"/>
      <c r="H9" s="96"/>
      <c r="I9" s="96"/>
      <c r="J9" s="96"/>
      <c r="K9" s="96"/>
      <c r="L9" s="96"/>
      <c r="M9" s="96"/>
      <c r="N9" s="96"/>
      <c r="O9" s="96"/>
      <c r="P9" s="96"/>
      <c r="Q9" s="97"/>
    </row>
    <row r="10" spans="1:17" s="6" customFormat="1" ht="26.25" customHeight="1" x14ac:dyDescent="0.25">
      <c r="A10"/>
      <c r="B10"/>
      <c r="C10"/>
      <c r="D10"/>
      <c r="E10"/>
      <c r="F10"/>
      <c r="G10"/>
      <c r="H10"/>
      <c r="I10"/>
      <c r="J10"/>
      <c r="K10"/>
      <c r="L10"/>
      <c r="M10"/>
      <c r="N10"/>
      <c r="O10"/>
      <c r="P10"/>
    </row>
    <row r="11" spans="1:17" s="6" customFormat="1" x14ac:dyDescent="0.25">
      <c r="A11" s="105" t="s">
        <v>41</v>
      </c>
      <c r="B11" s="106"/>
      <c r="C11" s="106"/>
      <c r="D11" s="106"/>
      <c r="E11" s="107"/>
      <c r="F11" s="40" t="s">
        <v>42</v>
      </c>
    </row>
    <row r="12" spans="1:17" s="6" customFormat="1" x14ac:dyDescent="0.25">
      <c r="A12" s="108"/>
      <c r="B12" s="109"/>
      <c r="C12" s="109"/>
      <c r="D12" s="109"/>
      <c r="E12" s="110"/>
      <c r="F12" s="2"/>
    </row>
    <row r="13" spans="1:17" ht="96" customHeight="1" x14ac:dyDescent="0.25">
      <c r="A13" s="40" t="s">
        <v>15</v>
      </c>
      <c r="B13" s="40" t="s">
        <v>8</v>
      </c>
      <c r="C13" s="40" t="s">
        <v>40</v>
      </c>
      <c r="D13" s="40" t="s">
        <v>81</v>
      </c>
      <c r="E13" s="40" t="s">
        <v>13</v>
      </c>
      <c r="F13" s="40" t="s">
        <v>103</v>
      </c>
      <c r="G13" s="40" t="s">
        <v>9</v>
      </c>
      <c r="H13" s="40" t="s">
        <v>10</v>
      </c>
      <c r="I13" s="40" t="s">
        <v>11</v>
      </c>
      <c r="J13" s="40" t="s">
        <v>12</v>
      </c>
      <c r="K13" s="41" t="s">
        <v>48</v>
      </c>
      <c r="L13" s="40" t="s">
        <v>38</v>
      </c>
      <c r="M13" s="40" t="s">
        <v>39</v>
      </c>
      <c r="N13" s="40" t="s">
        <v>49</v>
      </c>
      <c r="O13" s="40" t="s">
        <v>95</v>
      </c>
      <c r="P13" s="40" t="s">
        <v>14</v>
      </c>
      <c r="Q13" s="40" t="s">
        <v>100</v>
      </c>
    </row>
    <row r="14" spans="1:17" ht="225" x14ac:dyDescent="0.25">
      <c r="A14" s="12">
        <v>1</v>
      </c>
      <c r="B14" s="2">
        <v>1</v>
      </c>
      <c r="C14" s="18" t="s">
        <v>168</v>
      </c>
      <c r="D14" s="51">
        <v>10690.03</v>
      </c>
      <c r="E14" s="27">
        <v>1</v>
      </c>
      <c r="F14" s="25">
        <f>D14</f>
        <v>10690.03</v>
      </c>
      <c r="G14" s="23" t="s">
        <v>167</v>
      </c>
      <c r="H14" s="23" t="s">
        <v>158</v>
      </c>
      <c r="I14" s="2" t="s">
        <v>159</v>
      </c>
      <c r="J14" s="24" t="s">
        <v>345</v>
      </c>
      <c r="K14" s="2" t="s">
        <v>164</v>
      </c>
      <c r="L14" s="28">
        <v>40165</v>
      </c>
      <c r="M14" s="28">
        <v>40451</v>
      </c>
      <c r="N14" s="2" t="s">
        <v>75</v>
      </c>
      <c r="O14" s="2">
        <v>87</v>
      </c>
      <c r="P14" s="2"/>
      <c r="Q14" s="13" t="s">
        <v>152</v>
      </c>
    </row>
    <row r="15" spans="1:17" ht="75" x14ac:dyDescent="0.25">
      <c r="A15" s="12">
        <v>2</v>
      </c>
      <c r="B15" s="2">
        <v>14</v>
      </c>
      <c r="C15" s="18" t="s">
        <v>168</v>
      </c>
      <c r="D15" s="51">
        <v>4041.37</v>
      </c>
      <c r="E15" s="27">
        <v>1</v>
      </c>
      <c r="F15" s="25">
        <f>D15</f>
        <v>4041.37</v>
      </c>
      <c r="G15" s="23" t="s">
        <v>346</v>
      </c>
      <c r="H15" s="23" t="s">
        <v>33</v>
      </c>
      <c r="I15" s="2">
        <v>18544855</v>
      </c>
      <c r="J15" s="24" t="s">
        <v>161</v>
      </c>
      <c r="K15" s="36" t="s">
        <v>163</v>
      </c>
      <c r="L15" s="28">
        <v>41500</v>
      </c>
      <c r="M15" s="28">
        <v>41943</v>
      </c>
      <c r="N15" s="2" t="s">
        <v>75</v>
      </c>
      <c r="O15" s="2" t="s">
        <v>162</v>
      </c>
      <c r="P15" s="2"/>
      <c r="Q15" s="13" t="s">
        <v>152</v>
      </c>
    </row>
    <row r="16" spans="1:17" ht="409.5" x14ac:dyDescent="0.25">
      <c r="A16" s="12">
        <v>3</v>
      </c>
      <c r="B16" s="2">
        <v>24</v>
      </c>
      <c r="C16" s="18" t="s">
        <v>168</v>
      </c>
      <c r="D16" s="51">
        <v>5802.59</v>
      </c>
      <c r="E16" s="27">
        <v>1</v>
      </c>
      <c r="F16" s="25">
        <f>D16</f>
        <v>5802.59</v>
      </c>
      <c r="G16" s="23" t="s">
        <v>155</v>
      </c>
      <c r="H16" s="23" t="s">
        <v>33</v>
      </c>
      <c r="I16" s="2" t="s">
        <v>159</v>
      </c>
      <c r="J16" s="24" t="s">
        <v>347</v>
      </c>
      <c r="K16" s="36" t="s">
        <v>160</v>
      </c>
      <c r="L16" s="28">
        <v>40695</v>
      </c>
      <c r="M16" s="28">
        <v>42154</v>
      </c>
      <c r="N16" s="2" t="s">
        <v>75</v>
      </c>
      <c r="O16" s="2">
        <v>90</v>
      </c>
      <c r="P16" s="52" t="s">
        <v>348</v>
      </c>
      <c r="Q16" s="87" t="s">
        <v>102</v>
      </c>
    </row>
    <row r="17" spans="1:17" ht="315" x14ac:dyDescent="0.25">
      <c r="A17" s="12">
        <v>4</v>
      </c>
      <c r="B17" s="2">
        <v>28</v>
      </c>
      <c r="C17" s="18" t="s">
        <v>168</v>
      </c>
      <c r="D17" s="51">
        <v>5381.07</v>
      </c>
      <c r="E17" s="27">
        <v>1</v>
      </c>
      <c r="F17" s="25">
        <f>D17</f>
        <v>5381.07</v>
      </c>
      <c r="G17" s="23" t="s">
        <v>156</v>
      </c>
      <c r="H17" s="23" t="s">
        <v>33</v>
      </c>
      <c r="I17" s="2" t="s">
        <v>159</v>
      </c>
      <c r="J17" s="24" t="s">
        <v>165</v>
      </c>
      <c r="K17" s="36" t="s">
        <v>166</v>
      </c>
      <c r="L17" s="28">
        <v>40909</v>
      </c>
      <c r="M17" s="28">
        <v>42004</v>
      </c>
      <c r="N17" s="2" t="s">
        <v>75</v>
      </c>
      <c r="O17" s="23">
        <v>91</v>
      </c>
      <c r="P17" s="2"/>
      <c r="Q17" s="13" t="s">
        <v>152</v>
      </c>
    </row>
    <row r="18" spans="1:17" x14ac:dyDescent="0.25">
      <c r="A18" s="2">
        <v>5</v>
      </c>
      <c r="B18" s="2"/>
      <c r="C18" s="2"/>
      <c r="D18" s="2"/>
      <c r="E18" s="27"/>
      <c r="F18" s="25"/>
      <c r="G18" s="23"/>
      <c r="H18" s="23"/>
      <c r="I18" s="2"/>
      <c r="J18" s="24"/>
      <c r="K18" s="2"/>
      <c r="L18" s="28"/>
      <c r="M18" s="28"/>
      <c r="N18" s="2"/>
      <c r="O18" s="18"/>
      <c r="P18" s="2"/>
      <c r="Q18" s="13"/>
    </row>
    <row r="19" spans="1:17" x14ac:dyDescent="0.25">
      <c r="A19" s="2">
        <v>6</v>
      </c>
      <c r="B19" s="23"/>
      <c r="C19" s="23"/>
      <c r="D19" s="2"/>
      <c r="E19" s="2"/>
      <c r="F19" s="2"/>
      <c r="G19" s="23"/>
      <c r="H19" s="23"/>
      <c r="I19" s="23"/>
      <c r="J19" s="24"/>
      <c r="K19" s="23"/>
      <c r="L19" s="2"/>
      <c r="M19" s="2"/>
      <c r="N19" s="2"/>
      <c r="O19" s="23"/>
      <c r="P19" s="23"/>
      <c r="Q19" s="23"/>
    </row>
    <row r="20" spans="1:17" x14ac:dyDescent="0.25">
      <c r="A20" s="122" t="s">
        <v>37</v>
      </c>
      <c r="B20" s="123"/>
      <c r="C20" s="123"/>
      <c r="D20" s="123"/>
      <c r="E20" s="124"/>
      <c r="F20" s="25">
        <f>SUM(F14:F19)</f>
        <v>25915.06</v>
      </c>
    </row>
    <row r="21" spans="1:17" s="6" customFormat="1" ht="26.25" customHeight="1" x14ac:dyDescent="0.25">
      <c r="A21" s="15"/>
      <c r="B21"/>
      <c r="C21"/>
      <c r="D21"/>
      <c r="E21"/>
      <c r="F21"/>
      <c r="G21"/>
      <c r="H21"/>
      <c r="I21"/>
      <c r="J21"/>
      <c r="K21"/>
      <c r="L21"/>
      <c r="M21"/>
      <c r="N21"/>
      <c r="O21"/>
      <c r="P21"/>
      <c r="Q21"/>
    </row>
    <row r="22" spans="1:17" s="6" customFormat="1" ht="29.25" customHeight="1" x14ac:dyDescent="0.25">
      <c r="A22" s="111" t="s">
        <v>98</v>
      </c>
      <c r="B22" s="112"/>
      <c r="C22" s="112"/>
      <c r="D22" s="112"/>
      <c r="E22" s="113"/>
      <c r="F22" s="40" t="s">
        <v>101</v>
      </c>
      <c r="G22" s="117" t="s">
        <v>97</v>
      </c>
      <c r="H22" s="117"/>
      <c r="I22" s="117"/>
      <c r="J22" s="117"/>
      <c r="K22" s="117"/>
      <c r="L22" s="117"/>
      <c r="M22" s="117"/>
      <c r="N22" s="117"/>
      <c r="O22" s="117"/>
      <c r="P22" s="117"/>
      <c r="Q22" s="117"/>
    </row>
    <row r="23" spans="1:17" s="6" customFormat="1" ht="47.25" customHeight="1" x14ac:dyDescent="0.25">
      <c r="A23" s="114"/>
      <c r="B23" s="115"/>
      <c r="C23" s="115"/>
      <c r="D23" s="115"/>
      <c r="E23" s="116"/>
      <c r="F23" s="53" t="s">
        <v>102</v>
      </c>
      <c r="G23" s="118" t="s">
        <v>349</v>
      </c>
      <c r="H23" s="118"/>
      <c r="I23" s="118"/>
      <c r="J23" s="118"/>
      <c r="K23" s="118"/>
      <c r="L23" s="118"/>
      <c r="M23" s="118"/>
      <c r="N23" s="118"/>
      <c r="O23" s="118"/>
      <c r="P23" s="118"/>
      <c r="Q23" s="118"/>
    </row>
    <row r="24" spans="1:17" s="6" customFormat="1" ht="26.25" customHeight="1" thickBot="1" x14ac:dyDescent="0.3">
      <c r="A24" s="15"/>
      <c r="B24"/>
      <c r="C24"/>
      <c r="D24"/>
      <c r="E24"/>
      <c r="F24"/>
      <c r="G24"/>
      <c r="H24"/>
      <c r="I24"/>
      <c r="J24"/>
      <c r="K24"/>
      <c r="L24"/>
      <c r="M24"/>
      <c r="N24"/>
      <c r="O24"/>
      <c r="P24"/>
    </row>
    <row r="25" spans="1:17" s="7" customFormat="1" ht="15.75" thickBot="1" x14ac:dyDescent="0.3">
      <c r="A25" s="95" t="s">
        <v>21</v>
      </c>
      <c r="B25" s="96"/>
      <c r="C25" s="96"/>
      <c r="D25" s="96"/>
      <c r="E25" s="96"/>
      <c r="F25" s="96"/>
      <c r="G25" s="96"/>
      <c r="H25" s="96"/>
      <c r="I25" s="96"/>
      <c r="J25" s="96"/>
      <c r="K25" s="96"/>
      <c r="L25" s="96"/>
      <c r="M25" s="96"/>
      <c r="N25" s="96"/>
      <c r="O25" s="96"/>
      <c r="P25" s="96"/>
      <c r="Q25" s="97"/>
    </row>
    <row r="26" spans="1:17" s="6" customFormat="1" ht="26.25" customHeight="1" x14ac:dyDescent="0.25">
      <c r="A26"/>
      <c r="B26"/>
      <c r="C26"/>
      <c r="D26"/>
      <c r="E26"/>
      <c r="F26"/>
      <c r="G26"/>
      <c r="H26"/>
      <c r="I26"/>
      <c r="J26"/>
      <c r="K26"/>
      <c r="L26"/>
      <c r="M26"/>
      <c r="N26"/>
      <c r="O26"/>
      <c r="P26"/>
    </row>
    <row r="27" spans="1:17" ht="72.75" customHeight="1" x14ac:dyDescent="0.25">
      <c r="A27" s="93" t="s">
        <v>31</v>
      </c>
      <c r="B27" s="93"/>
      <c r="C27" s="93"/>
      <c r="D27" s="93"/>
      <c r="E27" s="40" t="s">
        <v>16</v>
      </c>
      <c r="F27" s="40" t="s">
        <v>104</v>
      </c>
      <c r="G27" s="40" t="s">
        <v>17</v>
      </c>
      <c r="H27" s="40" t="s">
        <v>18</v>
      </c>
      <c r="I27" s="40" t="s">
        <v>19</v>
      </c>
      <c r="J27" s="40" t="s">
        <v>95</v>
      </c>
      <c r="K27" s="40" t="s">
        <v>106</v>
      </c>
      <c r="L27" s="93" t="s">
        <v>14</v>
      </c>
      <c r="M27" s="93"/>
      <c r="N27" s="93"/>
      <c r="O27" s="93"/>
      <c r="P27" s="93"/>
      <c r="Q27" s="93"/>
    </row>
    <row r="28" spans="1:17" s="6" customFormat="1" ht="174.75" customHeight="1" x14ac:dyDescent="0.25">
      <c r="A28" s="94" t="s">
        <v>52</v>
      </c>
      <c r="B28" s="94"/>
      <c r="C28" s="94"/>
      <c r="D28" s="94"/>
      <c r="E28" s="2" t="s">
        <v>75</v>
      </c>
      <c r="F28" s="52" t="s">
        <v>169</v>
      </c>
      <c r="G28" s="69" t="s">
        <v>75</v>
      </c>
      <c r="H28" s="2" t="s">
        <v>75</v>
      </c>
      <c r="I28" s="2" t="s">
        <v>75</v>
      </c>
      <c r="J28" s="2">
        <v>97</v>
      </c>
      <c r="K28" s="72" t="s">
        <v>102</v>
      </c>
      <c r="L28" s="119" t="s">
        <v>501</v>
      </c>
      <c r="M28" s="120"/>
      <c r="N28" s="120"/>
      <c r="O28" s="120"/>
      <c r="P28" s="120"/>
      <c r="Q28" s="121"/>
    </row>
    <row r="30" spans="1:17" ht="52.5" customHeight="1" x14ac:dyDescent="0.25">
      <c r="A30" s="93" t="s">
        <v>31</v>
      </c>
      <c r="B30" s="93"/>
      <c r="C30" s="93"/>
      <c r="D30" s="93"/>
      <c r="E30" s="93" t="s">
        <v>107</v>
      </c>
      <c r="F30" s="93" t="s">
        <v>50</v>
      </c>
      <c r="G30" s="93" t="s">
        <v>51</v>
      </c>
      <c r="H30" s="93" t="s">
        <v>125</v>
      </c>
      <c r="I30" s="93"/>
      <c r="J30" s="93"/>
      <c r="K30" s="93"/>
      <c r="L30" s="93" t="s">
        <v>95</v>
      </c>
      <c r="M30" s="93" t="s">
        <v>108</v>
      </c>
      <c r="N30" s="93" t="s">
        <v>14</v>
      </c>
      <c r="O30" s="93"/>
      <c r="P30" s="93"/>
      <c r="Q30" s="93"/>
    </row>
    <row r="31" spans="1:17" x14ac:dyDescent="0.25">
      <c r="A31" s="93"/>
      <c r="B31" s="93"/>
      <c r="C31" s="93"/>
      <c r="D31" s="93"/>
      <c r="E31" s="93"/>
      <c r="F31" s="93"/>
      <c r="G31" s="93"/>
      <c r="H31" s="40" t="s">
        <v>113</v>
      </c>
      <c r="I31" s="40" t="s">
        <v>114</v>
      </c>
      <c r="J31" s="40" t="s">
        <v>115</v>
      </c>
      <c r="K31" s="40" t="s">
        <v>126</v>
      </c>
      <c r="L31" s="93"/>
      <c r="M31" s="93"/>
      <c r="N31" s="93"/>
      <c r="O31" s="93"/>
      <c r="P31" s="93"/>
      <c r="Q31" s="93"/>
    </row>
    <row r="32" spans="1:17" ht="27.95" customHeight="1" x14ac:dyDescent="0.25">
      <c r="A32" s="101" t="s">
        <v>53</v>
      </c>
      <c r="B32" s="101"/>
      <c r="C32" s="101"/>
      <c r="D32" s="101"/>
      <c r="E32" s="101" t="s">
        <v>75</v>
      </c>
      <c r="F32" s="103" t="s">
        <v>350</v>
      </c>
      <c r="G32" s="103" t="s">
        <v>170</v>
      </c>
      <c r="H32" s="30" t="s">
        <v>172</v>
      </c>
      <c r="I32" s="37" t="s">
        <v>175</v>
      </c>
      <c r="J32" s="38" t="s">
        <v>176</v>
      </c>
      <c r="K32" s="38" t="s">
        <v>351</v>
      </c>
      <c r="L32" s="101" t="s">
        <v>171</v>
      </c>
      <c r="M32" s="102" t="s">
        <v>152</v>
      </c>
      <c r="N32" s="103" t="s">
        <v>210</v>
      </c>
      <c r="O32" s="103"/>
      <c r="P32" s="103"/>
      <c r="Q32" s="103"/>
    </row>
    <row r="33" spans="1:17" ht="30" x14ac:dyDescent="0.25">
      <c r="A33" s="101"/>
      <c r="B33" s="101"/>
      <c r="C33" s="101"/>
      <c r="D33" s="101"/>
      <c r="E33" s="101"/>
      <c r="F33" s="103"/>
      <c r="G33" s="103"/>
      <c r="H33" s="30" t="s">
        <v>173</v>
      </c>
      <c r="I33" s="37" t="s">
        <v>174</v>
      </c>
      <c r="J33" s="38" t="s">
        <v>352</v>
      </c>
      <c r="K33" s="24" t="s">
        <v>182</v>
      </c>
      <c r="L33" s="101"/>
      <c r="M33" s="102"/>
      <c r="N33" s="103"/>
      <c r="O33" s="103"/>
      <c r="P33" s="103"/>
      <c r="Q33" s="103"/>
    </row>
    <row r="34" spans="1:17" ht="30" x14ac:dyDescent="0.25">
      <c r="A34" s="101"/>
      <c r="B34" s="101"/>
      <c r="C34" s="101"/>
      <c r="D34" s="101"/>
      <c r="E34" s="101"/>
      <c r="F34" s="103"/>
      <c r="G34" s="103"/>
      <c r="H34" s="30" t="s">
        <v>179</v>
      </c>
      <c r="I34" s="2" t="s">
        <v>178</v>
      </c>
      <c r="J34" s="38" t="s">
        <v>181</v>
      </c>
      <c r="K34" s="24" t="s">
        <v>353</v>
      </c>
      <c r="L34" s="101"/>
      <c r="M34" s="102"/>
      <c r="N34" s="103"/>
      <c r="O34" s="103"/>
      <c r="P34" s="103"/>
      <c r="Q34" s="103"/>
    </row>
    <row r="35" spans="1:17" s="20" customFormat="1" ht="30" x14ac:dyDescent="0.25">
      <c r="A35" s="101"/>
      <c r="B35" s="101"/>
      <c r="C35" s="101"/>
      <c r="D35" s="101"/>
      <c r="E35" s="101"/>
      <c r="F35" s="103"/>
      <c r="G35" s="103"/>
      <c r="H35" s="30" t="s">
        <v>179</v>
      </c>
      <c r="I35" s="37" t="s">
        <v>180</v>
      </c>
      <c r="J35" s="38" t="s">
        <v>181</v>
      </c>
      <c r="K35" s="24" t="s">
        <v>209</v>
      </c>
      <c r="L35" s="101"/>
      <c r="M35" s="102"/>
      <c r="N35" s="103"/>
      <c r="O35" s="103"/>
      <c r="P35" s="103"/>
      <c r="Q35" s="103"/>
    </row>
    <row r="36" spans="1:17" ht="45" x14ac:dyDescent="0.25">
      <c r="A36" s="101"/>
      <c r="B36" s="101"/>
      <c r="C36" s="101"/>
      <c r="D36" s="101"/>
      <c r="E36" s="101"/>
      <c r="F36" s="103"/>
      <c r="G36" s="103"/>
      <c r="H36" s="17" t="s">
        <v>183</v>
      </c>
      <c r="I36" s="37" t="s">
        <v>184</v>
      </c>
      <c r="J36" s="56" t="s">
        <v>187</v>
      </c>
      <c r="K36" s="24" t="s">
        <v>354</v>
      </c>
      <c r="L36" s="101"/>
      <c r="M36" s="102"/>
      <c r="N36" s="103"/>
      <c r="O36" s="103"/>
      <c r="P36" s="103"/>
      <c r="Q36" s="103"/>
    </row>
    <row r="37" spans="1:17" ht="45" x14ac:dyDescent="0.25">
      <c r="A37" s="101"/>
      <c r="B37" s="101"/>
      <c r="C37" s="101"/>
      <c r="D37" s="101"/>
      <c r="E37" s="101"/>
      <c r="F37" s="103"/>
      <c r="G37" s="103"/>
      <c r="H37" s="17" t="s">
        <v>183</v>
      </c>
      <c r="I37" s="37" t="s">
        <v>185</v>
      </c>
      <c r="J37" s="56" t="s">
        <v>188</v>
      </c>
      <c r="K37" s="24" t="s">
        <v>186</v>
      </c>
      <c r="L37" s="101"/>
      <c r="M37" s="102"/>
      <c r="N37" s="103"/>
      <c r="O37" s="103"/>
      <c r="P37" s="103"/>
      <c r="Q37" s="103"/>
    </row>
    <row r="38" spans="1:17" x14ac:dyDescent="0.25">
      <c r="A38" s="101"/>
      <c r="B38" s="101"/>
      <c r="C38" s="101"/>
      <c r="D38" s="101"/>
      <c r="E38" s="101"/>
      <c r="F38" s="103"/>
      <c r="G38" s="103"/>
      <c r="H38" s="17" t="s">
        <v>189</v>
      </c>
      <c r="I38" s="37" t="s">
        <v>190</v>
      </c>
      <c r="J38" s="56" t="s">
        <v>192</v>
      </c>
      <c r="K38" s="24" t="s">
        <v>191</v>
      </c>
      <c r="L38" s="101"/>
      <c r="M38" s="102"/>
      <c r="N38" s="103"/>
      <c r="O38" s="103"/>
      <c r="P38" s="103"/>
      <c r="Q38" s="103"/>
    </row>
    <row r="39" spans="1:17" ht="30" x14ac:dyDescent="0.25">
      <c r="A39" s="101"/>
      <c r="B39" s="101"/>
      <c r="C39" s="101"/>
      <c r="D39" s="101"/>
      <c r="E39" s="101"/>
      <c r="F39" s="103"/>
      <c r="G39" s="103"/>
      <c r="H39" s="17" t="s">
        <v>200</v>
      </c>
      <c r="I39" s="37" t="s">
        <v>201</v>
      </c>
      <c r="J39" s="56" t="s">
        <v>205</v>
      </c>
      <c r="K39" s="38" t="s">
        <v>177</v>
      </c>
      <c r="L39" s="101"/>
      <c r="M39" s="102"/>
      <c r="N39" s="103"/>
      <c r="O39" s="103"/>
      <c r="P39" s="103"/>
      <c r="Q39" s="103"/>
    </row>
    <row r="40" spans="1:17" ht="30" x14ac:dyDescent="0.25">
      <c r="A40" s="101"/>
      <c r="B40" s="101"/>
      <c r="C40" s="101"/>
      <c r="D40" s="101"/>
      <c r="E40" s="101"/>
      <c r="F40" s="103"/>
      <c r="G40" s="103"/>
      <c r="H40" s="17" t="s">
        <v>200</v>
      </c>
      <c r="I40" s="37" t="s">
        <v>202</v>
      </c>
      <c r="J40" s="56" t="s">
        <v>206</v>
      </c>
      <c r="K40" s="38" t="s">
        <v>177</v>
      </c>
      <c r="L40" s="101"/>
      <c r="M40" s="102"/>
      <c r="N40" s="103"/>
      <c r="O40" s="103"/>
      <c r="P40" s="103"/>
      <c r="Q40" s="103"/>
    </row>
    <row r="41" spans="1:17" ht="30" x14ac:dyDescent="0.25">
      <c r="A41" s="101"/>
      <c r="B41" s="101"/>
      <c r="C41" s="101"/>
      <c r="D41" s="101"/>
      <c r="E41" s="101"/>
      <c r="F41" s="103"/>
      <c r="G41" s="103"/>
      <c r="H41" s="17" t="s">
        <v>200</v>
      </c>
      <c r="I41" s="37" t="s">
        <v>203</v>
      </c>
      <c r="J41" s="57" t="s">
        <v>207</v>
      </c>
      <c r="K41" s="24" t="s">
        <v>177</v>
      </c>
      <c r="L41" s="101"/>
      <c r="M41" s="102"/>
      <c r="N41" s="103"/>
      <c r="O41" s="103"/>
      <c r="P41" s="103"/>
      <c r="Q41" s="103"/>
    </row>
    <row r="42" spans="1:17" ht="30" x14ac:dyDescent="0.25">
      <c r="A42" s="101"/>
      <c r="B42" s="101"/>
      <c r="C42" s="101"/>
      <c r="D42" s="101"/>
      <c r="E42" s="101"/>
      <c r="F42" s="103"/>
      <c r="G42" s="103"/>
      <c r="H42" s="17" t="s">
        <v>200</v>
      </c>
      <c r="I42" s="37" t="s">
        <v>204</v>
      </c>
      <c r="J42" s="57" t="s">
        <v>208</v>
      </c>
      <c r="K42" s="24" t="s">
        <v>355</v>
      </c>
      <c r="L42" s="101"/>
      <c r="M42" s="102"/>
      <c r="N42" s="103"/>
      <c r="O42" s="103"/>
      <c r="P42" s="103"/>
      <c r="Q42" s="103"/>
    </row>
    <row r="43" spans="1:17" ht="45" x14ac:dyDescent="0.25">
      <c r="A43" s="101"/>
      <c r="B43" s="101"/>
      <c r="C43" s="101"/>
      <c r="D43" s="101"/>
      <c r="E43" s="101"/>
      <c r="F43" s="103"/>
      <c r="G43" s="103"/>
      <c r="H43" s="8" t="s">
        <v>193</v>
      </c>
      <c r="I43" s="30" t="s">
        <v>194</v>
      </c>
      <c r="J43" s="56" t="s">
        <v>196</v>
      </c>
      <c r="K43" s="24" t="s">
        <v>195</v>
      </c>
      <c r="L43" s="101"/>
      <c r="M43" s="102"/>
      <c r="N43" s="103"/>
      <c r="O43" s="103"/>
      <c r="P43" s="103"/>
      <c r="Q43" s="103"/>
    </row>
    <row r="44" spans="1:17" ht="30" x14ac:dyDescent="0.25">
      <c r="A44" s="101"/>
      <c r="B44" s="101"/>
      <c r="C44" s="101"/>
      <c r="D44" s="101"/>
      <c r="E44" s="101"/>
      <c r="F44" s="103"/>
      <c r="G44" s="103"/>
      <c r="H44" s="8" t="s">
        <v>198</v>
      </c>
      <c r="I44" s="30" t="s">
        <v>197</v>
      </c>
      <c r="J44" s="56" t="s">
        <v>188</v>
      </c>
      <c r="K44" s="24" t="s">
        <v>199</v>
      </c>
      <c r="L44" s="101"/>
      <c r="M44" s="102"/>
      <c r="N44" s="103"/>
      <c r="O44" s="103"/>
      <c r="P44" s="103"/>
      <c r="Q44" s="103"/>
    </row>
    <row r="46" spans="1:17" s="6" customFormat="1" ht="38.25" customHeight="1" x14ac:dyDescent="0.25">
      <c r="A46" s="93" t="s">
        <v>47</v>
      </c>
      <c r="B46" s="93"/>
      <c r="C46" s="93"/>
      <c r="D46" s="93"/>
      <c r="E46" s="93"/>
      <c r="F46" s="40" t="s">
        <v>95</v>
      </c>
      <c r="G46" s="40" t="s">
        <v>14</v>
      </c>
      <c r="H46" s="40" t="s">
        <v>137</v>
      </c>
      <c r="J46" s="14"/>
      <c r="K46" s="19"/>
      <c r="L46" s="19"/>
      <c r="M46" s="19"/>
    </row>
    <row r="47" spans="1:17" s="6" customFormat="1" ht="39.75" customHeight="1" x14ac:dyDescent="0.25">
      <c r="A47" s="92" t="s">
        <v>44</v>
      </c>
      <c r="B47" s="92"/>
      <c r="C47" s="92"/>
      <c r="D47" s="92"/>
      <c r="E47" s="92"/>
      <c r="F47" s="2" t="s">
        <v>153</v>
      </c>
      <c r="G47" s="2"/>
      <c r="H47" s="22" t="s">
        <v>152</v>
      </c>
      <c r="J47" s="19"/>
      <c r="K47" s="19"/>
      <c r="L47" s="19"/>
      <c r="M47" s="19"/>
    </row>
    <row r="48" spans="1:17" s="6" customFormat="1" ht="39.75" customHeight="1" x14ac:dyDescent="0.25">
      <c r="A48" s="92" t="s">
        <v>43</v>
      </c>
      <c r="B48" s="92"/>
      <c r="C48" s="92"/>
      <c r="D48" s="92"/>
      <c r="E48" s="92"/>
      <c r="F48" s="2" t="s">
        <v>154</v>
      </c>
      <c r="G48" s="2"/>
      <c r="H48" s="22" t="s">
        <v>152</v>
      </c>
      <c r="J48" s="19"/>
      <c r="K48" s="19"/>
      <c r="L48" s="19"/>
      <c r="M48" s="19"/>
    </row>
    <row r="49" spans="1:16" s="6" customFormat="1" ht="39.75" customHeight="1" x14ac:dyDescent="0.25">
      <c r="A49" s="92" t="s">
        <v>74</v>
      </c>
      <c r="B49" s="92"/>
      <c r="C49" s="92"/>
      <c r="D49" s="92"/>
      <c r="E49" s="92"/>
      <c r="F49" s="2" t="s">
        <v>157</v>
      </c>
      <c r="G49" s="2"/>
      <c r="H49" s="22" t="s">
        <v>152</v>
      </c>
      <c r="J49" s="19"/>
      <c r="K49" s="19"/>
      <c r="L49" s="19"/>
      <c r="M49" s="19"/>
    </row>
    <row r="50" spans="1:16" s="6" customFormat="1" ht="39.75" customHeight="1" x14ac:dyDescent="0.25">
      <c r="A50" s="92" t="s">
        <v>45</v>
      </c>
      <c r="B50" s="92"/>
      <c r="C50" s="92"/>
      <c r="D50" s="92"/>
      <c r="E50" s="92"/>
      <c r="F50" s="2">
        <v>99</v>
      </c>
      <c r="G50" s="2"/>
      <c r="H50" s="22" t="s">
        <v>152</v>
      </c>
      <c r="J50" s="19"/>
      <c r="K50" s="19"/>
      <c r="L50" s="19"/>
      <c r="M50" s="19"/>
    </row>
    <row r="51" spans="1:16" s="6" customFormat="1" ht="39.75" customHeight="1" x14ac:dyDescent="0.25">
      <c r="A51" s="92" t="s">
        <v>46</v>
      </c>
      <c r="B51" s="92"/>
      <c r="C51" s="92"/>
      <c r="D51" s="92"/>
      <c r="E51" s="92"/>
      <c r="F51" s="2" t="s">
        <v>211</v>
      </c>
      <c r="G51" s="52" t="s">
        <v>502</v>
      </c>
      <c r="H51" s="72" t="s">
        <v>102</v>
      </c>
      <c r="J51" s="19"/>
      <c r="K51" s="19"/>
      <c r="L51" s="19"/>
      <c r="M51" s="19"/>
    </row>
    <row r="52" spans="1:16" s="6" customFormat="1" ht="39.75" customHeight="1" x14ac:dyDescent="0.25">
      <c r="A52" s="92" t="s">
        <v>140</v>
      </c>
      <c r="B52" s="92"/>
      <c r="C52" s="92"/>
      <c r="D52" s="92"/>
      <c r="E52" s="92"/>
      <c r="F52" s="2">
        <v>187</v>
      </c>
      <c r="G52" s="18" t="s">
        <v>213</v>
      </c>
      <c r="H52" s="22" t="s">
        <v>152</v>
      </c>
      <c r="J52" s="19"/>
      <c r="K52" s="19"/>
      <c r="L52" s="19"/>
      <c r="M52" s="19"/>
      <c r="N52" s="19"/>
      <c r="O52" s="19"/>
      <c r="P52" s="19"/>
    </row>
    <row r="53" spans="1:16" s="6" customFormat="1" ht="39.75" customHeight="1" x14ac:dyDescent="0.25">
      <c r="A53" s="92" t="s">
        <v>141</v>
      </c>
      <c r="B53" s="92"/>
      <c r="C53" s="92"/>
      <c r="D53" s="92"/>
      <c r="E53" s="92"/>
      <c r="F53" s="49">
        <v>187</v>
      </c>
      <c r="G53" s="18" t="s">
        <v>212</v>
      </c>
      <c r="H53" s="22" t="s">
        <v>152</v>
      </c>
      <c r="J53" s="19"/>
      <c r="K53" s="19"/>
      <c r="L53" s="19"/>
      <c r="M53" s="19"/>
      <c r="N53" s="19"/>
      <c r="O53" s="19"/>
      <c r="P53" s="19"/>
    </row>
    <row r="54" spans="1:16" s="6" customFormat="1" ht="26.25" customHeight="1" thickBot="1" x14ac:dyDescent="0.3">
      <c r="A54"/>
      <c r="B54"/>
      <c r="C54"/>
      <c r="D54"/>
      <c r="E54"/>
      <c r="F54"/>
      <c r="G54"/>
      <c r="H54"/>
      <c r="I54"/>
      <c r="J54"/>
      <c r="K54"/>
      <c r="L54"/>
      <c r="M54"/>
      <c r="N54"/>
      <c r="O54"/>
      <c r="P54"/>
    </row>
    <row r="55" spans="1:16" ht="15.75" thickBot="1" x14ac:dyDescent="0.3">
      <c r="A55" s="95" t="s">
        <v>20</v>
      </c>
      <c r="B55" s="96"/>
      <c r="C55" s="96"/>
      <c r="D55" s="96"/>
      <c r="E55" s="96"/>
      <c r="F55" s="96"/>
      <c r="G55" s="96"/>
      <c r="H55" s="96"/>
      <c r="I55" s="96"/>
      <c r="J55" s="96"/>
      <c r="K55" s="96"/>
      <c r="L55" s="96"/>
      <c r="M55" s="96"/>
      <c r="N55" s="96"/>
      <c r="O55" s="96"/>
      <c r="P55" s="97"/>
    </row>
    <row r="56" spans="1:16" s="6" customFormat="1" ht="26.25" customHeight="1" x14ac:dyDescent="0.25">
      <c r="A56"/>
      <c r="B56"/>
      <c r="C56"/>
      <c r="D56"/>
      <c r="E56"/>
      <c r="F56"/>
      <c r="G56"/>
      <c r="H56"/>
      <c r="I56"/>
      <c r="J56"/>
      <c r="K56"/>
      <c r="L56"/>
      <c r="M56"/>
      <c r="N56"/>
      <c r="O56"/>
      <c r="P56"/>
    </row>
    <row r="57" spans="1:16" s="5" customFormat="1" x14ac:dyDescent="0.25">
      <c r="A57" s="98" t="s">
        <v>146</v>
      </c>
      <c r="B57" s="98"/>
      <c r="C57" s="98"/>
      <c r="D57" s="13" t="s">
        <v>143</v>
      </c>
      <c r="E57" s="99" t="s">
        <v>503</v>
      </c>
      <c r="F57" s="99"/>
      <c r="G57" s="99"/>
    </row>
    <row r="58" spans="1:16" s="6" customFormat="1" x14ac:dyDescent="0.25">
      <c r="A58" s="98"/>
      <c r="B58" s="98"/>
      <c r="C58" s="98"/>
      <c r="D58" s="13" t="s">
        <v>144</v>
      </c>
      <c r="E58" s="100" t="s">
        <v>504</v>
      </c>
      <c r="F58" s="100"/>
      <c r="G58" s="100"/>
      <c r="H58"/>
      <c r="I58"/>
      <c r="J58"/>
      <c r="K58"/>
      <c r="L58"/>
      <c r="M58"/>
      <c r="N58"/>
      <c r="O58"/>
      <c r="P58"/>
    </row>
    <row r="59" spans="1:16" s="6" customFormat="1" x14ac:dyDescent="0.25">
      <c r="A59" s="98"/>
      <c r="B59" s="98"/>
      <c r="C59" s="98"/>
      <c r="D59" s="13" t="s">
        <v>145</v>
      </c>
      <c r="E59" s="100" t="s">
        <v>505</v>
      </c>
      <c r="F59" s="100"/>
      <c r="G59" s="100"/>
      <c r="H59"/>
      <c r="I59"/>
      <c r="J59"/>
      <c r="K59"/>
      <c r="L59"/>
      <c r="M59"/>
      <c r="N59"/>
      <c r="O59"/>
      <c r="P59"/>
    </row>
    <row r="60" spans="1:16" s="6" customFormat="1" ht="52.5" customHeight="1" x14ac:dyDescent="0.25">
      <c r="A60" s="98"/>
      <c r="B60" s="98"/>
      <c r="C60" s="98"/>
      <c r="D60" s="39" t="s">
        <v>147</v>
      </c>
      <c r="E60" s="94" t="s">
        <v>148</v>
      </c>
      <c r="F60" s="94"/>
      <c r="G60" s="94"/>
      <c r="H60"/>
      <c r="I60"/>
      <c r="J60"/>
      <c r="K60"/>
      <c r="L60"/>
      <c r="M60"/>
      <c r="N60"/>
      <c r="O60"/>
      <c r="P60"/>
    </row>
    <row r="61" spans="1:16" s="6" customFormat="1" ht="26.25" customHeight="1" x14ac:dyDescent="0.25">
      <c r="A61"/>
      <c r="B61"/>
      <c r="C61"/>
      <c r="D61"/>
      <c r="E61"/>
      <c r="F61"/>
      <c r="G61"/>
      <c r="H61"/>
      <c r="I61"/>
      <c r="J61"/>
      <c r="K61"/>
      <c r="L61"/>
      <c r="M61"/>
      <c r="N61"/>
      <c r="O61"/>
      <c r="P61"/>
    </row>
    <row r="62" spans="1:16" ht="38.25" customHeight="1" x14ac:dyDescent="0.25">
      <c r="A62" s="93" t="s">
        <v>36</v>
      </c>
      <c r="B62" s="93"/>
      <c r="C62" s="93"/>
      <c r="D62" s="93"/>
      <c r="E62" s="93"/>
      <c r="F62" s="40" t="s">
        <v>14</v>
      </c>
      <c r="G62" s="40" t="s">
        <v>149</v>
      </c>
    </row>
    <row r="63" spans="1:16" ht="120" x14ac:dyDescent="0.25">
      <c r="A63" s="90" t="s">
        <v>22</v>
      </c>
      <c r="B63" s="90"/>
      <c r="C63" s="90"/>
      <c r="D63" s="90"/>
      <c r="E63" s="90"/>
      <c r="F63" s="82" t="s">
        <v>506</v>
      </c>
      <c r="G63" s="13" t="s">
        <v>152</v>
      </c>
    </row>
    <row r="64" spans="1:16" ht="120" x14ac:dyDescent="0.25">
      <c r="A64" s="90" t="s">
        <v>23</v>
      </c>
      <c r="B64" s="90"/>
      <c r="C64" s="90"/>
      <c r="D64" s="90"/>
      <c r="E64" s="90"/>
      <c r="F64" s="82" t="s">
        <v>506</v>
      </c>
      <c r="G64" s="13" t="s">
        <v>152</v>
      </c>
    </row>
    <row r="65" spans="1:10" ht="120" x14ac:dyDescent="0.25">
      <c r="A65" s="90" t="s">
        <v>24</v>
      </c>
      <c r="B65" s="90"/>
      <c r="C65" s="90"/>
      <c r="D65" s="90"/>
      <c r="E65" s="90"/>
      <c r="F65" s="82" t="s">
        <v>506</v>
      </c>
      <c r="G65" s="13" t="s">
        <v>152</v>
      </c>
      <c r="H65" s="14"/>
      <c r="I65" s="14"/>
      <c r="J65" s="14"/>
    </row>
    <row r="66" spans="1:10" ht="120" x14ac:dyDescent="0.25">
      <c r="A66" s="90" t="s">
        <v>25</v>
      </c>
      <c r="B66" s="90"/>
      <c r="C66" s="90"/>
      <c r="D66" s="90"/>
      <c r="E66" s="90"/>
      <c r="F66" s="82" t="s">
        <v>506</v>
      </c>
      <c r="G66" s="13" t="s">
        <v>152</v>
      </c>
      <c r="H66" s="14"/>
      <c r="I66" s="14"/>
      <c r="J66" s="14"/>
    </row>
    <row r="67" spans="1:10" ht="120" x14ac:dyDescent="0.25">
      <c r="A67" s="90" t="s">
        <v>26</v>
      </c>
      <c r="B67" s="90"/>
      <c r="C67" s="90"/>
      <c r="D67" s="90"/>
      <c r="E67" s="90"/>
      <c r="F67" s="82" t="s">
        <v>506</v>
      </c>
      <c r="G67" s="13" t="s">
        <v>152</v>
      </c>
      <c r="H67" s="14"/>
      <c r="I67" s="14"/>
      <c r="J67" s="14"/>
    </row>
    <row r="68" spans="1:10" ht="120" x14ac:dyDescent="0.25">
      <c r="A68" s="90" t="s">
        <v>27</v>
      </c>
      <c r="B68" s="90"/>
      <c r="C68" s="90"/>
      <c r="D68" s="90"/>
      <c r="E68" s="90"/>
      <c r="F68" s="82" t="s">
        <v>506</v>
      </c>
      <c r="G68" s="13" t="s">
        <v>152</v>
      </c>
      <c r="H68" s="14"/>
      <c r="I68" s="14"/>
      <c r="J68" s="14"/>
    </row>
    <row r="69" spans="1:10" ht="120" x14ac:dyDescent="0.25">
      <c r="A69" s="90" t="s">
        <v>28</v>
      </c>
      <c r="B69" s="90"/>
      <c r="C69" s="90"/>
      <c r="D69" s="90"/>
      <c r="E69" s="90"/>
      <c r="F69" s="82" t="s">
        <v>506</v>
      </c>
      <c r="G69" s="13" t="s">
        <v>152</v>
      </c>
      <c r="H69" s="14"/>
      <c r="I69" s="14"/>
      <c r="J69" s="14"/>
    </row>
    <row r="70" spans="1:10" ht="120" x14ac:dyDescent="0.25">
      <c r="A70" s="90" t="s">
        <v>29</v>
      </c>
      <c r="B70" s="90"/>
      <c r="C70" s="90"/>
      <c r="D70" s="90"/>
      <c r="E70" s="90"/>
      <c r="F70" s="82" t="s">
        <v>506</v>
      </c>
      <c r="G70" s="13" t="s">
        <v>152</v>
      </c>
      <c r="H70" s="14"/>
      <c r="I70" s="14"/>
      <c r="J70" s="14"/>
    </row>
    <row r="71" spans="1:10" ht="120" x14ac:dyDescent="0.25">
      <c r="A71" s="90" t="s">
        <v>30</v>
      </c>
      <c r="B71" s="90"/>
      <c r="C71" s="90"/>
      <c r="D71" s="90"/>
      <c r="E71" s="90"/>
      <c r="F71" s="82" t="s">
        <v>506</v>
      </c>
      <c r="G71" s="13" t="s">
        <v>152</v>
      </c>
      <c r="H71" s="14"/>
      <c r="I71" s="14"/>
      <c r="J71" s="14"/>
    </row>
    <row r="72" spans="1:10" x14ac:dyDescent="0.25">
      <c r="A72" s="91" t="s">
        <v>150</v>
      </c>
      <c r="B72" s="91"/>
      <c r="C72" s="91"/>
      <c r="D72" s="91"/>
      <c r="E72" s="91"/>
      <c r="F72" s="91"/>
      <c r="G72" s="13" t="s">
        <v>152</v>
      </c>
      <c r="H72" s="14"/>
      <c r="I72" s="14"/>
      <c r="J72" s="14"/>
    </row>
  </sheetData>
  <mergeCells count="57">
    <mergeCell ref="A1:Q1"/>
    <mergeCell ref="A2:Q2"/>
    <mergeCell ref="A3:Q3"/>
    <mergeCell ref="A4:Q4"/>
    <mergeCell ref="A6:Q6"/>
    <mergeCell ref="A7:Q7"/>
    <mergeCell ref="A9:Q9"/>
    <mergeCell ref="G30:G31"/>
    <mergeCell ref="A11:E12"/>
    <mergeCell ref="A22:E23"/>
    <mergeCell ref="G22:Q22"/>
    <mergeCell ref="G23:Q23"/>
    <mergeCell ref="H30:K30"/>
    <mergeCell ref="L30:L31"/>
    <mergeCell ref="M30:M31"/>
    <mergeCell ref="N30:Q31"/>
    <mergeCell ref="L27:Q27"/>
    <mergeCell ref="L28:Q28"/>
    <mergeCell ref="A27:D27"/>
    <mergeCell ref="A20:E20"/>
    <mergeCell ref="A25:Q25"/>
    <mergeCell ref="E32:E44"/>
    <mergeCell ref="A32:D44"/>
    <mergeCell ref="A30:D31"/>
    <mergeCell ref="E30:E31"/>
    <mergeCell ref="F30:F31"/>
    <mergeCell ref="L32:L44"/>
    <mergeCell ref="M32:M44"/>
    <mergeCell ref="N32:Q44"/>
    <mergeCell ref="G32:G44"/>
    <mergeCell ref="F32:F44"/>
    <mergeCell ref="A52:E52"/>
    <mergeCell ref="A53:E53"/>
    <mergeCell ref="A46:E46"/>
    <mergeCell ref="A28:D28"/>
    <mergeCell ref="A62:E62"/>
    <mergeCell ref="A47:E47"/>
    <mergeCell ref="A48:E48"/>
    <mergeCell ref="A49:E49"/>
    <mergeCell ref="A50:E50"/>
    <mergeCell ref="A51:E51"/>
    <mergeCell ref="A55:P55"/>
    <mergeCell ref="A57:C60"/>
    <mergeCell ref="E57:G57"/>
    <mergeCell ref="E58:G58"/>
    <mergeCell ref="E59:G59"/>
    <mergeCell ref="E60:G60"/>
    <mergeCell ref="A63:E63"/>
    <mergeCell ref="A64:E64"/>
    <mergeCell ref="A65:E65"/>
    <mergeCell ref="A66:E66"/>
    <mergeCell ref="A72:F72"/>
    <mergeCell ref="A67:E67"/>
    <mergeCell ref="A68:E68"/>
    <mergeCell ref="A69:E69"/>
    <mergeCell ref="A70:E70"/>
    <mergeCell ref="A71:E71"/>
  </mergeCells>
  <pageMargins left="0.7" right="0.7" top="0.75" bottom="0.75" header="0.3" footer="0.3"/>
  <pageSetup orientation="portrait" horizontalDpi="4294967292" verticalDpi="4294967292"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topLeftCell="A34" zoomScale="61" zoomScaleNormal="61" zoomScalePageLayoutView="75" workbookViewId="0">
      <selection activeCell="A46" sqref="A46:E46"/>
    </sheetView>
  </sheetViews>
  <sheetFormatPr baseColWidth="10" defaultRowHeight="15" x14ac:dyDescent="0.25"/>
  <cols>
    <col min="2" max="3" width="19.42578125" customWidth="1"/>
    <col min="4" max="4" width="19.28515625" customWidth="1"/>
    <col min="5" max="5" width="20" customWidth="1"/>
    <col min="6" max="6" width="24.85546875" customWidth="1"/>
    <col min="7" max="7" width="31.85546875" customWidth="1"/>
    <col min="8" max="8" width="20.42578125" customWidth="1"/>
    <col min="9" max="9" width="23.7109375" customWidth="1"/>
    <col min="10" max="10" width="21.28515625" customWidth="1"/>
    <col min="11" max="11" width="22.42578125" customWidth="1"/>
    <col min="12" max="12" width="18.7109375" customWidth="1"/>
    <col min="13" max="13" width="22" customWidth="1"/>
    <col min="14" max="14" width="11" customWidth="1"/>
    <col min="15" max="15" width="22.28515625" customWidth="1"/>
    <col min="16" max="16" width="27.140625" customWidth="1"/>
    <col min="17" max="17" width="15.140625" customWidth="1"/>
  </cols>
  <sheetData>
    <row r="1" spans="1:17" ht="23.25" customHeight="1" x14ac:dyDescent="0.25">
      <c r="A1" s="125" t="s">
        <v>4</v>
      </c>
      <c r="B1" s="125"/>
      <c r="C1" s="125"/>
      <c r="D1" s="125"/>
      <c r="E1" s="125"/>
      <c r="F1" s="125"/>
      <c r="G1" s="125"/>
      <c r="H1" s="125"/>
      <c r="I1" s="125"/>
      <c r="J1" s="125"/>
      <c r="K1" s="125"/>
      <c r="L1" s="125"/>
      <c r="M1" s="125"/>
      <c r="N1" s="125"/>
      <c r="O1" s="125"/>
      <c r="P1" s="125"/>
      <c r="Q1" s="125"/>
    </row>
    <row r="2" spans="1:17" ht="15.75" customHeight="1" x14ac:dyDescent="0.25">
      <c r="A2" s="126" t="s">
        <v>5</v>
      </c>
      <c r="B2" s="126"/>
      <c r="C2" s="126"/>
      <c r="D2" s="126"/>
      <c r="E2" s="126"/>
      <c r="F2" s="126"/>
      <c r="G2" s="126"/>
      <c r="H2" s="126"/>
      <c r="I2" s="126"/>
      <c r="J2" s="126"/>
      <c r="K2" s="126"/>
      <c r="L2" s="126"/>
      <c r="M2" s="126"/>
      <c r="N2" s="126"/>
      <c r="O2" s="126"/>
      <c r="P2" s="126"/>
      <c r="Q2" s="126"/>
    </row>
    <row r="3" spans="1:17" ht="15.75" customHeight="1" x14ac:dyDescent="0.25">
      <c r="A3" s="126" t="s">
        <v>6</v>
      </c>
      <c r="B3" s="126"/>
      <c r="C3" s="126"/>
      <c r="D3" s="126"/>
      <c r="E3" s="126"/>
      <c r="F3" s="126"/>
      <c r="G3" s="126"/>
      <c r="H3" s="126"/>
      <c r="I3" s="126"/>
      <c r="J3" s="126"/>
      <c r="K3" s="126"/>
      <c r="L3" s="126"/>
      <c r="M3" s="126"/>
      <c r="N3" s="126"/>
      <c r="O3" s="126"/>
      <c r="P3" s="126"/>
      <c r="Q3" s="126"/>
    </row>
    <row r="4" spans="1:17" ht="36" customHeight="1" x14ac:dyDescent="0.25">
      <c r="A4" s="126" t="s">
        <v>7</v>
      </c>
      <c r="B4" s="126"/>
      <c r="C4" s="126"/>
      <c r="D4" s="126"/>
      <c r="E4" s="126"/>
      <c r="F4" s="126"/>
      <c r="G4" s="126"/>
      <c r="H4" s="126"/>
      <c r="I4" s="126"/>
      <c r="J4" s="126"/>
      <c r="K4" s="126"/>
      <c r="L4" s="126"/>
      <c r="M4" s="126"/>
      <c r="N4" s="126"/>
      <c r="O4" s="126"/>
      <c r="P4" s="126"/>
      <c r="Q4" s="126"/>
    </row>
    <row r="6" spans="1:17" s="10" customFormat="1" ht="26.25" customHeight="1" x14ac:dyDescent="0.25">
      <c r="A6" s="127" t="str">
        <f>+PROPONENTES!B4</f>
        <v>UNIÓN TEMPORAL CADENA + ARUS EXPEDIENTE DIGITAL 2017</v>
      </c>
      <c r="B6" s="127"/>
      <c r="C6" s="127"/>
      <c r="D6" s="127"/>
      <c r="E6" s="127"/>
      <c r="F6" s="127"/>
      <c r="G6" s="127"/>
      <c r="H6" s="127"/>
      <c r="I6" s="127"/>
      <c r="J6" s="127"/>
      <c r="K6" s="127"/>
      <c r="L6" s="127"/>
      <c r="M6" s="127"/>
      <c r="N6" s="127"/>
      <c r="O6" s="127"/>
      <c r="P6" s="127"/>
      <c r="Q6" s="127"/>
    </row>
    <row r="7" spans="1:17" s="11" customFormat="1" ht="26.25" customHeight="1" x14ac:dyDescent="0.25">
      <c r="A7" s="104" t="s">
        <v>34</v>
      </c>
      <c r="B7" s="104"/>
      <c r="C7" s="104"/>
      <c r="D7" s="104"/>
      <c r="E7" s="104"/>
      <c r="F7" s="104"/>
      <c r="G7" s="104"/>
      <c r="H7" s="104"/>
      <c r="I7" s="104"/>
      <c r="J7" s="104"/>
      <c r="K7" s="104"/>
      <c r="L7" s="104"/>
      <c r="M7" s="104"/>
      <c r="N7" s="104"/>
      <c r="O7" s="104"/>
      <c r="P7" s="104"/>
      <c r="Q7" s="104"/>
    </row>
    <row r="8" spans="1:17" s="9" customFormat="1" ht="26.25" customHeight="1" thickBot="1" x14ac:dyDescent="0.3"/>
    <row r="9" spans="1:17" s="4" customFormat="1" ht="15.75" thickBot="1" x14ac:dyDescent="0.3">
      <c r="A9" s="95" t="s">
        <v>35</v>
      </c>
      <c r="B9" s="96"/>
      <c r="C9" s="96"/>
      <c r="D9" s="96"/>
      <c r="E9" s="96"/>
      <c r="F9" s="96"/>
      <c r="G9" s="96"/>
      <c r="H9" s="96"/>
      <c r="I9" s="96"/>
      <c r="J9" s="96"/>
      <c r="K9" s="96"/>
      <c r="L9" s="96"/>
      <c r="M9" s="96"/>
      <c r="N9" s="96"/>
      <c r="O9" s="96"/>
      <c r="P9" s="96"/>
      <c r="Q9" s="97"/>
    </row>
    <row r="10" spans="1:17" s="6" customFormat="1" ht="26.25" customHeight="1" x14ac:dyDescent="0.25">
      <c r="A10"/>
      <c r="B10"/>
      <c r="C10"/>
      <c r="D10"/>
      <c r="E10"/>
      <c r="F10"/>
      <c r="G10"/>
      <c r="H10"/>
      <c r="I10"/>
      <c r="J10"/>
      <c r="K10"/>
      <c r="L10"/>
      <c r="M10"/>
      <c r="N10"/>
      <c r="O10"/>
      <c r="P10"/>
    </row>
    <row r="11" spans="1:17" s="6" customFormat="1" x14ac:dyDescent="0.25">
      <c r="A11" s="105" t="s">
        <v>41</v>
      </c>
      <c r="B11" s="106"/>
      <c r="C11" s="106"/>
      <c r="D11" s="106"/>
      <c r="E11" s="107"/>
      <c r="F11" s="40" t="s">
        <v>42</v>
      </c>
    </row>
    <row r="12" spans="1:17" s="6" customFormat="1" x14ac:dyDescent="0.25">
      <c r="A12" s="108"/>
      <c r="B12" s="109"/>
      <c r="C12" s="109"/>
      <c r="D12" s="109"/>
      <c r="E12" s="110"/>
      <c r="F12" s="2" t="s">
        <v>75</v>
      </c>
    </row>
    <row r="13" spans="1:17" ht="78.75" customHeight="1" x14ac:dyDescent="0.25">
      <c r="A13" s="40" t="s">
        <v>15</v>
      </c>
      <c r="B13" s="40" t="s">
        <v>8</v>
      </c>
      <c r="C13" s="40" t="s">
        <v>40</v>
      </c>
      <c r="D13" s="40" t="s">
        <v>81</v>
      </c>
      <c r="E13" s="40" t="s">
        <v>13</v>
      </c>
      <c r="F13" s="40" t="s">
        <v>103</v>
      </c>
      <c r="G13" s="40" t="s">
        <v>9</v>
      </c>
      <c r="H13" s="40" t="s">
        <v>10</v>
      </c>
      <c r="I13" s="40" t="s">
        <v>11</v>
      </c>
      <c r="J13" s="40" t="s">
        <v>12</v>
      </c>
      <c r="K13" s="41" t="s">
        <v>48</v>
      </c>
      <c r="L13" s="40" t="s">
        <v>38</v>
      </c>
      <c r="M13" s="40" t="s">
        <v>39</v>
      </c>
      <c r="N13" s="40" t="s">
        <v>49</v>
      </c>
      <c r="O13" s="40" t="s">
        <v>95</v>
      </c>
      <c r="P13" s="40" t="s">
        <v>14</v>
      </c>
      <c r="Q13" s="40" t="s">
        <v>100</v>
      </c>
    </row>
    <row r="14" spans="1:17" ht="255" x14ac:dyDescent="0.25">
      <c r="A14" s="12">
        <v>1</v>
      </c>
      <c r="B14" s="2">
        <v>1</v>
      </c>
      <c r="C14" s="60" t="s">
        <v>102</v>
      </c>
      <c r="D14" s="25">
        <v>10168</v>
      </c>
      <c r="E14" s="27">
        <v>1</v>
      </c>
      <c r="F14" s="25">
        <f>D14</f>
        <v>10168</v>
      </c>
      <c r="G14" s="23" t="s">
        <v>313</v>
      </c>
      <c r="H14" s="23" t="s">
        <v>310</v>
      </c>
      <c r="I14" s="2" t="s">
        <v>159</v>
      </c>
      <c r="J14" s="23" t="s">
        <v>309</v>
      </c>
      <c r="K14" s="2" t="s">
        <v>311</v>
      </c>
      <c r="L14" s="28">
        <v>41333</v>
      </c>
      <c r="M14" s="28">
        <v>41671</v>
      </c>
      <c r="N14" s="2" t="s">
        <v>75</v>
      </c>
      <c r="O14" s="2">
        <v>169</v>
      </c>
      <c r="P14" s="52" t="s">
        <v>312</v>
      </c>
      <c r="Q14" s="87" t="s">
        <v>102</v>
      </c>
    </row>
    <row r="15" spans="1:17" ht="255" x14ac:dyDescent="0.25">
      <c r="A15" s="12">
        <v>2</v>
      </c>
      <c r="B15" s="2">
        <v>4</v>
      </c>
      <c r="C15" s="65" t="s">
        <v>317</v>
      </c>
      <c r="D15" s="25">
        <v>12723</v>
      </c>
      <c r="E15" s="27">
        <v>1</v>
      </c>
      <c r="F15" s="25">
        <f>D15</f>
        <v>12723</v>
      </c>
      <c r="G15" s="23" t="s">
        <v>306</v>
      </c>
      <c r="H15" s="23" t="s">
        <v>310</v>
      </c>
      <c r="I15" s="2">
        <v>32012000241</v>
      </c>
      <c r="J15" s="24" t="s">
        <v>314</v>
      </c>
      <c r="K15" s="49" t="s">
        <v>315</v>
      </c>
      <c r="L15" s="28">
        <v>40998</v>
      </c>
      <c r="M15" s="28">
        <v>42490</v>
      </c>
      <c r="N15" s="2" t="s">
        <v>75</v>
      </c>
      <c r="O15" s="2" t="s">
        <v>316</v>
      </c>
      <c r="P15" s="52" t="s">
        <v>312</v>
      </c>
      <c r="Q15" s="87" t="s">
        <v>102</v>
      </c>
    </row>
    <row r="16" spans="1:17" ht="315" x14ac:dyDescent="0.25">
      <c r="A16" s="12">
        <v>3</v>
      </c>
      <c r="B16" s="2">
        <v>76</v>
      </c>
      <c r="C16" s="49">
        <v>81112000</v>
      </c>
      <c r="D16" s="2">
        <v>32590.98</v>
      </c>
      <c r="E16" s="27">
        <v>1</v>
      </c>
      <c r="F16" s="25">
        <f>D16</f>
        <v>32590.98</v>
      </c>
      <c r="G16" s="23" t="s">
        <v>307</v>
      </c>
      <c r="H16" s="23" t="s">
        <v>321</v>
      </c>
      <c r="I16" s="2">
        <v>17681</v>
      </c>
      <c r="J16" s="24" t="s">
        <v>319</v>
      </c>
      <c r="K16" s="52" t="s">
        <v>323</v>
      </c>
      <c r="L16" s="28">
        <v>41852</v>
      </c>
      <c r="M16" s="28">
        <v>42369</v>
      </c>
      <c r="N16" s="2" t="s">
        <v>75</v>
      </c>
      <c r="O16" s="2">
        <v>172</v>
      </c>
      <c r="P16" s="52" t="s">
        <v>318</v>
      </c>
      <c r="Q16" s="87" t="s">
        <v>102</v>
      </c>
    </row>
    <row r="17" spans="1:17" ht="315" x14ac:dyDescent="0.25">
      <c r="A17" s="12">
        <v>4</v>
      </c>
      <c r="B17" s="2">
        <v>73</v>
      </c>
      <c r="C17" s="49">
        <v>81112000</v>
      </c>
      <c r="D17" s="2">
        <v>7369.64</v>
      </c>
      <c r="E17" s="27">
        <v>1</v>
      </c>
      <c r="F17" s="25">
        <f>D17</f>
        <v>7369.64</v>
      </c>
      <c r="G17" s="23" t="s">
        <v>308</v>
      </c>
      <c r="H17" s="23" t="s">
        <v>320</v>
      </c>
      <c r="I17" s="2"/>
      <c r="J17" s="24" t="s">
        <v>322</v>
      </c>
      <c r="K17" s="49" t="s">
        <v>311</v>
      </c>
      <c r="L17" s="28">
        <v>39873</v>
      </c>
      <c r="M17" s="28">
        <v>42063</v>
      </c>
      <c r="N17" s="2" t="s">
        <v>75</v>
      </c>
      <c r="O17" s="23">
        <v>175</v>
      </c>
      <c r="P17" s="52" t="s">
        <v>324</v>
      </c>
      <c r="Q17" s="87" t="s">
        <v>102</v>
      </c>
    </row>
    <row r="18" spans="1:17" x14ac:dyDescent="0.25">
      <c r="A18" s="2">
        <v>5</v>
      </c>
      <c r="B18" s="2"/>
      <c r="C18" s="2"/>
      <c r="D18" s="2"/>
      <c r="E18" s="27"/>
      <c r="F18" s="25"/>
      <c r="G18" s="23"/>
      <c r="H18" s="23"/>
      <c r="I18" s="2"/>
      <c r="J18" s="24"/>
      <c r="K18" s="2"/>
      <c r="L18" s="28"/>
      <c r="M18" s="28"/>
      <c r="N18" s="2"/>
      <c r="O18" s="18"/>
      <c r="P18" s="2"/>
      <c r="Q18" s="13"/>
    </row>
    <row r="19" spans="1:17" x14ac:dyDescent="0.25">
      <c r="A19" s="2">
        <v>6</v>
      </c>
      <c r="B19" s="23"/>
      <c r="C19" s="23"/>
      <c r="D19" s="2"/>
      <c r="E19" s="2"/>
      <c r="F19" s="2"/>
      <c r="G19" s="23"/>
      <c r="H19" s="23"/>
      <c r="I19" s="23"/>
      <c r="J19" s="24"/>
      <c r="K19" s="23"/>
      <c r="L19" s="2"/>
      <c r="M19" s="2"/>
      <c r="N19" s="2"/>
      <c r="O19" s="23"/>
      <c r="P19" s="23"/>
      <c r="Q19" s="23"/>
    </row>
    <row r="20" spans="1:17" x14ac:dyDescent="0.25">
      <c r="A20" s="122" t="s">
        <v>37</v>
      </c>
      <c r="B20" s="123"/>
      <c r="C20" s="123"/>
      <c r="D20" s="123"/>
      <c r="E20" s="124"/>
      <c r="F20" s="25">
        <f>SUM(F14:F19)</f>
        <v>62851.619999999995</v>
      </c>
    </row>
    <row r="21" spans="1:17" s="6" customFormat="1" ht="26.25" customHeight="1" x14ac:dyDescent="0.25">
      <c r="A21" s="15"/>
      <c r="B21"/>
      <c r="C21"/>
      <c r="D21"/>
      <c r="E21"/>
      <c r="F21"/>
      <c r="G21"/>
      <c r="H21"/>
      <c r="I21"/>
      <c r="J21"/>
      <c r="K21"/>
      <c r="L21"/>
      <c r="M21"/>
      <c r="N21"/>
      <c r="O21"/>
      <c r="P21"/>
      <c r="Q21"/>
    </row>
    <row r="22" spans="1:17" s="6" customFormat="1" ht="29.25" customHeight="1" x14ac:dyDescent="0.25">
      <c r="A22" s="111" t="s">
        <v>98</v>
      </c>
      <c r="B22" s="112"/>
      <c r="C22" s="112"/>
      <c r="D22" s="112"/>
      <c r="E22" s="113"/>
      <c r="F22" s="40" t="s">
        <v>101</v>
      </c>
      <c r="G22" s="117" t="s">
        <v>97</v>
      </c>
      <c r="H22" s="117"/>
      <c r="I22" s="117"/>
      <c r="J22" s="117"/>
      <c r="K22" s="117"/>
      <c r="L22" s="117"/>
      <c r="M22" s="117"/>
      <c r="N22" s="117"/>
      <c r="O22" s="117"/>
      <c r="P22" s="117"/>
      <c r="Q22" s="117"/>
    </row>
    <row r="23" spans="1:17" s="6" customFormat="1" ht="47.25" customHeight="1" x14ac:dyDescent="0.25">
      <c r="A23" s="114"/>
      <c r="B23" s="115"/>
      <c r="C23" s="115"/>
      <c r="D23" s="115"/>
      <c r="E23" s="116"/>
      <c r="F23" s="53" t="s">
        <v>102</v>
      </c>
      <c r="G23" s="118" t="s">
        <v>341</v>
      </c>
      <c r="H23" s="118"/>
      <c r="I23" s="118"/>
      <c r="J23" s="118"/>
      <c r="K23" s="118"/>
      <c r="L23" s="118"/>
      <c r="M23" s="118"/>
      <c r="N23" s="118"/>
      <c r="O23" s="118"/>
      <c r="P23" s="118"/>
      <c r="Q23" s="118"/>
    </row>
    <row r="24" spans="1:17" s="6" customFormat="1" ht="26.25" customHeight="1" thickBot="1" x14ac:dyDescent="0.3">
      <c r="A24" s="15"/>
      <c r="B24"/>
      <c r="C24"/>
      <c r="D24"/>
      <c r="E24"/>
      <c r="F24"/>
      <c r="G24"/>
      <c r="H24"/>
      <c r="I24"/>
      <c r="J24"/>
      <c r="K24"/>
      <c r="L24"/>
      <c r="M24"/>
      <c r="N24"/>
      <c r="O24"/>
      <c r="P24"/>
    </row>
    <row r="25" spans="1:17" s="7" customFormat="1" ht="15.75" thickBot="1" x14ac:dyDescent="0.3">
      <c r="A25" s="95" t="s">
        <v>21</v>
      </c>
      <c r="B25" s="96"/>
      <c r="C25" s="96"/>
      <c r="D25" s="96"/>
      <c r="E25" s="96"/>
      <c r="F25" s="96"/>
      <c r="G25" s="96"/>
      <c r="H25" s="96"/>
      <c r="I25" s="96"/>
      <c r="J25" s="96"/>
      <c r="K25" s="96"/>
      <c r="L25" s="96"/>
      <c r="M25" s="96"/>
      <c r="N25" s="96"/>
      <c r="O25" s="96"/>
      <c r="P25" s="96"/>
      <c r="Q25" s="97"/>
    </row>
    <row r="26" spans="1:17" s="6" customFormat="1" ht="26.25" customHeight="1" x14ac:dyDescent="0.25">
      <c r="A26"/>
      <c r="B26"/>
      <c r="C26"/>
      <c r="D26"/>
      <c r="E26"/>
      <c r="F26"/>
      <c r="G26"/>
      <c r="H26"/>
      <c r="I26"/>
      <c r="J26"/>
      <c r="K26"/>
      <c r="L26"/>
      <c r="M26"/>
      <c r="N26"/>
      <c r="O26"/>
      <c r="P26"/>
    </row>
    <row r="27" spans="1:17" ht="72.75" customHeight="1" x14ac:dyDescent="0.25">
      <c r="A27" s="93" t="s">
        <v>31</v>
      </c>
      <c r="B27" s="93"/>
      <c r="C27" s="93"/>
      <c r="D27" s="93"/>
      <c r="E27" s="40" t="s">
        <v>16</v>
      </c>
      <c r="F27" s="40" t="s">
        <v>104</v>
      </c>
      <c r="G27" s="40" t="s">
        <v>17</v>
      </c>
      <c r="H27" s="40" t="s">
        <v>325</v>
      </c>
      <c r="I27" s="40" t="s">
        <v>19</v>
      </c>
      <c r="J27" s="40" t="s">
        <v>95</v>
      </c>
      <c r="K27" s="40" t="s">
        <v>106</v>
      </c>
      <c r="L27" s="93" t="s">
        <v>14</v>
      </c>
      <c r="M27" s="93"/>
      <c r="N27" s="93"/>
      <c r="O27" s="93"/>
      <c r="P27" s="93"/>
      <c r="Q27" s="93"/>
    </row>
    <row r="28" spans="1:17" s="6" customFormat="1" ht="81.75" customHeight="1" x14ac:dyDescent="0.25">
      <c r="A28" s="94" t="s">
        <v>52</v>
      </c>
      <c r="B28" s="94"/>
      <c r="C28" s="94"/>
      <c r="D28" s="94"/>
      <c r="E28" s="2" t="s">
        <v>75</v>
      </c>
      <c r="F28" s="2" t="s">
        <v>75</v>
      </c>
      <c r="G28" s="2" t="s">
        <v>75</v>
      </c>
      <c r="H28" s="2" t="s">
        <v>75</v>
      </c>
      <c r="I28" s="2" t="s">
        <v>75</v>
      </c>
      <c r="J28" s="2" t="s">
        <v>304</v>
      </c>
      <c r="K28" s="74" t="s">
        <v>152</v>
      </c>
      <c r="L28" s="130"/>
      <c r="M28" s="131"/>
      <c r="N28" s="131"/>
      <c r="O28" s="131"/>
      <c r="P28" s="131"/>
      <c r="Q28" s="132"/>
    </row>
    <row r="30" spans="1:17" ht="52.5" customHeight="1" x14ac:dyDescent="0.25">
      <c r="A30" s="93" t="s">
        <v>31</v>
      </c>
      <c r="B30" s="93"/>
      <c r="C30" s="93"/>
      <c r="D30" s="93"/>
      <c r="E30" s="93" t="s">
        <v>107</v>
      </c>
      <c r="F30" s="93" t="s">
        <v>50</v>
      </c>
      <c r="G30" s="93" t="s">
        <v>51</v>
      </c>
      <c r="H30" s="93" t="s">
        <v>125</v>
      </c>
      <c r="I30" s="93"/>
      <c r="J30" s="93"/>
      <c r="K30" s="93"/>
      <c r="L30" s="93" t="s">
        <v>95</v>
      </c>
      <c r="M30" s="93" t="s">
        <v>108</v>
      </c>
      <c r="N30" s="93" t="s">
        <v>14</v>
      </c>
      <c r="O30" s="93"/>
      <c r="P30" s="93"/>
      <c r="Q30" s="93"/>
    </row>
    <row r="31" spans="1:17" x14ac:dyDescent="0.25">
      <c r="A31" s="93"/>
      <c r="B31" s="93"/>
      <c r="C31" s="93"/>
      <c r="D31" s="93"/>
      <c r="E31" s="93"/>
      <c r="F31" s="93"/>
      <c r="G31" s="93"/>
      <c r="H31" s="40" t="s">
        <v>113</v>
      </c>
      <c r="I31" s="40" t="s">
        <v>114</v>
      </c>
      <c r="J31" s="40" t="s">
        <v>115</v>
      </c>
      <c r="K31" s="40" t="s">
        <v>126</v>
      </c>
      <c r="L31" s="93"/>
      <c r="M31" s="93"/>
      <c r="N31" s="93"/>
      <c r="O31" s="93"/>
      <c r="P31" s="93"/>
      <c r="Q31" s="93"/>
    </row>
    <row r="32" spans="1:17" ht="30" x14ac:dyDescent="0.25">
      <c r="A32" s="100" t="s">
        <v>53</v>
      </c>
      <c r="B32" s="100"/>
      <c r="C32" s="100"/>
      <c r="D32" s="100"/>
      <c r="E32" s="101" t="s">
        <v>75</v>
      </c>
      <c r="F32" s="101" t="s">
        <v>327</v>
      </c>
      <c r="G32" s="103" t="s">
        <v>328</v>
      </c>
      <c r="H32" s="30" t="s">
        <v>330</v>
      </c>
      <c r="I32" s="37" t="s">
        <v>331</v>
      </c>
      <c r="J32" s="30" t="s">
        <v>332</v>
      </c>
      <c r="K32" s="38" t="s">
        <v>343</v>
      </c>
      <c r="L32" s="101" t="s">
        <v>329</v>
      </c>
      <c r="M32" s="128" t="s">
        <v>102</v>
      </c>
      <c r="N32" s="129" t="s">
        <v>336</v>
      </c>
      <c r="O32" s="129"/>
      <c r="P32" s="129"/>
      <c r="Q32" s="129"/>
    </row>
    <row r="33" spans="1:17" ht="156.75" customHeight="1" x14ac:dyDescent="0.25">
      <c r="A33" s="100"/>
      <c r="B33" s="100"/>
      <c r="C33" s="100"/>
      <c r="D33" s="100"/>
      <c r="E33" s="101"/>
      <c r="F33" s="101"/>
      <c r="G33" s="103"/>
      <c r="H33" s="30" t="s">
        <v>333</v>
      </c>
      <c r="I33" s="37" t="s">
        <v>334</v>
      </c>
      <c r="J33" s="30" t="s">
        <v>335</v>
      </c>
      <c r="K33" s="67" t="s">
        <v>342</v>
      </c>
      <c r="L33" s="101"/>
      <c r="M33" s="128"/>
      <c r="N33" s="129"/>
      <c r="O33" s="129"/>
      <c r="P33" s="129"/>
      <c r="Q33" s="129"/>
    </row>
    <row r="34" spans="1:17" x14ac:dyDescent="0.25">
      <c r="A34" s="100"/>
      <c r="B34" s="100"/>
      <c r="C34" s="100"/>
      <c r="D34" s="100"/>
      <c r="E34" s="101"/>
      <c r="F34" s="101"/>
      <c r="G34" s="103"/>
      <c r="H34" s="30"/>
      <c r="I34" s="2"/>
      <c r="J34" s="30"/>
      <c r="K34" s="24"/>
      <c r="L34" s="101"/>
      <c r="M34" s="128"/>
      <c r="N34" s="129"/>
      <c r="O34" s="129"/>
      <c r="P34" s="129"/>
      <c r="Q34" s="129"/>
    </row>
    <row r="35" spans="1:17" s="20" customFormat="1" x14ac:dyDescent="0.25">
      <c r="A35" s="100"/>
      <c r="B35" s="100"/>
      <c r="C35" s="100"/>
      <c r="D35" s="100"/>
      <c r="E35" s="101"/>
      <c r="F35" s="101"/>
      <c r="G35" s="103"/>
      <c r="H35" s="17"/>
      <c r="I35" s="37"/>
      <c r="J35" s="16"/>
      <c r="K35" s="24"/>
      <c r="L35" s="101"/>
      <c r="M35" s="128"/>
      <c r="N35" s="129"/>
      <c r="O35" s="129"/>
      <c r="P35" s="129"/>
      <c r="Q35" s="129"/>
    </row>
    <row r="36" spans="1:17" x14ac:dyDescent="0.25">
      <c r="A36" s="100"/>
      <c r="B36" s="100"/>
      <c r="C36" s="100"/>
      <c r="D36" s="100"/>
      <c r="E36" s="101"/>
      <c r="F36" s="101"/>
      <c r="G36" s="103"/>
      <c r="H36" s="17"/>
      <c r="I36" s="37"/>
      <c r="J36" s="26"/>
      <c r="K36" s="24"/>
      <c r="L36" s="101"/>
      <c r="M36" s="128"/>
      <c r="N36" s="129"/>
      <c r="O36" s="129"/>
      <c r="P36" s="129"/>
      <c r="Q36" s="129"/>
    </row>
    <row r="37" spans="1:17" x14ac:dyDescent="0.25">
      <c r="A37" s="100"/>
      <c r="B37" s="100"/>
      <c r="C37" s="100"/>
      <c r="D37" s="100"/>
      <c r="E37" s="101"/>
      <c r="F37" s="101"/>
      <c r="G37" s="103"/>
      <c r="H37" s="17"/>
      <c r="I37" s="37"/>
      <c r="J37" s="26"/>
      <c r="K37" s="24"/>
      <c r="L37" s="101"/>
      <c r="M37" s="128"/>
      <c r="N37" s="129"/>
      <c r="O37" s="129"/>
      <c r="P37" s="129"/>
      <c r="Q37" s="129"/>
    </row>
    <row r="38" spans="1:17" x14ac:dyDescent="0.25">
      <c r="A38" s="100"/>
      <c r="B38" s="100"/>
      <c r="C38" s="100"/>
      <c r="D38" s="100"/>
      <c r="E38" s="101"/>
      <c r="F38" s="101"/>
      <c r="G38" s="103"/>
      <c r="H38" s="17"/>
      <c r="I38" s="37"/>
      <c r="J38" s="26"/>
      <c r="K38" s="24"/>
      <c r="L38" s="101"/>
      <c r="M38" s="128"/>
      <c r="N38" s="129"/>
      <c r="O38" s="129"/>
      <c r="P38" s="129"/>
      <c r="Q38" s="129"/>
    </row>
    <row r="39" spans="1:17" x14ac:dyDescent="0.25">
      <c r="A39" s="31"/>
      <c r="B39" s="31"/>
      <c r="C39" s="31"/>
      <c r="D39" s="31"/>
      <c r="E39" s="21"/>
      <c r="F39" s="19"/>
      <c r="G39" s="32"/>
      <c r="H39" s="19"/>
      <c r="I39" s="33"/>
      <c r="J39" s="21"/>
      <c r="K39" s="34"/>
      <c r="L39" s="35"/>
      <c r="M39" s="35"/>
      <c r="N39" s="35"/>
      <c r="O39" s="35"/>
      <c r="P39" s="35"/>
      <c r="Q39" s="35"/>
    </row>
    <row r="40" spans="1:17" x14ac:dyDescent="0.25">
      <c r="A40" s="31"/>
      <c r="B40" s="31"/>
      <c r="C40" s="31"/>
      <c r="D40" s="31"/>
      <c r="E40" s="21"/>
      <c r="F40" s="19"/>
      <c r="G40" s="32"/>
      <c r="H40" s="19"/>
      <c r="I40" s="33"/>
      <c r="J40" s="21"/>
      <c r="K40" s="34"/>
      <c r="L40" s="35"/>
      <c r="M40" s="35"/>
      <c r="N40" s="35"/>
      <c r="O40" s="35"/>
      <c r="P40" s="35"/>
      <c r="Q40" s="35"/>
    </row>
    <row r="42" spans="1:17" s="6" customFormat="1" ht="38.25" customHeight="1" x14ac:dyDescent="0.25">
      <c r="A42" s="93" t="s">
        <v>47</v>
      </c>
      <c r="B42" s="93"/>
      <c r="C42" s="93"/>
      <c r="D42" s="93"/>
      <c r="E42" s="93"/>
      <c r="F42" s="40" t="s">
        <v>95</v>
      </c>
      <c r="G42" s="40" t="s">
        <v>14</v>
      </c>
      <c r="H42" s="40" t="s">
        <v>137</v>
      </c>
      <c r="J42" s="14"/>
      <c r="K42" s="19"/>
      <c r="L42" s="19"/>
      <c r="M42" s="19"/>
    </row>
    <row r="43" spans="1:17" s="6" customFormat="1" ht="39.75" customHeight="1" x14ac:dyDescent="0.25">
      <c r="A43" s="92" t="s">
        <v>44</v>
      </c>
      <c r="B43" s="92"/>
      <c r="C43" s="92"/>
      <c r="D43" s="92"/>
      <c r="E43" s="92"/>
      <c r="F43" s="2" t="s">
        <v>339</v>
      </c>
      <c r="G43" s="2"/>
      <c r="H43" s="22" t="s">
        <v>152</v>
      </c>
      <c r="J43" s="19"/>
      <c r="K43" s="19"/>
      <c r="L43" s="19"/>
      <c r="M43" s="19"/>
    </row>
    <row r="44" spans="1:17" s="6" customFormat="1" ht="39.75" customHeight="1" x14ac:dyDescent="0.25">
      <c r="A44" s="92" t="s">
        <v>43</v>
      </c>
      <c r="B44" s="92"/>
      <c r="C44" s="92"/>
      <c r="D44" s="92"/>
      <c r="E44" s="92"/>
      <c r="F44" s="2" t="s">
        <v>241</v>
      </c>
      <c r="G44" s="60" t="s">
        <v>344</v>
      </c>
      <c r="H44" s="81" t="s">
        <v>102</v>
      </c>
      <c r="J44" s="19"/>
      <c r="K44" s="19"/>
      <c r="L44" s="19"/>
      <c r="M44" s="19"/>
    </row>
    <row r="45" spans="1:17" s="6" customFormat="1" ht="39.75" customHeight="1" x14ac:dyDescent="0.25">
      <c r="A45" s="92" t="s">
        <v>74</v>
      </c>
      <c r="B45" s="92"/>
      <c r="C45" s="92"/>
      <c r="D45" s="92"/>
      <c r="E45" s="92"/>
      <c r="F45" s="2">
        <v>168</v>
      </c>
      <c r="G45" s="2"/>
      <c r="H45" s="22" t="s">
        <v>152</v>
      </c>
      <c r="J45" s="19"/>
      <c r="K45" s="19"/>
      <c r="L45" s="19"/>
      <c r="M45" s="19"/>
    </row>
    <row r="46" spans="1:17" s="6" customFormat="1" ht="165.75" customHeight="1" x14ac:dyDescent="0.3">
      <c r="A46" s="92" t="s">
        <v>45</v>
      </c>
      <c r="B46" s="92"/>
      <c r="C46" s="92"/>
      <c r="D46" s="92"/>
      <c r="E46" s="92"/>
      <c r="F46" s="2">
        <v>184</v>
      </c>
      <c r="G46" s="66" t="s">
        <v>326</v>
      </c>
      <c r="H46" s="81" t="s">
        <v>102</v>
      </c>
      <c r="J46" s="19"/>
      <c r="K46" s="19"/>
      <c r="L46" s="19"/>
      <c r="M46" s="19"/>
    </row>
    <row r="47" spans="1:17" s="6" customFormat="1" ht="39.75" customHeight="1" x14ac:dyDescent="0.25">
      <c r="A47" s="92" t="s">
        <v>46</v>
      </c>
      <c r="B47" s="92"/>
      <c r="C47" s="92"/>
      <c r="D47" s="92"/>
      <c r="E47" s="92"/>
      <c r="F47" s="2" t="s">
        <v>340</v>
      </c>
      <c r="G47" s="69" t="s">
        <v>502</v>
      </c>
      <c r="H47" s="22" t="s">
        <v>152</v>
      </c>
      <c r="J47" s="19"/>
      <c r="K47" s="19"/>
      <c r="L47" s="19"/>
      <c r="M47" s="19"/>
    </row>
    <row r="48" spans="1:17" s="6" customFormat="1" ht="39.75" customHeight="1" x14ac:dyDescent="0.25">
      <c r="A48" s="92" t="s">
        <v>140</v>
      </c>
      <c r="B48" s="92"/>
      <c r="C48" s="92"/>
      <c r="D48" s="92"/>
      <c r="E48" s="92"/>
      <c r="F48" s="2" t="s">
        <v>337</v>
      </c>
      <c r="G48" s="2"/>
      <c r="H48" s="22" t="s">
        <v>152</v>
      </c>
      <c r="J48" s="19"/>
      <c r="K48" s="19"/>
      <c r="L48" s="19"/>
      <c r="M48" s="19"/>
      <c r="N48" s="19"/>
      <c r="O48" s="19"/>
      <c r="P48" s="19"/>
    </row>
    <row r="49" spans="1:16" s="6" customFormat="1" ht="39.75" customHeight="1" x14ac:dyDescent="0.25">
      <c r="A49" s="92" t="s">
        <v>141</v>
      </c>
      <c r="B49" s="92"/>
      <c r="C49" s="92"/>
      <c r="D49" s="92"/>
      <c r="E49" s="92"/>
      <c r="F49" s="2" t="s">
        <v>338</v>
      </c>
      <c r="G49" s="2"/>
      <c r="H49" s="22" t="s">
        <v>152</v>
      </c>
      <c r="J49" s="19"/>
      <c r="K49" s="19"/>
      <c r="L49" s="19"/>
      <c r="M49" s="19"/>
      <c r="N49" s="19"/>
      <c r="O49" s="19"/>
      <c r="P49" s="19"/>
    </row>
    <row r="50" spans="1:16" s="6" customFormat="1" ht="26.25" customHeight="1" thickBot="1" x14ac:dyDescent="0.3">
      <c r="A50"/>
      <c r="B50"/>
      <c r="C50"/>
      <c r="D50"/>
      <c r="E50"/>
      <c r="F50"/>
      <c r="G50"/>
      <c r="H50"/>
      <c r="I50"/>
      <c r="J50"/>
      <c r="K50"/>
      <c r="L50"/>
      <c r="M50"/>
      <c r="N50"/>
      <c r="O50"/>
      <c r="P50"/>
    </row>
    <row r="51" spans="1:16" ht="15.75" thickBot="1" x14ac:dyDescent="0.3">
      <c r="A51" s="95" t="s">
        <v>20</v>
      </c>
      <c r="B51" s="96"/>
      <c r="C51" s="96"/>
      <c r="D51" s="96"/>
      <c r="E51" s="96"/>
      <c r="F51" s="96"/>
      <c r="G51" s="96"/>
      <c r="H51" s="96"/>
      <c r="I51" s="96"/>
      <c r="J51" s="96"/>
      <c r="K51" s="96"/>
      <c r="L51" s="96"/>
      <c r="M51" s="96"/>
      <c r="N51" s="96"/>
      <c r="O51" s="96"/>
      <c r="P51" s="97"/>
    </row>
    <row r="52" spans="1:16" s="6" customFormat="1" ht="26.25" customHeight="1" x14ac:dyDescent="0.25">
      <c r="A52"/>
      <c r="B52"/>
      <c r="C52"/>
      <c r="D52"/>
      <c r="E52"/>
      <c r="F52"/>
      <c r="G52"/>
      <c r="H52"/>
      <c r="I52"/>
      <c r="J52"/>
      <c r="K52"/>
      <c r="L52"/>
      <c r="M52"/>
      <c r="N52"/>
      <c r="O52"/>
      <c r="P52"/>
    </row>
    <row r="53" spans="1:16" s="5" customFormat="1" x14ac:dyDescent="0.25">
      <c r="A53" s="98" t="s">
        <v>146</v>
      </c>
      <c r="B53" s="98"/>
      <c r="C53" s="98"/>
      <c r="D53" s="13" t="s">
        <v>143</v>
      </c>
      <c r="E53" s="99" t="s">
        <v>515</v>
      </c>
      <c r="F53" s="99"/>
      <c r="G53" s="99"/>
    </row>
    <row r="54" spans="1:16" s="6" customFormat="1" x14ac:dyDescent="0.25">
      <c r="A54" s="98"/>
      <c r="B54" s="98"/>
      <c r="C54" s="98"/>
      <c r="D54" s="13" t="s">
        <v>144</v>
      </c>
      <c r="E54" s="100" t="s">
        <v>514</v>
      </c>
      <c r="F54" s="100"/>
      <c r="G54" s="100"/>
      <c r="H54"/>
      <c r="I54"/>
      <c r="J54"/>
      <c r="K54"/>
      <c r="L54"/>
      <c r="M54"/>
      <c r="N54"/>
      <c r="O54"/>
      <c r="P54"/>
    </row>
    <row r="55" spans="1:16" s="6" customFormat="1" x14ac:dyDescent="0.25">
      <c r="A55" s="98"/>
      <c r="B55" s="98"/>
      <c r="C55" s="98"/>
      <c r="D55" s="13" t="s">
        <v>145</v>
      </c>
      <c r="E55" s="100" t="s">
        <v>513</v>
      </c>
      <c r="F55" s="100"/>
      <c r="G55" s="100"/>
      <c r="H55"/>
      <c r="I55"/>
      <c r="J55"/>
      <c r="K55"/>
      <c r="L55"/>
      <c r="M55"/>
      <c r="N55"/>
      <c r="O55"/>
      <c r="P55"/>
    </row>
    <row r="56" spans="1:16" s="6" customFormat="1" ht="52.5" customHeight="1" x14ac:dyDescent="0.25">
      <c r="A56" s="98"/>
      <c r="B56" s="98"/>
      <c r="C56" s="98"/>
      <c r="D56" s="39" t="s">
        <v>147</v>
      </c>
      <c r="E56" s="94" t="s">
        <v>148</v>
      </c>
      <c r="F56" s="94"/>
      <c r="G56" s="94"/>
      <c r="H56"/>
      <c r="I56"/>
      <c r="J56"/>
      <c r="K56"/>
      <c r="L56"/>
      <c r="M56"/>
      <c r="N56"/>
      <c r="O56"/>
      <c r="P56"/>
    </row>
    <row r="57" spans="1:16" s="6" customFormat="1" ht="26.25" customHeight="1" x14ac:dyDescent="0.25">
      <c r="A57"/>
      <c r="B57"/>
      <c r="C57"/>
      <c r="D57"/>
      <c r="E57"/>
      <c r="F57"/>
      <c r="G57"/>
      <c r="H57"/>
      <c r="I57"/>
      <c r="J57"/>
      <c r="K57"/>
      <c r="L57"/>
      <c r="M57"/>
      <c r="N57"/>
      <c r="O57"/>
      <c r="P57"/>
    </row>
    <row r="58" spans="1:16" ht="38.25" customHeight="1" x14ac:dyDescent="0.25">
      <c r="A58" s="93" t="s">
        <v>36</v>
      </c>
      <c r="B58" s="93"/>
      <c r="C58" s="93"/>
      <c r="D58" s="93"/>
      <c r="E58" s="93"/>
      <c r="F58" s="40" t="s">
        <v>14</v>
      </c>
      <c r="G58" s="40" t="s">
        <v>149</v>
      </c>
    </row>
    <row r="59" spans="1:16" ht="120" x14ac:dyDescent="0.25">
      <c r="A59" s="90" t="s">
        <v>22</v>
      </c>
      <c r="B59" s="90"/>
      <c r="C59" s="90"/>
      <c r="D59" s="90"/>
      <c r="E59" s="90"/>
      <c r="F59" s="82" t="s">
        <v>506</v>
      </c>
      <c r="G59" s="13" t="s">
        <v>152</v>
      </c>
    </row>
    <row r="60" spans="1:16" ht="120" x14ac:dyDescent="0.25">
      <c r="A60" s="90" t="s">
        <v>23</v>
      </c>
      <c r="B60" s="90"/>
      <c r="C60" s="90"/>
      <c r="D60" s="90"/>
      <c r="E60" s="90"/>
      <c r="F60" s="82" t="s">
        <v>506</v>
      </c>
      <c r="G60" s="13" t="s">
        <v>152</v>
      </c>
    </row>
    <row r="61" spans="1:16" ht="120" x14ac:dyDescent="0.25">
      <c r="A61" s="90" t="s">
        <v>24</v>
      </c>
      <c r="B61" s="90"/>
      <c r="C61" s="90"/>
      <c r="D61" s="90"/>
      <c r="E61" s="90"/>
      <c r="F61" s="82" t="s">
        <v>506</v>
      </c>
      <c r="G61" s="13" t="s">
        <v>152</v>
      </c>
      <c r="H61" s="14"/>
      <c r="I61" s="14"/>
      <c r="J61" s="14"/>
    </row>
    <row r="62" spans="1:16" ht="120" x14ac:dyDescent="0.25">
      <c r="A62" s="90" t="s">
        <v>25</v>
      </c>
      <c r="B62" s="90"/>
      <c r="C62" s="90"/>
      <c r="D62" s="90"/>
      <c r="E62" s="90"/>
      <c r="F62" s="82" t="s">
        <v>506</v>
      </c>
      <c r="G62" s="13" t="s">
        <v>152</v>
      </c>
      <c r="H62" s="14"/>
      <c r="I62" s="14"/>
      <c r="J62" s="14"/>
    </row>
    <row r="63" spans="1:16" ht="120" x14ac:dyDescent="0.25">
      <c r="A63" s="90" t="s">
        <v>26</v>
      </c>
      <c r="B63" s="90"/>
      <c r="C63" s="90"/>
      <c r="D63" s="90"/>
      <c r="E63" s="90"/>
      <c r="F63" s="82" t="s">
        <v>506</v>
      </c>
      <c r="G63" s="13" t="s">
        <v>152</v>
      </c>
      <c r="H63" s="14"/>
      <c r="I63" s="14"/>
      <c r="J63" s="14"/>
    </row>
    <row r="64" spans="1:16" ht="120" x14ac:dyDescent="0.25">
      <c r="A64" s="90" t="s">
        <v>27</v>
      </c>
      <c r="B64" s="90"/>
      <c r="C64" s="90"/>
      <c r="D64" s="90"/>
      <c r="E64" s="90"/>
      <c r="F64" s="82" t="s">
        <v>506</v>
      </c>
      <c r="G64" s="13" t="s">
        <v>152</v>
      </c>
      <c r="H64" s="14"/>
      <c r="I64" s="14"/>
      <c r="J64" s="14"/>
    </row>
    <row r="65" spans="1:10" ht="120" x14ac:dyDescent="0.25">
      <c r="A65" s="90" t="s">
        <v>28</v>
      </c>
      <c r="B65" s="90"/>
      <c r="C65" s="90"/>
      <c r="D65" s="90"/>
      <c r="E65" s="90"/>
      <c r="F65" s="82" t="s">
        <v>506</v>
      </c>
      <c r="G65" s="13" t="s">
        <v>152</v>
      </c>
      <c r="H65" s="14"/>
      <c r="I65" s="14"/>
      <c r="J65" s="14"/>
    </row>
    <row r="66" spans="1:10" ht="120" x14ac:dyDescent="0.25">
      <c r="A66" s="90" t="s">
        <v>29</v>
      </c>
      <c r="B66" s="90"/>
      <c r="C66" s="90"/>
      <c r="D66" s="90"/>
      <c r="E66" s="90"/>
      <c r="F66" s="82" t="s">
        <v>506</v>
      </c>
      <c r="G66" s="13" t="s">
        <v>152</v>
      </c>
      <c r="H66" s="14"/>
      <c r="I66" s="14"/>
      <c r="J66" s="14"/>
    </row>
    <row r="67" spans="1:10" ht="120" x14ac:dyDescent="0.25">
      <c r="A67" s="90" t="s">
        <v>30</v>
      </c>
      <c r="B67" s="90"/>
      <c r="C67" s="90"/>
      <c r="D67" s="90"/>
      <c r="E67" s="90"/>
      <c r="F67" s="82" t="s">
        <v>506</v>
      </c>
      <c r="G67" s="13" t="s">
        <v>152</v>
      </c>
      <c r="H67" s="14"/>
      <c r="I67" s="14"/>
      <c r="J67" s="14"/>
    </row>
    <row r="68" spans="1:10" x14ac:dyDescent="0.25">
      <c r="A68" s="91" t="s">
        <v>150</v>
      </c>
      <c r="B68" s="91"/>
      <c r="C68" s="91"/>
      <c r="D68" s="91"/>
      <c r="E68" s="91"/>
      <c r="F68" s="91"/>
      <c r="G68" s="13" t="s">
        <v>152</v>
      </c>
      <c r="H68" s="14"/>
      <c r="I68" s="14"/>
      <c r="J68" s="14"/>
    </row>
  </sheetData>
  <mergeCells count="57">
    <mergeCell ref="A1:Q1"/>
    <mergeCell ref="A2:Q2"/>
    <mergeCell ref="A3:Q3"/>
    <mergeCell ref="A4:Q4"/>
    <mergeCell ref="A6:Q6"/>
    <mergeCell ref="A43:E43"/>
    <mergeCell ref="A28:D28"/>
    <mergeCell ref="A11:E12"/>
    <mergeCell ref="A20:E20"/>
    <mergeCell ref="A22:E23"/>
    <mergeCell ref="L28:Q28"/>
    <mergeCell ref="A7:Q7"/>
    <mergeCell ref="A9:Q9"/>
    <mergeCell ref="A51:P51"/>
    <mergeCell ref="A44:E44"/>
    <mergeCell ref="A45:E45"/>
    <mergeCell ref="A46:E46"/>
    <mergeCell ref="A47:E47"/>
    <mergeCell ref="A48:E48"/>
    <mergeCell ref="A49:E49"/>
    <mergeCell ref="G22:Q22"/>
    <mergeCell ref="G23:Q23"/>
    <mergeCell ref="A25:Q25"/>
    <mergeCell ref="A27:D27"/>
    <mergeCell ref="L27:Q27"/>
    <mergeCell ref="A42:E42"/>
    <mergeCell ref="A58:E58"/>
    <mergeCell ref="L30:L31"/>
    <mergeCell ref="M30:M31"/>
    <mergeCell ref="N30:Q31"/>
    <mergeCell ref="A32:D38"/>
    <mergeCell ref="E32:E38"/>
    <mergeCell ref="F32:F38"/>
    <mergeCell ref="G32:G38"/>
    <mergeCell ref="L32:L38"/>
    <mergeCell ref="M32:M38"/>
    <mergeCell ref="N32:Q38"/>
    <mergeCell ref="A30:D31"/>
    <mergeCell ref="E30:E31"/>
    <mergeCell ref="F30:F31"/>
    <mergeCell ref="G30:G31"/>
    <mergeCell ref="H30:K30"/>
    <mergeCell ref="A53:C56"/>
    <mergeCell ref="E53:G53"/>
    <mergeCell ref="E54:G54"/>
    <mergeCell ref="E55:G55"/>
    <mergeCell ref="E56:G56"/>
    <mergeCell ref="A65:E65"/>
    <mergeCell ref="A66:E66"/>
    <mergeCell ref="A67:E67"/>
    <mergeCell ref="A68:F68"/>
    <mergeCell ref="A59:E59"/>
    <mergeCell ref="A60:E60"/>
    <mergeCell ref="A61:E61"/>
    <mergeCell ref="A62:E62"/>
    <mergeCell ref="A63:E63"/>
    <mergeCell ref="A64:E64"/>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tabSelected="1" topLeftCell="A19" zoomScale="40" zoomScaleNormal="40" workbookViewId="0">
      <selection activeCell="P19" sqref="P19"/>
    </sheetView>
  </sheetViews>
  <sheetFormatPr baseColWidth="10" defaultRowHeight="15" x14ac:dyDescent="0.25"/>
  <cols>
    <col min="2" max="3" width="19.42578125" customWidth="1"/>
    <col min="4" max="4" width="19.28515625" customWidth="1"/>
    <col min="5" max="5" width="20" customWidth="1"/>
    <col min="6" max="6" width="24.85546875" customWidth="1"/>
    <col min="7" max="7" width="31.85546875" customWidth="1"/>
    <col min="8" max="8" width="25.7109375" customWidth="1"/>
    <col min="9" max="9" width="30.42578125" customWidth="1"/>
    <col min="10" max="10" width="39.42578125" customWidth="1"/>
    <col min="11" max="11" width="22.42578125" customWidth="1"/>
    <col min="12" max="12" width="18.7109375" customWidth="1"/>
    <col min="13" max="13" width="22" customWidth="1"/>
    <col min="14" max="14" width="11" customWidth="1"/>
    <col min="15" max="15" width="22.28515625" customWidth="1"/>
    <col min="16" max="16" width="34.42578125" customWidth="1"/>
    <col min="17" max="17" width="13.140625" customWidth="1"/>
  </cols>
  <sheetData>
    <row r="1" spans="1:17" ht="23.25" customHeight="1" x14ac:dyDescent="0.25">
      <c r="A1" s="125" t="s">
        <v>4</v>
      </c>
      <c r="B1" s="125"/>
      <c r="C1" s="125"/>
      <c r="D1" s="125"/>
      <c r="E1" s="125"/>
      <c r="F1" s="125"/>
      <c r="G1" s="125"/>
      <c r="H1" s="125"/>
      <c r="I1" s="125"/>
      <c r="J1" s="125"/>
      <c r="K1" s="125"/>
      <c r="L1" s="125"/>
      <c r="M1" s="125"/>
      <c r="N1" s="125"/>
      <c r="O1" s="125"/>
      <c r="P1" s="125"/>
      <c r="Q1" s="125"/>
    </row>
    <row r="2" spans="1:17" ht="15.75" customHeight="1" x14ac:dyDescent="0.25">
      <c r="A2" s="126" t="s">
        <v>5</v>
      </c>
      <c r="B2" s="126"/>
      <c r="C2" s="126"/>
      <c r="D2" s="126"/>
      <c r="E2" s="126"/>
      <c r="F2" s="126"/>
      <c r="G2" s="126"/>
      <c r="H2" s="126"/>
      <c r="I2" s="126"/>
      <c r="J2" s="126"/>
      <c r="K2" s="126"/>
      <c r="L2" s="126"/>
      <c r="M2" s="126"/>
      <c r="N2" s="126"/>
      <c r="O2" s="126"/>
      <c r="P2" s="126"/>
      <c r="Q2" s="126"/>
    </row>
    <row r="3" spans="1:17" ht="15.75" customHeight="1" x14ac:dyDescent="0.25">
      <c r="A3" s="126" t="s">
        <v>6</v>
      </c>
      <c r="B3" s="126"/>
      <c r="C3" s="126"/>
      <c r="D3" s="126"/>
      <c r="E3" s="126"/>
      <c r="F3" s="126"/>
      <c r="G3" s="126"/>
      <c r="H3" s="126"/>
      <c r="I3" s="126"/>
      <c r="J3" s="126"/>
      <c r="K3" s="126"/>
      <c r="L3" s="126"/>
      <c r="M3" s="126"/>
      <c r="N3" s="126"/>
      <c r="O3" s="126"/>
      <c r="P3" s="126"/>
      <c r="Q3" s="126"/>
    </row>
    <row r="4" spans="1:17" ht="36" customHeight="1" x14ac:dyDescent="0.25">
      <c r="A4" s="126" t="s">
        <v>7</v>
      </c>
      <c r="B4" s="126"/>
      <c r="C4" s="126"/>
      <c r="D4" s="126"/>
      <c r="E4" s="126"/>
      <c r="F4" s="126"/>
      <c r="G4" s="126"/>
      <c r="H4" s="126"/>
      <c r="I4" s="126"/>
      <c r="J4" s="126"/>
      <c r="K4" s="126"/>
      <c r="L4" s="126"/>
      <c r="M4" s="126"/>
      <c r="N4" s="126"/>
      <c r="O4" s="126"/>
      <c r="P4" s="126"/>
      <c r="Q4" s="126"/>
    </row>
    <row r="6" spans="1:17" s="10" customFormat="1" ht="26.25" customHeight="1" x14ac:dyDescent="0.25">
      <c r="A6" s="127" t="str">
        <f>+[1]PROPONENTES!B5</f>
        <v>INFORMÁTICA EL CORTE INGLES S.A.</v>
      </c>
      <c r="B6" s="127"/>
      <c r="C6" s="127"/>
      <c r="D6" s="127"/>
      <c r="E6" s="127"/>
      <c r="F6" s="127"/>
      <c r="G6" s="127"/>
      <c r="H6" s="127"/>
      <c r="I6" s="127"/>
      <c r="J6" s="127"/>
      <c r="K6" s="127"/>
      <c r="L6" s="127"/>
      <c r="M6" s="127"/>
      <c r="N6" s="127"/>
      <c r="O6" s="127"/>
      <c r="P6" s="127"/>
      <c r="Q6" s="127"/>
    </row>
    <row r="7" spans="1:17" s="11" customFormat="1" ht="26.25" customHeight="1" x14ac:dyDescent="0.25">
      <c r="A7" s="104" t="s">
        <v>34</v>
      </c>
      <c r="B7" s="104"/>
      <c r="C7" s="104"/>
      <c r="D7" s="104"/>
      <c r="E7" s="104"/>
      <c r="F7" s="104"/>
      <c r="G7" s="104"/>
      <c r="H7" s="104"/>
      <c r="I7" s="104"/>
      <c r="J7" s="104"/>
      <c r="K7" s="104"/>
      <c r="L7" s="104"/>
      <c r="M7" s="104"/>
      <c r="N7" s="104"/>
      <c r="O7" s="104"/>
      <c r="P7" s="104"/>
      <c r="Q7" s="104"/>
    </row>
    <row r="8" spans="1:17" s="9" customFormat="1" ht="26.25" customHeight="1" thickBot="1" x14ac:dyDescent="0.3"/>
    <row r="9" spans="1:17" s="4" customFormat="1" ht="15.75" thickBot="1" x14ac:dyDescent="0.3">
      <c r="A9" s="95" t="s">
        <v>35</v>
      </c>
      <c r="B9" s="96"/>
      <c r="C9" s="96"/>
      <c r="D9" s="96"/>
      <c r="E9" s="96"/>
      <c r="F9" s="96"/>
      <c r="G9" s="96"/>
      <c r="H9" s="96"/>
      <c r="I9" s="96"/>
      <c r="J9" s="96"/>
      <c r="K9" s="96"/>
      <c r="L9" s="96"/>
      <c r="M9" s="96"/>
      <c r="N9" s="96"/>
      <c r="O9" s="96"/>
      <c r="P9" s="96"/>
      <c r="Q9" s="97"/>
    </row>
    <row r="10" spans="1:17" s="6" customFormat="1" ht="26.25" customHeight="1" x14ac:dyDescent="0.25">
      <c r="A10"/>
      <c r="B10"/>
      <c r="C10"/>
      <c r="D10"/>
      <c r="E10"/>
      <c r="F10"/>
      <c r="G10"/>
      <c r="H10"/>
      <c r="I10"/>
      <c r="J10"/>
      <c r="K10"/>
      <c r="L10"/>
      <c r="M10"/>
      <c r="N10"/>
      <c r="O10"/>
      <c r="P10"/>
    </row>
    <row r="11" spans="1:17" s="6" customFormat="1" x14ac:dyDescent="0.25">
      <c r="A11" s="105" t="s">
        <v>41</v>
      </c>
      <c r="B11" s="106"/>
      <c r="C11" s="106"/>
      <c r="D11" s="106"/>
      <c r="E11" s="107"/>
      <c r="F11" s="46" t="s">
        <v>42</v>
      </c>
    </row>
    <row r="12" spans="1:17" s="6" customFormat="1" x14ac:dyDescent="0.25">
      <c r="A12" s="108"/>
      <c r="B12" s="109"/>
      <c r="C12" s="109"/>
      <c r="D12" s="109"/>
      <c r="E12" s="110"/>
      <c r="F12" s="49" t="s">
        <v>32</v>
      </c>
    </row>
    <row r="13" spans="1:17" ht="78.75" customHeight="1" x14ac:dyDescent="0.25">
      <c r="A13" s="46" t="s">
        <v>15</v>
      </c>
      <c r="B13" s="46" t="s">
        <v>8</v>
      </c>
      <c r="C13" s="46" t="s">
        <v>40</v>
      </c>
      <c r="D13" s="46" t="s">
        <v>81</v>
      </c>
      <c r="E13" s="46" t="s">
        <v>13</v>
      </c>
      <c r="F13" s="46" t="s">
        <v>103</v>
      </c>
      <c r="G13" s="46" t="s">
        <v>9</v>
      </c>
      <c r="H13" s="46" t="s">
        <v>10</v>
      </c>
      <c r="I13" s="46" t="s">
        <v>11</v>
      </c>
      <c r="J13" s="46" t="s">
        <v>12</v>
      </c>
      <c r="K13" s="41" t="s">
        <v>48</v>
      </c>
      <c r="L13" s="46" t="s">
        <v>38</v>
      </c>
      <c r="M13" s="46" t="s">
        <v>39</v>
      </c>
      <c r="N13" s="46" t="s">
        <v>49</v>
      </c>
      <c r="O13" s="46" t="s">
        <v>95</v>
      </c>
      <c r="P13" s="46" t="s">
        <v>14</v>
      </c>
      <c r="Q13" s="46" t="s">
        <v>100</v>
      </c>
    </row>
    <row r="14" spans="1:17" ht="105" x14ac:dyDescent="0.25">
      <c r="A14" s="12">
        <v>1</v>
      </c>
      <c r="B14" s="49">
        <v>89</v>
      </c>
      <c r="C14" s="49">
        <v>81112000</v>
      </c>
      <c r="D14" s="25">
        <v>6493.51</v>
      </c>
      <c r="E14" s="27">
        <v>1</v>
      </c>
      <c r="F14" s="25">
        <f t="shared" ref="F14:F17" si="0">+D14*E14</f>
        <v>6493.51</v>
      </c>
      <c r="G14" s="23" t="s">
        <v>380</v>
      </c>
      <c r="H14" s="23" t="s">
        <v>381</v>
      </c>
      <c r="I14" s="49" t="s">
        <v>382</v>
      </c>
      <c r="J14" s="45" t="s">
        <v>383</v>
      </c>
      <c r="K14" s="49" t="s">
        <v>384</v>
      </c>
      <c r="L14" s="28">
        <v>41528</v>
      </c>
      <c r="M14" s="28">
        <v>41790</v>
      </c>
      <c r="N14" s="49" t="s">
        <v>75</v>
      </c>
      <c r="O14" s="49">
        <v>209</v>
      </c>
      <c r="P14" s="49" t="s">
        <v>32</v>
      </c>
      <c r="Q14" s="13" t="s">
        <v>152</v>
      </c>
    </row>
    <row r="15" spans="1:17" ht="120" x14ac:dyDescent="0.25">
      <c r="A15" s="12">
        <v>2</v>
      </c>
      <c r="B15" s="49">
        <v>74</v>
      </c>
      <c r="C15" s="49">
        <v>81112000</v>
      </c>
      <c r="D15" s="25">
        <v>9608.9</v>
      </c>
      <c r="E15" s="27">
        <v>1</v>
      </c>
      <c r="F15" s="25">
        <f t="shared" si="0"/>
        <v>9608.9</v>
      </c>
      <c r="G15" s="23" t="s">
        <v>385</v>
      </c>
      <c r="H15" s="23" t="s">
        <v>381</v>
      </c>
      <c r="I15" s="49" t="s">
        <v>386</v>
      </c>
      <c r="J15" s="45" t="s">
        <v>387</v>
      </c>
      <c r="K15" s="49" t="s">
        <v>388</v>
      </c>
      <c r="L15" s="28">
        <v>41516</v>
      </c>
      <c r="M15" s="28">
        <v>41759</v>
      </c>
      <c r="N15" s="49" t="s">
        <v>75</v>
      </c>
      <c r="O15" s="49" t="s">
        <v>389</v>
      </c>
      <c r="P15" s="49" t="s">
        <v>32</v>
      </c>
      <c r="Q15" s="13" t="s">
        <v>152</v>
      </c>
    </row>
    <row r="16" spans="1:17" ht="105" x14ac:dyDescent="0.25">
      <c r="A16" s="12">
        <v>3</v>
      </c>
      <c r="B16" s="49">
        <v>70</v>
      </c>
      <c r="C16" s="50" t="s">
        <v>390</v>
      </c>
      <c r="D16" s="49">
        <v>12407.9</v>
      </c>
      <c r="E16" s="27">
        <v>1</v>
      </c>
      <c r="F16" s="25">
        <f t="shared" si="0"/>
        <v>12407.9</v>
      </c>
      <c r="G16" s="23" t="s">
        <v>391</v>
      </c>
      <c r="H16" s="23" t="s">
        <v>381</v>
      </c>
      <c r="I16" s="49" t="s">
        <v>386</v>
      </c>
      <c r="J16" s="45" t="s">
        <v>392</v>
      </c>
      <c r="K16" s="49" t="s">
        <v>388</v>
      </c>
      <c r="L16" s="28">
        <v>41333</v>
      </c>
      <c r="M16" s="28">
        <v>41881</v>
      </c>
      <c r="N16" s="49" t="s">
        <v>75</v>
      </c>
      <c r="O16" s="49">
        <v>212</v>
      </c>
      <c r="P16" s="49" t="s">
        <v>32</v>
      </c>
      <c r="Q16" s="13" t="s">
        <v>152</v>
      </c>
    </row>
    <row r="17" spans="1:17" ht="90" x14ac:dyDescent="0.25">
      <c r="A17" s="12">
        <v>4</v>
      </c>
      <c r="B17" s="49">
        <v>57</v>
      </c>
      <c r="C17" s="49">
        <v>81112000</v>
      </c>
      <c r="D17" s="49">
        <v>6090.29</v>
      </c>
      <c r="E17" s="27">
        <v>1</v>
      </c>
      <c r="F17" s="25">
        <f t="shared" si="0"/>
        <v>6090.29</v>
      </c>
      <c r="G17" s="23" t="s">
        <v>393</v>
      </c>
      <c r="H17" s="23" t="s">
        <v>394</v>
      </c>
      <c r="I17" s="49" t="s">
        <v>386</v>
      </c>
      <c r="J17" s="45" t="s">
        <v>395</v>
      </c>
      <c r="K17" s="49" t="s">
        <v>396</v>
      </c>
      <c r="L17" s="28">
        <v>39933</v>
      </c>
      <c r="M17" s="28">
        <v>41214</v>
      </c>
      <c r="N17" s="49" t="s">
        <v>75</v>
      </c>
      <c r="O17" s="49" t="s">
        <v>397</v>
      </c>
      <c r="P17" s="50" t="s">
        <v>488</v>
      </c>
      <c r="Q17" s="13" t="s">
        <v>152</v>
      </c>
    </row>
    <row r="18" spans="1:17" ht="120" x14ac:dyDescent="0.25">
      <c r="A18" s="49">
        <v>5</v>
      </c>
      <c r="B18" s="49">
        <v>20</v>
      </c>
      <c r="C18" s="49">
        <v>81112000</v>
      </c>
      <c r="D18" s="49">
        <v>4709.03</v>
      </c>
      <c r="E18" s="27">
        <v>1</v>
      </c>
      <c r="F18" s="25">
        <f>+D18*E18</f>
        <v>4709.03</v>
      </c>
      <c r="G18" s="23" t="s">
        <v>380</v>
      </c>
      <c r="H18" s="23" t="s">
        <v>381</v>
      </c>
      <c r="I18" s="50" t="s">
        <v>398</v>
      </c>
      <c r="J18" s="45" t="s">
        <v>399</v>
      </c>
      <c r="K18" s="49" t="s">
        <v>384</v>
      </c>
      <c r="L18" s="28">
        <v>41144</v>
      </c>
      <c r="M18" s="28">
        <f>+L18+58</f>
        <v>41202</v>
      </c>
      <c r="N18" s="49" t="s">
        <v>75</v>
      </c>
      <c r="O18" s="49" t="s">
        <v>400</v>
      </c>
      <c r="P18" s="50" t="s">
        <v>32</v>
      </c>
      <c r="Q18" s="13" t="s">
        <v>152</v>
      </c>
    </row>
    <row r="19" spans="1:17" ht="257.25" customHeight="1" x14ac:dyDescent="0.25">
      <c r="A19" s="49">
        <v>6</v>
      </c>
      <c r="B19" s="49">
        <v>151</v>
      </c>
      <c r="C19" s="49">
        <v>81112000</v>
      </c>
      <c r="D19" s="49">
        <v>5593.88</v>
      </c>
      <c r="E19" s="27">
        <v>1</v>
      </c>
      <c r="F19" s="25">
        <f>+D19*E19</f>
        <v>5593.88</v>
      </c>
      <c r="G19" s="23" t="s">
        <v>401</v>
      </c>
      <c r="H19" s="23" t="s">
        <v>394</v>
      </c>
      <c r="I19" s="49" t="s">
        <v>402</v>
      </c>
      <c r="J19" s="45" t="s">
        <v>403</v>
      </c>
      <c r="K19" s="49" t="s">
        <v>396</v>
      </c>
      <c r="L19" s="28">
        <v>41671</v>
      </c>
      <c r="M19" s="28">
        <v>42035</v>
      </c>
      <c r="N19" s="49" t="s">
        <v>75</v>
      </c>
      <c r="O19" s="49" t="s">
        <v>404</v>
      </c>
      <c r="P19" s="79" t="s">
        <v>489</v>
      </c>
      <c r="Q19" s="87" t="s">
        <v>102</v>
      </c>
    </row>
    <row r="20" spans="1:17" x14ac:dyDescent="0.25">
      <c r="A20" s="122" t="s">
        <v>37</v>
      </c>
      <c r="B20" s="123"/>
      <c r="C20" s="123"/>
      <c r="D20" s="123"/>
      <c r="E20" s="124"/>
      <c r="F20" s="25">
        <f>SUM(F14:F17)</f>
        <v>34600.6</v>
      </c>
    </row>
    <row r="21" spans="1:17" s="6" customFormat="1" ht="26.25" customHeight="1" x14ac:dyDescent="0.25">
      <c r="A21" s="15"/>
      <c r="B21"/>
      <c r="C21"/>
      <c r="D21"/>
      <c r="E21"/>
      <c r="F21"/>
      <c r="G21"/>
      <c r="H21"/>
      <c r="I21"/>
      <c r="J21"/>
      <c r="K21"/>
      <c r="L21"/>
      <c r="M21"/>
      <c r="N21"/>
      <c r="O21"/>
      <c r="P21"/>
      <c r="Q21"/>
    </row>
    <row r="22" spans="1:17" s="6" customFormat="1" ht="39.75" customHeight="1" x14ac:dyDescent="0.25">
      <c r="A22" s="111" t="s">
        <v>98</v>
      </c>
      <c r="B22" s="112"/>
      <c r="C22" s="112"/>
      <c r="D22" s="112"/>
      <c r="E22" s="113"/>
      <c r="F22" s="46" t="s">
        <v>101</v>
      </c>
      <c r="G22" s="117" t="s">
        <v>97</v>
      </c>
      <c r="H22" s="117"/>
      <c r="I22" s="117"/>
      <c r="J22" s="117"/>
      <c r="K22" s="117"/>
      <c r="L22" s="117"/>
      <c r="M22" s="117"/>
      <c r="N22" s="117"/>
      <c r="O22" s="117"/>
      <c r="P22" s="117"/>
      <c r="Q22" s="117"/>
    </row>
    <row r="23" spans="1:17" s="6" customFormat="1" ht="47.25" customHeight="1" x14ac:dyDescent="0.25">
      <c r="A23" s="114"/>
      <c r="B23" s="115"/>
      <c r="C23" s="115"/>
      <c r="D23" s="115"/>
      <c r="E23" s="116"/>
      <c r="F23" s="73" t="s">
        <v>152</v>
      </c>
      <c r="G23" s="92" t="s">
        <v>500</v>
      </c>
      <c r="H23" s="92"/>
      <c r="I23" s="92"/>
      <c r="J23" s="92"/>
      <c r="K23" s="92"/>
      <c r="L23" s="92"/>
      <c r="M23" s="92"/>
      <c r="N23" s="92"/>
      <c r="O23" s="92"/>
      <c r="P23" s="92"/>
      <c r="Q23" s="92"/>
    </row>
    <row r="24" spans="1:17" s="6" customFormat="1" ht="26.25" customHeight="1" thickBot="1" x14ac:dyDescent="0.3">
      <c r="A24" s="15"/>
      <c r="B24"/>
      <c r="C24"/>
      <c r="D24"/>
      <c r="E24"/>
      <c r="F24"/>
      <c r="G24"/>
      <c r="H24"/>
      <c r="I24"/>
      <c r="J24"/>
      <c r="K24"/>
      <c r="L24"/>
      <c r="M24"/>
      <c r="N24"/>
      <c r="O24"/>
      <c r="P24"/>
    </row>
    <row r="25" spans="1:17" s="7" customFormat="1" ht="15.75" thickBot="1" x14ac:dyDescent="0.3">
      <c r="A25" s="95" t="s">
        <v>21</v>
      </c>
      <c r="B25" s="96"/>
      <c r="C25" s="96"/>
      <c r="D25" s="96"/>
      <c r="E25" s="96"/>
      <c r="F25" s="96"/>
      <c r="G25" s="96"/>
      <c r="H25" s="96"/>
      <c r="I25" s="96"/>
      <c r="J25" s="96"/>
      <c r="K25" s="96"/>
      <c r="L25" s="96"/>
      <c r="M25" s="96"/>
      <c r="N25" s="96"/>
      <c r="O25" s="96"/>
      <c r="P25" s="96"/>
      <c r="Q25" s="97"/>
    </row>
    <row r="26" spans="1:17" s="6" customFormat="1" ht="26.25" customHeight="1" x14ac:dyDescent="0.25">
      <c r="A26"/>
      <c r="B26"/>
      <c r="C26"/>
      <c r="D26"/>
      <c r="E26"/>
      <c r="F26"/>
      <c r="G26"/>
      <c r="H26"/>
      <c r="I26"/>
      <c r="J26"/>
      <c r="K26"/>
      <c r="L26"/>
      <c r="M26"/>
      <c r="N26"/>
      <c r="O26"/>
      <c r="P26"/>
    </row>
    <row r="27" spans="1:17" ht="72.75" customHeight="1" x14ac:dyDescent="0.25">
      <c r="A27" s="93" t="s">
        <v>31</v>
      </c>
      <c r="B27" s="93"/>
      <c r="C27" s="93"/>
      <c r="D27" s="93"/>
      <c r="E27" s="46" t="s">
        <v>16</v>
      </c>
      <c r="F27" s="46" t="s">
        <v>104</v>
      </c>
      <c r="G27" s="46" t="s">
        <v>17</v>
      </c>
      <c r="H27" s="46" t="s">
        <v>18</v>
      </c>
      <c r="I27" s="46" t="s">
        <v>19</v>
      </c>
      <c r="J27" s="46" t="s">
        <v>95</v>
      </c>
      <c r="K27" s="46" t="s">
        <v>106</v>
      </c>
      <c r="L27" s="93" t="s">
        <v>14</v>
      </c>
      <c r="M27" s="93"/>
      <c r="N27" s="93"/>
      <c r="O27" s="93"/>
      <c r="P27" s="93"/>
      <c r="Q27" s="93"/>
    </row>
    <row r="28" spans="1:17" s="6" customFormat="1" ht="149.25" customHeight="1" x14ac:dyDescent="0.25">
      <c r="A28" s="94" t="s">
        <v>52</v>
      </c>
      <c r="B28" s="94"/>
      <c r="C28" s="94"/>
      <c r="D28" s="94"/>
      <c r="E28" s="49" t="s">
        <v>75</v>
      </c>
      <c r="F28" s="49" t="s">
        <v>99</v>
      </c>
      <c r="G28" s="49" t="s">
        <v>99</v>
      </c>
      <c r="H28" s="49" t="s">
        <v>75</v>
      </c>
      <c r="I28" s="71" t="s">
        <v>99</v>
      </c>
      <c r="J28" s="49" t="s">
        <v>405</v>
      </c>
      <c r="K28" s="53" t="s">
        <v>102</v>
      </c>
      <c r="L28" s="130" t="s">
        <v>516</v>
      </c>
      <c r="M28" s="131"/>
      <c r="N28" s="131"/>
      <c r="O28" s="131"/>
      <c r="P28" s="131"/>
      <c r="Q28" s="132"/>
    </row>
    <row r="30" spans="1:17" ht="52.5" customHeight="1" x14ac:dyDescent="0.25">
      <c r="A30" s="93" t="s">
        <v>31</v>
      </c>
      <c r="B30" s="93"/>
      <c r="C30" s="93"/>
      <c r="D30" s="93"/>
      <c r="E30" s="93" t="s">
        <v>107</v>
      </c>
      <c r="F30" s="93" t="s">
        <v>50</v>
      </c>
      <c r="G30" s="93" t="s">
        <v>51</v>
      </c>
      <c r="H30" s="93" t="s">
        <v>125</v>
      </c>
      <c r="I30" s="93"/>
      <c r="J30" s="93"/>
      <c r="K30" s="93"/>
      <c r="L30" s="93" t="s">
        <v>95</v>
      </c>
      <c r="M30" s="93" t="s">
        <v>108</v>
      </c>
      <c r="N30" s="93" t="s">
        <v>14</v>
      </c>
      <c r="O30" s="93"/>
      <c r="P30" s="93"/>
      <c r="Q30" s="93"/>
    </row>
    <row r="31" spans="1:17" x14ac:dyDescent="0.25">
      <c r="A31" s="93"/>
      <c r="B31" s="93"/>
      <c r="C31" s="93"/>
      <c r="D31" s="93"/>
      <c r="E31" s="93"/>
      <c r="F31" s="93"/>
      <c r="G31" s="93"/>
      <c r="H31" s="46" t="s">
        <v>113</v>
      </c>
      <c r="I31" s="46" t="s">
        <v>114</v>
      </c>
      <c r="J31" s="46" t="s">
        <v>115</v>
      </c>
      <c r="K31" s="46" t="s">
        <v>126</v>
      </c>
      <c r="L31" s="93"/>
      <c r="M31" s="93"/>
      <c r="N31" s="93"/>
      <c r="O31" s="93"/>
      <c r="P31" s="93"/>
      <c r="Q31" s="93"/>
    </row>
    <row r="32" spans="1:17" ht="94.5" customHeight="1" x14ac:dyDescent="0.25">
      <c r="A32" s="100" t="s">
        <v>53</v>
      </c>
      <c r="B32" s="100"/>
      <c r="C32" s="100"/>
      <c r="D32" s="100"/>
      <c r="E32" s="101" t="s">
        <v>75</v>
      </c>
      <c r="F32" s="103" t="s">
        <v>406</v>
      </c>
      <c r="G32" s="103" t="s">
        <v>407</v>
      </c>
      <c r="H32" s="30" t="s">
        <v>408</v>
      </c>
      <c r="I32" s="37" t="s">
        <v>409</v>
      </c>
      <c r="J32" s="37" t="s">
        <v>410</v>
      </c>
      <c r="K32" s="38" t="s">
        <v>121</v>
      </c>
      <c r="L32" s="101" t="s">
        <v>411</v>
      </c>
      <c r="M32" s="102" t="s">
        <v>152</v>
      </c>
      <c r="N32" s="94" t="s">
        <v>412</v>
      </c>
      <c r="O32" s="94"/>
      <c r="P32" s="94"/>
      <c r="Q32" s="94"/>
    </row>
    <row r="33" spans="1:17" ht="30" x14ac:dyDescent="0.25">
      <c r="A33" s="100"/>
      <c r="B33" s="100"/>
      <c r="C33" s="100"/>
      <c r="D33" s="100"/>
      <c r="E33" s="101"/>
      <c r="F33" s="103"/>
      <c r="G33" s="103"/>
      <c r="H33" s="30" t="s">
        <v>413</v>
      </c>
      <c r="I33" s="37" t="s">
        <v>490</v>
      </c>
      <c r="J33" s="37" t="s">
        <v>414</v>
      </c>
      <c r="K33" s="45" t="s">
        <v>121</v>
      </c>
      <c r="L33" s="101"/>
      <c r="M33" s="102"/>
      <c r="N33" s="94"/>
      <c r="O33" s="94"/>
      <c r="P33" s="94"/>
      <c r="Q33" s="94"/>
    </row>
    <row r="34" spans="1:17" ht="45" customHeight="1" x14ac:dyDescent="0.25">
      <c r="A34" s="100"/>
      <c r="B34" s="100"/>
      <c r="C34" s="100"/>
      <c r="D34" s="100"/>
      <c r="E34" s="101"/>
      <c r="F34" s="103"/>
      <c r="G34" s="103"/>
      <c r="H34" s="30" t="s">
        <v>415</v>
      </c>
      <c r="I34" s="49" t="s">
        <v>416</v>
      </c>
      <c r="J34" s="37" t="s">
        <v>417</v>
      </c>
      <c r="K34" s="45" t="s">
        <v>121</v>
      </c>
      <c r="L34" s="101"/>
      <c r="M34" s="102"/>
      <c r="N34" s="94"/>
      <c r="O34" s="94"/>
      <c r="P34" s="94"/>
      <c r="Q34" s="94"/>
    </row>
    <row r="35" spans="1:17" s="20" customFormat="1" ht="45" x14ac:dyDescent="0.25">
      <c r="A35" s="100"/>
      <c r="B35" s="100"/>
      <c r="C35" s="100"/>
      <c r="D35" s="100"/>
      <c r="E35" s="101"/>
      <c r="F35" s="103"/>
      <c r="G35" s="103"/>
      <c r="H35" s="17" t="s">
        <v>418</v>
      </c>
      <c r="I35" s="37" t="s">
        <v>419</v>
      </c>
      <c r="J35" s="50" t="s">
        <v>420</v>
      </c>
      <c r="K35" s="38" t="s">
        <v>421</v>
      </c>
      <c r="L35" s="101"/>
      <c r="M35" s="102"/>
      <c r="N35" s="94"/>
      <c r="O35" s="94"/>
      <c r="P35" s="94"/>
      <c r="Q35" s="94"/>
    </row>
    <row r="36" spans="1:17" ht="24.75" customHeight="1" x14ac:dyDescent="0.25">
      <c r="A36" s="100"/>
      <c r="B36" s="100"/>
      <c r="C36" s="100"/>
      <c r="D36" s="100"/>
      <c r="E36" s="101"/>
      <c r="F36" s="103"/>
      <c r="G36" s="103"/>
      <c r="H36" s="133" t="s">
        <v>422</v>
      </c>
      <c r="I36" s="37" t="s">
        <v>423</v>
      </c>
      <c r="J36" s="136" t="s">
        <v>424</v>
      </c>
      <c r="K36" s="133" t="s">
        <v>121</v>
      </c>
      <c r="L36" s="101"/>
      <c r="M36" s="102"/>
      <c r="N36" s="94"/>
      <c r="O36" s="94"/>
      <c r="P36" s="94"/>
      <c r="Q36" s="94"/>
    </row>
    <row r="37" spans="1:17" ht="24.75" customHeight="1" x14ac:dyDescent="0.25">
      <c r="A37" s="100"/>
      <c r="B37" s="100"/>
      <c r="C37" s="100"/>
      <c r="D37" s="100"/>
      <c r="E37" s="101"/>
      <c r="F37" s="103"/>
      <c r="G37" s="103"/>
      <c r="H37" s="134"/>
      <c r="I37" s="37" t="s">
        <v>425</v>
      </c>
      <c r="J37" s="137"/>
      <c r="K37" s="134"/>
      <c r="L37" s="101"/>
      <c r="M37" s="102"/>
      <c r="N37" s="94"/>
      <c r="O37" s="94"/>
      <c r="P37" s="94"/>
      <c r="Q37" s="94"/>
    </row>
    <row r="38" spans="1:17" ht="24.75" customHeight="1" x14ac:dyDescent="0.25">
      <c r="A38" s="100"/>
      <c r="B38" s="100"/>
      <c r="C38" s="100"/>
      <c r="D38" s="100"/>
      <c r="E38" s="101"/>
      <c r="F38" s="103"/>
      <c r="G38" s="103"/>
      <c r="H38" s="135"/>
      <c r="I38" s="37" t="s">
        <v>426</v>
      </c>
      <c r="J38" s="138"/>
      <c r="K38" s="135"/>
      <c r="L38" s="101"/>
      <c r="M38" s="102"/>
      <c r="N38" s="94"/>
      <c r="O38" s="94"/>
      <c r="P38" s="94"/>
      <c r="Q38" s="94"/>
    </row>
    <row r="39" spans="1:17" ht="24.75" customHeight="1" x14ac:dyDescent="0.25">
      <c r="A39" s="100"/>
      <c r="B39" s="100"/>
      <c r="C39" s="100"/>
      <c r="D39" s="100"/>
      <c r="E39" s="101"/>
      <c r="F39" s="103"/>
      <c r="G39" s="103"/>
      <c r="H39" s="133" t="s">
        <v>422</v>
      </c>
      <c r="I39" s="37" t="s">
        <v>427</v>
      </c>
      <c r="J39" s="136" t="s">
        <v>428</v>
      </c>
      <c r="K39" s="133" t="s">
        <v>421</v>
      </c>
      <c r="L39" s="101"/>
      <c r="M39" s="102"/>
      <c r="N39" s="94"/>
      <c r="O39" s="94"/>
      <c r="P39" s="94"/>
      <c r="Q39" s="94"/>
    </row>
    <row r="40" spans="1:17" ht="24.75" customHeight="1" x14ac:dyDescent="0.25">
      <c r="A40" s="100"/>
      <c r="B40" s="100"/>
      <c r="C40" s="100"/>
      <c r="D40" s="100"/>
      <c r="E40" s="101"/>
      <c r="F40" s="103"/>
      <c r="G40" s="103"/>
      <c r="H40" s="135"/>
      <c r="I40" s="37" t="s">
        <v>429</v>
      </c>
      <c r="J40" s="138"/>
      <c r="K40" s="135"/>
      <c r="L40" s="101"/>
      <c r="M40" s="102"/>
      <c r="N40" s="94"/>
      <c r="O40" s="94"/>
      <c r="P40" s="94"/>
      <c r="Q40" s="94"/>
    </row>
    <row r="41" spans="1:17" x14ac:dyDescent="0.25">
      <c r="A41" s="31"/>
      <c r="B41" s="31"/>
      <c r="C41" s="31"/>
      <c r="D41" s="31"/>
      <c r="E41" s="55"/>
      <c r="F41" s="19"/>
      <c r="G41" s="32"/>
      <c r="H41" s="19"/>
      <c r="I41" s="33"/>
      <c r="J41" s="55"/>
      <c r="K41" s="54"/>
      <c r="L41" s="35"/>
      <c r="M41" s="35"/>
      <c r="N41" s="35"/>
      <c r="O41" s="35"/>
      <c r="P41" s="35"/>
      <c r="Q41" s="35"/>
    </row>
    <row r="42" spans="1:17" x14ac:dyDescent="0.25">
      <c r="A42" s="31"/>
      <c r="B42" s="31"/>
      <c r="C42" s="31"/>
      <c r="D42" s="31"/>
      <c r="E42" s="55"/>
      <c r="F42" s="19"/>
      <c r="G42" s="32"/>
      <c r="H42" s="19"/>
      <c r="I42" s="33"/>
      <c r="J42" s="55"/>
      <c r="K42" s="54"/>
      <c r="L42" s="35"/>
      <c r="M42" s="35"/>
      <c r="N42" s="35"/>
      <c r="O42" s="35"/>
      <c r="P42" s="35"/>
      <c r="Q42" s="35"/>
    </row>
    <row r="43" spans="1:17" x14ac:dyDescent="0.25">
      <c r="J43" s="75"/>
      <c r="K43" s="75"/>
      <c r="L43" s="76"/>
    </row>
    <row r="44" spans="1:17" s="6" customFormat="1" ht="38.25" customHeight="1" x14ac:dyDescent="0.25">
      <c r="A44" s="93" t="s">
        <v>47</v>
      </c>
      <c r="B44" s="93"/>
      <c r="C44" s="93"/>
      <c r="D44" s="93"/>
      <c r="E44" s="93"/>
      <c r="F44" s="46" t="s">
        <v>95</v>
      </c>
      <c r="G44" s="46" t="s">
        <v>14</v>
      </c>
      <c r="H44" s="46" t="s">
        <v>137</v>
      </c>
      <c r="J44" s="19"/>
      <c r="K44" s="19"/>
      <c r="L44" s="19"/>
      <c r="M44" s="19"/>
    </row>
    <row r="45" spans="1:17" s="6" customFormat="1" ht="39.75" customHeight="1" x14ac:dyDescent="0.25">
      <c r="A45" s="92" t="s">
        <v>44</v>
      </c>
      <c r="B45" s="92"/>
      <c r="C45" s="92"/>
      <c r="D45" s="92"/>
      <c r="E45" s="92"/>
      <c r="F45" s="49">
        <v>232</v>
      </c>
      <c r="G45" s="49" t="s">
        <v>32</v>
      </c>
      <c r="H45" s="22" t="s">
        <v>152</v>
      </c>
      <c r="J45" s="19"/>
      <c r="K45" s="19"/>
      <c r="L45" s="19"/>
      <c r="M45" s="19"/>
    </row>
    <row r="46" spans="1:17" s="6" customFormat="1" ht="39.75" customHeight="1" x14ac:dyDescent="0.25">
      <c r="A46" s="92" t="s">
        <v>43</v>
      </c>
      <c r="B46" s="92"/>
      <c r="C46" s="92"/>
      <c r="D46" s="92"/>
      <c r="E46" s="92"/>
      <c r="F46" s="49">
        <v>234</v>
      </c>
      <c r="G46" s="49" t="s">
        <v>32</v>
      </c>
      <c r="H46" s="22" t="s">
        <v>152</v>
      </c>
      <c r="J46" s="19"/>
      <c r="K46" s="19"/>
      <c r="L46" s="19"/>
      <c r="M46" s="19"/>
    </row>
    <row r="47" spans="1:17" s="6" customFormat="1" ht="39.75" customHeight="1" x14ac:dyDescent="0.25">
      <c r="A47" s="92" t="s">
        <v>74</v>
      </c>
      <c r="B47" s="92"/>
      <c r="C47" s="92"/>
      <c r="D47" s="92"/>
      <c r="E47" s="92"/>
      <c r="F47" s="49" t="s">
        <v>430</v>
      </c>
      <c r="G47" s="49" t="s">
        <v>32</v>
      </c>
      <c r="H47" s="22" t="s">
        <v>152</v>
      </c>
      <c r="J47" s="19"/>
      <c r="K47" s="19"/>
      <c r="L47" s="19"/>
      <c r="M47" s="19"/>
    </row>
    <row r="48" spans="1:17" s="6" customFormat="1" ht="39.75" customHeight="1" x14ac:dyDescent="0.25">
      <c r="A48" s="92" t="s">
        <v>45</v>
      </c>
      <c r="B48" s="92"/>
      <c r="C48" s="92"/>
      <c r="D48" s="92"/>
      <c r="E48" s="92"/>
      <c r="F48" s="49" t="s">
        <v>431</v>
      </c>
      <c r="G48" s="49" t="s">
        <v>32</v>
      </c>
      <c r="H48" s="22" t="s">
        <v>152</v>
      </c>
      <c r="J48" s="19"/>
      <c r="K48" s="19"/>
      <c r="L48" s="19"/>
      <c r="M48" s="19"/>
    </row>
    <row r="49" spans="1:16" s="6" customFormat="1" ht="39.75" customHeight="1" x14ac:dyDescent="0.25">
      <c r="A49" s="92" t="s">
        <v>46</v>
      </c>
      <c r="B49" s="92"/>
      <c r="C49" s="92"/>
      <c r="D49" s="92"/>
      <c r="E49" s="92"/>
      <c r="F49" s="49" t="s">
        <v>432</v>
      </c>
      <c r="G49" s="69" t="s">
        <v>502</v>
      </c>
      <c r="H49" s="22" t="s">
        <v>152</v>
      </c>
      <c r="J49" s="19"/>
      <c r="K49" s="19"/>
      <c r="L49" s="19"/>
      <c r="M49" s="19"/>
    </row>
    <row r="50" spans="1:16" s="6" customFormat="1" ht="39.75" customHeight="1" x14ac:dyDescent="0.25">
      <c r="A50" s="92" t="s">
        <v>140</v>
      </c>
      <c r="B50" s="92"/>
      <c r="C50" s="92"/>
      <c r="D50" s="92"/>
      <c r="E50" s="92"/>
      <c r="F50" s="49" t="s">
        <v>433</v>
      </c>
      <c r="G50" s="50" t="s">
        <v>434</v>
      </c>
      <c r="H50" s="22" t="s">
        <v>152</v>
      </c>
      <c r="J50" s="19"/>
      <c r="K50" s="19"/>
      <c r="L50" s="19"/>
      <c r="M50" s="19"/>
      <c r="N50" s="19"/>
      <c r="O50" s="19"/>
      <c r="P50" s="19"/>
    </row>
    <row r="51" spans="1:16" s="6" customFormat="1" ht="39.75" customHeight="1" x14ac:dyDescent="0.25">
      <c r="A51" s="92" t="s">
        <v>141</v>
      </c>
      <c r="B51" s="92"/>
      <c r="C51" s="92"/>
      <c r="D51" s="92"/>
      <c r="E51" s="92"/>
      <c r="F51" s="49" t="s">
        <v>435</v>
      </c>
      <c r="G51" s="50" t="s">
        <v>436</v>
      </c>
      <c r="H51" s="22" t="s">
        <v>152</v>
      </c>
      <c r="J51" s="19"/>
      <c r="K51" s="19"/>
      <c r="L51" s="19"/>
      <c r="M51" s="19"/>
      <c r="N51" s="19"/>
      <c r="O51" s="19"/>
      <c r="P51" s="19"/>
    </row>
    <row r="52" spans="1:16" s="6" customFormat="1" ht="26.25" customHeight="1" thickBot="1" x14ac:dyDescent="0.3">
      <c r="A52"/>
      <c r="B52"/>
      <c r="C52"/>
      <c r="D52"/>
      <c r="E52"/>
      <c r="F52"/>
      <c r="G52"/>
      <c r="H52"/>
      <c r="I52"/>
      <c r="J52"/>
      <c r="K52"/>
      <c r="L52"/>
      <c r="M52"/>
      <c r="N52"/>
      <c r="O52"/>
      <c r="P52"/>
    </row>
    <row r="53" spans="1:16" ht="15.75" thickBot="1" x14ac:dyDescent="0.3">
      <c r="A53" s="95" t="s">
        <v>20</v>
      </c>
      <c r="B53" s="96"/>
      <c r="C53" s="96"/>
      <c r="D53" s="96"/>
      <c r="E53" s="96"/>
      <c r="F53" s="96"/>
      <c r="G53" s="96"/>
      <c r="H53" s="96"/>
      <c r="I53" s="96"/>
      <c r="J53" s="96"/>
      <c r="K53" s="96"/>
      <c r="L53" s="96"/>
      <c r="M53" s="96"/>
      <c r="N53" s="96"/>
      <c r="O53" s="96"/>
      <c r="P53" s="97"/>
    </row>
    <row r="54" spans="1:16" s="6" customFormat="1" ht="26.25" customHeight="1" x14ac:dyDescent="0.25">
      <c r="A54"/>
      <c r="B54"/>
      <c r="C54"/>
      <c r="D54"/>
      <c r="E54"/>
      <c r="F54"/>
      <c r="G54"/>
      <c r="H54"/>
      <c r="I54"/>
      <c r="J54"/>
      <c r="K54"/>
      <c r="L54"/>
      <c r="M54"/>
      <c r="N54"/>
      <c r="O54"/>
      <c r="P54"/>
    </row>
    <row r="55" spans="1:16" s="5" customFormat="1" x14ac:dyDescent="0.25">
      <c r="A55" s="98" t="s">
        <v>146</v>
      </c>
      <c r="B55" s="98"/>
      <c r="C55" s="98"/>
      <c r="D55" s="13" t="s">
        <v>143</v>
      </c>
      <c r="E55" s="99" t="s">
        <v>518</v>
      </c>
      <c r="F55" s="99"/>
      <c r="G55" s="99"/>
    </row>
    <row r="56" spans="1:16" s="6" customFormat="1" x14ac:dyDescent="0.25">
      <c r="A56" s="98"/>
      <c r="B56" s="98"/>
      <c r="C56" s="98"/>
      <c r="D56" s="13" t="s">
        <v>144</v>
      </c>
      <c r="E56" s="100" t="s">
        <v>517</v>
      </c>
      <c r="F56" s="100"/>
      <c r="G56" s="100"/>
      <c r="H56"/>
      <c r="I56"/>
      <c r="J56"/>
      <c r="K56"/>
      <c r="L56"/>
      <c r="M56"/>
      <c r="N56"/>
      <c r="O56"/>
      <c r="P56"/>
    </row>
    <row r="57" spans="1:16" s="6" customFormat="1" x14ac:dyDescent="0.25">
      <c r="A57" s="98"/>
      <c r="B57" s="98"/>
      <c r="C57" s="98"/>
      <c r="D57" s="13" t="s">
        <v>145</v>
      </c>
      <c r="E57" s="100" t="s">
        <v>519</v>
      </c>
      <c r="F57" s="100"/>
      <c r="G57" s="100"/>
      <c r="H57"/>
      <c r="I57"/>
      <c r="J57"/>
      <c r="K57"/>
      <c r="L57"/>
      <c r="M57"/>
      <c r="N57"/>
      <c r="O57"/>
      <c r="P57"/>
    </row>
    <row r="58" spans="1:16" s="6" customFormat="1" ht="52.5" customHeight="1" x14ac:dyDescent="0.25">
      <c r="A58" s="98"/>
      <c r="B58" s="98"/>
      <c r="C58" s="98"/>
      <c r="D58" s="39" t="s">
        <v>147</v>
      </c>
      <c r="E58" s="94" t="s">
        <v>148</v>
      </c>
      <c r="F58" s="94"/>
      <c r="G58" s="94"/>
      <c r="H58"/>
      <c r="I58"/>
      <c r="J58"/>
      <c r="K58"/>
      <c r="L58"/>
      <c r="M58"/>
      <c r="N58"/>
      <c r="O58"/>
      <c r="P58"/>
    </row>
    <row r="59" spans="1:16" s="6" customFormat="1" ht="26.25" customHeight="1" x14ac:dyDescent="0.25">
      <c r="A59"/>
      <c r="B59"/>
      <c r="C59"/>
      <c r="D59"/>
      <c r="E59"/>
      <c r="F59"/>
      <c r="G59"/>
      <c r="H59"/>
      <c r="I59"/>
      <c r="J59"/>
      <c r="K59"/>
      <c r="L59"/>
      <c r="M59"/>
      <c r="N59"/>
      <c r="O59"/>
      <c r="P59"/>
    </row>
    <row r="60" spans="1:16" ht="38.25" customHeight="1" x14ac:dyDescent="0.25">
      <c r="A60" s="93" t="s">
        <v>36</v>
      </c>
      <c r="B60" s="93"/>
      <c r="C60" s="93"/>
      <c r="D60" s="93"/>
      <c r="E60" s="93"/>
      <c r="F60" s="46" t="s">
        <v>14</v>
      </c>
      <c r="G60" s="46" t="s">
        <v>149</v>
      </c>
    </row>
    <row r="61" spans="1:16" ht="120" x14ac:dyDescent="0.25">
      <c r="A61" s="90" t="s">
        <v>22</v>
      </c>
      <c r="B61" s="90"/>
      <c r="C61" s="90"/>
      <c r="D61" s="90"/>
      <c r="E61" s="90"/>
      <c r="F61" s="82" t="s">
        <v>506</v>
      </c>
      <c r="G61" s="13" t="s">
        <v>152</v>
      </c>
    </row>
    <row r="62" spans="1:16" ht="120" x14ac:dyDescent="0.25">
      <c r="A62" s="90" t="s">
        <v>23</v>
      </c>
      <c r="B62" s="90"/>
      <c r="C62" s="90"/>
      <c r="D62" s="90"/>
      <c r="E62" s="90"/>
      <c r="F62" s="82" t="s">
        <v>506</v>
      </c>
      <c r="G62" s="13" t="s">
        <v>152</v>
      </c>
    </row>
    <row r="63" spans="1:16" ht="120" x14ac:dyDescent="0.25">
      <c r="A63" s="90" t="s">
        <v>24</v>
      </c>
      <c r="B63" s="90"/>
      <c r="C63" s="90"/>
      <c r="D63" s="90"/>
      <c r="E63" s="90"/>
      <c r="F63" s="82" t="s">
        <v>506</v>
      </c>
      <c r="G63" s="13" t="s">
        <v>152</v>
      </c>
      <c r="H63" s="14"/>
      <c r="I63" s="14"/>
      <c r="J63" s="14"/>
    </row>
    <row r="64" spans="1:16" ht="120" x14ac:dyDescent="0.25">
      <c r="A64" s="90" t="s">
        <v>25</v>
      </c>
      <c r="B64" s="90"/>
      <c r="C64" s="90"/>
      <c r="D64" s="90"/>
      <c r="E64" s="90"/>
      <c r="F64" s="82" t="s">
        <v>506</v>
      </c>
      <c r="G64" s="13" t="s">
        <v>152</v>
      </c>
      <c r="H64" s="14"/>
      <c r="I64" s="14"/>
      <c r="J64" s="14"/>
    </row>
    <row r="65" spans="1:10" ht="120" x14ac:dyDescent="0.25">
      <c r="A65" s="90" t="s">
        <v>26</v>
      </c>
      <c r="B65" s="90"/>
      <c r="C65" s="90"/>
      <c r="D65" s="90"/>
      <c r="E65" s="90"/>
      <c r="F65" s="82" t="s">
        <v>506</v>
      </c>
      <c r="G65" s="13" t="s">
        <v>152</v>
      </c>
      <c r="H65" s="14"/>
      <c r="I65" s="14"/>
      <c r="J65" s="14"/>
    </row>
    <row r="66" spans="1:10" ht="120" x14ac:dyDescent="0.25">
      <c r="A66" s="90" t="s">
        <v>27</v>
      </c>
      <c r="B66" s="90"/>
      <c r="C66" s="90"/>
      <c r="D66" s="90"/>
      <c r="E66" s="90"/>
      <c r="F66" s="82" t="s">
        <v>506</v>
      </c>
      <c r="G66" s="13" t="s">
        <v>152</v>
      </c>
      <c r="H66" s="14"/>
      <c r="I66" s="14"/>
      <c r="J66" s="14"/>
    </row>
    <row r="67" spans="1:10" ht="120" x14ac:dyDescent="0.25">
      <c r="A67" s="90" t="s">
        <v>28</v>
      </c>
      <c r="B67" s="90"/>
      <c r="C67" s="90"/>
      <c r="D67" s="90"/>
      <c r="E67" s="90"/>
      <c r="F67" s="82" t="s">
        <v>506</v>
      </c>
      <c r="G67" s="13" t="s">
        <v>152</v>
      </c>
      <c r="H67" s="14"/>
      <c r="I67" s="14"/>
      <c r="J67" s="14"/>
    </row>
    <row r="68" spans="1:10" ht="120" x14ac:dyDescent="0.25">
      <c r="A68" s="90" t="s">
        <v>29</v>
      </c>
      <c r="B68" s="90"/>
      <c r="C68" s="90"/>
      <c r="D68" s="90"/>
      <c r="E68" s="90"/>
      <c r="F68" s="82" t="s">
        <v>506</v>
      </c>
      <c r="G68" s="13" t="s">
        <v>152</v>
      </c>
      <c r="H68" s="14"/>
      <c r="I68" s="14"/>
      <c r="J68" s="14"/>
    </row>
    <row r="69" spans="1:10" ht="120" x14ac:dyDescent="0.25">
      <c r="A69" s="90" t="s">
        <v>30</v>
      </c>
      <c r="B69" s="90"/>
      <c r="C69" s="90"/>
      <c r="D69" s="90"/>
      <c r="E69" s="90"/>
      <c r="F69" s="82" t="s">
        <v>506</v>
      </c>
      <c r="G69" s="13" t="s">
        <v>152</v>
      </c>
      <c r="H69" s="14"/>
      <c r="I69" s="14"/>
      <c r="J69" s="14"/>
    </row>
    <row r="70" spans="1:10" x14ac:dyDescent="0.25">
      <c r="A70" s="91" t="s">
        <v>150</v>
      </c>
      <c r="B70" s="91"/>
      <c r="C70" s="91"/>
      <c r="D70" s="91"/>
      <c r="E70" s="91"/>
      <c r="F70" s="91"/>
      <c r="G70" s="13" t="s">
        <v>152</v>
      </c>
      <c r="H70" s="14"/>
      <c r="I70" s="14"/>
      <c r="J70" s="14"/>
    </row>
  </sheetData>
  <mergeCells count="63">
    <mergeCell ref="A1:Q1"/>
    <mergeCell ref="A2:Q2"/>
    <mergeCell ref="A3:Q3"/>
    <mergeCell ref="A4:Q4"/>
    <mergeCell ref="A6:Q6"/>
    <mergeCell ref="A7:Q7"/>
    <mergeCell ref="A11:E12"/>
    <mergeCell ref="A20:E20"/>
    <mergeCell ref="A22:E23"/>
    <mergeCell ref="G22:Q22"/>
    <mergeCell ref="G23:Q23"/>
    <mergeCell ref="A9:Q9"/>
    <mergeCell ref="A25:Q25"/>
    <mergeCell ref="A27:D27"/>
    <mergeCell ref="L27:Q27"/>
    <mergeCell ref="A28:D28"/>
    <mergeCell ref="L28:Q28"/>
    <mergeCell ref="L30:L31"/>
    <mergeCell ref="M30:M31"/>
    <mergeCell ref="N30:Q31"/>
    <mergeCell ref="A32:D40"/>
    <mergeCell ref="E32:E40"/>
    <mergeCell ref="F32:F40"/>
    <mergeCell ref="G32:G40"/>
    <mergeCell ref="L32:L40"/>
    <mergeCell ref="M32:M40"/>
    <mergeCell ref="N32:Q40"/>
    <mergeCell ref="A30:D31"/>
    <mergeCell ref="E30:E31"/>
    <mergeCell ref="F30:F31"/>
    <mergeCell ref="G30:G31"/>
    <mergeCell ref="H30:K30"/>
    <mergeCell ref="A49:E49"/>
    <mergeCell ref="H36:H38"/>
    <mergeCell ref="J36:J38"/>
    <mergeCell ref="K36:K38"/>
    <mergeCell ref="H39:H40"/>
    <mergeCell ref="J39:J40"/>
    <mergeCell ref="K39:K40"/>
    <mergeCell ref="A44:E44"/>
    <mergeCell ref="A45:E45"/>
    <mergeCell ref="A46:E46"/>
    <mergeCell ref="A47:E47"/>
    <mergeCell ref="A48:E48"/>
    <mergeCell ref="A65:E65"/>
    <mergeCell ref="A50:E50"/>
    <mergeCell ref="A51:E51"/>
    <mergeCell ref="A53:P53"/>
    <mergeCell ref="A55:C58"/>
    <mergeCell ref="E55:G55"/>
    <mergeCell ref="E56:G56"/>
    <mergeCell ref="E57:G57"/>
    <mergeCell ref="E58:G58"/>
    <mergeCell ref="A60:E60"/>
    <mergeCell ref="A61:E61"/>
    <mergeCell ref="A62:E62"/>
    <mergeCell ref="A63:E63"/>
    <mergeCell ref="A64:E64"/>
    <mergeCell ref="A66:E66"/>
    <mergeCell ref="A67:E67"/>
    <mergeCell ref="A68:E68"/>
    <mergeCell ref="A69:E69"/>
    <mergeCell ref="A70:F70"/>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topLeftCell="A31" zoomScale="40" zoomScaleNormal="40" workbookViewId="0">
      <selection activeCell="F65" sqref="F65"/>
    </sheetView>
  </sheetViews>
  <sheetFormatPr baseColWidth="10" defaultRowHeight="15" x14ac:dyDescent="0.25"/>
  <cols>
    <col min="2" max="3" width="19.42578125" customWidth="1"/>
    <col min="4" max="4" width="19.28515625" customWidth="1"/>
    <col min="5" max="5" width="20" customWidth="1"/>
    <col min="6" max="6" width="24.85546875" customWidth="1"/>
    <col min="7" max="7" width="35.7109375" customWidth="1"/>
    <col min="8" max="8" width="24.140625" customWidth="1"/>
    <col min="9" max="9" width="23.7109375" customWidth="1"/>
    <col min="10" max="10" width="43.42578125" customWidth="1"/>
    <col min="11" max="11" width="22.42578125" customWidth="1"/>
    <col min="12" max="12" width="18.7109375" customWidth="1"/>
    <col min="13" max="13" width="22" customWidth="1"/>
    <col min="14" max="14" width="11" customWidth="1"/>
    <col min="15" max="15" width="22.28515625" customWidth="1"/>
    <col min="16" max="16" width="21.140625" customWidth="1"/>
    <col min="17" max="17" width="16" bestFit="1" customWidth="1"/>
  </cols>
  <sheetData>
    <row r="1" spans="1:17" ht="23.25" customHeight="1" x14ac:dyDescent="0.25">
      <c r="A1" s="125" t="s">
        <v>4</v>
      </c>
      <c r="B1" s="125"/>
      <c r="C1" s="125"/>
      <c r="D1" s="125"/>
      <c r="E1" s="125"/>
      <c r="F1" s="125"/>
      <c r="G1" s="125"/>
      <c r="H1" s="125"/>
      <c r="I1" s="125"/>
      <c r="J1" s="125"/>
      <c r="K1" s="125"/>
      <c r="L1" s="125"/>
      <c r="M1" s="125"/>
      <c r="N1" s="125"/>
      <c r="O1" s="125"/>
      <c r="P1" s="125"/>
      <c r="Q1" s="125"/>
    </row>
    <row r="2" spans="1:17" ht="15.75" customHeight="1" x14ac:dyDescent="0.25">
      <c r="A2" s="126" t="s">
        <v>5</v>
      </c>
      <c r="B2" s="126"/>
      <c r="C2" s="126"/>
      <c r="D2" s="126"/>
      <c r="E2" s="126"/>
      <c r="F2" s="126"/>
      <c r="G2" s="126"/>
      <c r="H2" s="126"/>
      <c r="I2" s="126"/>
      <c r="J2" s="126"/>
      <c r="K2" s="126"/>
      <c r="L2" s="126"/>
      <c r="M2" s="126"/>
      <c r="N2" s="126"/>
      <c r="O2" s="126"/>
      <c r="P2" s="126"/>
      <c r="Q2" s="126"/>
    </row>
    <row r="3" spans="1:17" ht="15.75" customHeight="1" x14ac:dyDescent="0.25">
      <c r="A3" s="126" t="s">
        <v>6</v>
      </c>
      <c r="B3" s="126"/>
      <c r="C3" s="126"/>
      <c r="D3" s="126"/>
      <c r="E3" s="126"/>
      <c r="F3" s="126"/>
      <c r="G3" s="126"/>
      <c r="H3" s="126"/>
      <c r="I3" s="126"/>
      <c r="J3" s="126"/>
      <c r="K3" s="126"/>
      <c r="L3" s="126"/>
      <c r="M3" s="126"/>
      <c r="N3" s="126"/>
      <c r="O3" s="126"/>
      <c r="P3" s="126"/>
      <c r="Q3" s="126"/>
    </row>
    <row r="4" spans="1:17" ht="36" customHeight="1" x14ac:dyDescent="0.25">
      <c r="A4" s="126" t="s">
        <v>7</v>
      </c>
      <c r="B4" s="126"/>
      <c r="C4" s="126"/>
      <c r="D4" s="126"/>
      <c r="E4" s="126"/>
      <c r="F4" s="126"/>
      <c r="G4" s="126"/>
      <c r="H4" s="126"/>
      <c r="I4" s="126"/>
      <c r="J4" s="126"/>
      <c r="K4" s="126"/>
      <c r="L4" s="126"/>
      <c r="M4" s="126"/>
      <c r="N4" s="126"/>
      <c r="O4" s="126"/>
      <c r="P4" s="126"/>
      <c r="Q4" s="126"/>
    </row>
    <row r="6" spans="1:17" s="10" customFormat="1" ht="26.25" customHeight="1" x14ac:dyDescent="0.25">
      <c r="A6" s="127" t="str">
        <f>+[1]PROPONENTES!B6</f>
        <v>INFORMÁTICA DOCUMENTAL SAS</v>
      </c>
      <c r="B6" s="127"/>
      <c r="C6" s="127"/>
      <c r="D6" s="127"/>
      <c r="E6" s="127"/>
      <c r="F6" s="127"/>
      <c r="G6" s="127"/>
      <c r="H6" s="127"/>
      <c r="I6" s="127"/>
      <c r="J6" s="127"/>
      <c r="K6" s="127"/>
      <c r="L6" s="127"/>
      <c r="M6" s="127"/>
      <c r="N6" s="127"/>
      <c r="O6" s="127"/>
      <c r="P6" s="127"/>
      <c r="Q6" s="127"/>
    </row>
    <row r="7" spans="1:17" s="11" customFormat="1" ht="26.25" customHeight="1" x14ac:dyDescent="0.25">
      <c r="A7" s="104" t="s">
        <v>34</v>
      </c>
      <c r="B7" s="104"/>
      <c r="C7" s="104"/>
      <c r="D7" s="104"/>
      <c r="E7" s="104"/>
      <c r="F7" s="104"/>
      <c r="G7" s="104"/>
      <c r="H7" s="104"/>
      <c r="I7" s="104"/>
      <c r="J7" s="104"/>
      <c r="K7" s="104"/>
      <c r="L7" s="104"/>
      <c r="M7" s="104"/>
      <c r="N7" s="104"/>
      <c r="O7" s="104"/>
      <c r="P7" s="104"/>
      <c r="Q7" s="104"/>
    </row>
    <row r="8" spans="1:17" s="9" customFormat="1" ht="26.25" customHeight="1" thickBot="1" x14ac:dyDescent="0.3"/>
    <row r="9" spans="1:17" s="4" customFormat="1" ht="15.75" thickBot="1" x14ac:dyDescent="0.3">
      <c r="A9" s="95" t="s">
        <v>35</v>
      </c>
      <c r="B9" s="96"/>
      <c r="C9" s="96"/>
      <c r="D9" s="96"/>
      <c r="E9" s="96"/>
      <c r="F9" s="96"/>
      <c r="G9" s="96"/>
      <c r="H9" s="96"/>
      <c r="I9" s="96"/>
      <c r="J9" s="96"/>
      <c r="K9" s="96"/>
      <c r="L9" s="96"/>
      <c r="M9" s="96"/>
      <c r="N9" s="96"/>
      <c r="O9" s="96"/>
      <c r="P9" s="96"/>
      <c r="Q9" s="97"/>
    </row>
    <row r="10" spans="1:17" s="6" customFormat="1" ht="26.25" customHeight="1" x14ac:dyDescent="0.25">
      <c r="A10"/>
      <c r="B10"/>
      <c r="C10"/>
      <c r="D10"/>
      <c r="E10"/>
      <c r="F10"/>
      <c r="G10"/>
      <c r="H10"/>
      <c r="I10"/>
      <c r="J10"/>
      <c r="K10"/>
      <c r="L10"/>
      <c r="M10"/>
      <c r="N10"/>
      <c r="O10"/>
      <c r="P10"/>
    </row>
    <row r="11" spans="1:17" s="6" customFormat="1" ht="20.25" customHeight="1" x14ac:dyDescent="0.25">
      <c r="A11" s="105" t="s">
        <v>41</v>
      </c>
      <c r="B11" s="106"/>
      <c r="C11" s="106"/>
      <c r="D11" s="106"/>
      <c r="E11" s="107"/>
      <c r="F11" s="46" t="s">
        <v>42</v>
      </c>
    </row>
    <row r="12" spans="1:17" s="6" customFormat="1" ht="18" customHeight="1" x14ac:dyDescent="0.25">
      <c r="A12" s="108"/>
      <c r="B12" s="109"/>
      <c r="C12" s="109"/>
      <c r="D12" s="109"/>
      <c r="E12" s="110"/>
      <c r="F12" s="49" t="s">
        <v>32</v>
      </c>
    </row>
    <row r="13" spans="1:17" ht="93.75" customHeight="1" x14ac:dyDescent="0.25">
      <c r="A13" s="46" t="s">
        <v>15</v>
      </c>
      <c r="B13" s="46" t="s">
        <v>8</v>
      </c>
      <c r="C13" s="46" t="s">
        <v>40</v>
      </c>
      <c r="D13" s="46" t="s">
        <v>81</v>
      </c>
      <c r="E13" s="46" t="s">
        <v>13</v>
      </c>
      <c r="F13" s="46" t="s">
        <v>103</v>
      </c>
      <c r="G13" s="46" t="s">
        <v>9</v>
      </c>
      <c r="H13" s="46" t="s">
        <v>10</v>
      </c>
      <c r="I13" s="46" t="s">
        <v>11</v>
      </c>
      <c r="J13" s="46" t="s">
        <v>12</v>
      </c>
      <c r="K13" s="41" t="s">
        <v>48</v>
      </c>
      <c r="L13" s="46" t="s">
        <v>38</v>
      </c>
      <c r="M13" s="46" t="s">
        <v>39</v>
      </c>
      <c r="N13" s="46" t="s">
        <v>49</v>
      </c>
      <c r="O13" s="46" t="s">
        <v>95</v>
      </c>
      <c r="P13" s="46" t="s">
        <v>14</v>
      </c>
      <c r="Q13" s="46" t="s">
        <v>100</v>
      </c>
    </row>
    <row r="14" spans="1:17" ht="300" x14ac:dyDescent="0.25">
      <c r="A14" s="12">
        <v>1</v>
      </c>
      <c r="B14" s="49">
        <v>41</v>
      </c>
      <c r="C14" s="50" t="s">
        <v>437</v>
      </c>
      <c r="D14" s="25">
        <v>79067.759999999995</v>
      </c>
      <c r="E14" s="27">
        <v>1</v>
      </c>
      <c r="F14" s="25">
        <f t="shared" ref="F14:F17" si="0">D14*E14</f>
        <v>79067.759999999995</v>
      </c>
      <c r="G14" s="23" t="s">
        <v>438</v>
      </c>
      <c r="H14" s="23" t="s">
        <v>439</v>
      </c>
      <c r="I14" s="49" t="s">
        <v>440</v>
      </c>
      <c r="J14" s="45" t="s">
        <v>491</v>
      </c>
      <c r="K14" s="49" t="s">
        <v>441</v>
      </c>
      <c r="L14" s="28">
        <v>41121</v>
      </c>
      <c r="M14" s="28">
        <v>42004</v>
      </c>
      <c r="N14" s="49" t="s">
        <v>75</v>
      </c>
      <c r="O14" s="49" t="s">
        <v>442</v>
      </c>
      <c r="P14" s="49" t="s">
        <v>32</v>
      </c>
      <c r="Q14" s="13" t="s">
        <v>152</v>
      </c>
    </row>
    <row r="15" spans="1:17" ht="195" x14ac:dyDescent="0.25">
      <c r="A15" s="12">
        <v>2</v>
      </c>
      <c r="B15" s="49">
        <v>26</v>
      </c>
      <c r="C15" s="50" t="s">
        <v>437</v>
      </c>
      <c r="D15" s="25">
        <v>4731.68</v>
      </c>
      <c r="E15" s="27">
        <v>1</v>
      </c>
      <c r="F15" s="25">
        <f t="shared" si="0"/>
        <v>4731.68</v>
      </c>
      <c r="G15" s="23" t="s">
        <v>443</v>
      </c>
      <c r="H15" s="23" t="s">
        <v>439</v>
      </c>
      <c r="I15" s="49" t="s">
        <v>444</v>
      </c>
      <c r="J15" s="45" t="s">
        <v>445</v>
      </c>
      <c r="K15" s="49" t="s">
        <v>94</v>
      </c>
      <c r="L15" s="28">
        <v>41631</v>
      </c>
      <c r="M15" s="28">
        <v>41872</v>
      </c>
      <c r="N15" s="49" t="s">
        <v>75</v>
      </c>
      <c r="O15" s="49" t="s">
        <v>446</v>
      </c>
      <c r="P15" s="69" t="s">
        <v>32</v>
      </c>
      <c r="Q15" s="13" t="s">
        <v>152</v>
      </c>
    </row>
    <row r="16" spans="1:17" ht="120" x14ac:dyDescent="0.25">
      <c r="A16" s="12">
        <v>3</v>
      </c>
      <c r="B16" s="49">
        <v>51</v>
      </c>
      <c r="C16" s="50" t="s">
        <v>437</v>
      </c>
      <c r="D16" s="49">
        <v>35868.32</v>
      </c>
      <c r="E16" s="27">
        <v>0.4</v>
      </c>
      <c r="F16" s="25">
        <f>D16*E16</f>
        <v>14347.328000000001</v>
      </c>
      <c r="G16" s="23" t="s">
        <v>447</v>
      </c>
      <c r="H16" s="23" t="s">
        <v>448</v>
      </c>
      <c r="I16" s="49" t="s">
        <v>449</v>
      </c>
      <c r="J16" s="45" t="s">
        <v>450</v>
      </c>
      <c r="K16" s="49" t="s">
        <v>451</v>
      </c>
      <c r="L16" s="28">
        <v>40906</v>
      </c>
      <c r="M16" s="28">
        <v>42004</v>
      </c>
      <c r="N16" s="49" t="s">
        <v>75</v>
      </c>
      <c r="O16" s="49" t="s">
        <v>452</v>
      </c>
      <c r="P16" s="49" t="s">
        <v>32</v>
      </c>
      <c r="Q16" s="13" t="s">
        <v>152</v>
      </c>
    </row>
    <row r="17" spans="1:17" ht="105" x14ac:dyDescent="0.25">
      <c r="A17" s="12">
        <v>4</v>
      </c>
      <c r="B17" s="49">
        <v>6</v>
      </c>
      <c r="C17" s="50" t="s">
        <v>437</v>
      </c>
      <c r="D17" s="25">
        <v>3877.97</v>
      </c>
      <c r="E17" s="27">
        <v>1</v>
      </c>
      <c r="F17" s="25">
        <f t="shared" si="0"/>
        <v>3877.97</v>
      </c>
      <c r="G17" s="23" t="s">
        <v>453</v>
      </c>
      <c r="H17" s="23" t="s">
        <v>439</v>
      </c>
      <c r="I17" s="49" t="s">
        <v>454</v>
      </c>
      <c r="J17" s="45" t="s">
        <v>455</v>
      </c>
      <c r="K17" s="49" t="s">
        <v>492</v>
      </c>
      <c r="L17" s="28">
        <v>40644</v>
      </c>
      <c r="M17" s="28">
        <v>40858</v>
      </c>
      <c r="N17" s="49" t="s">
        <v>75</v>
      </c>
      <c r="O17" s="49" t="s">
        <v>456</v>
      </c>
      <c r="P17" s="49" t="s">
        <v>32</v>
      </c>
      <c r="Q17" s="13" t="s">
        <v>152</v>
      </c>
    </row>
    <row r="18" spans="1:17" ht="210" x14ac:dyDescent="0.25">
      <c r="A18" s="49">
        <v>5</v>
      </c>
      <c r="B18" s="49">
        <v>21</v>
      </c>
      <c r="C18" s="50" t="s">
        <v>390</v>
      </c>
      <c r="D18" s="49">
        <v>17144.990000000002</v>
      </c>
      <c r="E18" s="27">
        <v>0.6</v>
      </c>
      <c r="F18" s="25" t="s">
        <v>457</v>
      </c>
      <c r="G18" s="48" t="s">
        <v>458</v>
      </c>
      <c r="H18" s="23" t="s">
        <v>493</v>
      </c>
      <c r="I18" s="49" t="s">
        <v>459</v>
      </c>
      <c r="J18" s="45" t="s">
        <v>460</v>
      </c>
      <c r="K18" s="49" t="s">
        <v>457</v>
      </c>
      <c r="L18" s="28">
        <v>38779</v>
      </c>
      <c r="M18" s="28">
        <v>41386</v>
      </c>
      <c r="N18" s="49" t="s">
        <v>99</v>
      </c>
      <c r="O18" s="50" t="s">
        <v>461</v>
      </c>
      <c r="P18" s="68" t="s">
        <v>494</v>
      </c>
      <c r="Q18" s="72" t="s">
        <v>102</v>
      </c>
    </row>
    <row r="19" spans="1:17" x14ac:dyDescent="0.25">
      <c r="A19" s="49">
        <v>6</v>
      </c>
      <c r="B19" s="23"/>
      <c r="C19" s="23"/>
      <c r="D19" s="49"/>
      <c r="E19" s="49"/>
      <c r="F19" s="49"/>
      <c r="G19" s="23"/>
      <c r="H19" s="23"/>
      <c r="I19" s="23"/>
      <c r="J19" s="45"/>
      <c r="K19" s="23"/>
      <c r="L19" s="49"/>
      <c r="M19" s="49"/>
      <c r="N19" s="49"/>
      <c r="O19" s="23"/>
      <c r="P19" s="23"/>
      <c r="Q19" s="23"/>
    </row>
    <row r="20" spans="1:17" x14ac:dyDescent="0.25">
      <c r="A20" s="122" t="s">
        <v>37</v>
      </c>
      <c r="B20" s="123"/>
      <c r="C20" s="123"/>
      <c r="D20" s="123"/>
      <c r="E20" s="124"/>
      <c r="F20" s="25">
        <f>SUM(F14:F17)</f>
        <v>102024.73800000001</v>
      </c>
    </row>
    <row r="21" spans="1:17" s="6" customFormat="1" ht="26.25" customHeight="1" x14ac:dyDescent="0.25">
      <c r="A21" s="15"/>
      <c r="B21"/>
      <c r="C21"/>
      <c r="D21"/>
      <c r="E21"/>
      <c r="F21"/>
      <c r="G21"/>
      <c r="H21"/>
      <c r="I21"/>
      <c r="J21"/>
      <c r="K21"/>
      <c r="L21"/>
      <c r="M21"/>
      <c r="N21"/>
      <c r="O21"/>
      <c r="P21"/>
      <c r="Q21"/>
    </row>
    <row r="22" spans="1:17" s="6" customFormat="1" ht="48.75" customHeight="1" x14ac:dyDescent="0.25">
      <c r="A22" s="111" t="s">
        <v>98</v>
      </c>
      <c r="B22" s="112"/>
      <c r="C22" s="112"/>
      <c r="D22" s="112"/>
      <c r="E22" s="113"/>
      <c r="F22" s="46" t="s">
        <v>101</v>
      </c>
      <c r="G22" s="117" t="s">
        <v>97</v>
      </c>
      <c r="H22" s="117"/>
      <c r="I22" s="117"/>
      <c r="J22" s="117"/>
      <c r="K22" s="117"/>
      <c r="L22" s="117"/>
      <c r="M22" s="117"/>
      <c r="N22" s="117"/>
      <c r="O22" s="117"/>
      <c r="P22" s="117"/>
      <c r="Q22" s="117"/>
    </row>
    <row r="23" spans="1:17" s="6" customFormat="1" ht="47.25" customHeight="1" x14ac:dyDescent="0.25">
      <c r="A23" s="114"/>
      <c r="B23" s="115"/>
      <c r="C23" s="115"/>
      <c r="D23" s="115"/>
      <c r="E23" s="116"/>
      <c r="F23" s="73" t="s">
        <v>152</v>
      </c>
      <c r="G23" s="92" t="s">
        <v>495</v>
      </c>
      <c r="H23" s="92"/>
      <c r="I23" s="92"/>
      <c r="J23" s="92"/>
      <c r="K23" s="92"/>
      <c r="L23" s="92"/>
      <c r="M23" s="92"/>
      <c r="N23" s="92"/>
      <c r="O23" s="92"/>
      <c r="P23" s="92"/>
      <c r="Q23" s="92"/>
    </row>
    <row r="24" spans="1:17" s="6" customFormat="1" ht="26.25" customHeight="1" thickBot="1" x14ac:dyDescent="0.3">
      <c r="A24" s="15"/>
      <c r="B24"/>
      <c r="C24"/>
      <c r="D24"/>
      <c r="E24"/>
      <c r="F24"/>
      <c r="G24"/>
      <c r="H24"/>
      <c r="I24"/>
      <c r="J24"/>
      <c r="K24"/>
      <c r="L24"/>
      <c r="M24"/>
      <c r="N24"/>
      <c r="O24"/>
      <c r="P24"/>
    </row>
    <row r="25" spans="1:17" s="7" customFormat="1" ht="15.75" thickBot="1" x14ac:dyDescent="0.3">
      <c r="A25" s="95" t="s">
        <v>21</v>
      </c>
      <c r="B25" s="96"/>
      <c r="C25" s="96"/>
      <c r="D25" s="96"/>
      <c r="E25" s="96"/>
      <c r="F25" s="96"/>
      <c r="G25" s="96"/>
      <c r="H25" s="96"/>
      <c r="I25" s="96"/>
      <c r="J25" s="96"/>
      <c r="K25" s="96"/>
      <c r="L25" s="96"/>
      <c r="M25" s="96"/>
      <c r="N25" s="96"/>
      <c r="O25" s="96"/>
      <c r="P25" s="96"/>
      <c r="Q25" s="97"/>
    </row>
    <row r="26" spans="1:17" s="6" customFormat="1" ht="26.25" customHeight="1" x14ac:dyDescent="0.25">
      <c r="A26"/>
      <c r="B26"/>
      <c r="C26"/>
      <c r="D26"/>
      <c r="E26"/>
      <c r="F26"/>
      <c r="G26"/>
      <c r="H26"/>
      <c r="I26"/>
      <c r="J26"/>
      <c r="K26"/>
      <c r="L26"/>
      <c r="M26"/>
      <c r="N26"/>
      <c r="O26"/>
      <c r="P26"/>
    </row>
    <row r="27" spans="1:17" ht="72.75" customHeight="1" x14ac:dyDescent="0.25">
      <c r="A27" s="93" t="s">
        <v>31</v>
      </c>
      <c r="B27" s="93"/>
      <c r="C27" s="93"/>
      <c r="D27" s="93"/>
      <c r="E27" s="46" t="s">
        <v>16</v>
      </c>
      <c r="F27" s="46" t="s">
        <v>104</v>
      </c>
      <c r="G27" s="46" t="s">
        <v>17</v>
      </c>
      <c r="H27" s="46" t="s">
        <v>18</v>
      </c>
      <c r="I27" s="46" t="s">
        <v>19</v>
      </c>
      <c r="J27" s="46" t="s">
        <v>95</v>
      </c>
      <c r="K27" s="46" t="s">
        <v>106</v>
      </c>
      <c r="L27" s="93" t="s">
        <v>14</v>
      </c>
      <c r="M27" s="93"/>
      <c r="N27" s="93"/>
      <c r="O27" s="93"/>
      <c r="P27" s="93"/>
      <c r="Q27" s="93"/>
    </row>
    <row r="28" spans="1:17" s="6" customFormat="1" ht="118.5" customHeight="1" x14ac:dyDescent="0.25">
      <c r="A28" s="94" t="s">
        <v>52</v>
      </c>
      <c r="B28" s="94"/>
      <c r="C28" s="94"/>
      <c r="D28" s="94"/>
      <c r="E28" s="49" t="s">
        <v>75</v>
      </c>
      <c r="F28" s="49" t="s">
        <v>75</v>
      </c>
      <c r="G28" s="49" t="s">
        <v>99</v>
      </c>
      <c r="H28" s="49" t="s">
        <v>99</v>
      </c>
      <c r="I28" s="49" t="s">
        <v>75</v>
      </c>
      <c r="J28" s="49" t="s">
        <v>462</v>
      </c>
      <c r="K28" s="53" t="s">
        <v>102</v>
      </c>
      <c r="L28" s="119" t="s">
        <v>463</v>
      </c>
      <c r="M28" s="120"/>
      <c r="N28" s="120"/>
      <c r="O28" s="120"/>
      <c r="P28" s="120"/>
      <c r="Q28" s="121"/>
    </row>
    <row r="30" spans="1:17" ht="52.5" customHeight="1" x14ac:dyDescent="0.25">
      <c r="A30" s="93" t="s">
        <v>31</v>
      </c>
      <c r="B30" s="93"/>
      <c r="C30" s="93"/>
      <c r="D30" s="93"/>
      <c r="E30" s="93" t="s">
        <v>107</v>
      </c>
      <c r="F30" s="93" t="s">
        <v>50</v>
      </c>
      <c r="G30" s="93" t="s">
        <v>51</v>
      </c>
      <c r="H30" s="93" t="s">
        <v>125</v>
      </c>
      <c r="I30" s="93"/>
      <c r="J30" s="93"/>
      <c r="K30" s="93"/>
      <c r="L30" s="93" t="s">
        <v>95</v>
      </c>
      <c r="M30" s="93" t="s">
        <v>108</v>
      </c>
      <c r="N30" s="93" t="s">
        <v>14</v>
      </c>
      <c r="O30" s="93"/>
      <c r="P30" s="93"/>
      <c r="Q30" s="93"/>
    </row>
    <row r="31" spans="1:17" x14ac:dyDescent="0.25">
      <c r="A31" s="93"/>
      <c r="B31" s="93"/>
      <c r="C31" s="93"/>
      <c r="D31" s="93"/>
      <c r="E31" s="93"/>
      <c r="F31" s="93"/>
      <c r="G31" s="93"/>
      <c r="H31" s="46" t="s">
        <v>113</v>
      </c>
      <c r="I31" s="46" t="s">
        <v>114</v>
      </c>
      <c r="J31" s="46" t="s">
        <v>115</v>
      </c>
      <c r="K31" s="46" t="s">
        <v>126</v>
      </c>
      <c r="L31" s="93"/>
      <c r="M31" s="93"/>
      <c r="N31" s="93"/>
      <c r="O31" s="93"/>
      <c r="P31" s="93"/>
      <c r="Q31" s="93"/>
    </row>
    <row r="32" spans="1:17" ht="60" x14ac:dyDescent="0.25">
      <c r="A32" s="100" t="s">
        <v>53</v>
      </c>
      <c r="B32" s="100"/>
      <c r="C32" s="100"/>
      <c r="D32" s="100"/>
      <c r="E32" s="139" t="s">
        <v>99</v>
      </c>
      <c r="F32" s="101" t="s">
        <v>464</v>
      </c>
      <c r="G32" s="103" t="s">
        <v>496</v>
      </c>
      <c r="H32" s="30" t="s">
        <v>465</v>
      </c>
      <c r="I32" s="37" t="s">
        <v>497</v>
      </c>
      <c r="J32" s="37" t="s">
        <v>466</v>
      </c>
      <c r="K32" s="38" t="s">
        <v>498</v>
      </c>
      <c r="L32" s="101" t="s">
        <v>467</v>
      </c>
      <c r="M32" s="128" t="s">
        <v>102</v>
      </c>
      <c r="N32" s="129" t="s">
        <v>468</v>
      </c>
      <c r="O32" s="129"/>
      <c r="P32" s="129"/>
      <c r="Q32" s="129"/>
    </row>
    <row r="33" spans="1:21" ht="30" x14ac:dyDescent="0.25">
      <c r="A33" s="100"/>
      <c r="B33" s="100"/>
      <c r="C33" s="100"/>
      <c r="D33" s="100"/>
      <c r="E33" s="139"/>
      <c r="F33" s="101"/>
      <c r="G33" s="103"/>
      <c r="H33" s="30" t="s">
        <v>469</v>
      </c>
      <c r="I33" s="37" t="s">
        <v>470</v>
      </c>
      <c r="J33" s="37" t="s">
        <v>457</v>
      </c>
      <c r="K33" s="38" t="s">
        <v>498</v>
      </c>
      <c r="L33" s="101"/>
      <c r="M33" s="128"/>
      <c r="N33" s="129"/>
      <c r="O33" s="129"/>
      <c r="P33" s="129"/>
      <c r="Q33" s="129"/>
    </row>
    <row r="34" spans="1:21" ht="30" x14ac:dyDescent="0.25">
      <c r="A34" s="100"/>
      <c r="B34" s="100"/>
      <c r="C34" s="100"/>
      <c r="D34" s="100"/>
      <c r="E34" s="139"/>
      <c r="F34" s="101"/>
      <c r="G34" s="103"/>
      <c r="H34" s="30" t="s">
        <v>471</v>
      </c>
      <c r="I34" s="37" t="s">
        <v>472</v>
      </c>
      <c r="J34" s="37" t="s">
        <v>457</v>
      </c>
      <c r="K34" s="38" t="s">
        <v>499</v>
      </c>
      <c r="L34" s="101"/>
      <c r="M34" s="128"/>
      <c r="N34" s="129"/>
      <c r="O34" s="129"/>
      <c r="P34" s="129"/>
      <c r="Q34" s="129"/>
    </row>
    <row r="35" spans="1:21" s="20" customFormat="1" ht="45" x14ac:dyDescent="0.25">
      <c r="A35" s="100"/>
      <c r="B35" s="100"/>
      <c r="C35" s="100"/>
      <c r="D35" s="100"/>
      <c r="E35" s="139"/>
      <c r="F35" s="101"/>
      <c r="G35" s="103"/>
      <c r="H35" s="17" t="s">
        <v>443</v>
      </c>
      <c r="I35" s="37" t="s">
        <v>473</v>
      </c>
      <c r="J35" s="50" t="s">
        <v>474</v>
      </c>
      <c r="K35" s="38" t="s">
        <v>499</v>
      </c>
      <c r="L35" s="101"/>
      <c r="M35" s="128"/>
      <c r="N35" s="129"/>
      <c r="O35" s="129"/>
      <c r="P35" s="129"/>
      <c r="Q35" s="129"/>
      <c r="S35"/>
      <c r="T35"/>
      <c r="U35"/>
    </row>
    <row r="36" spans="1:21" ht="43.5" customHeight="1" x14ac:dyDescent="0.25">
      <c r="A36" s="100"/>
      <c r="B36" s="100"/>
      <c r="C36" s="100"/>
      <c r="D36" s="100"/>
      <c r="E36" s="139"/>
      <c r="F36" s="101"/>
      <c r="G36" s="103"/>
      <c r="H36" s="17" t="s">
        <v>475</v>
      </c>
      <c r="I36" s="37" t="s">
        <v>476</v>
      </c>
      <c r="J36" s="49" t="s">
        <v>477</v>
      </c>
      <c r="K36" s="38" t="s">
        <v>499</v>
      </c>
      <c r="L36" s="101"/>
      <c r="M36" s="128"/>
      <c r="N36" s="129"/>
      <c r="O36" s="129"/>
      <c r="P36" s="129"/>
      <c r="Q36" s="129"/>
    </row>
    <row r="37" spans="1:21" x14ac:dyDescent="0.25">
      <c r="A37" s="100"/>
      <c r="B37" s="100"/>
      <c r="C37" s="100"/>
      <c r="D37" s="100"/>
      <c r="E37" s="139"/>
      <c r="F37" s="101"/>
      <c r="G37" s="103"/>
      <c r="H37" s="17"/>
      <c r="I37" s="37"/>
      <c r="J37" s="47"/>
      <c r="K37" s="45"/>
      <c r="L37" s="101"/>
      <c r="M37" s="128"/>
      <c r="N37" s="129"/>
      <c r="O37" s="129"/>
      <c r="P37" s="129"/>
      <c r="Q37" s="129"/>
    </row>
    <row r="38" spans="1:21" x14ac:dyDescent="0.25">
      <c r="A38" s="100"/>
      <c r="B38" s="100"/>
      <c r="C38" s="100"/>
      <c r="D38" s="100"/>
      <c r="E38" s="139"/>
      <c r="F38" s="101"/>
      <c r="G38" s="103"/>
      <c r="H38" s="17"/>
      <c r="I38" s="37"/>
      <c r="J38" s="47"/>
      <c r="K38" s="45"/>
      <c r="L38" s="101"/>
      <c r="M38" s="128"/>
      <c r="N38" s="129"/>
      <c r="O38" s="129"/>
      <c r="P38" s="129"/>
      <c r="Q38" s="129"/>
    </row>
    <row r="39" spans="1:21" x14ac:dyDescent="0.25">
      <c r="A39" s="31"/>
      <c r="B39" s="31"/>
      <c r="C39" s="31"/>
      <c r="D39" s="31"/>
      <c r="E39" s="55"/>
      <c r="F39" s="19"/>
      <c r="G39" s="32"/>
      <c r="H39" s="19"/>
      <c r="I39" s="33"/>
      <c r="J39" s="77"/>
      <c r="L39" s="35"/>
      <c r="M39" s="35"/>
      <c r="N39" s="35"/>
      <c r="O39" s="35"/>
      <c r="P39" s="35"/>
      <c r="Q39" s="35"/>
    </row>
    <row r="40" spans="1:21" x14ac:dyDescent="0.25">
      <c r="A40" s="31"/>
      <c r="B40" s="31"/>
      <c r="C40" s="31"/>
      <c r="D40" s="31"/>
      <c r="E40" s="55"/>
      <c r="F40" s="19"/>
      <c r="G40" s="32"/>
      <c r="H40" s="19"/>
      <c r="I40" s="33"/>
      <c r="J40" s="55"/>
      <c r="K40" s="54"/>
      <c r="L40" s="35"/>
      <c r="M40" s="35"/>
      <c r="N40" s="35"/>
      <c r="O40" s="35"/>
      <c r="P40" s="35"/>
      <c r="Q40" s="35"/>
    </row>
    <row r="42" spans="1:21" s="6" customFormat="1" ht="38.25" customHeight="1" x14ac:dyDescent="0.25">
      <c r="A42" s="93" t="s">
        <v>47</v>
      </c>
      <c r="B42" s="93"/>
      <c r="C42" s="93"/>
      <c r="D42" s="93"/>
      <c r="E42" s="93"/>
      <c r="F42" s="46" t="s">
        <v>95</v>
      </c>
      <c r="G42" s="46" t="s">
        <v>14</v>
      </c>
      <c r="H42" s="46" t="s">
        <v>137</v>
      </c>
      <c r="J42" s="14"/>
      <c r="K42" s="19"/>
      <c r="L42" s="19"/>
      <c r="M42" s="19"/>
    </row>
    <row r="43" spans="1:21" s="6" customFormat="1" ht="39.75" customHeight="1" x14ac:dyDescent="0.25">
      <c r="A43" s="92" t="s">
        <v>44</v>
      </c>
      <c r="B43" s="92"/>
      <c r="C43" s="92"/>
      <c r="D43" s="92"/>
      <c r="E43" s="92"/>
      <c r="F43" s="49">
        <v>151</v>
      </c>
      <c r="G43" s="49" t="s">
        <v>32</v>
      </c>
      <c r="H43" s="22" t="s">
        <v>152</v>
      </c>
      <c r="J43" s="19"/>
      <c r="K43" s="19"/>
      <c r="L43" s="19"/>
      <c r="M43" s="19"/>
    </row>
    <row r="44" spans="1:21" s="6" customFormat="1" ht="39.75" customHeight="1" x14ac:dyDescent="0.25">
      <c r="A44" s="92" t="s">
        <v>43</v>
      </c>
      <c r="B44" s="92"/>
      <c r="C44" s="92"/>
      <c r="D44" s="92"/>
      <c r="E44" s="92"/>
      <c r="F44" s="49" t="s">
        <v>478</v>
      </c>
      <c r="G44" s="49" t="s">
        <v>32</v>
      </c>
      <c r="H44" s="22" t="s">
        <v>152</v>
      </c>
      <c r="J44" s="19"/>
      <c r="K44" s="19"/>
      <c r="L44" s="19"/>
      <c r="M44" s="19"/>
    </row>
    <row r="45" spans="1:21" s="6" customFormat="1" ht="39.75" customHeight="1" x14ac:dyDescent="0.25">
      <c r="A45" s="92" t="s">
        <v>74</v>
      </c>
      <c r="B45" s="92"/>
      <c r="C45" s="92"/>
      <c r="D45" s="92"/>
      <c r="E45" s="92"/>
      <c r="F45" s="49" t="s">
        <v>479</v>
      </c>
      <c r="G45" s="49" t="s">
        <v>32</v>
      </c>
      <c r="H45" s="22" t="s">
        <v>152</v>
      </c>
      <c r="J45" s="19"/>
      <c r="K45" s="19"/>
      <c r="L45" s="19"/>
      <c r="M45" s="19"/>
    </row>
    <row r="46" spans="1:21" s="6" customFormat="1" ht="105" x14ac:dyDescent="0.25">
      <c r="A46" s="92" t="s">
        <v>45</v>
      </c>
      <c r="B46" s="92"/>
      <c r="C46" s="92"/>
      <c r="D46" s="92"/>
      <c r="E46" s="92"/>
      <c r="F46" s="49" t="s">
        <v>480</v>
      </c>
      <c r="G46" s="80" t="s">
        <v>481</v>
      </c>
      <c r="H46" s="81" t="s">
        <v>102</v>
      </c>
      <c r="J46" s="19"/>
      <c r="K46" s="19"/>
      <c r="L46" s="19"/>
      <c r="M46" s="19"/>
    </row>
    <row r="47" spans="1:21" s="6" customFormat="1" ht="30" x14ac:dyDescent="0.25">
      <c r="A47" s="92" t="s">
        <v>46</v>
      </c>
      <c r="B47" s="92"/>
      <c r="C47" s="92"/>
      <c r="D47" s="92"/>
      <c r="E47" s="92"/>
      <c r="F47" s="49" t="s">
        <v>482</v>
      </c>
      <c r="G47" s="52" t="s">
        <v>502</v>
      </c>
      <c r="H47" s="72" t="s">
        <v>102</v>
      </c>
      <c r="J47" s="19"/>
      <c r="K47" s="19"/>
      <c r="L47" s="19"/>
      <c r="M47" s="19"/>
    </row>
    <row r="48" spans="1:21" s="6" customFormat="1" ht="118.5" customHeight="1" x14ac:dyDescent="0.25">
      <c r="A48" s="92" t="s">
        <v>140</v>
      </c>
      <c r="B48" s="92"/>
      <c r="C48" s="92"/>
      <c r="D48" s="92"/>
      <c r="E48" s="92"/>
      <c r="F48" s="49" t="s">
        <v>483</v>
      </c>
      <c r="G48" s="78" t="s">
        <v>484</v>
      </c>
      <c r="H48" s="22" t="s">
        <v>152</v>
      </c>
      <c r="J48" s="19"/>
      <c r="K48" s="19"/>
      <c r="L48" s="19"/>
      <c r="M48" s="19"/>
      <c r="N48" s="19"/>
      <c r="O48" s="19"/>
      <c r="P48" s="19"/>
    </row>
    <row r="49" spans="1:16" s="6" customFormat="1" ht="63.95" customHeight="1" x14ac:dyDescent="0.25">
      <c r="A49" s="92" t="s">
        <v>141</v>
      </c>
      <c r="B49" s="92"/>
      <c r="C49" s="92"/>
      <c r="D49" s="92"/>
      <c r="E49" s="92"/>
      <c r="F49" s="49" t="s">
        <v>457</v>
      </c>
      <c r="G49" s="80" t="s">
        <v>485</v>
      </c>
      <c r="H49" s="81" t="s">
        <v>102</v>
      </c>
      <c r="J49" s="19"/>
      <c r="K49" s="19"/>
      <c r="L49" s="19"/>
      <c r="M49" s="19"/>
      <c r="N49" s="19"/>
      <c r="O49" s="19"/>
      <c r="P49" s="19"/>
    </row>
    <row r="50" spans="1:16" s="6" customFormat="1" ht="26.25" customHeight="1" thickBot="1" x14ac:dyDescent="0.3">
      <c r="A50"/>
      <c r="B50"/>
      <c r="C50"/>
      <c r="D50"/>
      <c r="E50"/>
      <c r="F50"/>
      <c r="G50"/>
      <c r="H50"/>
      <c r="I50"/>
      <c r="J50"/>
      <c r="K50"/>
      <c r="L50"/>
      <c r="M50"/>
      <c r="N50"/>
      <c r="O50"/>
      <c r="P50"/>
    </row>
    <row r="51" spans="1:16" ht="15.75" thickBot="1" x14ac:dyDescent="0.3">
      <c r="A51" s="95" t="s">
        <v>20</v>
      </c>
      <c r="B51" s="96"/>
      <c r="C51" s="96"/>
      <c r="D51" s="96"/>
      <c r="E51" s="96"/>
      <c r="F51" s="96"/>
      <c r="G51" s="96"/>
      <c r="H51" s="96"/>
      <c r="I51" s="96"/>
      <c r="J51" s="96"/>
      <c r="K51" s="96"/>
      <c r="L51" s="96"/>
      <c r="M51" s="96"/>
      <c r="N51" s="96"/>
      <c r="O51" s="96"/>
      <c r="P51" s="97"/>
    </row>
    <row r="52" spans="1:16" s="6" customFormat="1" ht="26.25" customHeight="1" x14ac:dyDescent="0.25">
      <c r="A52"/>
      <c r="B52"/>
      <c r="C52"/>
      <c r="D52"/>
      <c r="E52"/>
      <c r="F52"/>
      <c r="G52"/>
      <c r="H52"/>
      <c r="I52"/>
      <c r="J52"/>
      <c r="K52"/>
      <c r="L52"/>
      <c r="M52"/>
      <c r="N52"/>
      <c r="O52"/>
      <c r="P52"/>
    </row>
    <row r="53" spans="1:16" s="5" customFormat="1" x14ac:dyDescent="0.25">
      <c r="A53" s="98" t="s">
        <v>146</v>
      </c>
      <c r="B53" s="98"/>
      <c r="C53" s="98"/>
      <c r="D53" s="13" t="s">
        <v>143</v>
      </c>
      <c r="E53" s="99" t="s">
        <v>486</v>
      </c>
      <c r="F53" s="99"/>
      <c r="G53" s="99"/>
    </row>
    <row r="54" spans="1:16" s="6" customFormat="1" x14ac:dyDescent="0.25">
      <c r="A54" s="98"/>
      <c r="B54" s="98"/>
      <c r="C54" s="98"/>
      <c r="D54" s="13" t="s">
        <v>144</v>
      </c>
      <c r="E54" s="100" t="s">
        <v>520</v>
      </c>
      <c r="F54" s="100"/>
      <c r="G54" s="100"/>
      <c r="H54"/>
      <c r="I54"/>
      <c r="J54"/>
      <c r="K54"/>
      <c r="L54"/>
      <c r="M54"/>
      <c r="N54"/>
      <c r="O54"/>
      <c r="P54"/>
    </row>
    <row r="55" spans="1:16" s="6" customFormat="1" x14ac:dyDescent="0.25">
      <c r="A55" s="98"/>
      <c r="B55" s="98"/>
      <c r="C55" s="98"/>
      <c r="D55" s="13" t="s">
        <v>145</v>
      </c>
      <c r="E55" s="94" t="s">
        <v>487</v>
      </c>
      <c r="F55" s="100"/>
      <c r="G55" s="100"/>
      <c r="H55"/>
      <c r="I55"/>
      <c r="J55"/>
      <c r="K55"/>
      <c r="L55"/>
      <c r="M55"/>
      <c r="N55"/>
      <c r="O55"/>
      <c r="P55"/>
    </row>
    <row r="56" spans="1:16" s="6" customFormat="1" ht="52.5" customHeight="1" x14ac:dyDescent="0.25">
      <c r="A56" s="98"/>
      <c r="B56" s="98"/>
      <c r="C56" s="98"/>
      <c r="D56" s="39" t="s">
        <v>147</v>
      </c>
      <c r="E56" s="94" t="s">
        <v>148</v>
      </c>
      <c r="F56" s="94"/>
      <c r="G56" s="94"/>
      <c r="H56"/>
      <c r="I56"/>
      <c r="J56"/>
      <c r="K56"/>
      <c r="L56"/>
      <c r="M56"/>
      <c r="N56"/>
      <c r="O56"/>
      <c r="P56"/>
    </row>
    <row r="57" spans="1:16" s="6" customFormat="1" ht="26.25" customHeight="1" x14ac:dyDescent="0.25">
      <c r="A57"/>
      <c r="B57"/>
      <c r="C57"/>
      <c r="D57"/>
      <c r="E57"/>
      <c r="F57"/>
      <c r="G57"/>
      <c r="H57"/>
      <c r="I57"/>
      <c r="J57"/>
      <c r="K57"/>
      <c r="L57"/>
      <c r="M57"/>
      <c r="N57"/>
      <c r="O57"/>
      <c r="P57"/>
    </row>
    <row r="58" spans="1:16" ht="38.25" customHeight="1" x14ac:dyDescent="0.25">
      <c r="A58" s="93" t="s">
        <v>36</v>
      </c>
      <c r="B58" s="93"/>
      <c r="C58" s="93"/>
      <c r="D58" s="93"/>
      <c r="E58" s="93"/>
      <c r="F58" s="46" t="s">
        <v>14</v>
      </c>
      <c r="G58" s="46" t="s">
        <v>149</v>
      </c>
    </row>
    <row r="59" spans="1:16" ht="120" x14ac:dyDescent="0.25">
      <c r="A59" s="90" t="s">
        <v>22</v>
      </c>
      <c r="B59" s="90"/>
      <c r="C59" s="90"/>
      <c r="D59" s="90"/>
      <c r="E59" s="90"/>
      <c r="F59" s="82" t="s">
        <v>506</v>
      </c>
      <c r="G59" s="13" t="s">
        <v>152</v>
      </c>
    </row>
    <row r="60" spans="1:16" ht="409.5" x14ac:dyDescent="0.25">
      <c r="A60" s="90" t="s">
        <v>23</v>
      </c>
      <c r="B60" s="90"/>
      <c r="C60" s="90"/>
      <c r="D60" s="90"/>
      <c r="E60" s="90"/>
      <c r="F60" s="86" t="s">
        <v>521</v>
      </c>
      <c r="G60" s="72" t="s">
        <v>102</v>
      </c>
    </row>
    <row r="61" spans="1:16" ht="409.5" x14ac:dyDescent="0.25">
      <c r="A61" s="90" t="s">
        <v>24</v>
      </c>
      <c r="B61" s="90"/>
      <c r="C61" s="90"/>
      <c r="D61" s="90"/>
      <c r="E61" s="90"/>
      <c r="F61" s="86" t="s">
        <v>521</v>
      </c>
      <c r="G61" s="72" t="s">
        <v>102</v>
      </c>
      <c r="H61" s="14"/>
      <c r="I61" s="14"/>
      <c r="J61" s="14"/>
    </row>
    <row r="62" spans="1:16" ht="120" x14ac:dyDescent="0.25">
      <c r="A62" s="90" t="s">
        <v>25</v>
      </c>
      <c r="B62" s="90"/>
      <c r="C62" s="90"/>
      <c r="D62" s="90"/>
      <c r="E62" s="90"/>
      <c r="F62" s="82" t="s">
        <v>506</v>
      </c>
      <c r="G62" s="13" t="s">
        <v>152</v>
      </c>
      <c r="H62" s="14"/>
      <c r="I62" s="14"/>
      <c r="J62" s="14"/>
    </row>
    <row r="63" spans="1:16" ht="120" x14ac:dyDescent="0.25">
      <c r="A63" s="90" t="s">
        <v>26</v>
      </c>
      <c r="B63" s="90"/>
      <c r="C63" s="90"/>
      <c r="D63" s="90"/>
      <c r="E63" s="90"/>
      <c r="F63" s="82" t="s">
        <v>522</v>
      </c>
      <c r="G63" s="13" t="s">
        <v>152</v>
      </c>
      <c r="H63" s="14"/>
      <c r="I63" s="14"/>
      <c r="J63" s="14"/>
    </row>
    <row r="64" spans="1:16" ht="120" x14ac:dyDescent="0.25">
      <c r="A64" s="90" t="s">
        <v>27</v>
      </c>
      <c r="B64" s="90"/>
      <c r="C64" s="90"/>
      <c r="D64" s="90"/>
      <c r="E64" s="90"/>
      <c r="F64" s="82" t="s">
        <v>522</v>
      </c>
      <c r="G64" s="13" t="s">
        <v>152</v>
      </c>
      <c r="H64" s="14"/>
      <c r="I64" s="14"/>
      <c r="J64" s="14"/>
    </row>
    <row r="65" spans="1:10" ht="114" customHeight="1" x14ac:dyDescent="0.25">
      <c r="A65" s="90" t="s">
        <v>28</v>
      </c>
      <c r="B65" s="90"/>
      <c r="C65" s="90"/>
      <c r="D65" s="90"/>
      <c r="E65" s="90"/>
      <c r="F65" s="86" t="s">
        <v>523</v>
      </c>
      <c r="G65" s="72" t="s">
        <v>102</v>
      </c>
      <c r="H65" s="14"/>
      <c r="I65" s="14"/>
      <c r="J65" s="14"/>
    </row>
    <row r="66" spans="1:10" ht="165" x14ac:dyDescent="0.25">
      <c r="A66" s="90" t="s">
        <v>29</v>
      </c>
      <c r="B66" s="90"/>
      <c r="C66" s="90"/>
      <c r="D66" s="90"/>
      <c r="E66" s="90"/>
      <c r="F66" s="88" t="s">
        <v>524</v>
      </c>
      <c r="G66" s="72" t="s">
        <v>102</v>
      </c>
      <c r="H66" s="14"/>
      <c r="I66" s="14"/>
      <c r="J66" s="14"/>
    </row>
    <row r="67" spans="1:10" ht="120" x14ac:dyDescent="0.25">
      <c r="A67" s="90" t="s">
        <v>30</v>
      </c>
      <c r="B67" s="90"/>
      <c r="C67" s="90"/>
      <c r="D67" s="90"/>
      <c r="E67" s="90"/>
      <c r="F67" s="82" t="s">
        <v>522</v>
      </c>
      <c r="G67" s="13" t="s">
        <v>152</v>
      </c>
      <c r="H67" s="14"/>
      <c r="I67" s="14"/>
      <c r="J67" s="14"/>
    </row>
    <row r="68" spans="1:10" x14ac:dyDescent="0.25">
      <c r="A68" s="91" t="s">
        <v>150</v>
      </c>
      <c r="B68" s="91"/>
      <c r="C68" s="91"/>
      <c r="D68" s="91"/>
      <c r="E68" s="91"/>
      <c r="F68" s="91"/>
      <c r="G68" s="72" t="s">
        <v>102</v>
      </c>
      <c r="H68" s="14"/>
      <c r="I68" s="14"/>
      <c r="J68" s="14"/>
    </row>
  </sheetData>
  <mergeCells count="57">
    <mergeCell ref="A1:Q1"/>
    <mergeCell ref="A2:Q2"/>
    <mergeCell ref="A3:Q3"/>
    <mergeCell ref="A4:Q4"/>
    <mergeCell ref="A6:Q6"/>
    <mergeCell ref="A7:Q7"/>
    <mergeCell ref="A11:E12"/>
    <mergeCell ref="A20:E20"/>
    <mergeCell ref="A22:E23"/>
    <mergeCell ref="G22:Q22"/>
    <mergeCell ref="G23:Q23"/>
    <mergeCell ref="A9:Q9"/>
    <mergeCell ref="A25:Q25"/>
    <mergeCell ref="A27:D27"/>
    <mergeCell ref="L27:Q27"/>
    <mergeCell ref="A28:D28"/>
    <mergeCell ref="L28:Q28"/>
    <mergeCell ref="A47:E47"/>
    <mergeCell ref="L30:L31"/>
    <mergeCell ref="M30:M31"/>
    <mergeCell ref="N30:Q31"/>
    <mergeCell ref="A32:D38"/>
    <mergeCell ref="E32:E38"/>
    <mergeCell ref="F32:F38"/>
    <mergeCell ref="G32:G38"/>
    <mergeCell ref="L32:L38"/>
    <mergeCell ref="M32:M38"/>
    <mergeCell ref="N32:Q38"/>
    <mergeCell ref="A30:D31"/>
    <mergeCell ref="E30:E31"/>
    <mergeCell ref="F30:F31"/>
    <mergeCell ref="G30:G31"/>
    <mergeCell ref="H30:K30"/>
    <mergeCell ref="A42:E42"/>
    <mergeCell ref="A43:E43"/>
    <mergeCell ref="A44:E44"/>
    <mergeCell ref="A45:E45"/>
    <mergeCell ref="A46:E46"/>
    <mergeCell ref="A63:E63"/>
    <mergeCell ref="A48:E48"/>
    <mergeCell ref="A49:E49"/>
    <mergeCell ref="A51:P51"/>
    <mergeCell ref="A53:C56"/>
    <mergeCell ref="E53:G53"/>
    <mergeCell ref="E54:G54"/>
    <mergeCell ref="E55:G55"/>
    <mergeCell ref="E56:G56"/>
    <mergeCell ref="A58:E58"/>
    <mergeCell ref="A59:E59"/>
    <mergeCell ref="A60:E60"/>
    <mergeCell ref="A61:E61"/>
    <mergeCell ref="A62:E62"/>
    <mergeCell ref="A64:E64"/>
    <mergeCell ref="A65:E65"/>
    <mergeCell ref="A66:E66"/>
    <mergeCell ref="A67:E67"/>
    <mergeCell ref="A68:F68"/>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topLeftCell="A28" zoomScale="50" zoomScaleNormal="50" zoomScalePageLayoutView="70" workbookViewId="0">
      <selection activeCell="G19" sqref="G19"/>
    </sheetView>
  </sheetViews>
  <sheetFormatPr baseColWidth="10" defaultRowHeight="15" x14ac:dyDescent="0.25"/>
  <cols>
    <col min="2" max="2" width="19.42578125" customWidth="1"/>
    <col min="3" max="3" width="21.28515625" customWidth="1"/>
    <col min="4" max="4" width="15" customWidth="1"/>
    <col min="5" max="5" width="22.85546875" customWidth="1"/>
    <col min="6" max="6" width="28.42578125" customWidth="1"/>
    <col min="7" max="7" width="25.28515625" customWidth="1"/>
    <col min="8" max="8" width="23.42578125" customWidth="1"/>
    <col min="9" max="9" width="24.140625" customWidth="1"/>
    <col min="10" max="10" width="40" customWidth="1"/>
    <col min="11" max="11" width="22.42578125" customWidth="1"/>
    <col min="12" max="12" width="18.7109375" customWidth="1"/>
    <col min="13" max="13" width="22" customWidth="1"/>
    <col min="14" max="14" width="21" customWidth="1"/>
    <col min="15" max="15" width="16.28515625" customWidth="1"/>
    <col min="16" max="16" width="22.7109375" customWidth="1"/>
    <col min="17" max="17" width="20.85546875" customWidth="1"/>
  </cols>
  <sheetData>
    <row r="1" spans="1:17" ht="23.25" customHeight="1" x14ac:dyDescent="0.25">
      <c r="A1" s="125" t="s">
        <v>4</v>
      </c>
      <c r="B1" s="125"/>
      <c r="C1" s="125"/>
      <c r="D1" s="125"/>
      <c r="E1" s="125"/>
      <c r="F1" s="125"/>
      <c r="G1" s="125"/>
      <c r="H1" s="125"/>
      <c r="I1" s="125"/>
      <c r="J1" s="125"/>
      <c r="K1" s="125"/>
      <c r="L1" s="125"/>
      <c r="M1" s="125"/>
      <c r="N1" s="125"/>
      <c r="O1" s="125"/>
      <c r="P1" s="125"/>
      <c r="Q1" s="125"/>
    </row>
    <row r="2" spans="1:17" ht="15.75" customHeight="1" x14ac:dyDescent="0.25">
      <c r="A2" s="126" t="s">
        <v>5</v>
      </c>
      <c r="B2" s="126"/>
      <c r="C2" s="126"/>
      <c r="D2" s="126"/>
      <c r="E2" s="126"/>
      <c r="F2" s="126"/>
      <c r="G2" s="126"/>
      <c r="H2" s="126"/>
      <c r="I2" s="126"/>
      <c r="J2" s="126"/>
      <c r="K2" s="126"/>
      <c r="L2" s="126"/>
      <c r="M2" s="126"/>
      <c r="N2" s="126"/>
      <c r="O2" s="126"/>
      <c r="P2" s="126"/>
      <c r="Q2" s="126"/>
    </row>
    <row r="3" spans="1:17" ht="15.75" customHeight="1" x14ac:dyDescent="0.25">
      <c r="A3" s="126" t="s">
        <v>6</v>
      </c>
      <c r="B3" s="126"/>
      <c r="C3" s="126"/>
      <c r="D3" s="126"/>
      <c r="E3" s="126"/>
      <c r="F3" s="126"/>
      <c r="G3" s="126"/>
      <c r="H3" s="126"/>
      <c r="I3" s="126"/>
      <c r="J3" s="126"/>
      <c r="K3" s="126"/>
      <c r="L3" s="126"/>
      <c r="M3" s="126"/>
      <c r="N3" s="126"/>
      <c r="O3" s="126"/>
      <c r="P3" s="126"/>
      <c r="Q3" s="126"/>
    </row>
    <row r="4" spans="1:17" ht="36" customHeight="1" x14ac:dyDescent="0.25">
      <c r="A4" s="126" t="s">
        <v>7</v>
      </c>
      <c r="B4" s="126"/>
      <c r="C4" s="126"/>
      <c r="D4" s="126"/>
      <c r="E4" s="126"/>
      <c r="F4" s="126"/>
      <c r="G4" s="126"/>
      <c r="H4" s="126"/>
      <c r="I4" s="126"/>
      <c r="J4" s="126"/>
      <c r="K4" s="126"/>
      <c r="L4" s="126"/>
      <c r="M4" s="126"/>
      <c r="N4" s="126"/>
      <c r="O4" s="126"/>
      <c r="P4" s="126"/>
      <c r="Q4" s="126"/>
    </row>
    <row r="6" spans="1:17" s="10" customFormat="1" ht="26.25" customHeight="1" x14ac:dyDescent="0.25">
      <c r="A6" s="127" t="str">
        <f>+PROPONENTES!B7</f>
        <v>UNIÓN TEMPORAL TECNOIMÁGENES INFORMÁTICA Y TECNOLOGÍA STEFANINI</v>
      </c>
      <c r="B6" s="127"/>
      <c r="C6" s="127"/>
      <c r="D6" s="127"/>
      <c r="E6" s="127"/>
      <c r="F6" s="127"/>
      <c r="G6" s="127"/>
      <c r="H6" s="127"/>
      <c r="I6" s="127"/>
      <c r="J6" s="127"/>
      <c r="K6" s="127"/>
      <c r="L6" s="127"/>
      <c r="M6" s="127"/>
      <c r="N6" s="127"/>
      <c r="O6" s="127"/>
      <c r="P6" s="127"/>
      <c r="Q6" s="127"/>
    </row>
    <row r="7" spans="1:17" s="11" customFormat="1" ht="26.25" customHeight="1" x14ac:dyDescent="0.25">
      <c r="A7" s="104" t="s">
        <v>34</v>
      </c>
      <c r="B7" s="104"/>
      <c r="C7" s="104"/>
      <c r="D7" s="104"/>
      <c r="E7" s="104"/>
      <c r="F7" s="104"/>
      <c r="G7" s="104"/>
      <c r="H7" s="104"/>
      <c r="I7" s="104"/>
      <c r="J7" s="104"/>
      <c r="K7" s="104"/>
      <c r="L7" s="104"/>
      <c r="M7" s="104"/>
      <c r="N7" s="104"/>
      <c r="O7" s="104"/>
      <c r="P7" s="104"/>
      <c r="Q7" s="104"/>
    </row>
    <row r="8" spans="1:17" s="9" customFormat="1" ht="26.25" customHeight="1" thickBot="1" x14ac:dyDescent="0.3"/>
    <row r="9" spans="1:17" s="4" customFormat="1" ht="15.75" thickBot="1" x14ac:dyDescent="0.3">
      <c r="A9" s="95" t="s">
        <v>35</v>
      </c>
      <c r="B9" s="96"/>
      <c r="C9" s="96"/>
      <c r="D9" s="96"/>
      <c r="E9" s="96"/>
      <c r="F9" s="96"/>
      <c r="G9" s="96"/>
      <c r="H9" s="96"/>
      <c r="I9" s="96"/>
      <c r="J9" s="96"/>
      <c r="K9" s="96"/>
      <c r="L9" s="96"/>
      <c r="M9" s="96"/>
      <c r="N9" s="96"/>
      <c r="O9" s="96"/>
      <c r="P9" s="96"/>
      <c r="Q9" s="97"/>
    </row>
    <row r="10" spans="1:17" s="6" customFormat="1" ht="26.25" customHeight="1" x14ac:dyDescent="0.25">
      <c r="A10"/>
      <c r="B10"/>
      <c r="C10"/>
      <c r="D10"/>
      <c r="E10"/>
      <c r="F10"/>
      <c r="G10"/>
      <c r="H10"/>
      <c r="I10"/>
      <c r="J10"/>
      <c r="K10"/>
      <c r="L10"/>
      <c r="M10"/>
      <c r="N10"/>
      <c r="O10"/>
      <c r="P10"/>
    </row>
    <row r="11" spans="1:17" s="6" customFormat="1" x14ac:dyDescent="0.25">
      <c r="A11" s="105" t="s">
        <v>41</v>
      </c>
      <c r="B11" s="106"/>
      <c r="C11" s="106"/>
      <c r="D11" s="106"/>
      <c r="E11" s="107"/>
      <c r="F11" s="40" t="s">
        <v>42</v>
      </c>
    </row>
    <row r="12" spans="1:17" s="6" customFormat="1" x14ac:dyDescent="0.25">
      <c r="A12" s="108"/>
      <c r="B12" s="109"/>
      <c r="C12" s="109"/>
      <c r="D12" s="109"/>
      <c r="E12" s="110"/>
      <c r="F12" s="2" t="s">
        <v>75</v>
      </c>
    </row>
    <row r="13" spans="1:17" ht="78.75" customHeight="1" x14ac:dyDescent="0.25">
      <c r="A13" s="40" t="s">
        <v>15</v>
      </c>
      <c r="B13" s="40" t="s">
        <v>8</v>
      </c>
      <c r="C13" s="40" t="s">
        <v>40</v>
      </c>
      <c r="D13" s="40" t="s">
        <v>81</v>
      </c>
      <c r="E13" s="40" t="s">
        <v>13</v>
      </c>
      <c r="F13" s="40" t="s">
        <v>103</v>
      </c>
      <c r="G13" s="40" t="s">
        <v>9</v>
      </c>
      <c r="H13" s="40" t="s">
        <v>10</v>
      </c>
      <c r="I13" s="40" t="s">
        <v>11</v>
      </c>
      <c r="J13" s="40" t="s">
        <v>12</v>
      </c>
      <c r="K13" s="41" t="s">
        <v>48</v>
      </c>
      <c r="L13" s="40" t="s">
        <v>38</v>
      </c>
      <c r="M13" s="40" t="s">
        <v>39</v>
      </c>
      <c r="N13" s="40" t="s">
        <v>49</v>
      </c>
      <c r="O13" s="40" t="s">
        <v>95</v>
      </c>
      <c r="P13" s="40" t="s">
        <v>14</v>
      </c>
      <c r="Q13" s="40" t="s">
        <v>100</v>
      </c>
    </row>
    <row r="14" spans="1:17" ht="127.5" customHeight="1" x14ac:dyDescent="0.25">
      <c r="A14" s="12">
        <v>1</v>
      </c>
      <c r="B14" s="2">
        <v>8</v>
      </c>
      <c r="C14" s="2">
        <v>81112000</v>
      </c>
      <c r="D14" s="25">
        <f>7581.81</f>
        <v>7581.81</v>
      </c>
      <c r="E14" s="27">
        <v>0.55000000000000004</v>
      </c>
      <c r="F14" s="25">
        <f>+D14*E14</f>
        <v>4169.9955000000009</v>
      </c>
      <c r="G14" s="23" t="s">
        <v>77</v>
      </c>
      <c r="H14" s="23" t="s">
        <v>83</v>
      </c>
      <c r="I14" s="2" t="s">
        <v>79</v>
      </c>
      <c r="J14" s="24" t="s">
        <v>78</v>
      </c>
      <c r="K14" s="2" t="s">
        <v>80</v>
      </c>
      <c r="L14" s="28">
        <v>40455</v>
      </c>
      <c r="M14" s="28">
        <v>41973</v>
      </c>
      <c r="N14" s="2" t="s">
        <v>75</v>
      </c>
      <c r="O14" s="2" t="s">
        <v>82</v>
      </c>
      <c r="P14" s="2" t="s">
        <v>32</v>
      </c>
      <c r="Q14" s="13" t="s">
        <v>152</v>
      </c>
    </row>
    <row r="15" spans="1:17" ht="105" x14ac:dyDescent="0.25">
      <c r="A15" s="12">
        <v>2</v>
      </c>
      <c r="B15" s="2">
        <v>44</v>
      </c>
      <c r="C15" s="2">
        <v>81112000</v>
      </c>
      <c r="D15" s="25">
        <f>7581.81</f>
        <v>7581.81</v>
      </c>
      <c r="E15" s="27">
        <v>0.45</v>
      </c>
      <c r="F15" s="25">
        <f>+D15*E15</f>
        <v>3411.8145000000004</v>
      </c>
      <c r="G15" s="23" t="s">
        <v>77</v>
      </c>
      <c r="H15" s="23" t="s">
        <v>84</v>
      </c>
      <c r="I15" s="2" t="s">
        <v>79</v>
      </c>
      <c r="J15" s="24" t="s">
        <v>78</v>
      </c>
      <c r="K15" s="2" t="s">
        <v>80</v>
      </c>
      <c r="L15" s="28">
        <v>40455</v>
      </c>
      <c r="M15" s="28">
        <v>41973</v>
      </c>
      <c r="N15" s="2" t="s">
        <v>75</v>
      </c>
      <c r="O15" s="2" t="s">
        <v>82</v>
      </c>
      <c r="P15" s="2" t="s">
        <v>32</v>
      </c>
      <c r="Q15" s="13" t="s">
        <v>152</v>
      </c>
    </row>
    <row r="16" spans="1:17" ht="195" x14ac:dyDescent="0.25">
      <c r="A16" s="12">
        <v>3</v>
      </c>
      <c r="B16" s="2">
        <v>5</v>
      </c>
      <c r="C16" s="2">
        <v>81112000</v>
      </c>
      <c r="D16" s="2">
        <v>4319.55</v>
      </c>
      <c r="E16" s="27">
        <v>1</v>
      </c>
      <c r="F16" s="25">
        <f>+D16*E16</f>
        <v>4319.55</v>
      </c>
      <c r="G16" s="23" t="s">
        <v>77</v>
      </c>
      <c r="H16" s="23" t="s">
        <v>86</v>
      </c>
      <c r="I16" s="2" t="s">
        <v>88</v>
      </c>
      <c r="J16" s="24" t="s">
        <v>85</v>
      </c>
      <c r="K16" s="2" t="s">
        <v>89</v>
      </c>
      <c r="L16" s="28">
        <v>41974</v>
      </c>
      <c r="M16" s="28">
        <v>42795</v>
      </c>
      <c r="N16" s="2" t="s">
        <v>75</v>
      </c>
      <c r="O16" s="2" t="s">
        <v>87</v>
      </c>
      <c r="P16" s="2" t="s">
        <v>32</v>
      </c>
      <c r="Q16" s="13" t="s">
        <v>152</v>
      </c>
    </row>
    <row r="17" spans="1:17" ht="150" x14ac:dyDescent="0.25">
      <c r="A17" s="12">
        <v>4</v>
      </c>
      <c r="B17" s="2">
        <v>4</v>
      </c>
      <c r="C17" s="2">
        <v>81112000</v>
      </c>
      <c r="D17" s="2">
        <v>4959.99</v>
      </c>
      <c r="E17" s="27">
        <v>1</v>
      </c>
      <c r="F17" s="25">
        <f>+D17*E17</f>
        <v>4959.99</v>
      </c>
      <c r="G17" s="23" t="s">
        <v>90</v>
      </c>
      <c r="H17" s="23" t="s">
        <v>86</v>
      </c>
      <c r="I17" s="2" t="s">
        <v>91</v>
      </c>
      <c r="J17" s="24" t="s">
        <v>93</v>
      </c>
      <c r="K17" s="2" t="s">
        <v>94</v>
      </c>
      <c r="L17" s="28">
        <v>40869</v>
      </c>
      <c r="M17" s="28">
        <v>41235</v>
      </c>
      <c r="N17" s="2" t="s">
        <v>75</v>
      </c>
      <c r="O17" s="23" t="s">
        <v>92</v>
      </c>
      <c r="P17" s="2" t="s">
        <v>32</v>
      </c>
      <c r="Q17" s="13" t="s">
        <v>152</v>
      </c>
    </row>
    <row r="18" spans="1:17" ht="150" x14ac:dyDescent="0.25">
      <c r="A18" s="2">
        <v>5</v>
      </c>
      <c r="B18" s="2">
        <v>5</v>
      </c>
      <c r="C18" s="2">
        <v>81112000</v>
      </c>
      <c r="D18" s="2">
        <v>4405.84</v>
      </c>
      <c r="E18" s="27">
        <v>1</v>
      </c>
      <c r="F18" s="25">
        <f>+D18*E18</f>
        <v>4405.84</v>
      </c>
      <c r="G18" s="23" t="s">
        <v>90</v>
      </c>
      <c r="H18" s="23" t="s">
        <v>86</v>
      </c>
      <c r="I18" s="2">
        <v>201201115</v>
      </c>
      <c r="J18" s="24" t="s">
        <v>93</v>
      </c>
      <c r="K18" s="2" t="s">
        <v>94</v>
      </c>
      <c r="L18" s="28">
        <v>41235</v>
      </c>
      <c r="M18" s="28">
        <v>41599</v>
      </c>
      <c r="N18" s="2" t="s">
        <v>75</v>
      </c>
      <c r="O18" s="18" t="s">
        <v>96</v>
      </c>
      <c r="P18" s="2" t="s">
        <v>32</v>
      </c>
      <c r="Q18" s="13" t="s">
        <v>152</v>
      </c>
    </row>
    <row r="19" spans="1:17" x14ac:dyDescent="0.25">
      <c r="A19" s="2">
        <v>6</v>
      </c>
      <c r="B19" s="23"/>
      <c r="C19" s="23"/>
      <c r="D19" s="2"/>
      <c r="E19" s="2"/>
      <c r="F19" s="2"/>
      <c r="G19" s="23"/>
      <c r="H19" s="23"/>
      <c r="I19" s="23"/>
      <c r="J19" s="24"/>
      <c r="K19" s="23"/>
      <c r="L19" s="2"/>
      <c r="M19" s="2"/>
      <c r="N19" s="2"/>
      <c r="O19" s="23"/>
      <c r="P19" s="23"/>
      <c r="Q19" s="23"/>
    </row>
    <row r="20" spans="1:17" x14ac:dyDescent="0.25">
      <c r="A20" s="122" t="s">
        <v>37</v>
      </c>
      <c r="B20" s="123"/>
      <c r="C20" s="123"/>
      <c r="D20" s="123"/>
      <c r="E20" s="124"/>
      <c r="F20" s="25">
        <f>SUM(F14:F19)</f>
        <v>21267.19</v>
      </c>
    </row>
    <row r="21" spans="1:17" s="6" customFormat="1" ht="26.25" customHeight="1" x14ac:dyDescent="0.25">
      <c r="A21" s="15"/>
      <c r="B21"/>
      <c r="C21"/>
      <c r="D21"/>
      <c r="E21"/>
      <c r="F21"/>
      <c r="G21"/>
      <c r="H21"/>
      <c r="I21"/>
      <c r="J21"/>
      <c r="K21"/>
      <c r="L21"/>
      <c r="M21"/>
      <c r="N21"/>
      <c r="O21"/>
      <c r="P21"/>
      <c r="Q21"/>
    </row>
    <row r="22" spans="1:17" s="6" customFormat="1" ht="29.25" customHeight="1" x14ac:dyDescent="0.25">
      <c r="A22" s="111" t="s">
        <v>98</v>
      </c>
      <c r="B22" s="112"/>
      <c r="C22" s="112"/>
      <c r="D22" s="112"/>
      <c r="E22" s="113"/>
      <c r="F22" s="40" t="s">
        <v>101</v>
      </c>
      <c r="G22" s="117" t="s">
        <v>97</v>
      </c>
      <c r="H22" s="117"/>
      <c r="I22" s="117"/>
      <c r="J22" s="117"/>
      <c r="K22" s="117"/>
      <c r="L22" s="117"/>
      <c r="M22" s="117"/>
      <c r="N22" s="117"/>
      <c r="O22" s="117"/>
      <c r="P22" s="117"/>
      <c r="Q22" s="117"/>
    </row>
    <row r="23" spans="1:17" s="6" customFormat="1" ht="47.25" customHeight="1" x14ac:dyDescent="0.25">
      <c r="A23" s="114"/>
      <c r="B23" s="115"/>
      <c r="C23" s="115"/>
      <c r="D23" s="115"/>
      <c r="E23" s="116"/>
      <c r="F23" s="72" t="s">
        <v>102</v>
      </c>
      <c r="G23" s="140" t="s">
        <v>525</v>
      </c>
      <c r="H23" s="140"/>
      <c r="I23" s="140"/>
      <c r="J23" s="140"/>
      <c r="K23" s="140"/>
      <c r="L23" s="140"/>
      <c r="M23" s="140"/>
      <c r="N23" s="140"/>
      <c r="O23" s="140"/>
      <c r="P23" s="140"/>
      <c r="Q23" s="140"/>
    </row>
    <row r="24" spans="1:17" s="6" customFormat="1" ht="26.25" customHeight="1" thickBot="1" x14ac:dyDescent="0.3">
      <c r="A24" s="15"/>
      <c r="B24"/>
      <c r="C24"/>
      <c r="D24"/>
      <c r="E24"/>
      <c r="F24"/>
      <c r="G24"/>
      <c r="H24"/>
      <c r="I24"/>
      <c r="J24"/>
      <c r="K24"/>
      <c r="L24"/>
      <c r="M24"/>
      <c r="N24"/>
      <c r="O24"/>
      <c r="P24"/>
    </row>
    <row r="25" spans="1:17" s="7" customFormat="1" ht="15.75" thickBot="1" x14ac:dyDescent="0.3">
      <c r="A25" s="95" t="s">
        <v>21</v>
      </c>
      <c r="B25" s="96"/>
      <c r="C25" s="96"/>
      <c r="D25" s="96"/>
      <c r="E25" s="96"/>
      <c r="F25" s="96"/>
      <c r="G25" s="96"/>
      <c r="H25" s="96"/>
      <c r="I25" s="96"/>
      <c r="J25" s="96"/>
      <c r="K25" s="96"/>
      <c r="L25" s="96"/>
      <c r="M25" s="96"/>
      <c r="N25" s="96"/>
      <c r="O25" s="96"/>
      <c r="P25" s="96"/>
      <c r="Q25" s="97"/>
    </row>
    <row r="26" spans="1:17" s="6" customFormat="1" ht="26.25" customHeight="1" x14ac:dyDescent="0.25">
      <c r="A26"/>
      <c r="B26"/>
      <c r="C26"/>
      <c r="D26"/>
      <c r="E26"/>
      <c r="F26"/>
      <c r="G26"/>
      <c r="H26"/>
      <c r="I26"/>
      <c r="J26"/>
      <c r="K26"/>
      <c r="L26"/>
      <c r="M26"/>
      <c r="N26"/>
      <c r="O26"/>
      <c r="P26"/>
    </row>
    <row r="27" spans="1:17" ht="72.75" customHeight="1" x14ac:dyDescent="0.25">
      <c r="A27" s="93" t="s">
        <v>31</v>
      </c>
      <c r="B27" s="93"/>
      <c r="C27" s="93"/>
      <c r="D27" s="93"/>
      <c r="E27" s="40" t="s">
        <v>16</v>
      </c>
      <c r="F27" s="40" t="s">
        <v>104</v>
      </c>
      <c r="G27" s="40" t="s">
        <v>17</v>
      </c>
      <c r="H27" s="40" t="s">
        <v>18</v>
      </c>
      <c r="I27" s="40" t="s">
        <v>19</v>
      </c>
      <c r="J27" s="40" t="s">
        <v>95</v>
      </c>
      <c r="K27" s="40" t="s">
        <v>106</v>
      </c>
      <c r="L27" s="93" t="s">
        <v>14</v>
      </c>
      <c r="M27" s="93"/>
      <c r="N27" s="93"/>
      <c r="O27" s="93"/>
      <c r="P27" s="93"/>
      <c r="Q27" s="93"/>
    </row>
    <row r="28" spans="1:17" s="6" customFormat="1" ht="81.75" customHeight="1" x14ac:dyDescent="0.25">
      <c r="A28" s="94" t="s">
        <v>52</v>
      </c>
      <c r="B28" s="94"/>
      <c r="C28" s="94"/>
      <c r="D28" s="94"/>
      <c r="E28" s="2" t="s">
        <v>75</v>
      </c>
      <c r="F28" s="2" t="s">
        <v>75</v>
      </c>
      <c r="G28" s="2" t="s">
        <v>75</v>
      </c>
      <c r="H28" s="2" t="s">
        <v>75</v>
      </c>
      <c r="I28" s="2" t="s">
        <v>99</v>
      </c>
      <c r="J28" s="2" t="s">
        <v>105</v>
      </c>
      <c r="K28" s="72" t="s">
        <v>102</v>
      </c>
      <c r="L28" s="119" t="s">
        <v>142</v>
      </c>
      <c r="M28" s="120"/>
      <c r="N28" s="120"/>
      <c r="O28" s="120"/>
      <c r="P28" s="120"/>
      <c r="Q28" s="121"/>
    </row>
    <row r="30" spans="1:17" ht="52.5" customHeight="1" x14ac:dyDescent="0.25">
      <c r="A30" s="93" t="s">
        <v>31</v>
      </c>
      <c r="B30" s="93"/>
      <c r="C30" s="93"/>
      <c r="D30" s="93"/>
      <c r="E30" s="93" t="s">
        <v>107</v>
      </c>
      <c r="F30" s="93" t="s">
        <v>50</v>
      </c>
      <c r="G30" s="93" t="s">
        <v>51</v>
      </c>
      <c r="H30" s="93" t="s">
        <v>125</v>
      </c>
      <c r="I30" s="93"/>
      <c r="J30" s="93"/>
      <c r="K30" s="93"/>
      <c r="L30" s="93" t="s">
        <v>95</v>
      </c>
      <c r="M30" s="93" t="s">
        <v>108</v>
      </c>
      <c r="N30" s="93" t="s">
        <v>14</v>
      </c>
      <c r="O30" s="93"/>
      <c r="P30" s="93"/>
      <c r="Q30" s="93"/>
    </row>
    <row r="31" spans="1:17" x14ac:dyDescent="0.25">
      <c r="A31" s="93"/>
      <c r="B31" s="93"/>
      <c r="C31" s="93"/>
      <c r="D31" s="93"/>
      <c r="E31" s="93"/>
      <c r="F31" s="93"/>
      <c r="G31" s="93"/>
      <c r="H31" s="40" t="s">
        <v>113</v>
      </c>
      <c r="I31" s="40" t="s">
        <v>114</v>
      </c>
      <c r="J31" s="40" t="s">
        <v>115</v>
      </c>
      <c r="K31" s="40" t="s">
        <v>126</v>
      </c>
      <c r="L31" s="93"/>
      <c r="M31" s="93"/>
      <c r="N31" s="93"/>
      <c r="O31" s="93"/>
      <c r="P31" s="93"/>
      <c r="Q31" s="93"/>
    </row>
    <row r="32" spans="1:17" x14ac:dyDescent="0.25">
      <c r="A32" s="100" t="s">
        <v>53</v>
      </c>
      <c r="B32" s="100"/>
      <c r="C32" s="100"/>
      <c r="D32" s="100"/>
      <c r="E32" s="101" t="s">
        <v>75</v>
      </c>
      <c r="F32" s="101" t="s">
        <v>110</v>
      </c>
      <c r="G32" s="103" t="s">
        <v>109</v>
      </c>
      <c r="H32" s="30" t="s">
        <v>86</v>
      </c>
      <c r="I32" s="37" t="s">
        <v>112</v>
      </c>
      <c r="J32" s="30" t="s">
        <v>124</v>
      </c>
      <c r="K32" s="38" t="s">
        <v>120</v>
      </c>
      <c r="L32" s="101" t="s">
        <v>111</v>
      </c>
      <c r="M32" s="128" t="s">
        <v>102</v>
      </c>
      <c r="N32" s="129" t="s">
        <v>136</v>
      </c>
      <c r="O32" s="129"/>
      <c r="P32" s="129"/>
      <c r="Q32" s="129"/>
    </row>
    <row r="33" spans="1:17" x14ac:dyDescent="0.25">
      <c r="A33" s="100"/>
      <c r="B33" s="100"/>
      <c r="C33" s="100"/>
      <c r="D33" s="100"/>
      <c r="E33" s="101"/>
      <c r="F33" s="101"/>
      <c r="G33" s="103"/>
      <c r="H33" s="30" t="s">
        <v>117</v>
      </c>
      <c r="I33" s="37" t="s">
        <v>116</v>
      </c>
      <c r="J33" s="30" t="s">
        <v>122</v>
      </c>
      <c r="K33" s="24" t="s">
        <v>120</v>
      </c>
      <c r="L33" s="101"/>
      <c r="M33" s="128"/>
      <c r="N33" s="129"/>
      <c r="O33" s="129"/>
      <c r="P33" s="129"/>
      <c r="Q33" s="129"/>
    </row>
    <row r="34" spans="1:17" x14ac:dyDescent="0.25">
      <c r="A34" s="100"/>
      <c r="B34" s="100"/>
      <c r="C34" s="100"/>
      <c r="D34" s="100"/>
      <c r="E34" s="101"/>
      <c r="F34" s="101"/>
      <c r="G34" s="103"/>
      <c r="H34" s="30" t="s">
        <v>118</v>
      </c>
      <c r="I34" s="2" t="s">
        <v>119</v>
      </c>
      <c r="J34" s="30" t="s">
        <v>123</v>
      </c>
      <c r="K34" s="24" t="s">
        <v>121</v>
      </c>
      <c r="L34" s="101"/>
      <c r="M34" s="128"/>
      <c r="N34" s="129"/>
      <c r="O34" s="129"/>
      <c r="P34" s="129"/>
      <c r="Q34" s="129"/>
    </row>
    <row r="35" spans="1:17" s="20" customFormat="1" ht="30" x14ac:dyDescent="0.25">
      <c r="A35" s="100"/>
      <c r="B35" s="100"/>
      <c r="C35" s="100"/>
      <c r="D35" s="100"/>
      <c r="E35" s="101"/>
      <c r="F35" s="101"/>
      <c r="G35" s="103"/>
      <c r="H35" s="17" t="s">
        <v>127</v>
      </c>
      <c r="I35" s="37" t="s">
        <v>128</v>
      </c>
      <c r="J35" s="16" t="s">
        <v>129</v>
      </c>
      <c r="K35" s="24" t="s">
        <v>120</v>
      </c>
      <c r="L35" s="101"/>
      <c r="M35" s="128"/>
      <c r="N35" s="129"/>
      <c r="O35" s="129"/>
      <c r="P35" s="129"/>
      <c r="Q35" s="129"/>
    </row>
    <row r="36" spans="1:17" ht="30" x14ac:dyDescent="0.25">
      <c r="A36" s="100"/>
      <c r="B36" s="100"/>
      <c r="C36" s="100"/>
      <c r="D36" s="100"/>
      <c r="E36" s="101"/>
      <c r="F36" s="101"/>
      <c r="G36" s="103"/>
      <c r="H36" s="17" t="s">
        <v>130</v>
      </c>
      <c r="I36" s="37" t="s">
        <v>131</v>
      </c>
      <c r="J36" s="26" t="s">
        <v>132</v>
      </c>
      <c r="K36" s="24" t="s">
        <v>121</v>
      </c>
      <c r="L36" s="101"/>
      <c r="M36" s="128"/>
      <c r="N36" s="129"/>
      <c r="O36" s="129"/>
      <c r="P36" s="129"/>
      <c r="Q36" s="129"/>
    </row>
    <row r="37" spans="1:17" ht="30" x14ac:dyDescent="0.25">
      <c r="A37" s="100"/>
      <c r="B37" s="100"/>
      <c r="C37" s="100"/>
      <c r="D37" s="100"/>
      <c r="E37" s="101"/>
      <c r="F37" s="101"/>
      <c r="G37" s="103"/>
      <c r="H37" s="17" t="s">
        <v>130</v>
      </c>
      <c r="I37" s="37" t="s">
        <v>133</v>
      </c>
      <c r="J37" s="26" t="s">
        <v>132</v>
      </c>
      <c r="K37" s="24" t="s">
        <v>121</v>
      </c>
      <c r="L37" s="101"/>
      <c r="M37" s="128"/>
      <c r="N37" s="129"/>
      <c r="O37" s="129"/>
      <c r="P37" s="129"/>
      <c r="Q37" s="129"/>
    </row>
    <row r="38" spans="1:17" ht="30" x14ac:dyDescent="0.25">
      <c r="A38" s="100"/>
      <c r="B38" s="100"/>
      <c r="C38" s="100"/>
      <c r="D38" s="100"/>
      <c r="E38" s="101"/>
      <c r="F38" s="101"/>
      <c r="G38" s="103"/>
      <c r="H38" s="17" t="s">
        <v>130</v>
      </c>
      <c r="I38" s="37" t="s">
        <v>134</v>
      </c>
      <c r="J38" s="26" t="s">
        <v>135</v>
      </c>
      <c r="K38" s="24" t="s">
        <v>121</v>
      </c>
      <c r="L38" s="101"/>
      <c r="M38" s="128"/>
      <c r="N38" s="129"/>
      <c r="O38" s="129"/>
      <c r="P38" s="129"/>
      <c r="Q38" s="129"/>
    </row>
    <row r="39" spans="1:17" x14ac:dyDescent="0.25">
      <c r="A39" s="31"/>
      <c r="B39" s="31"/>
      <c r="C39" s="31"/>
      <c r="D39" s="31"/>
      <c r="E39" s="21"/>
      <c r="F39" s="19"/>
      <c r="G39" s="32"/>
      <c r="H39" s="19"/>
      <c r="I39" s="33"/>
      <c r="J39" s="21"/>
      <c r="K39" s="34"/>
      <c r="L39" s="35"/>
      <c r="M39" s="35"/>
      <c r="N39" s="35"/>
      <c r="O39" s="35"/>
      <c r="P39" s="35"/>
      <c r="Q39" s="35"/>
    </row>
    <row r="40" spans="1:17" x14ac:dyDescent="0.25">
      <c r="A40" s="31"/>
      <c r="B40" s="31"/>
      <c r="C40" s="31"/>
      <c r="D40" s="31"/>
      <c r="E40" s="21"/>
      <c r="F40" s="19"/>
      <c r="G40" s="32"/>
      <c r="H40" s="19"/>
      <c r="I40" s="33"/>
      <c r="J40" s="21"/>
      <c r="K40" s="34"/>
      <c r="L40" s="35"/>
      <c r="M40" s="35"/>
      <c r="N40" s="35"/>
      <c r="O40" s="35"/>
      <c r="P40" s="35"/>
      <c r="Q40" s="35"/>
    </row>
    <row r="42" spans="1:17" s="6" customFormat="1" ht="38.25" customHeight="1" x14ac:dyDescent="0.25">
      <c r="A42" s="93" t="s">
        <v>47</v>
      </c>
      <c r="B42" s="93"/>
      <c r="C42" s="93"/>
      <c r="D42" s="93"/>
      <c r="E42" s="93"/>
      <c r="F42" s="40" t="s">
        <v>95</v>
      </c>
      <c r="G42" s="40" t="s">
        <v>14</v>
      </c>
      <c r="H42" s="40" t="s">
        <v>137</v>
      </c>
      <c r="J42" s="14"/>
      <c r="K42" s="19"/>
      <c r="L42" s="19"/>
      <c r="M42" s="19"/>
    </row>
    <row r="43" spans="1:17" s="6" customFormat="1" ht="39.75" customHeight="1" x14ac:dyDescent="0.25">
      <c r="A43" s="92" t="s">
        <v>44</v>
      </c>
      <c r="B43" s="92"/>
      <c r="C43" s="92"/>
      <c r="D43" s="92"/>
      <c r="E43" s="92"/>
      <c r="F43" s="2">
        <v>178</v>
      </c>
      <c r="G43" s="2" t="s">
        <v>32</v>
      </c>
      <c r="H43" s="22" t="s">
        <v>152</v>
      </c>
      <c r="J43" s="19"/>
      <c r="K43" s="19"/>
      <c r="L43" s="19"/>
      <c r="M43" s="19"/>
    </row>
    <row r="44" spans="1:17" s="6" customFormat="1" ht="39.75" customHeight="1" x14ac:dyDescent="0.25">
      <c r="A44" s="92" t="s">
        <v>43</v>
      </c>
      <c r="B44" s="92"/>
      <c r="C44" s="92"/>
      <c r="D44" s="92"/>
      <c r="E44" s="92"/>
      <c r="F44" s="2" t="s">
        <v>138</v>
      </c>
      <c r="G44" s="2" t="s">
        <v>32</v>
      </c>
      <c r="H44" s="22" t="s">
        <v>152</v>
      </c>
      <c r="J44" s="19"/>
      <c r="K44" s="19"/>
      <c r="L44" s="19"/>
      <c r="M44" s="19"/>
    </row>
    <row r="45" spans="1:17" s="6" customFormat="1" ht="39.75" customHeight="1" x14ac:dyDescent="0.25">
      <c r="A45" s="92" t="s">
        <v>74</v>
      </c>
      <c r="B45" s="92"/>
      <c r="C45" s="92"/>
      <c r="D45" s="92"/>
      <c r="E45" s="92"/>
      <c r="F45" s="2" t="s">
        <v>76</v>
      </c>
      <c r="G45" s="2" t="s">
        <v>32</v>
      </c>
      <c r="H45" s="22" t="s">
        <v>152</v>
      </c>
      <c r="J45" s="19"/>
      <c r="K45" s="19"/>
      <c r="L45" s="19"/>
      <c r="M45" s="19"/>
    </row>
    <row r="46" spans="1:17" s="6" customFormat="1" ht="39.75" customHeight="1" x14ac:dyDescent="0.25">
      <c r="A46" s="92" t="s">
        <v>45</v>
      </c>
      <c r="B46" s="92"/>
      <c r="C46" s="92"/>
      <c r="D46" s="92"/>
      <c r="E46" s="92"/>
      <c r="F46" s="2">
        <v>286</v>
      </c>
      <c r="G46" s="2" t="s">
        <v>32</v>
      </c>
      <c r="H46" s="22" t="s">
        <v>152</v>
      </c>
      <c r="J46" s="19"/>
      <c r="K46" s="19"/>
      <c r="L46" s="19"/>
      <c r="M46" s="19"/>
    </row>
    <row r="47" spans="1:17" s="6" customFormat="1" ht="45" x14ac:dyDescent="0.25">
      <c r="A47" s="92" t="s">
        <v>46</v>
      </c>
      <c r="B47" s="92"/>
      <c r="C47" s="92"/>
      <c r="D47" s="92"/>
      <c r="E47" s="92"/>
      <c r="F47" s="2" t="s">
        <v>139</v>
      </c>
      <c r="G47" s="52" t="s">
        <v>502</v>
      </c>
      <c r="H47" s="72" t="s">
        <v>102</v>
      </c>
      <c r="J47" s="19"/>
      <c r="K47" s="19"/>
      <c r="L47" s="19"/>
      <c r="M47" s="19"/>
    </row>
    <row r="48" spans="1:17" s="6" customFormat="1" ht="39.75" customHeight="1" x14ac:dyDescent="0.25">
      <c r="A48" s="92" t="s">
        <v>140</v>
      </c>
      <c r="B48" s="92"/>
      <c r="C48" s="92"/>
      <c r="D48" s="92"/>
      <c r="E48" s="92"/>
      <c r="F48" s="2">
        <v>290</v>
      </c>
      <c r="G48" s="2" t="s">
        <v>32</v>
      </c>
      <c r="H48" s="22" t="s">
        <v>152</v>
      </c>
      <c r="J48" s="19"/>
      <c r="K48" s="19"/>
      <c r="L48" s="19"/>
      <c r="M48" s="19"/>
      <c r="N48" s="19"/>
      <c r="O48" s="19"/>
      <c r="P48" s="19"/>
    </row>
    <row r="49" spans="1:16" s="6" customFormat="1" ht="39.75" customHeight="1" x14ac:dyDescent="0.25">
      <c r="A49" s="92" t="s">
        <v>141</v>
      </c>
      <c r="B49" s="92"/>
      <c r="C49" s="92"/>
      <c r="D49" s="92"/>
      <c r="E49" s="92"/>
      <c r="F49" s="2">
        <v>288</v>
      </c>
      <c r="G49" s="2" t="s">
        <v>32</v>
      </c>
      <c r="H49" s="22" t="s">
        <v>152</v>
      </c>
      <c r="J49" s="19"/>
      <c r="K49" s="19"/>
      <c r="L49" s="19"/>
      <c r="M49" s="19"/>
      <c r="N49" s="19"/>
      <c r="O49" s="19"/>
      <c r="P49" s="19"/>
    </row>
    <row r="50" spans="1:16" s="6" customFormat="1" ht="26.25" customHeight="1" thickBot="1" x14ac:dyDescent="0.3">
      <c r="A50"/>
      <c r="B50"/>
      <c r="C50"/>
      <c r="D50"/>
      <c r="E50"/>
      <c r="F50"/>
      <c r="G50"/>
      <c r="H50"/>
      <c r="I50"/>
      <c r="J50"/>
      <c r="K50"/>
      <c r="L50"/>
      <c r="M50"/>
      <c r="N50"/>
      <c r="O50"/>
      <c r="P50"/>
    </row>
    <row r="51" spans="1:16" ht="15.75" thickBot="1" x14ac:dyDescent="0.3">
      <c r="A51" s="95" t="s">
        <v>20</v>
      </c>
      <c r="B51" s="96"/>
      <c r="C51" s="96"/>
      <c r="D51" s="96"/>
      <c r="E51" s="96"/>
      <c r="F51" s="96"/>
      <c r="G51" s="96"/>
      <c r="H51" s="96"/>
      <c r="I51" s="96"/>
      <c r="J51" s="96"/>
      <c r="K51" s="96"/>
      <c r="L51" s="96"/>
      <c r="M51" s="96"/>
      <c r="N51" s="96"/>
      <c r="O51" s="96"/>
      <c r="P51" s="97"/>
    </row>
    <row r="52" spans="1:16" s="6" customFormat="1" ht="26.25" customHeight="1" x14ac:dyDescent="0.25">
      <c r="A52"/>
      <c r="B52"/>
      <c r="C52"/>
      <c r="D52"/>
      <c r="E52"/>
      <c r="F52"/>
      <c r="G52"/>
      <c r="H52"/>
      <c r="I52"/>
      <c r="J52"/>
      <c r="K52"/>
      <c r="L52"/>
      <c r="M52"/>
      <c r="N52"/>
      <c r="O52"/>
      <c r="P52"/>
    </row>
    <row r="53" spans="1:16" s="5" customFormat="1" x14ac:dyDescent="0.25">
      <c r="A53" s="98" t="s">
        <v>146</v>
      </c>
      <c r="B53" s="98"/>
      <c r="C53" s="98"/>
      <c r="D53" s="13" t="s">
        <v>143</v>
      </c>
      <c r="E53" s="99">
        <v>43074</v>
      </c>
      <c r="F53" s="99"/>
      <c r="G53" s="99"/>
    </row>
    <row r="54" spans="1:16" s="6" customFormat="1" x14ac:dyDescent="0.25">
      <c r="A54" s="98"/>
      <c r="B54" s="98"/>
      <c r="C54" s="98"/>
      <c r="D54" s="13" t="s">
        <v>144</v>
      </c>
      <c r="E54" s="100" t="s">
        <v>526</v>
      </c>
      <c r="F54" s="100"/>
      <c r="G54" s="100"/>
      <c r="H54"/>
      <c r="I54"/>
      <c r="J54"/>
      <c r="K54"/>
      <c r="L54"/>
      <c r="M54"/>
      <c r="N54"/>
      <c r="O54"/>
      <c r="P54"/>
    </row>
    <row r="55" spans="1:16" s="6" customFormat="1" x14ac:dyDescent="0.25">
      <c r="A55" s="98"/>
      <c r="B55" s="98"/>
      <c r="C55" s="98"/>
      <c r="D55" s="13" t="s">
        <v>145</v>
      </c>
      <c r="E55" s="100" t="s">
        <v>527</v>
      </c>
      <c r="F55" s="100"/>
      <c r="G55" s="100"/>
      <c r="H55"/>
      <c r="I55"/>
      <c r="J55"/>
      <c r="K55"/>
      <c r="L55"/>
      <c r="M55"/>
      <c r="N55"/>
      <c r="O55"/>
      <c r="P55"/>
    </row>
    <row r="56" spans="1:16" s="6" customFormat="1" ht="30" x14ac:dyDescent="0.25">
      <c r="A56" s="98"/>
      <c r="B56" s="98"/>
      <c r="C56" s="98"/>
      <c r="D56" s="39" t="s">
        <v>147</v>
      </c>
      <c r="E56" s="94" t="s">
        <v>528</v>
      </c>
      <c r="F56" s="94"/>
      <c r="G56" s="94"/>
      <c r="H56"/>
      <c r="I56"/>
      <c r="J56"/>
      <c r="K56"/>
      <c r="L56"/>
      <c r="M56"/>
      <c r="N56"/>
      <c r="O56"/>
      <c r="P56"/>
    </row>
    <row r="57" spans="1:16" s="6" customFormat="1" ht="26.25" customHeight="1" x14ac:dyDescent="0.25">
      <c r="A57"/>
      <c r="B57"/>
      <c r="C57"/>
      <c r="D57"/>
      <c r="E57"/>
      <c r="F57"/>
      <c r="G57"/>
      <c r="H57"/>
      <c r="I57"/>
      <c r="J57"/>
      <c r="K57"/>
      <c r="L57"/>
      <c r="M57"/>
      <c r="N57"/>
      <c r="O57"/>
      <c r="P57"/>
    </row>
    <row r="58" spans="1:16" ht="54.75" customHeight="1" x14ac:dyDescent="0.25">
      <c r="A58" s="93" t="s">
        <v>36</v>
      </c>
      <c r="B58" s="93"/>
      <c r="C58" s="93"/>
      <c r="D58" s="93"/>
      <c r="E58" s="93"/>
      <c r="F58" s="40" t="s">
        <v>14</v>
      </c>
      <c r="G58" s="40" t="s">
        <v>149</v>
      </c>
    </row>
    <row r="59" spans="1:16" ht="105" x14ac:dyDescent="0.25">
      <c r="A59" s="90" t="s">
        <v>22</v>
      </c>
      <c r="B59" s="90"/>
      <c r="C59" s="90"/>
      <c r="D59" s="90"/>
      <c r="E59" s="90"/>
      <c r="F59" s="82" t="s">
        <v>522</v>
      </c>
      <c r="G59" s="13" t="s">
        <v>152</v>
      </c>
    </row>
    <row r="60" spans="1:16" ht="105" x14ac:dyDescent="0.25">
      <c r="A60" s="90" t="s">
        <v>23</v>
      </c>
      <c r="B60" s="90"/>
      <c r="C60" s="90"/>
      <c r="D60" s="90"/>
      <c r="E60" s="90"/>
      <c r="F60" s="82" t="s">
        <v>522</v>
      </c>
      <c r="G60" s="13" t="s">
        <v>152</v>
      </c>
    </row>
    <row r="61" spans="1:16" ht="105" x14ac:dyDescent="0.25">
      <c r="A61" s="90" t="s">
        <v>24</v>
      </c>
      <c r="B61" s="90"/>
      <c r="C61" s="90"/>
      <c r="D61" s="90"/>
      <c r="E61" s="90"/>
      <c r="F61" s="82" t="s">
        <v>522</v>
      </c>
      <c r="G61" s="13" t="s">
        <v>152</v>
      </c>
      <c r="H61" s="14"/>
      <c r="I61" s="14"/>
      <c r="J61" s="14"/>
    </row>
    <row r="62" spans="1:16" ht="105" x14ac:dyDescent="0.25">
      <c r="A62" s="90" t="s">
        <v>25</v>
      </c>
      <c r="B62" s="90"/>
      <c r="C62" s="90"/>
      <c r="D62" s="90"/>
      <c r="E62" s="90"/>
      <c r="F62" s="82" t="s">
        <v>522</v>
      </c>
      <c r="G62" s="13" t="s">
        <v>152</v>
      </c>
      <c r="H62" s="14"/>
      <c r="I62" s="14"/>
      <c r="J62" s="14"/>
    </row>
    <row r="63" spans="1:16" ht="105" x14ac:dyDescent="0.25">
      <c r="A63" s="90" t="s">
        <v>26</v>
      </c>
      <c r="B63" s="90"/>
      <c r="C63" s="90"/>
      <c r="D63" s="90"/>
      <c r="E63" s="90"/>
      <c r="F63" s="82" t="s">
        <v>522</v>
      </c>
      <c r="G63" s="13" t="s">
        <v>152</v>
      </c>
      <c r="H63" s="14"/>
      <c r="I63" s="14"/>
      <c r="J63" s="14"/>
    </row>
    <row r="64" spans="1:16" ht="105" x14ac:dyDescent="0.25">
      <c r="A64" s="90" t="s">
        <v>27</v>
      </c>
      <c r="B64" s="90"/>
      <c r="C64" s="90"/>
      <c r="D64" s="90"/>
      <c r="E64" s="90"/>
      <c r="F64" s="82" t="s">
        <v>522</v>
      </c>
      <c r="G64" s="13" t="s">
        <v>152</v>
      </c>
      <c r="H64" s="14"/>
      <c r="I64" s="14"/>
      <c r="J64" s="14"/>
    </row>
    <row r="65" spans="1:10" ht="150" x14ac:dyDescent="0.25">
      <c r="A65" s="90" t="s">
        <v>28</v>
      </c>
      <c r="B65" s="90"/>
      <c r="C65" s="90"/>
      <c r="D65" s="90"/>
      <c r="E65" s="90"/>
      <c r="F65" s="86" t="s">
        <v>529</v>
      </c>
      <c r="G65" s="72" t="s">
        <v>102</v>
      </c>
      <c r="H65" s="14"/>
      <c r="I65" s="14"/>
      <c r="J65" s="14"/>
    </row>
    <row r="66" spans="1:10" ht="105" x14ac:dyDescent="0.25">
      <c r="A66" s="90" t="s">
        <v>29</v>
      </c>
      <c r="B66" s="90"/>
      <c r="C66" s="90"/>
      <c r="D66" s="90"/>
      <c r="E66" s="90"/>
      <c r="F66" s="82" t="s">
        <v>522</v>
      </c>
      <c r="G66" s="13" t="s">
        <v>152</v>
      </c>
      <c r="H66" s="14"/>
      <c r="I66" s="14"/>
      <c r="J66" s="14"/>
    </row>
    <row r="67" spans="1:10" ht="105" x14ac:dyDescent="0.25">
      <c r="A67" s="90" t="s">
        <v>30</v>
      </c>
      <c r="B67" s="90"/>
      <c r="C67" s="90"/>
      <c r="D67" s="90"/>
      <c r="E67" s="90"/>
      <c r="F67" s="82" t="s">
        <v>522</v>
      </c>
      <c r="G67" s="13" t="s">
        <v>152</v>
      </c>
      <c r="H67" s="14"/>
      <c r="I67" s="14"/>
      <c r="J67" s="14"/>
    </row>
    <row r="68" spans="1:10" x14ac:dyDescent="0.25">
      <c r="A68" s="91" t="s">
        <v>150</v>
      </c>
      <c r="B68" s="91"/>
      <c r="C68" s="91"/>
      <c r="D68" s="91"/>
      <c r="E68" s="91"/>
      <c r="F68" s="91"/>
      <c r="G68" s="72" t="s">
        <v>102</v>
      </c>
      <c r="H68" s="14"/>
      <c r="I68" s="14"/>
      <c r="J68" s="14"/>
    </row>
  </sheetData>
  <mergeCells count="57">
    <mergeCell ref="A11:E12"/>
    <mergeCell ref="A9:Q9"/>
    <mergeCell ref="A7:Q7"/>
    <mergeCell ref="A6:Q6"/>
    <mergeCell ref="A1:Q1"/>
    <mergeCell ref="A2:Q2"/>
    <mergeCell ref="A3:Q3"/>
    <mergeCell ref="A4:Q4"/>
    <mergeCell ref="A22:E23"/>
    <mergeCell ref="A27:D27"/>
    <mergeCell ref="A28:D28"/>
    <mergeCell ref="A20:E20"/>
    <mergeCell ref="G23:Q23"/>
    <mergeCell ref="G22:Q22"/>
    <mergeCell ref="L27:Q27"/>
    <mergeCell ref="L28:Q28"/>
    <mergeCell ref="A25:Q25"/>
    <mergeCell ref="A66:E66"/>
    <mergeCell ref="A43:E43"/>
    <mergeCell ref="A44:E44"/>
    <mergeCell ref="A45:E45"/>
    <mergeCell ref="A46:E46"/>
    <mergeCell ref="A47:E47"/>
    <mergeCell ref="A49:E49"/>
    <mergeCell ref="A60:E60"/>
    <mergeCell ref="A61:E61"/>
    <mergeCell ref="A62:E62"/>
    <mergeCell ref="A63:E63"/>
    <mergeCell ref="A64:E64"/>
    <mergeCell ref="A53:C56"/>
    <mergeCell ref="H30:K30"/>
    <mergeCell ref="A30:D31"/>
    <mergeCell ref="E30:E31"/>
    <mergeCell ref="F30:F31"/>
    <mergeCell ref="N32:Q38"/>
    <mergeCell ref="M32:M38"/>
    <mergeCell ref="L32:L38"/>
    <mergeCell ref="G30:G31"/>
    <mergeCell ref="L30:L31"/>
    <mergeCell ref="M30:M31"/>
    <mergeCell ref="N30:Q31"/>
    <mergeCell ref="A68:F68"/>
    <mergeCell ref="G32:G38"/>
    <mergeCell ref="F32:F38"/>
    <mergeCell ref="E32:E38"/>
    <mergeCell ref="A32:D38"/>
    <mergeCell ref="A48:E48"/>
    <mergeCell ref="A67:E67"/>
    <mergeCell ref="A65:E65"/>
    <mergeCell ref="A51:P51"/>
    <mergeCell ref="A58:E58"/>
    <mergeCell ref="A59:E59"/>
    <mergeCell ref="A42:E42"/>
    <mergeCell ref="E53:G53"/>
    <mergeCell ref="E54:G54"/>
    <mergeCell ref="E55:G55"/>
    <mergeCell ref="E56:G56"/>
  </mergeCells>
  <pageMargins left="0.7" right="0.7" top="0.75" bottom="0.75" header="0.3" footer="0.3"/>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topLeftCell="A31" zoomScale="50" zoomScaleNormal="50" zoomScalePageLayoutView="75" workbookViewId="0">
      <selection activeCell="I64" sqref="I64"/>
    </sheetView>
  </sheetViews>
  <sheetFormatPr baseColWidth="10" defaultRowHeight="15" x14ac:dyDescent="0.25"/>
  <cols>
    <col min="2" max="3" width="19.42578125" customWidth="1"/>
    <col min="4" max="4" width="19.28515625" customWidth="1"/>
    <col min="5" max="5" width="20" customWidth="1"/>
    <col min="6" max="6" width="24.85546875" customWidth="1"/>
    <col min="7" max="7" width="31.85546875" customWidth="1"/>
    <col min="8" max="8" width="20.42578125" customWidth="1"/>
    <col min="9" max="9" width="23.7109375" customWidth="1"/>
    <col min="10" max="10" width="21.28515625" customWidth="1"/>
    <col min="11" max="11" width="22.42578125" customWidth="1"/>
    <col min="12" max="12" width="18.7109375" customWidth="1"/>
    <col min="13" max="13" width="22" customWidth="1"/>
    <col min="14" max="14" width="11" customWidth="1"/>
    <col min="15" max="15" width="22.28515625" customWidth="1"/>
    <col min="16" max="16" width="17" customWidth="1"/>
  </cols>
  <sheetData>
    <row r="1" spans="1:17" ht="23.25" customHeight="1" x14ac:dyDescent="0.25">
      <c r="A1" s="125" t="s">
        <v>4</v>
      </c>
      <c r="B1" s="125"/>
      <c r="C1" s="125"/>
      <c r="D1" s="125"/>
      <c r="E1" s="125"/>
      <c r="F1" s="125"/>
      <c r="G1" s="125"/>
      <c r="H1" s="125"/>
      <c r="I1" s="125"/>
      <c r="J1" s="125"/>
      <c r="K1" s="125"/>
      <c r="L1" s="125"/>
      <c r="M1" s="125"/>
      <c r="N1" s="125"/>
      <c r="O1" s="125"/>
      <c r="P1" s="125"/>
      <c r="Q1" s="125"/>
    </row>
    <row r="2" spans="1:17" ht="15.75" customHeight="1" x14ac:dyDescent="0.25">
      <c r="A2" s="126" t="s">
        <v>5</v>
      </c>
      <c r="B2" s="126"/>
      <c r="C2" s="126"/>
      <c r="D2" s="126"/>
      <c r="E2" s="126"/>
      <c r="F2" s="126"/>
      <c r="G2" s="126"/>
      <c r="H2" s="126"/>
      <c r="I2" s="126"/>
      <c r="J2" s="126"/>
      <c r="K2" s="126"/>
      <c r="L2" s="126"/>
      <c r="M2" s="126"/>
      <c r="N2" s="126"/>
      <c r="O2" s="126"/>
      <c r="P2" s="126"/>
      <c r="Q2" s="126"/>
    </row>
    <row r="3" spans="1:17" ht="15.75" customHeight="1" x14ac:dyDescent="0.25">
      <c r="A3" s="126" t="s">
        <v>6</v>
      </c>
      <c r="B3" s="126"/>
      <c r="C3" s="126"/>
      <c r="D3" s="126"/>
      <c r="E3" s="126"/>
      <c r="F3" s="126"/>
      <c r="G3" s="126"/>
      <c r="H3" s="126"/>
      <c r="I3" s="126"/>
      <c r="J3" s="126"/>
      <c r="K3" s="126"/>
      <c r="L3" s="126"/>
      <c r="M3" s="126"/>
      <c r="N3" s="126"/>
      <c r="O3" s="126"/>
      <c r="P3" s="126"/>
      <c r="Q3" s="126"/>
    </row>
    <row r="4" spans="1:17" ht="36" customHeight="1" x14ac:dyDescent="0.25">
      <c r="A4" s="126" t="s">
        <v>7</v>
      </c>
      <c r="B4" s="126"/>
      <c r="C4" s="126"/>
      <c r="D4" s="126"/>
      <c r="E4" s="126"/>
      <c r="F4" s="126"/>
      <c r="G4" s="126"/>
      <c r="H4" s="126"/>
      <c r="I4" s="126"/>
      <c r="J4" s="126"/>
      <c r="K4" s="126"/>
      <c r="L4" s="126"/>
      <c r="M4" s="126"/>
      <c r="N4" s="126"/>
      <c r="O4" s="126"/>
      <c r="P4" s="126"/>
      <c r="Q4" s="126"/>
    </row>
    <row r="6" spans="1:17" s="10" customFormat="1" ht="26.25" customHeight="1" x14ac:dyDescent="0.25">
      <c r="A6" s="127" t="str">
        <f>+PROPONENTES!B8</f>
        <v>CARVAJAL TECNOLOGÍA Y SERVICIOS SAS</v>
      </c>
      <c r="B6" s="127"/>
      <c r="C6" s="127"/>
      <c r="D6" s="127"/>
      <c r="E6" s="127"/>
      <c r="F6" s="127"/>
      <c r="G6" s="127"/>
      <c r="H6" s="127"/>
      <c r="I6" s="127"/>
      <c r="J6" s="127"/>
      <c r="K6" s="127"/>
      <c r="L6" s="127"/>
      <c r="M6" s="127"/>
      <c r="N6" s="127"/>
      <c r="O6" s="127"/>
      <c r="P6" s="127"/>
      <c r="Q6" s="127"/>
    </row>
    <row r="7" spans="1:17" s="11" customFormat="1" ht="26.25" customHeight="1" x14ac:dyDescent="0.25">
      <c r="A7" s="104" t="s">
        <v>34</v>
      </c>
      <c r="B7" s="104"/>
      <c r="C7" s="104"/>
      <c r="D7" s="104"/>
      <c r="E7" s="104"/>
      <c r="F7" s="104"/>
      <c r="G7" s="104"/>
      <c r="H7" s="104"/>
      <c r="I7" s="104"/>
      <c r="J7" s="104"/>
      <c r="K7" s="104"/>
      <c r="L7" s="104"/>
      <c r="M7" s="104"/>
      <c r="N7" s="104"/>
      <c r="O7" s="104"/>
      <c r="P7" s="104"/>
      <c r="Q7" s="104"/>
    </row>
    <row r="8" spans="1:17" s="9" customFormat="1" ht="26.25" customHeight="1" thickBot="1" x14ac:dyDescent="0.3"/>
    <row r="9" spans="1:17" s="4" customFormat="1" ht="15.75" thickBot="1" x14ac:dyDescent="0.3">
      <c r="A9" s="95" t="s">
        <v>35</v>
      </c>
      <c r="B9" s="96"/>
      <c r="C9" s="96"/>
      <c r="D9" s="96"/>
      <c r="E9" s="96"/>
      <c r="F9" s="96"/>
      <c r="G9" s="96"/>
      <c r="H9" s="96"/>
      <c r="I9" s="96"/>
      <c r="J9" s="96"/>
      <c r="K9" s="96"/>
      <c r="L9" s="96"/>
      <c r="M9" s="96"/>
      <c r="N9" s="96"/>
      <c r="O9" s="96"/>
      <c r="P9" s="96"/>
      <c r="Q9" s="97"/>
    </row>
    <row r="10" spans="1:17" s="6" customFormat="1" ht="26.25" customHeight="1" x14ac:dyDescent="0.25">
      <c r="A10"/>
      <c r="B10"/>
      <c r="C10"/>
      <c r="D10"/>
      <c r="E10"/>
      <c r="F10"/>
      <c r="G10"/>
      <c r="H10"/>
      <c r="I10"/>
      <c r="J10"/>
      <c r="K10"/>
      <c r="L10"/>
      <c r="M10"/>
      <c r="N10"/>
      <c r="O10"/>
      <c r="P10"/>
    </row>
    <row r="11" spans="1:17" s="6" customFormat="1" x14ac:dyDescent="0.25">
      <c r="A11" s="105" t="s">
        <v>41</v>
      </c>
      <c r="B11" s="106"/>
      <c r="C11" s="106"/>
      <c r="D11" s="106"/>
      <c r="E11" s="107"/>
      <c r="F11" s="40" t="s">
        <v>42</v>
      </c>
    </row>
    <row r="12" spans="1:17" s="6" customFormat="1" x14ac:dyDescent="0.25">
      <c r="A12" s="108"/>
      <c r="B12" s="109"/>
      <c r="C12" s="109"/>
      <c r="D12" s="109"/>
      <c r="E12" s="110"/>
      <c r="F12" s="2"/>
    </row>
    <row r="13" spans="1:17" ht="78.75" customHeight="1" x14ac:dyDescent="0.25">
      <c r="A13" s="40" t="s">
        <v>15</v>
      </c>
      <c r="B13" s="40" t="s">
        <v>8</v>
      </c>
      <c r="C13" s="40" t="s">
        <v>40</v>
      </c>
      <c r="D13" s="40" t="s">
        <v>81</v>
      </c>
      <c r="E13" s="40" t="s">
        <v>13</v>
      </c>
      <c r="F13" s="40" t="s">
        <v>103</v>
      </c>
      <c r="G13" s="40" t="s">
        <v>9</v>
      </c>
      <c r="H13" s="40" t="s">
        <v>10</v>
      </c>
      <c r="I13" s="40" t="s">
        <v>11</v>
      </c>
      <c r="J13" s="40" t="s">
        <v>12</v>
      </c>
      <c r="K13" s="41" t="s">
        <v>48</v>
      </c>
      <c r="L13" s="40" t="s">
        <v>38</v>
      </c>
      <c r="M13" s="40" t="s">
        <v>39</v>
      </c>
      <c r="N13" s="40" t="s">
        <v>49</v>
      </c>
      <c r="O13" s="40" t="s">
        <v>95</v>
      </c>
      <c r="P13" s="40" t="s">
        <v>14</v>
      </c>
      <c r="Q13" s="40" t="s">
        <v>100</v>
      </c>
    </row>
    <row r="14" spans="1:17" ht="255" x14ac:dyDescent="0.25">
      <c r="A14" s="12">
        <v>1</v>
      </c>
      <c r="B14" s="2">
        <v>72</v>
      </c>
      <c r="C14" s="18" t="s">
        <v>233</v>
      </c>
      <c r="D14" s="25">
        <v>31383.759999999998</v>
      </c>
      <c r="E14" s="27">
        <v>0.95</v>
      </c>
      <c r="F14" s="25">
        <f>D14*E14</f>
        <v>29814.571999999996</v>
      </c>
      <c r="G14" s="23" t="s">
        <v>214</v>
      </c>
      <c r="H14" s="23" t="s">
        <v>219</v>
      </c>
      <c r="I14" s="2" t="s">
        <v>220</v>
      </c>
      <c r="J14" s="24" t="s">
        <v>356</v>
      </c>
      <c r="K14" s="2" t="s">
        <v>235</v>
      </c>
      <c r="L14" s="28">
        <v>41267</v>
      </c>
      <c r="M14" s="28">
        <v>41486</v>
      </c>
      <c r="N14" s="2" t="s">
        <v>75</v>
      </c>
      <c r="O14" s="69" t="s">
        <v>357</v>
      </c>
      <c r="P14" s="2"/>
      <c r="Q14" s="13" t="s">
        <v>152</v>
      </c>
    </row>
    <row r="15" spans="1:17" ht="195" x14ac:dyDescent="0.25">
      <c r="A15" s="12">
        <v>2</v>
      </c>
      <c r="B15" s="2">
        <v>67</v>
      </c>
      <c r="C15" s="58" t="s">
        <v>234</v>
      </c>
      <c r="D15" s="25">
        <v>4779.33</v>
      </c>
      <c r="E15" s="27">
        <v>1</v>
      </c>
      <c r="F15" s="25">
        <f>D15</f>
        <v>4779.33</v>
      </c>
      <c r="G15" s="23" t="s">
        <v>215</v>
      </c>
      <c r="H15" s="23" t="s">
        <v>221</v>
      </c>
      <c r="I15" s="2" t="s">
        <v>222</v>
      </c>
      <c r="J15" s="24" t="s">
        <v>223</v>
      </c>
      <c r="K15" s="36" t="s">
        <v>224</v>
      </c>
      <c r="L15" s="28">
        <v>41619</v>
      </c>
      <c r="M15" s="28">
        <v>41988</v>
      </c>
      <c r="N15" s="2" t="s">
        <v>75</v>
      </c>
      <c r="O15" s="69" t="s">
        <v>358</v>
      </c>
      <c r="P15" s="2"/>
      <c r="Q15" s="13" t="s">
        <v>152</v>
      </c>
    </row>
    <row r="16" spans="1:17" ht="150" x14ac:dyDescent="0.25">
      <c r="A16" s="12">
        <v>3</v>
      </c>
      <c r="B16" s="2">
        <v>76</v>
      </c>
      <c r="C16" s="58" t="s">
        <v>234</v>
      </c>
      <c r="D16" s="2">
        <v>22866.04</v>
      </c>
      <c r="E16" s="27">
        <v>0.65</v>
      </c>
      <c r="F16" s="70">
        <f>D16*E16</f>
        <v>14862.926000000001</v>
      </c>
      <c r="G16" s="23" t="s">
        <v>216</v>
      </c>
      <c r="H16" s="23" t="s">
        <v>225</v>
      </c>
      <c r="I16" s="2" t="s">
        <v>226</v>
      </c>
      <c r="J16" s="24" t="s">
        <v>229</v>
      </c>
      <c r="K16" s="36" t="s">
        <v>236</v>
      </c>
      <c r="L16" s="28">
        <v>41612</v>
      </c>
      <c r="M16" s="28">
        <v>41851</v>
      </c>
      <c r="N16" s="2" t="s">
        <v>75</v>
      </c>
      <c r="O16" s="69" t="s">
        <v>359</v>
      </c>
      <c r="P16" s="2"/>
      <c r="Q16" s="13" t="s">
        <v>152</v>
      </c>
    </row>
    <row r="17" spans="1:17" ht="135" x14ac:dyDescent="0.25">
      <c r="A17" s="12">
        <v>4</v>
      </c>
      <c r="B17" s="2">
        <v>28</v>
      </c>
      <c r="C17" s="58" t="s">
        <v>234</v>
      </c>
      <c r="D17" s="51">
        <v>5825.24</v>
      </c>
      <c r="E17" s="27">
        <v>1</v>
      </c>
      <c r="F17" s="25">
        <f>D17</f>
        <v>5825.24</v>
      </c>
      <c r="G17" s="23" t="s">
        <v>217</v>
      </c>
      <c r="H17" s="23" t="s">
        <v>360</v>
      </c>
      <c r="I17" s="2" t="s">
        <v>227</v>
      </c>
      <c r="J17" s="24" t="s">
        <v>228</v>
      </c>
      <c r="K17" s="2" t="s">
        <v>230</v>
      </c>
      <c r="L17" s="28">
        <v>40076</v>
      </c>
      <c r="M17" s="28">
        <v>40433</v>
      </c>
      <c r="N17" s="2" t="s">
        <v>75</v>
      </c>
      <c r="O17" s="69" t="s">
        <v>361</v>
      </c>
      <c r="P17" s="2"/>
      <c r="Q17" s="13" t="s">
        <v>152</v>
      </c>
    </row>
    <row r="18" spans="1:17" ht="135" x14ac:dyDescent="0.25">
      <c r="A18" s="2">
        <v>5</v>
      </c>
      <c r="B18" s="2">
        <v>70</v>
      </c>
      <c r="C18" s="58" t="s">
        <v>234</v>
      </c>
      <c r="D18" s="2">
        <v>3541.07</v>
      </c>
      <c r="E18" s="27">
        <v>1</v>
      </c>
      <c r="F18" s="25">
        <f>D18</f>
        <v>3541.07</v>
      </c>
      <c r="G18" s="23" t="s">
        <v>218</v>
      </c>
      <c r="H18" s="23" t="s">
        <v>221</v>
      </c>
      <c r="I18" s="23" t="s">
        <v>232</v>
      </c>
      <c r="J18" s="24" t="s">
        <v>231</v>
      </c>
      <c r="K18" s="36" t="s">
        <v>363</v>
      </c>
      <c r="L18" s="28">
        <v>41215</v>
      </c>
      <c r="M18" s="28">
        <v>41851</v>
      </c>
      <c r="N18" s="2" t="s">
        <v>75</v>
      </c>
      <c r="O18" s="69" t="s">
        <v>362</v>
      </c>
      <c r="P18" s="2"/>
      <c r="Q18" s="13" t="s">
        <v>152</v>
      </c>
    </row>
    <row r="19" spans="1:17" x14ac:dyDescent="0.25">
      <c r="A19" s="2">
        <v>6</v>
      </c>
      <c r="B19" s="23"/>
      <c r="C19" s="23"/>
      <c r="D19" s="2"/>
      <c r="E19" s="2"/>
      <c r="F19" s="2"/>
      <c r="G19" s="23"/>
      <c r="H19" s="23"/>
      <c r="I19" s="23"/>
      <c r="J19" s="24"/>
      <c r="K19" s="23"/>
      <c r="L19" s="2"/>
      <c r="M19" s="2"/>
      <c r="N19" s="2"/>
      <c r="O19" s="23"/>
      <c r="P19" s="23"/>
      <c r="Q19" s="23"/>
    </row>
    <row r="20" spans="1:17" x14ac:dyDescent="0.25">
      <c r="A20" s="122" t="s">
        <v>37</v>
      </c>
      <c r="B20" s="123"/>
      <c r="C20" s="123"/>
      <c r="D20" s="123"/>
      <c r="E20" s="124"/>
      <c r="F20" s="25">
        <f>SUM(F14:F19)</f>
        <v>58823.137999999992</v>
      </c>
    </row>
    <row r="21" spans="1:17" s="6" customFormat="1" ht="26.25" customHeight="1" x14ac:dyDescent="0.25">
      <c r="A21" s="15"/>
      <c r="B21"/>
      <c r="C21"/>
      <c r="D21"/>
      <c r="E21"/>
      <c r="F21"/>
      <c r="G21"/>
      <c r="H21"/>
      <c r="I21"/>
      <c r="J21"/>
      <c r="K21"/>
      <c r="L21"/>
      <c r="M21"/>
      <c r="N21"/>
      <c r="O21"/>
      <c r="P21"/>
      <c r="Q21"/>
    </row>
    <row r="22" spans="1:17" s="6" customFormat="1" ht="29.25" customHeight="1" x14ac:dyDescent="0.25">
      <c r="A22" s="111" t="s">
        <v>98</v>
      </c>
      <c r="B22" s="112"/>
      <c r="C22" s="112"/>
      <c r="D22" s="112"/>
      <c r="E22" s="113"/>
      <c r="F22" s="40" t="s">
        <v>101</v>
      </c>
      <c r="G22" s="117" t="s">
        <v>97</v>
      </c>
      <c r="H22" s="117"/>
      <c r="I22" s="117"/>
      <c r="J22" s="117"/>
      <c r="K22" s="117"/>
      <c r="L22" s="117"/>
      <c r="M22" s="117"/>
      <c r="N22" s="117"/>
      <c r="O22" s="117"/>
      <c r="P22" s="117"/>
      <c r="Q22" s="117"/>
    </row>
    <row r="23" spans="1:17" s="6" customFormat="1" ht="47.25" customHeight="1" x14ac:dyDescent="0.25">
      <c r="A23" s="114"/>
      <c r="B23" s="115"/>
      <c r="C23" s="115"/>
      <c r="D23" s="115"/>
      <c r="E23" s="116"/>
      <c r="F23" s="13" t="s">
        <v>152</v>
      </c>
      <c r="G23" s="92"/>
      <c r="H23" s="92"/>
      <c r="I23" s="92"/>
      <c r="J23" s="92"/>
      <c r="K23" s="92"/>
      <c r="L23" s="92"/>
      <c r="M23" s="92"/>
      <c r="N23" s="92"/>
      <c r="O23" s="92"/>
      <c r="P23" s="92"/>
      <c r="Q23" s="92"/>
    </row>
    <row r="24" spans="1:17" s="6" customFormat="1" ht="26.25" customHeight="1" thickBot="1" x14ac:dyDescent="0.3">
      <c r="A24" s="15"/>
      <c r="B24"/>
      <c r="C24"/>
      <c r="D24"/>
      <c r="E24"/>
      <c r="F24"/>
      <c r="G24"/>
      <c r="H24"/>
      <c r="I24"/>
      <c r="J24"/>
      <c r="K24"/>
      <c r="L24"/>
      <c r="M24"/>
      <c r="N24"/>
      <c r="O24"/>
      <c r="P24"/>
    </row>
    <row r="25" spans="1:17" s="7" customFormat="1" ht="15.75" thickBot="1" x14ac:dyDescent="0.3">
      <c r="A25" s="95" t="s">
        <v>21</v>
      </c>
      <c r="B25" s="96"/>
      <c r="C25" s="96"/>
      <c r="D25" s="96"/>
      <c r="E25" s="96"/>
      <c r="F25" s="96"/>
      <c r="G25" s="96"/>
      <c r="H25" s="96"/>
      <c r="I25" s="96"/>
      <c r="J25" s="96"/>
      <c r="K25" s="96"/>
      <c r="L25" s="96"/>
      <c r="M25" s="96"/>
      <c r="N25" s="96"/>
      <c r="O25" s="96"/>
      <c r="P25" s="96"/>
      <c r="Q25" s="97"/>
    </row>
    <row r="26" spans="1:17" s="6" customFormat="1" ht="26.25" customHeight="1" x14ac:dyDescent="0.25">
      <c r="A26"/>
      <c r="B26"/>
      <c r="C26"/>
      <c r="D26"/>
      <c r="E26"/>
      <c r="F26"/>
      <c r="G26"/>
      <c r="H26"/>
      <c r="I26"/>
      <c r="J26"/>
      <c r="K26"/>
      <c r="L26"/>
      <c r="M26"/>
      <c r="N26"/>
      <c r="O26"/>
      <c r="P26"/>
    </row>
    <row r="27" spans="1:17" ht="72.75" customHeight="1" x14ac:dyDescent="0.25">
      <c r="A27" s="93" t="s">
        <v>31</v>
      </c>
      <c r="B27" s="93"/>
      <c r="C27" s="93"/>
      <c r="D27" s="93"/>
      <c r="E27" s="40" t="s">
        <v>16</v>
      </c>
      <c r="F27" s="40" t="s">
        <v>104</v>
      </c>
      <c r="G27" s="40" t="s">
        <v>17</v>
      </c>
      <c r="H27" s="40" t="s">
        <v>18</v>
      </c>
      <c r="I27" s="40" t="s">
        <v>19</v>
      </c>
      <c r="J27" s="40" t="s">
        <v>95</v>
      </c>
      <c r="K27" s="40" t="s">
        <v>106</v>
      </c>
      <c r="L27" s="93" t="s">
        <v>14</v>
      </c>
      <c r="M27" s="93"/>
      <c r="N27" s="93"/>
      <c r="O27" s="93"/>
      <c r="P27" s="93"/>
      <c r="Q27" s="93"/>
    </row>
    <row r="28" spans="1:17" s="6" customFormat="1" ht="81.75" customHeight="1" x14ac:dyDescent="0.25">
      <c r="A28" s="94" t="s">
        <v>52</v>
      </c>
      <c r="B28" s="94"/>
      <c r="C28" s="94"/>
      <c r="D28" s="94"/>
      <c r="E28" s="2" t="s">
        <v>75</v>
      </c>
      <c r="F28" s="18" t="s">
        <v>237</v>
      </c>
      <c r="G28" s="2" t="s">
        <v>99</v>
      </c>
      <c r="H28" s="2" t="s">
        <v>99</v>
      </c>
      <c r="I28" s="2" t="s">
        <v>99</v>
      </c>
      <c r="J28" s="71">
        <v>126</v>
      </c>
      <c r="K28" s="72" t="s">
        <v>102</v>
      </c>
      <c r="L28" s="119" t="s">
        <v>364</v>
      </c>
      <c r="M28" s="120"/>
      <c r="N28" s="120"/>
      <c r="O28" s="120"/>
      <c r="P28" s="120"/>
      <c r="Q28" s="121"/>
    </row>
    <row r="30" spans="1:17" ht="52.5" customHeight="1" x14ac:dyDescent="0.25">
      <c r="A30" s="93" t="s">
        <v>31</v>
      </c>
      <c r="B30" s="93"/>
      <c r="C30" s="93"/>
      <c r="D30" s="93"/>
      <c r="E30" s="93" t="s">
        <v>107</v>
      </c>
      <c r="F30" s="93" t="s">
        <v>50</v>
      </c>
      <c r="G30" s="93" t="s">
        <v>51</v>
      </c>
      <c r="H30" s="93" t="s">
        <v>125</v>
      </c>
      <c r="I30" s="93"/>
      <c r="J30" s="93"/>
      <c r="K30" s="93"/>
      <c r="L30" s="93" t="s">
        <v>95</v>
      </c>
      <c r="M30" s="93" t="s">
        <v>108</v>
      </c>
      <c r="N30" s="93" t="s">
        <v>14</v>
      </c>
      <c r="O30" s="93"/>
      <c r="P30" s="93"/>
      <c r="Q30" s="93"/>
    </row>
    <row r="31" spans="1:17" x14ac:dyDescent="0.25">
      <c r="A31" s="93"/>
      <c r="B31" s="93"/>
      <c r="C31" s="93"/>
      <c r="D31" s="93"/>
      <c r="E31" s="93"/>
      <c r="F31" s="93"/>
      <c r="G31" s="93"/>
      <c r="H31" s="40" t="s">
        <v>113</v>
      </c>
      <c r="I31" s="40" t="s">
        <v>114</v>
      </c>
      <c r="J31" s="40" t="s">
        <v>115</v>
      </c>
      <c r="K31" s="40" t="s">
        <v>126</v>
      </c>
      <c r="L31" s="93"/>
      <c r="M31" s="93"/>
      <c r="N31" s="93"/>
      <c r="O31" s="93"/>
      <c r="P31" s="93"/>
      <c r="Q31" s="93"/>
    </row>
    <row r="32" spans="1:17" ht="45" x14ac:dyDescent="0.25">
      <c r="A32" s="100" t="s">
        <v>53</v>
      </c>
      <c r="B32" s="100"/>
      <c r="C32" s="100"/>
      <c r="D32" s="100"/>
      <c r="E32" s="139" t="s">
        <v>99</v>
      </c>
      <c r="F32" s="101" t="s">
        <v>238</v>
      </c>
      <c r="G32" s="103" t="s">
        <v>239</v>
      </c>
      <c r="H32" s="30" t="s">
        <v>242</v>
      </c>
      <c r="I32" s="37" t="s">
        <v>244</v>
      </c>
      <c r="J32" s="30" t="s">
        <v>245</v>
      </c>
      <c r="K32" s="38" t="s">
        <v>366</v>
      </c>
      <c r="L32" s="141" t="s">
        <v>365</v>
      </c>
      <c r="M32" s="128" t="s">
        <v>102</v>
      </c>
      <c r="N32" s="144" t="s">
        <v>248</v>
      </c>
      <c r="O32" s="144"/>
      <c r="P32" s="144"/>
      <c r="Q32" s="144"/>
    </row>
    <row r="33" spans="1:17" ht="45" x14ac:dyDescent="0.25">
      <c r="A33" s="100"/>
      <c r="B33" s="100"/>
      <c r="C33" s="100"/>
      <c r="D33" s="100"/>
      <c r="E33" s="139"/>
      <c r="F33" s="101"/>
      <c r="G33" s="103"/>
      <c r="H33" s="30" t="s">
        <v>243</v>
      </c>
      <c r="I33" s="37" t="s">
        <v>246</v>
      </c>
      <c r="J33" s="30" t="s">
        <v>247</v>
      </c>
      <c r="K33" s="24" t="s">
        <v>368</v>
      </c>
      <c r="L33" s="142"/>
      <c r="M33" s="128"/>
      <c r="N33" s="144"/>
      <c r="O33" s="144"/>
      <c r="P33" s="144"/>
      <c r="Q33" s="144"/>
    </row>
    <row r="34" spans="1:17" x14ac:dyDescent="0.25">
      <c r="A34" s="100"/>
      <c r="B34" s="100"/>
      <c r="C34" s="100"/>
      <c r="D34" s="100"/>
      <c r="E34" s="139"/>
      <c r="F34" s="101"/>
      <c r="G34" s="103"/>
      <c r="H34" s="30"/>
      <c r="I34" s="2"/>
      <c r="J34" s="30"/>
      <c r="K34" s="24"/>
      <c r="L34" s="142"/>
      <c r="M34" s="128"/>
      <c r="N34" s="144"/>
      <c r="O34" s="144"/>
      <c r="P34" s="144"/>
      <c r="Q34" s="144"/>
    </row>
    <row r="35" spans="1:17" s="20" customFormat="1" x14ac:dyDescent="0.25">
      <c r="A35" s="100"/>
      <c r="B35" s="100"/>
      <c r="C35" s="100"/>
      <c r="D35" s="100"/>
      <c r="E35" s="139"/>
      <c r="F35" s="101"/>
      <c r="G35" s="103"/>
      <c r="H35" s="17"/>
      <c r="I35" s="37"/>
      <c r="J35" s="16"/>
      <c r="K35" s="24"/>
      <c r="L35" s="142"/>
      <c r="M35" s="128"/>
      <c r="N35" s="144"/>
      <c r="O35" s="144"/>
      <c r="P35" s="144"/>
      <c r="Q35" s="144"/>
    </row>
    <row r="36" spans="1:17" x14ac:dyDescent="0.25">
      <c r="A36" s="100"/>
      <c r="B36" s="100"/>
      <c r="C36" s="100"/>
      <c r="D36" s="100"/>
      <c r="E36" s="139"/>
      <c r="F36" s="101"/>
      <c r="G36" s="103"/>
      <c r="H36" s="17"/>
      <c r="I36" s="37"/>
      <c r="J36" s="26"/>
      <c r="K36" s="24"/>
      <c r="L36" s="142"/>
      <c r="M36" s="128"/>
      <c r="N36" s="144"/>
      <c r="O36" s="144"/>
      <c r="P36" s="144"/>
      <c r="Q36" s="144"/>
    </row>
    <row r="37" spans="1:17" x14ac:dyDescent="0.25">
      <c r="A37" s="100"/>
      <c r="B37" s="100"/>
      <c r="C37" s="100"/>
      <c r="D37" s="100"/>
      <c r="E37" s="139"/>
      <c r="F37" s="101"/>
      <c r="G37" s="103"/>
      <c r="H37" s="17"/>
      <c r="I37" s="37"/>
      <c r="J37" s="26"/>
      <c r="K37" s="24"/>
      <c r="L37" s="142"/>
      <c r="M37" s="128"/>
      <c r="N37" s="144"/>
      <c r="O37" s="144"/>
      <c r="P37" s="144"/>
      <c r="Q37" s="144"/>
    </row>
    <row r="38" spans="1:17" x14ac:dyDescent="0.25">
      <c r="A38" s="100"/>
      <c r="B38" s="100"/>
      <c r="C38" s="100"/>
      <c r="D38" s="100"/>
      <c r="E38" s="139"/>
      <c r="F38" s="101"/>
      <c r="G38" s="103"/>
      <c r="H38" s="17"/>
      <c r="I38" s="37"/>
      <c r="J38" s="26"/>
      <c r="K38" s="24"/>
      <c r="L38" s="143"/>
      <c r="M38" s="128"/>
      <c r="N38" s="144"/>
      <c r="O38" s="144"/>
      <c r="P38" s="144"/>
      <c r="Q38" s="144"/>
    </row>
    <row r="39" spans="1:17" x14ac:dyDescent="0.25">
      <c r="A39" s="31"/>
      <c r="B39" s="31"/>
      <c r="C39" s="31"/>
      <c r="D39" s="31"/>
      <c r="E39" s="21"/>
      <c r="F39" s="19"/>
      <c r="G39" s="32"/>
      <c r="H39" s="19"/>
      <c r="I39" s="33"/>
      <c r="J39" s="21"/>
      <c r="K39" s="34"/>
      <c r="L39" s="35"/>
      <c r="M39" s="35"/>
      <c r="N39" s="35"/>
      <c r="O39" s="35"/>
      <c r="P39" s="35"/>
      <c r="Q39" s="35"/>
    </row>
    <row r="40" spans="1:17" x14ac:dyDescent="0.25">
      <c r="A40" s="31"/>
      <c r="B40" s="31"/>
      <c r="C40" s="31"/>
      <c r="D40" s="31"/>
      <c r="E40" s="21"/>
      <c r="F40" s="19"/>
      <c r="G40" s="32"/>
      <c r="H40" s="19"/>
      <c r="I40" s="33"/>
      <c r="J40" s="21"/>
      <c r="K40" s="34"/>
      <c r="L40" s="35"/>
      <c r="M40" s="35"/>
      <c r="N40" s="35"/>
      <c r="O40" s="35"/>
      <c r="P40" s="35"/>
      <c r="Q40" s="35"/>
    </row>
    <row r="42" spans="1:17" s="6" customFormat="1" ht="38.25" customHeight="1" x14ac:dyDescent="0.25">
      <c r="A42" s="93" t="s">
        <v>47</v>
      </c>
      <c r="B42" s="93"/>
      <c r="C42" s="93"/>
      <c r="D42" s="93"/>
      <c r="E42" s="93"/>
      <c r="F42" s="40" t="s">
        <v>95</v>
      </c>
      <c r="G42" s="40" t="s">
        <v>14</v>
      </c>
      <c r="H42" s="40" t="s">
        <v>137</v>
      </c>
      <c r="J42" s="14"/>
      <c r="K42" s="19"/>
      <c r="L42" s="19"/>
      <c r="M42" s="19"/>
    </row>
    <row r="43" spans="1:17" s="6" customFormat="1" ht="39.75" customHeight="1" x14ac:dyDescent="0.25">
      <c r="A43" s="92" t="s">
        <v>44</v>
      </c>
      <c r="B43" s="92"/>
      <c r="C43" s="92"/>
      <c r="D43" s="92"/>
      <c r="E43" s="92"/>
      <c r="F43" s="2">
        <v>124</v>
      </c>
      <c r="G43" s="2"/>
      <c r="H43" s="22" t="s">
        <v>152</v>
      </c>
      <c r="J43" s="19"/>
      <c r="K43" s="19"/>
      <c r="L43" s="19"/>
      <c r="M43" s="19"/>
    </row>
    <row r="44" spans="1:17" s="6" customFormat="1" ht="39.75" customHeight="1" x14ac:dyDescent="0.25">
      <c r="A44" s="92" t="s">
        <v>43</v>
      </c>
      <c r="B44" s="92"/>
      <c r="C44" s="92"/>
      <c r="D44" s="92"/>
      <c r="E44" s="92"/>
      <c r="F44" s="59" t="s">
        <v>240</v>
      </c>
      <c r="G44" s="59"/>
      <c r="H44" s="81" t="s">
        <v>102</v>
      </c>
      <c r="J44" s="19"/>
      <c r="K44" s="19"/>
      <c r="L44" s="19"/>
      <c r="M44" s="19"/>
    </row>
    <row r="45" spans="1:17" s="6" customFormat="1" ht="39.75" customHeight="1" x14ac:dyDescent="0.25">
      <c r="A45" s="92" t="s">
        <v>74</v>
      </c>
      <c r="B45" s="92"/>
      <c r="C45" s="92"/>
      <c r="D45" s="92"/>
      <c r="E45" s="92"/>
      <c r="F45" s="36">
        <v>75</v>
      </c>
      <c r="G45" s="2"/>
      <c r="H45" s="22" t="s">
        <v>152</v>
      </c>
      <c r="J45" s="19"/>
      <c r="K45" s="19"/>
      <c r="L45" s="19"/>
      <c r="M45" s="19"/>
    </row>
    <row r="46" spans="1:17" s="6" customFormat="1" ht="39.75" customHeight="1" x14ac:dyDescent="0.25">
      <c r="A46" s="92" t="s">
        <v>45</v>
      </c>
      <c r="B46" s="92"/>
      <c r="C46" s="92"/>
      <c r="D46" s="92"/>
      <c r="E46" s="92"/>
      <c r="F46" s="36">
        <v>127</v>
      </c>
      <c r="G46" s="2"/>
      <c r="H46" s="22" t="s">
        <v>152</v>
      </c>
      <c r="J46" s="19"/>
      <c r="K46" s="19"/>
      <c r="L46" s="19"/>
      <c r="M46" s="19"/>
    </row>
    <row r="47" spans="1:17" s="6" customFormat="1" ht="30" x14ac:dyDescent="0.25">
      <c r="A47" s="92" t="s">
        <v>46</v>
      </c>
      <c r="B47" s="92"/>
      <c r="C47" s="92"/>
      <c r="D47" s="92"/>
      <c r="E47" s="92"/>
      <c r="F47" s="36">
        <v>129</v>
      </c>
      <c r="G47" s="52" t="s">
        <v>502</v>
      </c>
      <c r="H47" s="72" t="s">
        <v>102</v>
      </c>
      <c r="J47" s="19"/>
      <c r="K47" s="19"/>
      <c r="L47" s="19"/>
      <c r="M47" s="19"/>
    </row>
    <row r="48" spans="1:17" s="6" customFormat="1" ht="90" x14ac:dyDescent="0.25">
      <c r="A48" s="92" t="s">
        <v>140</v>
      </c>
      <c r="B48" s="92"/>
      <c r="C48" s="92"/>
      <c r="D48" s="92"/>
      <c r="E48" s="92"/>
      <c r="F48" s="60">
        <v>128</v>
      </c>
      <c r="G48" s="52" t="s">
        <v>367</v>
      </c>
      <c r="H48" s="72" t="s">
        <v>102</v>
      </c>
      <c r="J48" s="19"/>
      <c r="K48" s="19"/>
      <c r="L48" s="19"/>
      <c r="M48" s="19"/>
      <c r="N48" s="19"/>
      <c r="O48" s="19"/>
      <c r="P48" s="19"/>
    </row>
    <row r="49" spans="1:16" s="6" customFormat="1" ht="90" x14ac:dyDescent="0.25">
      <c r="A49" s="92" t="s">
        <v>141</v>
      </c>
      <c r="B49" s="92"/>
      <c r="C49" s="92"/>
      <c r="D49" s="92"/>
      <c r="E49" s="92"/>
      <c r="F49" s="60">
        <v>128</v>
      </c>
      <c r="G49" s="52" t="s">
        <v>367</v>
      </c>
      <c r="H49" s="72" t="s">
        <v>102</v>
      </c>
      <c r="J49" s="19"/>
      <c r="K49" s="19"/>
      <c r="L49" s="19"/>
      <c r="M49" s="19"/>
      <c r="N49" s="19"/>
      <c r="O49" s="19"/>
      <c r="P49" s="19"/>
    </row>
    <row r="50" spans="1:16" s="6" customFormat="1" ht="26.25" customHeight="1" thickBot="1" x14ac:dyDescent="0.3">
      <c r="A50"/>
      <c r="B50"/>
      <c r="C50"/>
      <c r="D50"/>
      <c r="E50"/>
      <c r="F50"/>
      <c r="G50"/>
      <c r="H50"/>
      <c r="I50"/>
      <c r="J50"/>
      <c r="K50"/>
      <c r="L50"/>
      <c r="M50"/>
      <c r="N50"/>
      <c r="O50"/>
      <c r="P50"/>
    </row>
    <row r="51" spans="1:16" ht="15.75" thickBot="1" x14ac:dyDescent="0.3">
      <c r="A51" s="95" t="s">
        <v>20</v>
      </c>
      <c r="B51" s="96"/>
      <c r="C51" s="96"/>
      <c r="D51" s="96"/>
      <c r="E51" s="96"/>
      <c r="F51" s="96"/>
      <c r="G51" s="96"/>
      <c r="H51" s="96"/>
      <c r="I51" s="96"/>
      <c r="J51" s="96"/>
      <c r="K51" s="96"/>
      <c r="L51" s="96"/>
      <c r="M51" s="96"/>
      <c r="N51" s="96"/>
      <c r="O51" s="96"/>
      <c r="P51" s="97"/>
    </row>
    <row r="52" spans="1:16" s="6" customFormat="1" ht="26.25" customHeight="1" x14ac:dyDescent="0.25">
      <c r="A52"/>
      <c r="B52"/>
      <c r="C52"/>
      <c r="D52"/>
      <c r="E52"/>
      <c r="F52"/>
      <c r="G52"/>
      <c r="H52"/>
      <c r="I52"/>
      <c r="J52"/>
      <c r="K52"/>
      <c r="L52"/>
      <c r="M52"/>
      <c r="N52"/>
      <c r="O52"/>
      <c r="P52"/>
    </row>
    <row r="53" spans="1:16" s="5" customFormat="1" x14ac:dyDescent="0.25">
      <c r="A53" s="98" t="s">
        <v>146</v>
      </c>
      <c r="B53" s="98"/>
      <c r="C53" s="98"/>
      <c r="D53" s="13" t="s">
        <v>143</v>
      </c>
      <c r="E53" s="99"/>
      <c r="F53" s="99"/>
      <c r="G53" s="99"/>
    </row>
    <row r="54" spans="1:16" s="6" customFormat="1" x14ac:dyDescent="0.25">
      <c r="A54" s="98"/>
      <c r="B54" s="98"/>
      <c r="C54" s="98"/>
      <c r="D54" s="13" t="s">
        <v>144</v>
      </c>
      <c r="E54" s="100"/>
      <c r="F54" s="100"/>
      <c r="G54" s="100"/>
      <c r="H54"/>
      <c r="I54"/>
      <c r="J54"/>
      <c r="K54"/>
      <c r="L54"/>
      <c r="M54"/>
      <c r="N54"/>
      <c r="O54"/>
      <c r="P54"/>
    </row>
    <row r="55" spans="1:16" s="6" customFormat="1" x14ac:dyDescent="0.25">
      <c r="A55" s="98"/>
      <c r="B55" s="98"/>
      <c r="C55" s="98"/>
      <c r="D55" s="13" t="s">
        <v>145</v>
      </c>
      <c r="E55" s="100"/>
      <c r="F55" s="100"/>
      <c r="G55" s="100"/>
      <c r="H55"/>
      <c r="I55"/>
      <c r="J55"/>
      <c r="K55"/>
      <c r="L55"/>
      <c r="M55"/>
      <c r="N55"/>
      <c r="O55"/>
      <c r="P55"/>
    </row>
    <row r="56" spans="1:16" s="6" customFormat="1" ht="52.5" customHeight="1" x14ac:dyDescent="0.25">
      <c r="A56" s="98"/>
      <c r="B56" s="98"/>
      <c r="C56" s="98"/>
      <c r="D56" s="39" t="s">
        <v>147</v>
      </c>
      <c r="E56" s="94" t="s">
        <v>148</v>
      </c>
      <c r="F56" s="94"/>
      <c r="G56" s="94"/>
      <c r="H56"/>
      <c r="I56"/>
      <c r="J56"/>
      <c r="K56"/>
      <c r="L56"/>
      <c r="M56"/>
      <c r="N56"/>
      <c r="O56"/>
      <c r="P56"/>
    </row>
    <row r="57" spans="1:16" s="6" customFormat="1" ht="26.25" customHeight="1" x14ac:dyDescent="0.25">
      <c r="A57"/>
      <c r="B57"/>
      <c r="C57"/>
      <c r="D57"/>
      <c r="E57"/>
      <c r="F57"/>
      <c r="G57"/>
      <c r="H57"/>
      <c r="I57"/>
      <c r="J57"/>
      <c r="K57"/>
      <c r="L57"/>
      <c r="M57"/>
      <c r="N57"/>
      <c r="O57"/>
      <c r="P57"/>
    </row>
    <row r="58" spans="1:16" ht="38.25" customHeight="1" x14ac:dyDescent="0.25">
      <c r="A58" s="93" t="s">
        <v>36</v>
      </c>
      <c r="B58" s="93"/>
      <c r="C58" s="93"/>
      <c r="D58" s="93"/>
      <c r="E58" s="93"/>
      <c r="F58" s="40" t="s">
        <v>14</v>
      </c>
      <c r="G58" s="40" t="s">
        <v>149</v>
      </c>
    </row>
    <row r="59" spans="1:16" ht="65.25" customHeight="1" x14ac:dyDescent="0.25">
      <c r="A59" s="90" t="s">
        <v>22</v>
      </c>
      <c r="B59" s="90"/>
      <c r="C59" s="90"/>
      <c r="D59" s="90"/>
      <c r="E59" s="90"/>
      <c r="F59" s="141" t="s">
        <v>530</v>
      </c>
      <c r="G59" s="72" t="s">
        <v>102</v>
      </c>
    </row>
    <row r="60" spans="1:16" x14ac:dyDescent="0.25">
      <c r="A60" s="90" t="s">
        <v>23</v>
      </c>
      <c r="B60" s="90"/>
      <c r="C60" s="90"/>
      <c r="D60" s="90"/>
      <c r="E60" s="90"/>
      <c r="F60" s="142"/>
      <c r="G60" s="72" t="s">
        <v>102</v>
      </c>
    </row>
    <row r="61" spans="1:16" ht="65.25" customHeight="1" x14ac:dyDescent="0.25">
      <c r="A61" s="90" t="s">
        <v>24</v>
      </c>
      <c r="B61" s="90"/>
      <c r="C61" s="90"/>
      <c r="D61" s="90"/>
      <c r="E61" s="90"/>
      <c r="F61" s="142"/>
      <c r="G61" s="72" t="s">
        <v>102</v>
      </c>
      <c r="H61" s="14"/>
      <c r="I61" s="14"/>
      <c r="J61" s="14"/>
    </row>
    <row r="62" spans="1:16" ht="65.25" customHeight="1" x14ac:dyDescent="0.25">
      <c r="A62" s="90" t="s">
        <v>25</v>
      </c>
      <c r="B62" s="90"/>
      <c r="C62" s="90"/>
      <c r="D62" s="90"/>
      <c r="E62" s="90"/>
      <c r="F62" s="142"/>
      <c r="G62" s="72" t="s">
        <v>102</v>
      </c>
      <c r="H62" s="14"/>
      <c r="I62" s="14"/>
      <c r="J62" s="14"/>
    </row>
    <row r="63" spans="1:16" ht="65.25" customHeight="1" x14ac:dyDescent="0.25">
      <c r="A63" s="90" t="s">
        <v>26</v>
      </c>
      <c r="B63" s="90"/>
      <c r="C63" s="90"/>
      <c r="D63" s="90"/>
      <c r="E63" s="90"/>
      <c r="F63" s="142"/>
      <c r="G63" s="72" t="s">
        <v>102</v>
      </c>
      <c r="H63" s="14"/>
      <c r="I63" s="14"/>
      <c r="J63" s="14"/>
    </row>
    <row r="64" spans="1:16" ht="65.25" customHeight="1" x14ac:dyDescent="0.25">
      <c r="A64" s="90" t="s">
        <v>27</v>
      </c>
      <c r="B64" s="90"/>
      <c r="C64" s="90"/>
      <c r="D64" s="90"/>
      <c r="E64" s="90"/>
      <c r="F64" s="142"/>
      <c r="G64" s="72" t="s">
        <v>102</v>
      </c>
      <c r="H64" s="14"/>
      <c r="I64" s="14"/>
      <c r="J64" s="14"/>
    </row>
    <row r="65" spans="1:10" ht="65.25" customHeight="1" x14ac:dyDescent="0.25">
      <c r="A65" s="90" t="s">
        <v>28</v>
      </c>
      <c r="B65" s="90"/>
      <c r="C65" s="90"/>
      <c r="D65" s="90"/>
      <c r="E65" s="90"/>
      <c r="F65" s="142"/>
      <c r="G65" s="72" t="s">
        <v>102</v>
      </c>
      <c r="H65" s="14"/>
      <c r="I65" s="14"/>
      <c r="J65" s="14"/>
    </row>
    <row r="66" spans="1:10" x14ac:dyDescent="0.25">
      <c r="A66" s="90" t="s">
        <v>29</v>
      </c>
      <c r="B66" s="90"/>
      <c r="C66" s="90"/>
      <c r="D66" s="90"/>
      <c r="E66" s="90"/>
      <c r="F66" s="142"/>
      <c r="G66" s="72" t="s">
        <v>102</v>
      </c>
      <c r="H66" s="14"/>
      <c r="I66" s="14"/>
      <c r="J66" s="14"/>
    </row>
    <row r="67" spans="1:10" ht="65.25" customHeight="1" x14ac:dyDescent="0.25">
      <c r="A67" s="90" t="s">
        <v>30</v>
      </c>
      <c r="B67" s="90"/>
      <c r="C67" s="90"/>
      <c r="D67" s="90"/>
      <c r="E67" s="90"/>
      <c r="F67" s="143"/>
      <c r="G67" s="72" t="s">
        <v>102</v>
      </c>
      <c r="H67" s="14"/>
      <c r="I67" s="14"/>
      <c r="J67" s="14"/>
    </row>
    <row r="68" spans="1:10" x14ac:dyDescent="0.25">
      <c r="A68" s="91" t="s">
        <v>150</v>
      </c>
      <c r="B68" s="91"/>
      <c r="C68" s="91"/>
      <c r="D68" s="91"/>
      <c r="E68" s="91"/>
      <c r="F68" s="91"/>
      <c r="G68" s="72" t="s">
        <v>102</v>
      </c>
      <c r="H68" s="14"/>
      <c r="I68" s="14"/>
      <c r="J68" s="14"/>
    </row>
  </sheetData>
  <mergeCells count="58">
    <mergeCell ref="A1:Q1"/>
    <mergeCell ref="A2:Q2"/>
    <mergeCell ref="A3:Q3"/>
    <mergeCell ref="A4:Q4"/>
    <mergeCell ref="A6:Q6"/>
    <mergeCell ref="A43:E43"/>
    <mergeCell ref="A28:D28"/>
    <mergeCell ref="A11:E12"/>
    <mergeCell ref="A20:E20"/>
    <mergeCell ref="A22:E23"/>
    <mergeCell ref="L28:Q28"/>
    <mergeCell ref="A7:Q7"/>
    <mergeCell ref="A9:Q9"/>
    <mergeCell ref="A51:P51"/>
    <mergeCell ref="A44:E44"/>
    <mergeCell ref="A45:E45"/>
    <mergeCell ref="A46:E46"/>
    <mergeCell ref="A47:E47"/>
    <mergeCell ref="A48:E48"/>
    <mergeCell ref="A49:E49"/>
    <mergeCell ref="G22:Q22"/>
    <mergeCell ref="G23:Q23"/>
    <mergeCell ref="A25:Q25"/>
    <mergeCell ref="A27:D27"/>
    <mergeCell ref="L27:Q27"/>
    <mergeCell ref="A42:E42"/>
    <mergeCell ref="A58:E58"/>
    <mergeCell ref="L30:L31"/>
    <mergeCell ref="M30:M31"/>
    <mergeCell ref="N30:Q31"/>
    <mergeCell ref="A32:D38"/>
    <mergeCell ref="E32:E38"/>
    <mergeCell ref="F32:F38"/>
    <mergeCell ref="G32:G38"/>
    <mergeCell ref="L32:L38"/>
    <mergeCell ref="M32:M38"/>
    <mergeCell ref="N32:Q38"/>
    <mergeCell ref="A30:D31"/>
    <mergeCell ref="E30:E31"/>
    <mergeCell ref="F30:F31"/>
    <mergeCell ref="G30:G31"/>
    <mergeCell ref="H30:K30"/>
    <mergeCell ref="A53:C56"/>
    <mergeCell ref="E53:G53"/>
    <mergeCell ref="E54:G54"/>
    <mergeCell ref="E55:G55"/>
    <mergeCell ref="E56:G56"/>
    <mergeCell ref="A65:E65"/>
    <mergeCell ref="A66:E66"/>
    <mergeCell ref="A67:E67"/>
    <mergeCell ref="A68:F68"/>
    <mergeCell ref="A59:E59"/>
    <mergeCell ref="A60:E60"/>
    <mergeCell ref="A61:E61"/>
    <mergeCell ref="A62:E62"/>
    <mergeCell ref="A63:E63"/>
    <mergeCell ref="A64:E64"/>
    <mergeCell ref="F59:F6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topLeftCell="A37" zoomScale="50" zoomScaleNormal="50" workbookViewId="0">
      <selection activeCell="F15" sqref="F15"/>
    </sheetView>
  </sheetViews>
  <sheetFormatPr baseColWidth="10" defaultRowHeight="15" x14ac:dyDescent="0.25"/>
  <cols>
    <col min="2" max="3" width="19.42578125" customWidth="1"/>
    <col min="4" max="4" width="19.28515625" customWidth="1"/>
    <col min="5" max="5" width="20" customWidth="1"/>
    <col min="6" max="6" width="24.85546875" customWidth="1"/>
    <col min="7" max="7" width="31.85546875" customWidth="1"/>
    <col min="8" max="8" width="20.42578125" customWidth="1"/>
    <col min="9" max="9" width="23.7109375" customWidth="1"/>
    <col min="10" max="10" width="21.28515625" customWidth="1"/>
    <col min="11" max="11" width="22.42578125" customWidth="1"/>
    <col min="12" max="12" width="18.7109375" customWidth="1"/>
    <col min="13" max="13" width="22" customWidth="1"/>
    <col min="14" max="14" width="11" customWidth="1"/>
    <col min="15" max="15" width="22.28515625" customWidth="1"/>
    <col min="16" max="16" width="25.42578125" customWidth="1"/>
    <col min="17" max="17" width="15.140625" customWidth="1"/>
  </cols>
  <sheetData>
    <row r="1" spans="1:17" ht="23.25" customHeight="1" x14ac:dyDescent="0.25">
      <c r="A1" s="125" t="s">
        <v>4</v>
      </c>
      <c r="B1" s="125"/>
      <c r="C1" s="125"/>
      <c r="D1" s="125"/>
      <c r="E1" s="125"/>
      <c r="F1" s="125"/>
      <c r="G1" s="125"/>
      <c r="H1" s="125"/>
      <c r="I1" s="125"/>
      <c r="J1" s="125"/>
      <c r="K1" s="125"/>
      <c r="L1" s="125"/>
      <c r="M1" s="125"/>
      <c r="N1" s="125"/>
      <c r="O1" s="125"/>
      <c r="P1" s="125"/>
      <c r="Q1" s="125"/>
    </row>
    <row r="2" spans="1:17" ht="15.75" customHeight="1" x14ac:dyDescent="0.25">
      <c r="A2" s="126" t="s">
        <v>5</v>
      </c>
      <c r="B2" s="126"/>
      <c r="C2" s="126"/>
      <c r="D2" s="126"/>
      <c r="E2" s="126"/>
      <c r="F2" s="126"/>
      <c r="G2" s="126"/>
      <c r="H2" s="126"/>
      <c r="I2" s="126"/>
      <c r="J2" s="126"/>
      <c r="K2" s="126"/>
      <c r="L2" s="126"/>
      <c r="M2" s="126"/>
      <c r="N2" s="126"/>
      <c r="O2" s="126"/>
      <c r="P2" s="126"/>
      <c r="Q2" s="126"/>
    </row>
    <row r="3" spans="1:17" ht="15.75" customHeight="1" x14ac:dyDescent="0.25">
      <c r="A3" s="126" t="s">
        <v>6</v>
      </c>
      <c r="B3" s="126"/>
      <c r="C3" s="126"/>
      <c r="D3" s="126"/>
      <c r="E3" s="126"/>
      <c r="F3" s="126"/>
      <c r="G3" s="126"/>
      <c r="H3" s="126"/>
      <c r="I3" s="126"/>
      <c r="J3" s="126"/>
      <c r="K3" s="126"/>
      <c r="L3" s="126"/>
      <c r="M3" s="126"/>
      <c r="N3" s="126"/>
      <c r="O3" s="126"/>
      <c r="P3" s="126"/>
      <c r="Q3" s="126"/>
    </row>
    <row r="4" spans="1:17" ht="36" customHeight="1" x14ac:dyDescent="0.25">
      <c r="A4" s="126" t="s">
        <v>7</v>
      </c>
      <c r="B4" s="126"/>
      <c r="C4" s="126"/>
      <c r="D4" s="126"/>
      <c r="E4" s="126"/>
      <c r="F4" s="126"/>
      <c r="G4" s="126"/>
      <c r="H4" s="126"/>
      <c r="I4" s="126"/>
      <c r="J4" s="126"/>
      <c r="K4" s="126"/>
      <c r="L4" s="126"/>
      <c r="M4" s="126"/>
      <c r="N4" s="126"/>
      <c r="O4" s="126"/>
      <c r="P4" s="126"/>
      <c r="Q4" s="126"/>
    </row>
    <row r="6" spans="1:17" s="10" customFormat="1" ht="26.25" customHeight="1" x14ac:dyDescent="0.25">
      <c r="A6" s="127" t="str">
        <f>+PROPONENTES!B9</f>
        <v>UNIÓN TEMPORAL GESTIÓN ANM 2018</v>
      </c>
      <c r="B6" s="127"/>
      <c r="C6" s="127"/>
      <c r="D6" s="127"/>
      <c r="E6" s="127"/>
      <c r="F6" s="127"/>
      <c r="G6" s="127"/>
      <c r="H6" s="127"/>
      <c r="I6" s="127"/>
      <c r="J6" s="127"/>
      <c r="K6" s="127"/>
      <c r="L6" s="127"/>
      <c r="M6" s="127"/>
      <c r="N6" s="127"/>
      <c r="O6" s="127"/>
      <c r="P6" s="127"/>
      <c r="Q6" s="127"/>
    </row>
    <row r="7" spans="1:17" s="11" customFormat="1" ht="26.25" customHeight="1" x14ac:dyDescent="0.25">
      <c r="A7" s="104" t="s">
        <v>34</v>
      </c>
      <c r="B7" s="104"/>
      <c r="C7" s="104"/>
      <c r="D7" s="104"/>
      <c r="E7" s="104"/>
      <c r="F7" s="104"/>
      <c r="G7" s="104"/>
      <c r="H7" s="104"/>
      <c r="I7" s="104"/>
      <c r="J7" s="104"/>
      <c r="K7" s="104"/>
      <c r="L7" s="104"/>
      <c r="M7" s="104"/>
      <c r="N7" s="104"/>
      <c r="O7" s="104"/>
      <c r="P7" s="104"/>
      <c r="Q7" s="104"/>
    </row>
    <row r="8" spans="1:17" s="9" customFormat="1" ht="26.25" customHeight="1" thickBot="1" x14ac:dyDescent="0.3"/>
    <row r="9" spans="1:17" s="4" customFormat="1" ht="15.75" thickBot="1" x14ac:dyDescent="0.3">
      <c r="A9" s="95" t="s">
        <v>35</v>
      </c>
      <c r="B9" s="96"/>
      <c r="C9" s="96"/>
      <c r="D9" s="96"/>
      <c r="E9" s="96"/>
      <c r="F9" s="96"/>
      <c r="G9" s="96"/>
      <c r="H9" s="96"/>
      <c r="I9" s="96"/>
      <c r="J9" s="96"/>
      <c r="K9" s="96"/>
      <c r="L9" s="96"/>
      <c r="M9" s="96"/>
      <c r="N9" s="96"/>
      <c r="O9" s="96"/>
      <c r="P9" s="96"/>
      <c r="Q9" s="97"/>
    </row>
    <row r="10" spans="1:17" s="6" customFormat="1" ht="26.25" customHeight="1" x14ac:dyDescent="0.25">
      <c r="A10"/>
      <c r="B10"/>
      <c r="C10"/>
      <c r="D10"/>
      <c r="E10"/>
      <c r="F10"/>
      <c r="G10"/>
      <c r="H10"/>
      <c r="I10"/>
      <c r="J10"/>
      <c r="K10"/>
      <c r="L10"/>
      <c r="M10"/>
      <c r="N10"/>
      <c r="O10"/>
      <c r="P10"/>
    </row>
    <row r="11" spans="1:17" s="6" customFormat="1" x14ac:dyDescent="0.25">
      <c r="A11" s="105" t="s">
        <v>41</v>
      </c>
      <c r="B11" s="106"/>
      <c r="C11" s="106"/>
      <c r="D11" s="106"/>
      <c r="E11" s="107"/>
      <c r="F11" s="40" t="s">
        <v>42</v>
      </c>
    </row>
    <row r="12" spans="1:17" s="6" customFormat="1" x14ac:dyDescent="0.25">
      <c r="A12" s="108"/>
      <c r="B12" s="109"/>
      <c r="C12" s="109"/>
      <c r="D12" s="109"/>
      <c r="E12" s="110"/>
      <c r="F12" s="2" t="s">
        <v>75</v>
      </c>
    </row>
    <row r="13" spans="1:17" ht="78.75" customHeight="1" x14ac:dyDescent="0.25">
      <c r="A13" s="40" t="s">
        <v>15</v>
      </c>
      <c r="B13" s="40" t="s">
        <v>8</v>
      </c>
      <c r="C13" s="40" t="s">
        <v>40</v>
      </c>
      <c r="D13" s="40" t="s">
        <v>81</v>
      </c>
      <c r="E13" s="40" t="s">
        <v>13</v>
      </c>
      <c r="F13" s="40" t="s">
        <v>103</v>
      </c>
      <c r="G13" s="40" t="s">
        <v>9</v>
      </c>
      <c r="H13" s="40" t="s">
        <v>10</v>
      </c>
      <c r="I13" s="40" t="s">
        <v>11</v>
      </c>
      <c r="J13" s="40" t="s">
        <v>12</v>
      </c>
      <c r="K13" s="41" t="s">
        <v>48</v>
      </c>
      <c r="L13" s="40" t="s">
        <v>38</v>
      </c>
      <c r="M13" s="40" t="s">
        <v>39</v>
      </c>
      <c r="N13" s="40" t="s">
        <v>49</v>
      </c>
      <c r="O13" s="40" t="s">
        <v>95</v>
      </c>
      <c r="P13" s="40" t="s">
        <v>14</v>
      </c>
      <c r="Q13" s="40" t="s">
        <v>100</v>
      </c>
    </row>
    <row r="14" spans="1:17" ht="198.95" customHeight="1" x14ac:dyDescent="0.25">
      <c r="A14" s="12">
        <v>1</v>
      </c>
      <c r="B14" s="2" t="s">
        <v>261</v>
      </c>
      <c r="C14" s="36" t="s">
        <v>266</v>
      </c>
      <c r="D14" s="25">
        <v>4784.72</v>
      </c>
      <c r="E14" s="27">
        <v>1</v>
      </c>
      <c r="F14" s="25">
        <f>D14</f>
        <v>4784.72</v>
      </c>
      <c r="G14" s="23" t="s">
        <v>249</v>
      </c>
      <c r="H14" s="23" t="s">
        <v>251</v>
      </c>
      <c r="I14" s="18" t="s">
        <v>253</v>
      </c>
      <c r="J14" s="24" t="s">
        <v>252</v>
      </c>
      <c r="K14" s="2" t="s">
        <v>254</v>
      </c>
      <c r="L14" s="28">
        <v>42345</v>
      </c>
      <c r="M14" s="28">
        <v>42728</v>
      </c>
      <c r="N14" s="2" t="s">
        <v>75</v>
      </c>
      <c r="O14" s="18">
        <v>179</v>
      </c>
      <c r="P14" s="52" t="s">
        <v>312</v>
      </c>
      <c r="Q14" s="87" t="s">
        <v>102</v>
      </c>
    </row>
    <row r="15" spans="1:17" ht="270" x14ac:dyDescent="0.25">
      <c r="A15" s="12">
        <v>2</v>
      </c>
      <c r="B15" s="36" t="s">
        <v>262</v>
      </c>
      <c r="C15" s="36" t="s">
        <v>266</v>
      </c>
      <c r="D15" s="25">
        <v>5183.3100000000004</v>
      </c>
      <c r="E15" s="27">
        <v>1</v>
      </c>
      <c r="F15" s="25">
        <f>D15</f>
        <v>5183.3100000000004</v>
      </c>
      <c r="G15" s="23" t="s">
        <v>249</v>
      </c>
      <c r="H15" s="23" t="s">
        <v>251</v>
      </c>
      <c r="I15" s="18" t="s">
        <v>255</v>
      </c>
      <c r="J15" s="24" t="s">
        <v>369</v>
      </c>
      <c r="K15" s="2" t="s">
        <v>230</v>
      </c>
      <c r="L15" s="28">
        <v>42026</v>
      </c>
      <c r="M15" s="28">
        <v>42345</v>
      </c>
      <c r="N15" s="2" t="s">
        <v>75</v>
      </c>
      <c r="O15" s="18">
        <v>180</v>
      </c>
      <c r="P15" s="52" t="s">
        <v>312</v>
      </c>
      <c r="Q15" s="87" t="s">
        <v>102</v>
      </c>
    </row>
    <row r="16" spans="1:17" ht="120" x14ac:dyDescent="0.25">
      <c r="A16" s="12">
        <v>3</v>
      </c>
      <c r="B16" s="2" t="s">
        <v>263</v>
      </c>
      <c r="C16" s="2" t="s">
        <v>265</v>
      </c>
      <c r="D16" s="2">
        <v>6091</v>
      </c>
      <c r="E16" s="27">
        <v>1</v>
      </c>
      <c r="F16" s="25">
        <f>D16</f>
        <v>6091</v>
      </c>
      <c r="G16" s="23" t="s">
        <v>256</v>
      </c>
      <c r="H16" s="23" t="s">
        <v>257</v>
      </c>
      <c r="I16" s="2" t="s">
        <v>258</v>
      </c>
      <c r="J16" s="24" t="s">
        <v>259</v>
      </c>
      <c r="K16" s="36" t="s">
        <v>260</v>
      </c>
      <c r="L16" s="28">
        <v>42227</v>
      </c>
      <c r="M16" s="61">
        <v>42459</v>
      </c>
      <c r="N16" s="2" t="s">
        <v>75</v>
      </c>
      <c r="O16" s="18" t="s">
        <v>304</v>
      </c>
      <c r="P16" s="2"/>
      <c r="Q16" s="13" t="s">
        <v>152</v>
      </c>
    </row>
    <row r="17" spans="1:17" ht="255" x14ac:dyDescent="0.25">
      <c r="A17" s="12">
        <v>4</v>
      </c>
      <c r="B17" s="2" t="s">
        <v>264</v>
      </c>
      <c r="C17" s="2">
        <v>81112000</v>
      </c>
      <c r="D17" s="2">
        <v>11032</v>
      </c>
      <c r="E17" s="27">
        <v>1</v>
      </c>
      <c r="F17" s="25">
        <f>D17</f>
        <v>11032</v>
      </c>
      <c r="G17" s="23" t="s">
        <v>250</v>
      </c>
      <c r="H17" s="23" t="s">
        <v>257</v>
      </c>
      <c r="I17" s="2" t="s">
        <v>159</v>
      </c>
      <c r="J17" s="24" t="s">
        <v>370</v>
      </c>
      <c r="K17" s="36" t="s">
        <v>267</v>
      </c>
      <c r="L17" s="28">
        <v>39965</v>
      </c>
      <c r="M17" s="28">
        <v>41639</v>
      </c>
      <c r="N17" s="2" t="s">
        <v>75</v>
      </c>
      <c r="O17" s="18" t="s">
        <v>305</v>
      </c>
      <c r="P17" s="2"/>
      <c r="Q17" s="13" t="s">
        <v>152</v>
      </c>
    </row>
    <row r="18" spans="1:17" x14ac:dyDescent="0.25">
      <c r="A18" s="2">
        <v>5</v>
      </c>
      <c r="B18" s="2"/>
      <c r="C18" s="2"/>
      <c r="D18" s="2"/>
      <c r="E18" s="27"/>
      <c r="F18" s="25"/>
      <c r="G18" s="23"/>
      <c r="H18" s="23"/>
      <c r="I18" s="2"/>
      <c r="J18" s="24"/>
      <c r="K18" s="2"/>
      <c r="L18" s="28"/>
      <c r="M18" s="28"/>
      <c r="N18" s="2"/>
      <c r="O18" s="18"/>
      <c r="P18" s="2"/>
      <c r="Q18" s="13"/>
    </row>
    <row r="19" spans="1:17" x14ac:dyDescent="0.25">
      <c r="A19" s="2">
        <v>6</v>
      </c>
      <c r="B19" s="23"/>
      <c r="C19" s="23"/>
      <c r="D19" s="2"/>
      <c r="E19" s="2"/>
      <c r="F19" s="2"/>
      <c r="G19" s="23"/>
      <c r="H19" s="23"/>
      <c r="I19" s="23"/>
      <c r="J19" s="24"/>
      <c r="K19" s="23"/>
      <c r="L19" s="2"/>
      <c r="M19" s="2"/>
      <c r="N19" s="2"/>
      <c r="O19" s="23"/>
      <c r="P19" s="23"/>
      <c r="Q19" s="23"/>
    </row>
    <row r="20" spans="1:17" x14ac:dyDescent="0.25">
      <c r="A20" s="122" t="s">
        <v>37</v>
      </c>
      <c r="B20" s="123"/>
      <c r="C20" s="123"/>
      <c r="D20" s="123"/>
      <c r="E20" s="124"/>
      <c r="F20" s="25">
        <f>SUM(F14:F19)</f>
        <v>27091.03</v>
      </c>
    </row>
    <row r="21" spans="1:17" s="6" customFormat="1" ht="26.25" customHeight="1" x14ac:dyDescent="0.25">
      <c r="A21" s="15"/>
      <c r="B21"/>
      <c r="C21"/>
      <c r="D21"/>
      <c r="E21"/>
      <c r="F21"/>
      <c r="G21"/>
      <c r="H21"/>
      <c r="I21"/>
      <c r="J21"/>
      <c r="K21"/>
      <c r="L21"/>
      <c r="M21"/>
      <c r="N21"/>
      <c r="O21"/>
      <c r="P21"/>
      <c r="Q21"/>
    </row>
    <row r="22" spans="1:17" s="6" customFormat="1" ht="29.25" customHeight="1" x14ac:dyDescent="0.25">
      <c r="A22" s="111" t="s">
        <v>98</v>
      </c>
      <c r="B22" s="112"/>
      <c r="C22" s="112"/>
      <c r="D22" s="112"/>
      <c r="E22" s="113"/>
      <c r="F22" s="40" t="s">
        <v>101</v>
      </c>
      <c r="G22" s="117" t="s">
        <v>97</v>
      </c>
      <c r="H22" s="117"/>
      <c r="I22" s="117"/>
      <c r="J22" s="117"/>
      <c r="K22" s="117"/>
      <c r="L22" s="117"/>
      <c r="M22" s="117"/>
      <c r="N22" s="117"/>
      <c r="O22" s="117"/>
      <c r="P22" s="117"/>
      <c r="Q22" s="117"/>
    </row>
    <row r="23" spans="1:17" s="6" customFormat="1" ht="47.25" customHeight="1" x14ac:dyDescent="0.25">
      <c r="A23" s="114"/>
      <c r="B23" s="115"/>
      <c r="C23" s="115"/>
      <c r="D23" s="115"/>
      <c r="E23" s="116"/>
      <c r="F23" s="29" t="s">
        <v>102</v>
      </c>
      <c r="G23" s="140" t="s">
        <v>371</v>
      </c>
      <c r="H23" s="140"/>
      <c r="I23" s="140"/>
      <c r="J23" s="140"/>
      <c r="K23" s="140"/>
      <c r="L23" s="140"/>
      <c r="M23" s="140"/>
      <c r="N23" s="140"/>
      <c r="O23" s="140"/>
      <c r="P23" s="140"/>
      <c r="Q23" s="140"/>
    </row>
    <row r="24" spans="1:17" s="6" customFormat="1" ht="26.25" customHeight="1" thickBot="1" x14ac:dyDescent="0.3">
      <c r="A24" s="15"/>
      <c r="B24"/>
      <c r="C24"/>
      <c r="D24"/>
      <c r="E24"/>
      <c r="F24"/>
      <c r="G24"/>
      <c r="H24"/>
      <c r="I24"/>
      <c r="J24"/>
      <c r="K24"/>
      <c r="L24"/>
      <c r="M24"/>
      <c r="N24"/>
      <c r="O24"/>
      <c r="P24"/>
    </row>
    <row r="25" spans="1:17" s="7" customFormat="1" ht="15.75" thickBot="1" x14ac:dyDescent="0.3">
      <c r="A25" s="95" t="s">
        <v>21</v>
      </c>
      <c r="B25" s="96"/>
      <c r="C25" s="96"/>
      <c r="D25" s="96"/>
      <c r="E25" s="96"/>
      <c r="F25" s="96"/>
      <c r="G25" s="96"/>
      <c r="H25" s="96"/>
      <c r="I25" s="96"/>
      <c r="J25" s="96"/>
      <c r="K25" s="96"/>
      <c r="L25" s="96"/>
      <c r="M25" s="96"/>
      <c r="N25" s="96"/>
      <c r="O25" s="96"/>
      <c r="P25" s="96"/>
      <c r="Q25" s="97"/>
    </row>
    <row r="26" spans="1:17" s="6" customFormat="1" ht="26.25" customHeight="1" x14ac:dyDescent="0.25">
      <c r="A26"/>
      <c r="B26"/>
      <c r="C26"/>
      <c r="D26"/>
      <c r="E26"/>
      <c r="F26"/>
      <c r="G26"/>
      <c r="H26"/>
      <c r="I26"/>
      <c r="J26"/>
      <c r="K26"/>
      <c r="L26"/>
      <c r="M26"/>
      <c r="N26"/>
      <c r="O26"/>
      <c r="P26"/>
    </row>
    <row r="27" spans="1:17" ht="72.75" customHeight="1" x14ac:dyDescent="0.25">
      <c r="A27" s="93" t="s">
        <v>31</v>
      </c>
      <c r="B27" s="93"/>
      <c r="C27" s="93"/>
      <c r="D27" s="93"/>
      <c r="E27" s="40" t="s">
        <v>16</v>
      </c>
      <c r="F27" s="40" t="s">
        <v>104</v>
      </c>
      <c r="G27" s="40" t="s">
        <v>17</v>
      </c>
      <c r="H27" s="40" t="s">
        <v>325</v>
      </c>
      <c r="I27" s="40" t="s">
        <v>19</v>
      </c>
      <c r="J27" s="40" t="s">
        <v>95</v>
      </c>
      <c r="K27" s="40" t="s">
        <v>106</v>
      </c>
      <c r="L27" s="93" t="s">
        <v>14</v>
      </c>
      <c r="M27" s="93"/>
      <c r="N27" s="93"/>
      <c r="O27" s="93"/>
      <c r="P27" s="93"/>
      <c r="Q27" s="93"/>
    </row>
    <row r="28" spans="1:17" s="6" customFormat="1" ht="81.75" customHeight="1" x14ac:dyDescent="0.25">
      <c r="A28" s="94" t="s">
        <v>52</v>
      </c>
      <c r="B28" s="94"/>
      <c r="C28" s="94"/>
      <c r="D28" s="94"/>
      <c r="E28" s="2" t="s">
        <v>75</v>
      </c>
      <c r="F28" s="2" t="s">
        <v>75</v>
      </c>
      <c r="G28" s="2" t="s">
        <v>75</v>
      </c>
      <c r="H28" s="2" t="s">
        <v>75</v>
      </c>
      <c r="I28" s="2" t="s">
        <v>75</v>
      </c>
      <c r="J28" s="2" t="s">
        <v>268</v>
      </c>
      <c r="K28" s="74" t="s">
        <v>152</v>
      </c>
      <c r="L28" s="130"/>
      <c r="M28" s="131"/>
      <c r="N28" s="131"/>
      <c r="O28" s="131"/>
      <c r="P28" s="131"/>
      <c r="Q28" s="132"/>
    </row>
    <row r="30" spans="1:17" ht="52.5" customHeight="1" x14ac:dyDescent="0.25">
      <c r="A30" s="93" t="s">
        <v>31</v>
      </c>
      <c r="B30" s="93"/>
      <c r="C30" s="93"/>
      <c r="D30" s="93"/>
      <c r="E30" s="93" t="s">
        <v>107</v>
      </c>
      <c r="F30" s="93" t="s">
        <v>50</v>
      </c>
      <c r="G30" s="93" t="s">
        <v>51</v>
      </c>
      <c r="H30" s="93" t="s">
        <v>125</v>
      </c>
      <c r="I30" s="93"/>
      <c r="J30" s="93"/>
      <c r="K30" s="93"/>
      <c r="L30" s="93" t="s">
        <v>95</v>
      </c>
      <c r="M30" s="93" t="s">
        <v>108</v>
      </c>
      <c r="N30" s="93" t="s">
        <v>14</v>
      </c>
      <c r="O30" s="93"/>
      <c r="P30" s="93"/>
      <c r="Q30" s="93"/>
    </row>
    <row r="31" spans="1:17" x14ac:dyDescent="0.25">
      <c r="A31" s="93"/>
      <c r="B31" s="93"/>
      <c r="C31" s="93"/>
      <c r="D31" s="93"/>
      <c r="E31" s="93"/>
      <c r="F31" s="93"/>
      <c r="G31" s="93"/>
      <c r="H31" s="40" t="s">
        <v>113</v>
      </c>
      <c r="I31" s="40" t="s">
        <v>114</v>
      </c>
      <c r="J31" s="40" t="s">
        <v>115</v>
      </c>
      <c r="K31" s="40" t="s">
        <v>126</v>
      </c>
      <c r="L31" s="93"/>
      <c r="M31" s="93"/>
      <c r="N31" s="93"/>
      <c r="O31" s="93"/>
      <c r="P31" s="93"/>
      <c r="Q31" s="93"/>
    </row>
    <row r="32" spans="1:17" ht="27.95" customHeight="1" x14ac:dyDescent="0.25">
      <c r="A32" s="101" t="s">
        <v>53</v>
      </c>
      <c r="B32" s="101"/>
      <c r="C32" s="101"/>
      <c r="D32" s="101"/>
      <c r="E32" s="101" t="s">
        <v>75</v>
      </c>
      <c r="F32" s="103" t="s">
        <v>269</v>
      </c>
      <c r="G32" s="103" t="s">
        <v>270</v>
      </c>
      <c r="H32" s="30" t="s">
        <v>272</v>
      </c>
      <c r="I32" s="37" t="s">
        <v>273</v>
      </c>
      <c r="J32" s="30" t="s">
        <v>292</v>
      </c>
      <c r="K32" s="38" t="s">
        <v>271</v>
      </c>
      <c r="L32" s="101" t="s">
        <v>375</v>
      </c>
      <c r="M32" s="102" t="s">
        <v>152</v>
      </c>
      <c r="N32" s="103" t="s">
        <v>302</v>
      </c>
      <c r="O32" s="103"/>
      <c r="P32" s="103"/>
      <c r="Q32" s="103"/>
    </row>
    <row r="33" spans="1:17" ht="30" x14ac:dyDescent="0.25">
      <c r="A33" s="101"/>
      <c r="B33" s="101"/>
      <c r="C33" s="101"/>
      <c r="D33" s="101"/>
      <c r="E33" s="101"/>
      <c r="F33" s="103"/>
      <c r="G33" s="103"/>
      <c r="H33" s="30" t="s">
        <v>274</v>
      </c>
      <c r="I33" s="37" t="s">
        <v>376</v>
      </c>
      <c r="J33" s="30" t="s">
        <v>301</v>
      </c>
      <c r="K33" s="24" t="s">
        <v>275</v>
      </c>
      <c r="L33" s="101"/>
      <c r="M33" s="102"/>
      <c r="N33" s="103"/>
      <c r="O33" s="103"/>
      <c r="P33" s="103"/>
      <c r="Q33" s="103"/>
    </row>
    <row r="34" spans="1:17" ht="30" x14ac:dyDescent="0.25">
      <c r="A34" s="101"/>
      <c r="B34" s="101"/>
      <c r="C34" s="101"/>
      <c r="D34" s="101"/>
      <c r="E34" s="101"/>
      <c r="F34" s="103"/>
      <c r="G34" s="103"/>
      <c r="H34" s="30" t="s">
        <v>276</v>
      </c>
      <c r="I34" s="49" t="s">
        <v>291</v>
      </c>
      <c r="J34" s="62" t="s">
        <v>293</v>
      </c>
      <c r="K34" s="24" t="s">
        <v>377</v>
      </c>
      <c r="L34" s="101"/>
      <c r="M34" s="102"/>
      <c r="N34" s="103"/>
      <c r="O34" s="103"/>
      <c r="P34" s="103"/>
      <c r="Q34" s="103"/>
    </row>
    <row r="35" spans="1:17" s="20" customFormat="1" ht="30" x14ac:dyDescent="0.25">
      <c r="A35" s="101"/>
      <c r="B35" s="101"/>
      <c r="C35" s="101"/>
      <c r="D35" s="101"/>
      <c r="E35" s="101"/>
      <c r="F35" s="103"/>
      <c r="G35" s="103"/>
      <c r="H35" s="17" t="s">
        <v>277</v>
      </c>
      <c r="I35" s="37" t="s">
        <v>278</v>
      </c>
      <c r="J35" s="63" t="s">
        <v>294</v>
      </c>
      <c r="K35" s="24" t="s">
        <v>378</v>
      </c>
      <c r="L35" s="101"/>
      <c r="M35" s="102"/>
      <c r="N35" s="103"/>
      <c r="O35" s="103"/>
      <c r="P35" s="103"/>
      <c r="Q35" s="103"/>
    </row>
    <row r="36" spans="1:17" x14ac:dyDescent="0.25">
      <c r="A36" s="101"/>
      <c r="B36" s="101"/>
      <c r="C36" s="101"/>
      <c r="D36" s="101"/>
      <c r="E36" s="101"/>
      <c r="F36" s="103"/>
      <c r="G36" s="103"/>
      <c r="H36" s="17" t="s">
        <v>279</v>
      </c>
      <c r="I36" s="37" t="s">
        <v>280</v>
      </c>
      <c r="J36" s="63" t="s">
        <v>295</v>
      </c>
      <c r="K36" s="24" t="s">
        <v>281</v>
      </c>
      <c r="L36" s="101"/>
      <c r="M36" s="102"/>
      <c r="N36" s="103"/>
      <c r="O36" s="103"/>
      <c r="P36" s="103"/>
      <c r="Q36" s="103"/>
    </row>
    <row r="37" spans="1:17" x14ac:dyDescent="0.25">
      <c r="A37" s="101"/>
      <c r="B37" s="101"/>
      <c r="C37" s="101"/>
      <c r="D37" s="101"/>
      <c r="E37" s="101"/>
      <c r="F37" s="103"/>
      <c r="G37" s="103"/>
      <c r="H37" s="17" t="s">
        <v>279</v>
      </c>
      <c r="I37" s="37" t="s">
        <v>282</v>
      </c>
      <c r="J37" s="63" t="s">
        <v>296</v>
      </c>
      <c r="K37" s="24" t="s">
        <v>281</v>
      </c>
      <c r="L37" s="101"/>
      <c r="M37" s="102"/>
      <c r="N37" s="103"/>
      <c r="O37" s="103"/>
      <c r="P37" s="103"/>
      <c r="Q37" s="103"/>
    </row>
    <row r="38" spans="1:17" ht="30" x14ac:dyDescent="0.25">
      <c r="A38" s="101"/>
      <c r="B38" s="101"/>
      <c r="C38" s="101"/>
      <c r="D38" s="101"/>
      <c r="E38" s="101"/>
      <c r="F38" s="103"/>
      <c r="G38" s="103"/>
      <c r="H38" s="17" t="s">
        <v>283</v>
      </c>
      <c r="I38" s="37" t="s">
        <v>284</v>
      </c>
      <c r="J38" s="63" t="s">
        <v>297</v>
      </c>
      <c r="K38" s="24" t="s">
        <v>285</v>
      </c>
      <c r="L38" s="101"/>
      <c r="M38" s="102"/>
      <c r="N38" s="103"/>
      <c r="O38" s="103"/>
      <c r="P38" s="103"/>
      <c r="Q38" s="103"/>
    </row>
    <row r="39" spans="1:17" x14ac:dyDescent="0.25">
      <c r="A39" s="101"/>
      <c r="B39" s="101"/>
      <c r="C39" s="101"/>
      <c r="D39" s="101"/>
      <c r="E39" s="101"/>
      <c r="F39" s="103"/>
      <c r="G39" s="103"/>
      <c r="H39" s="8" t="s">
        <v>286</v>
      </c>
      <c r="I39" s="30" t="s">
        <v>287</v>
      </c>
      <c r="J39" s="63" t="s">
        <v>298</v>
      </c>
      <c r="K39" s="45" t="s">
        <v>288</v>
      </c>
      <c r="L39" s="101"/>
      <c r="M39" s="102"/>
      <c r="N39" s="103"/>
      <c r="O39" s="103"/>
      <c r="P39" s="103"/>
      <c r="Q39" s="103"/>
    </row>
    <row r="40" spans="1:17" x14ac:dyDescent="0.25">
      <c r="A40" s="101"/>
      <c r="B40" s="101"/>
      <c r="C40" s="101"/>
      <c r="D40" s="101"/>
      <c r="E40" s="101"/>
      <c r="F40" s="103"/>
      <c r="G40" s="103"/>
      <c r="H40" s="8" t="s">
        <v>289</v>
      </c>
      <c r="I40" s="30" t="s">
        <v>299</v>
      </c>
      <c r="J40" s="30" t="s">
        <v>300</v>
      </c>
      <c r="K40" s="45" t="s">
        <v>290</v>
      </c>
      <c r="L40" s="101"/>
      <c r="M40" s="102"/>
      <c r="N40" s="103"/>
      <c r="O40" s="103"/>
      <c r="P40" s="103"/>
      <c r="Q40" s="103"/>
    </row>
    <row r="41" spans="1:17" x14ac:dyDescent="0.25">
      <c r="A41" s="31"/>
      <c r="B41" s="31"/>
      <c r="C41" s="31"/>
      <c r="D41" s="31"/>
      <c r="E41" s="21"/>
      <c r="F41" s="19"/>
      <c r="G41" s="32"/>
      <c r="H41" s="19"/>
      <c r="I41" s="33"/>
      <c r="J41" s="21"/>
      <c r="K41" s="34"/>
      <c r="L41" s="35"/>
      <c r="M41" s="35"/>
      <c r="N41" s="35"/>
      <c r="O41" s="35"/>
      <c r="P41" s="35"/>
      <c r="Q41" s="35"/>
    </row>
    <row r="43" spans="1:17" s="6" customFormat="1" ht="38.25" customHeight="1" x14ac:dyDescent="0.25">
      <c r="A43" s="93" t="s">
        <v>47</v>
      </c>
      <c r="B43" s="93"/>
      <c r="C43" s="93"/>
      <c r="D43" s="93"/>
      <c r="E43" s="93"/>
      <c r="F43" s="40" t="s">
        <v>95</v>
      </c>
      <c r="G43" s="40" t="s">
        <v>14</v>
      </c>
      <c r="H43" s="40" t="s">
        <v>137</v>
      </c>
      <c r="J43" s="14"/>
      <c r="K43" s="19"/>
      <c r="L43" s="19"/>
      <c r="M43" s="19"/>
    </row>
    <row r="44" spans="1:17" s="6" customFormat="1" ht="39.75" customHeight="1" x14ac:dyDescent="0.25">
      <c r="A44" s="92" t="s">
        <v>44</v>
      </c>
      <c r="B44" s="92"/>
      <c r="C44" s="92"/>
      <c r="D44" s="92"/>
      <c r="E44" s="92"/>
      <c r="F44" s="2">
        <v>221</v>
      </c>
      <c r="G44" s="2"/>
      <c r="H44" s="22" t="s">
        <v>152</v>
      </c>
      <c r="J44" s="19"/>
      <c r="K44" s="19"/>
      <c r="L44" s="19"/>
      <c r="M44" s="19"/>
    </row>
    <row r="45" spans="1:17" s="6" customFormat="1" ht="39.75" customHeight="1" x14ac:dyDescent="0.25">
      <c r="A45" s="92" t="s">
        <v>43</v>
      </c>
      <c r="B45" s="92"/>
      <c r="C45" s="92"/>
      <c r="D45" s="92"/>
      <c r="E45" s="92"/>
      <c r="F45" s="2" t="s">
        <v>372</v>
      </c>
      <c r="G45" s="2"/>
      <c r="H45" s="22" t="s">
        <v>152</v>
      </c>
      <c r="J45" s="19"/>
      <c r="K45" s="19"/>
      <c r="L45" s="19"/>
      <c r="M45" s="19"/>
    </row>
    <row r="46" spans="1:17" s="6" customFormat="1" ht="39.75" customHeight="1" x14ac:dyDescent="0.25">
      <c r="A46" s="92" t="s">
        <v>74</v>
      </c>
      <c r="B46" s="92"/>
      <c r="C46" s="92"/>
      <c r="D46" s="92"/>
      <c r="E46" s="92"/>
      <c r="F46" s="2">
        <v>178</v>
      </c>
      <c r="G46" s="2"/>
      <c r="H46" s="22" t="s">
        <v>152</v>
      </c>
      <c r="J46" s="19"/>
      <c r="K46" s="19"/>
      <c r="L46" s="19"/>
      <c r="M46" s="19"/>
    </row>
    <row r="47" spans="1:17" s="6" customFormat="1" ht="39.75" customHeight="1" x14ac:dyDescent="0.25">
      <c r="A47" s="92" t="s">
        <v>45</v>
      </c>
      <c r="B47" s="92"/>
      <c r="C47" s="92"/>
      <c r="D47" s="92"/>
      <c r="E47" s="92"/>
      <c r="F47" s="2" t="s">
        <v>373</v>
      </c>
      <c r="G47" s="2"/>
      <c r="H47" s="22" t="s">
        <v>152</v>
      </c>
      <c r="J47" s="19"/>
      <c r="K47" s="19"/>
      <c r="L47" s="19"/>
      <c r="M47" s="19"/>
    </row>
    <row r="48" spans="1:17" s="6" customFormat="1" ht="39.75" customHeight="1" x14ac:dyDescent="0.25">
      <c r="A48" s="92" t="s">
        <v>46</v>
      </c>
      <c r="B48" s="92"/>
      <c r="C48" s="92"/>
      <c r="D48" s="92"/>
      <c r="E48" s="92"/>
      <c r="F48" s="2" t="s">
        <v>303</v>
      </c>
      <c r="G48" s="52" t="s">
        <v>502</v>
      </c>
      <c r="H48" s="72" t="s">
        <v>102</v>
      </c>
      <c r="J48" s="19"/>
      <c r="K48" s="19"/>
      <c r="L48" s="19"/>
      <c r="M48" s="19"/>
    </row>
    <row r="49" spans="1:16" s="6" customFormat="1" ht="60" x14ac:dyDescent="0.25">
      <c r="A49" s="92" t="s">
        <v>140</v>
      </c>
      <c r="B49" s="92"/>
      <c r="C49" s="92"/>
      <c r="D49" s="92"/>
      <c r="E49" s="92"/>
      <c r="F49" s="2">
        <v>230</v>
      </c>
      <c r="G49" s="52" t="s">
        <v>374</v>
      </c>
      <c r="H49" s="81" t="s">
        <v>102</v>
      </c>
      <c r="J49" s="19"/>
      <c r="K49" s="19"/>
      <c r="L49" s="19"/>
      <c r="M49" s="19"/>
      <c r="N49" s="19"/>
      <c r="O49" s="19"/>
      <c r="P49" s="19"/>
    </row>
    <row r="50" spans="1:16" s="6" customFormat="1" ht="75" x14ac:dyDescent="0.25">
      <c r="A50" s="92" t="s">
        <v>141</v>
      </c>
      <c r="B50" s="92"/>
      <c r="C50" s="92"/>
      <c r="D50" s="92"/>
      <c r="E50" s="92"/>
      <c r="F50" s="49">
        <v>230</v>
      </c>
      <c r="G50" s="52" t="s">
        <v>379</v>
      </c>
      <c r="H50" s="81" t="s">
        <v>102</v>
      </c>
      <c r="J50" s="19"/>
      <c r="K50" s="19"/>
      <c r="L50" s="19"/>
      <c r="M50" s="19"/>
      <c r="N50" s="19"/>
      <c r="O50" s="19"/>
      <c r="P50" s="19"/>
    </row>
    <row r="51" spans="1:16" s="6" customFormat="1" ht="26.25" customHeight="1" thickBot="1" x14ac:dyDescent="0.3">
      <c r="A51"/>
      <c r="B51"/>
      <c r="C51"/>
      <c r="D51"/>
      <c r="E51"/>
      <c r="F51"/>
      <c r="G51"/>
      <c r="H51"/>
      <c r="I51"/>
      <c r="J51"/>
      <c r="K51"/>
      <c r="L51"/>
      <c r="M51"/>
      <c r="N51"/>
      <c r="O51"/>
      <c r="P51"/>
    </row>
    <row r="52" spans="1:16" ht="15.75" thickBot="1" x14ac:dyDescent="0.3">
      <c r="A52" s="95" t="s">
        <v>20</v>
      </c>
      <c r="B52" s="96"/>
      <c r="C52" s="96"/>
      <c r="D52" s="96"/>
      <c r="E52" s="96"/>
      <c r="F52" s="96"/>
      <c r="G52" s="96"/>
      <c r="H52" s="96"/>
      <c r="I52" s="96"/>
      <c r="J52" s="96"/>
      <c r="K52" s="96"/>
      <c r="L52" s="96"/>
      <c r="M52" s="96"/>
      <c r="N52" s="96"/>
      <c r="O52" s="96"/>
      <c r="P52" s="97"/>
    </row>
    <row r="53" spans="1:16" s="6" customFormat="1" ht="26.25" customHeight="1" x14ac:dyDescent="0.25">
      <c r="A53"/>
      <c r="B53"/>
      <c r="C53"/>
      <c r="D53"/>
      <c r="E53"/>
      <c r="F53"/>
      <c r="G53"/>
      <c r="H53"/>
      <c r="I53"/>
      <c r="J53"/>
      <c r="K53"/>
      <c r="L53"/>
      <c r="M53"/>
      <c r="N53"/>
      <c r="O53"/>
      <c r="P53"/>
    </row>
    <row r="54" spans="1:16" s="5" customFormat="1" x14ac:dyDescent="0.25">
      <c r="A54" s="98" t="s">
        <v>146</v>
      </c>
      <c r="B54" s="98"/>
      <c r="C54" s="98"/>
      <c r="D54" s="13" t="s">
        <v>143</v>
      </c>
      <c r="E54" s="99" t="s">
        <v>510</v>
      </c>
      <c r="F54" s="99"/>
      <c r="G54" s="99"/>
    </row>
    <row r="55" spans="1:16" s="6" customFormat="1" x14ac:dyDescent="0.25">
      <c r="A55" s="98"/>
      <c r="B55" s="98"/>
      <c r="C55" s="98"/>
      <c r="D55" s="13" t="s">
        <v>144</v>
      </c>
      <c r="E55" s="100" t="s">
        <v>511</v>
      </c>
      <c r="F55" s="100"/>
      <c r="G55" s="100"/>
      <c r="H55"/>
      <c r="I55"/>
      <c r="J55"/>
      <c r="K55"/>
      <c r="L55"/>
      <c r="M55"/>
      <c r="N55"/>
      <c r="O55"/>
      <c r="P55"/>
    </row>
    <row r="56" spans="1:16" s="6" customFormat="1" x14ac:dyDescent="0.25">
      <c r="A56" s="98"/>
      <c r="B56" s="98"/>
      <c r="C56" s="98"/>
      <c r="D56" s="13" t="s">
        <v>145</v>
      </c>
      <c r="E56" s="100" t="s">
        <v>512</v>
      </c>
      <c r="F56" s="100"/>
      <c r="G56" s="100"/>
      <c r="H56"/>
      <c r="I56"/>
      <c r="J56"/>
      <c r="K56"/>
      <c r="L56"/>
      <c r="M56"/>
      <c r="N56"/>
      <c r="O56"/>
      <c r="P56"/>
    </row>
    <row r="57" spans="1:16" s="6" customFormat="1" ht="52.5" customHeight="1" x14ac:dyDescent="0.25">
      <c r="A57" s="98"/>
      <c r="B57" s="98"/>
      <c r="C57" s="98"/>
      <c r="D57" s="39" t="s">
        <v>147</v>
      </c>
      <c r="E57" s="94" t="s">
        <v>148</v>
      </c>
      <c r="F57" s="94"/>
      <c r="G57" s="94"/>
      <c r="H57"/>
      <c r="I57"/>
      <c r="J57"/>
      <c r="K57"/>
      <c r="L57"/>
      <c r="M57"/>
      <c r="N57"/>
      <c r="O57"/>
      <c r="P57"/>
    </row>
    <row r="58" spans="1:16" s="6" customFormat="1" ht="26.25" customHeight="1" x14ac:dyDescent="0.25">
      <c r="A58"/>
      <c r="B58"/>
      <c r="C58"/>
      <c r="D58"/>
      <c r="E58"/>
      <c r="F58"/>
      <c r="G58"/>
      <c r="H58"/>
      <c r="I58"/>
      <c r="J58"/>
      <c r="K58"/>
      <c r="L58"/>
      <c r="M58"/>
      <c r="N58"/>
      <c r="O58"/>
      <c r="P58"/>
    </row>
    <row r="59" spans="1:16" ht="38.25" customHeight="1" x14ac:dyDescent="0.25">
      <c r="A59" s="93" t="s">
        <v>36</v>
      </c>
      <c r="B59" s="93"/>
      <c r="C59" s="93"/>
      <c r="D59" s="93"/>
      <c r="E59" s="93"/>
      <c r="F59" s="40" t="s">
        <v>14</v>
      </c>
      <c r="G59" s="40" t="s">
        <v>149</v>
      </c>
    </row>
    <row r="60" spans="1:16" ht="60.75" customHeight="1" x14ac:dyDescent="0.25">
      <c r="A60" s="90" t="s">
        <v>22</v>
      </c>
      <c r="B60" s="90"/>
      <c r="C60" s="90"/>
      <c r="D60" s="90"/>
      <c r="E60" s="90"/>
      <c r="F60" s="84" t="s">
        <v>506</v>
      </c>
      <c r="G60" s="13" t="s">
        <v>152</v>
      </c>
    </row>
    <row r="61" spans="1:16" ht="409.5" x14ac:dyDescent="0.25">
      <c r="A61" s="90" t="s">
        <v>23</v>
      </c>
      <c r="B61" s="90"/>
      <c r="C61" s="90"/>
      <c r="D61" s="90"/>
      <c r="E61" s="90"/>
      <c r="F61" s="86" t="s">
        <v>507</v>
      </c>
      <c r="G61" s="72" t="s">
        <v>102</v>
      </c>
    </row>
    <row r="62" spans="1:16" ht="409.5" x14ac:dyDescent="0.25">
      <c r="A62" s="90" t="s">
        <v>24</v>
      </c>
      <c r="B62" s="90"/>
      <c r="C62" s="90"/>
      <c r="D62" s="90"/>
      <c r="E62" s="90"/>
      <c r="F62" s="86" t="s">
        <v>507</v>
      </c>
      <c r="G62" s="72" t="s">
        <v>102</v>
      </c>
      <c r="H62" s="14"/>
      <c r="I62" s="14"/>
      <c r="J62" s="14"/>
    </row>
    <row r="63" spans="1:16" ht="120" x14ac:dyDescent="0.25">
      <c r="A63" s="90" t="s">
        <v>25</v>
      </c>
      <c r="B63" s="90"/>
      <c r="C63" s="90"/>
      <c r="D63" s="90"/>
      <c r="E63" s="90"/>
      <c r="F63" s="84" t="s">
        <v>506</v>
      </c>
      <c r="G63" s="13" t="s">
        <v>152</v>
      </c>
      <c r="H63" s="14"/>
      <c r="I63" s="14"/>
      <c r="J63" s="14"/>
    </row>
    <row r="64" spans="1:16" ht="120" x14ac:dyDescent="0.25">
      <c r="A64" s="90" t="s">
        <v>26</v>
      </c>
      <c r="B64" s="90"/>
      <c r="C64" s="90"/>
      <c r="D64" s="90"/>
      <c r="E64" s="90"/>
      <c r="F64" s="85" t="s">
        <v>506</v>
      </c>
      <c r="G64" s="83" t="s">
        <v>152</v>
      </c>
      <c r="H64" s="14"/>
      <c r="I64" s="14"/>
      <c r="J64" s="14"/>
    </row>
    <row r="65" spans="1:10" ht="120" x14ac:dyDescent="0.25">
      <c r="A65" s="90" t="s">
        <v>27</v>
      </c>
      <c r="B65" s="90"/>
      <c r="C65" s="90"/>
      <c r="D65" s="90"/>
      <c r="E65" s="90"/>
      <c r="F65" s="85" t="s">
        <v>506</v>
      </c>
      <c r="G65" s="83" t="s">
        <v>152</v>
      </c>
      <c r="H65" s="14"/>
      <c r="I65" s="14"/>
      <c r="J65" s="14"/>
    </row>
    <row r="66" spans="1:10" ht="210" x14ac:dyDescent="0.25">
      <c r="A66" s="90" t="s">
        <v>28</v>
      </c>
      <c r="B66" s="90"/>
      <c r="C66" s="90"/>
      <c r="D66" s="90"/>
      <c r="E66" s="90"/>
      <c r="F66" s="86" t="s">
        <v>508</v>
      </c>
      <c r="G66" s="72" t="s">
        <v>102</v>
      </c>
      <c r="H66" s="14"/>
      <c r="I66" s="14"/>
      <c r="J66" s="14"/>
    </row>
    <row r="67" spans="1:10" ht="120" x14ac:dyDescent="0.25">
      <c r="A67" s="90" t="s">
        <v>29</v>
      </c>
      <c r="B67" s="90"/>
      <c r="C67" s="90"/>
      <c r="D67" s="90"/>
      <c r="E67" s="90"/>
      <c r="F67" s="84" t="s">
        <v>506</v>
      </c>
      <c r="G67" s="13" t="s">
        <v>152</v>
      </c>
      <c r="H67" s="14"/>
      <c r="I67" s="14"/>
      <c r="J67" s="14"/>
    </row>
    <row r="68" spans="1:10" ht="120" x14ac:dyDescent="0.25">
      <c r="A68" s="90" t="s">
        <v>30</v>
      </c>
      <c r="B68" s="90"/>
      <c r="C68" s="90"/>
      <c r="D68" s="90"/>
      <c r="E68" s="90"/>
      <c r="F68" s="84" t="s">
        <v>506</v>
      </c>
      <c r="G68" s="13" t="s">
        <v>152</v>
      </c>
      <c r="H68" s="14"/>
      <c r="I68" s="14"/>
      <c r="J68" s="14"/>
    </row>
    <row r="69" spans="1:10" x14ac:dyDescent="0.25">
      <c r="A69" s="91" t="s">
        <v>150</v>
      </c>
      <c r="B69" s="91"/>
      <c r="C69" s="91"/>
      <c r="D69" s="91"/>
      <c r="E69" s="91"/>
      <c r="F69" s="91"/>
      <c r="G69" s="72" t="s">
        <v>102</v>
      </c>
      <c r="H69" s="14"/>
      <c r="I69" s="14"/>
      <c r="J69" s="14"/>
    </row>
  </sheetData>
  <mergeCells count="57">
    <mergeCell ref="A7:Q7"/>
    <mergeCell ref="A6:Q6"/>
    <mergeCell ref="A9:Q9"/>
    <mergeCell ref="A1:Q1"/>
    <mergeCell ref="A2:Q2"/>
    <mergeCell ref="A3:Q3"/>
    <mergeCell ref="A4:Q4"/>
    <mergeCell ref="A43:E43"/>
    <mergeCell ref="A44:E44"/>
    <mergeCell ref="A28:D28"/>
    <mergeCell ref="A11:E12"/>
    <mergeCell ref="A20:E20"/>
    <mergeCell ref="A22:E23"/>
    <mergeCell ref="G22:Q22"/>
    <mergeCell ref="G23:Q23"/>
    <mergeCell ref="A25:Q25"/>
    <mergeCell ref="A27:D27"/>
    <mergeCell ref="L27:Q27"/>
    <mergeCell ref="L28:Q28"/>
    <mergeCell ref="L32:L40"/>
    <mergeCell ref="M32:M40"/>
    <mergeCell ref="A59:E59"/>
    <mergeCell ref="L30:L31"/>
    <mergeCell ref="M30:M31"/>
    <mergeCell ref="N30:Q31"/>
    <mergeCell ref="A30:D31"/>
    <mergeCell ref="E30:E31"/>
    <mergeCell ref="F30:F31"/>
    <mergeCell ref="G30:G31"/>
    <mergeCell ref="H30:K30"/>
    <mergeCell ref="A52:P52"/>
    <mergeCell ref="A45:E45"/>
    <mergeCell ref="A46:E46"/>
    <mergeCell ref="A47:E47"/>
    <mergeCell ref="A48:E48"/>
    <mergeCell ref="A49:E49"/>
    <mergeCell ref="A50:E50"/>
    <mergeCell ref="A54:C57"/>
    <mergeCell ref="E54:G54"/>
    <mergeCell ref="E55:G55"/>
    <mergeCell ref="E56:G56"/>
    <mergeCell ref="E57:G57"/>
    <mergeCell ref="A66:E66"/>
    <mergeCell ref="A67:E67"/>
    <mergeCell ref="A68:E68"/>
    <mergeCell ref="A69:F69"/>
    <mergeCell ref="A60:E60"/>
    <mergeCell ref="A61:E61"/>
    <mergeCell ref="A62:E62"/>
    <mergeCell ref="A63:E63"/>
    <mergeCell ref="A64:E64"/>
    <mergeCell ref="A65:E65"/>
    <mergeCell ref="N32:Q40"/>
    <mergeCell ref="G32:G40"/>
    <mergeCell ref="F32:F40"/>
    <mergeCell ref="E32:E40"/>
    <mergeCell ref="A32:D40"/>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PROPONENTES</vt:lpstr>
      <vt:lpstr>1</vt:lpstr>
      <vt:lpstr>2</vt:lpstr>
      <vt:lpstr>3</vt:lpstr>
      <vt:lpstr>4</vt:lpstr>
      <vt:lpstr>5</vt:lpstr>
      <vt:lpstr>6</vt:lpstr>
      <vt:lpstr>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2017-12-13T12:22:08Z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96 96 1366 768</vt:lpwstr>
  </property>
</Properties>
</file>