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/Documents/JAVIER PEÑARANDA/ANM/2023/Informes y entregables/1. Consolidado información Regalías y Contraprestaciones/Volúmenes de explotación/2023/III Trimestre/"/>
    </mc:Choice>
  </mc:AlternateContent>
  <xr:revisionPtr revIDLastSave="0" documentId="13_ncr:1_{4FBAB76C-1064-284F-98E5-83D294668E91}" xr6:coauthVersionLast="47" xr6:coauthVersionMax="47" xr10:uidLastSave="{00000000-0000-0000-0000-000000000000}"/>
  <bookViews>
    <workbookView xWindow="0" yWindow="720" windowWidth="29400" windowHeight="18400" activeTab="5" xr2:uid="{FCFB23FB-ADB1-624C-8C4C-11FC387B9F13}"/>
  </bookViews>
  <sheets>
    <sheet name="RESUMEN" sheetId="3" r:id="rId1"/>
    <sheet name="CALIZAS Y DOLOMITAS" sheetId="15" r:id="rId2"/>
    <sheet name="ARCILLAS" sheetId="10" r:id="rId3"/>
    <sheet name="ROCAS ORNAMENTALES" sheetId="11" r:id="rId4"/>
    <sheet name="NO METALICOS USO INDUSTRIAL" sheetId="12" r:id="rId5"/>
    <sheet name="MINERALES METÁLICOS" sheetId="14" r:id="rId6"/>
  </sheets>
  <definedNames>
    <definedName name="_xlnm._FilterDatabase" localSheetId="2" hidden="1">ARCILLAS!$B$12:$J$143</definedName>
    <definedName name="_xlnm._FilterDatabase" localSheetId="1" hidden="1">'CALIZAS Y DOLOMITAS'!$B$12:$J$70</definedName>
    <definedName name="_xlnm._FilterDatabase" localSheetId="5" hidden="1">'MINERALES METÁLICOS'!$B$12:$K$18</definedName>
    <definedName name="_xlnm._FilterDatabase" localSheetId="4" hidden="1">'NO METALICOS USO INDUSTRIAL'!$B$12:$K$19</definedName>
    <definedName name="_xlnm._FilterDatabase" localSheetId="0" hidden="1">RESUMEN!$B$12:$I$65</definedName>
    <definedName name="_xlnm._FilterDatabase" localSheetId="3" hidden="1">'ROCAS ORNAMENTALES'!$B$12:$J$14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4" l="1"/>
  <c r="I19" i="14"/>
  <c r="J19" i="14"/>
  <c r="G19" i="14"/>
  <c r="G144" i="10"/>
  <c r="H144" i="10"/>
  <c r="I144" i="10"/>
  <c r="J144" i="10"/>
  <c r="F144" i="10"/>
  <c r="G71" i="15"/>
  <c r="H71" i="15"/>
  <c r="I71" i="15"/>
  <c r="J71" i="15"/>
  <c r="F71" i="15"/>
  <c r="I53" i="3" l="1"/>
  <c r="I54" i="3"/>
  <c r="I55" i="3"/>
  <c r="I56" i="3"/>
  <c r="I57" i="3"/>
  <c r="I58" i="3"/>
  <c r="I59" i="3"/>
  <c r="I60" i="3"/>
  <c r="I61" i="3"/>
  <c r="I62" i="3"/>
  <c r="I63" i="3"/>
  <c r="I64" i="3"/>
  <c r="I41" i="3"/>
  <c r="I42" i="3"/>
  <c r="I43" i="3"/>
  <c r="I44" i="3"/>
  <c r="I45" i="3"/>
  <c r="I46" i="3"/>
  <c r="I47" i="3"/>
  <c r="I48" i="3"/>
  <c r="I49" i="3"/>
  <c r="I50" i="3"/>
  <c r="I27" i="3"/>
  <c r="I28" i="3"/>
  <c r="I34" i="3"/>
  <c r="I35" i="3"/>
  <c r="I36" i="3"/>
  <c r="I37" i="3"/>
  <c r="I26" i="3"/>
  <c r="H23" i="3"/>
  <c r="G23" i="3"/>
  <c r="F23" i="3"/>
  <c r="E23" i="3"/>
  <c r="I19" i="3"/>
  <c r="I20" i="3"/>
  <c r="I21" i="3"/>
  <c r="I17" i="3"/>
  <c r="H15" i="3"/>
  <c r="G15" i="3"/>
  <c r="F15" i="3"/>
  <c r="E15" i="3"/>
  <c r="I14" i="3"/>
  <c r="I38" i="3" l="1"/>
  <c r="K18" i="14" l="1"/>
  <c r="K19" i="14" s="1"/>
  <c r="K19" i="12" l="1"/>
  <c r="K13" i="12" l="1"/>
  <c r="J20" i="12"/>
  <c r="I20" i="12"/>
  <c r="H20" i="12"/>
  <c r="I20" i="11"/>
  <c r="H20" i="11"/>
  <c r="G20" i="11"/>
  <c r="J14" i="11"/>
  <c r="J13" i="11"/>
  <c r="G20" i="12" l="1"/>
  <c r="K20" i="12"/>
  <c r="F20" i="11"/>
  <c r="J20" i="11"/>
  <c r="H65" i="3" l="1"/>
  <c r="G65" i="3"/>
  <c r="F65" i="3"/>
  <c r="E65" i="3"/>
  <c r="I52" i="3"/>
  <c r="I65" i="3" s="1"/>
  <c r="H51" i="3"/>
  <c r="G51" i="3"/>
  <c r="F51" i="3"/>
  <c r="E51" i="3"/>
  <c r="I39" i="3"/>
  <c r="I51" i="3" s="1"/>
  <c r="H38" i="3"/>
  <c r="G38" i="3"/>
  <c r="F38" i="3"/>
  <c r="E38" i="3"/>
  <c r="I22" i="3" l="1"/>
  <c r="I23" i="3" s="1"/>
  <c r="I13" i="3" l="1"/>
  <c r="I15" i="3" s="1"/>
</calcChain>
</file>

<file path=xl/sharedStrings.xml><?xml version="1.0" encoding="utf-8"?>
<sst xmlns="http://schemas.openxmlformats.org/spreadsheetml/2006/main" count="830" uniqueCount="263">
  <si>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</si>
  <si>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</si>
  <si>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</si>
  <si>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</si>
  <si>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</si>
  <si>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</si>
  <si>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</si>
  <si>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</si>
  <si>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</si>
  <si>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</si>
  <si>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</si>
  <si>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corresponde al volumen de explotación de minerales asociados sobre los cuales los titulares mineros pagan Regalías. </t>
    </r>
  </si>
  <si>
    <t>CÓDIGO DANE MUNICIPIO</t>
  </si>
  <si>
    <t>Cesar</t>
  </si>
  <si>
    <t>La Guajira</t>
  </si>
  <si>
    <t>Albania - La Guajira</t>
  </si>
  <si>
    <t>Sardinata</t>
  </si>
  <si>
    <t>Norte de Santander</t>
  </si>
  <si>
    <t>Santander</t>
  </si>
  <si>
    <t>Valle del Cauca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</si>
  <si>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</si>
  <si>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</si>
  <si>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</si>
  <si>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Amalfi</t>
  </si>
  <si>
    <t>Puerto Nare</t>
  </si>
  <si>
    <t>Caldas</t>
  </si>
  <si>
    <t>Victoria</t>
  </si>
  <si>
    <t>Huila</t>
  </si>
  <si>
    <t>Palermo</t>
  </si>
  <si>
    <t>Sucre</t>
  </si>
  <si>
    <t>Tolima</t>
  </si>
  <si>
    <t>MINERAL</t>
  </si>
  <si>
    <t>CLASIFICACIÓN MINERAL</t>
  </si>
  <si>
    <t>UNIDAD DE MEDIDA</t>
  </si>
  <si>
    <t>Toneladas (tn)</t>
  </si>
  <si>
    <t>SUBTOTAL Sal</t>
  </si>
  <si>
    <t>Puerto Triunfo</t>
  </si>
  <si>
    <t>San Carlos - Antioquia</t>
  </si>
  <si>
    <t>Sonson</t>
  </si>
  <si>
    <t>Luruaco</t>
  </si>
  <si>
    <t>Puerto Colombia</t>
  </si>
  <si>
    <t>Turbaco</t>
  </si>
  <si>
    <t>Duitama</t>
  </si>
  <si>
    <t>Firavitoba</t>
  </si>
  <si>
    <t>Moniquira</t>
  </si>
  <si>
    <t>Nobsa</t>
  </si>
  <si>
    <t>Pesca</t>
  </si>
  <si>
    <t>Rondon</t>
  </si>
  <si>
    <t>Tibasosa</t>
  </si>
  <si>
    <t>Villa de Leyva</t>
  </si>
  <si>
    <t>Manaure - Cesar</t>
  </si>
  <si>
    <t>Valledupar</t>
  </si>
  <si>
    <t>Santa Maria - Huila</t>
  </si>
  <si>
    <t>Magdalena</t>
  </si>
  <si>
    <t>El Dorado</t>
  </si>
  <si>
    <t>Meta</t>
  </si>
  <si>
    <t>Curiti</t>
  </si>
  <si>
    <t>Pinchote</t>
  </si>
  <si>
    <t>Socorro</t>
  </si>
  <si>
    <t>Tolu Viejo</t>
  </si>
  <si>
    <t>San Luis - Tolima</t>
  </si>
  <si>
    <t>Valle de San Juan</t>
  </si>
  <si>
    <t>Vijes</t>
  </si>
  <si>
    <t>Yumbo</t>
  </si>
  <si>
    <t>Marmol (Bloque menor a 1 m3)</t>
  </si>
  <si>
    <t>Marmol (Bloque mayor o igual a 1 m3)</t>
  </si>
  <si>
    <t>Travertino y calizas cristalinas (Bloque mayor o igual a 1 m3)</t>
  </si>
  <si>
    <t>Travertino y calizas cristalinas (Bloque menor a 1 m3)</t>
  </si>
  <si>
    <t>Calizas</t>
  </si>
  <si>
    <t>Dolomitas</t>
  </si>
  <si>
    <t>Cobre</t>
  </si>
  <si>
    <t>Buritica</t>
  </si>
  <si>
    <t>kg</t>
  </si>
  <si>
    <t>Arcillas</t>
  </si>
  <si>
    <t>ND</t>
  </si>
  <si>
    <t>Arcillas caoliníticas</t>
  </si>
  <si>
    <t>Arcillas refractarias</t>
  </si>
  <si>
    <t>Arcillas bentonita</t>
  </si>
  <si>
    <t>Arcillas cerámicas</t>
  </si>
  <si>
    <t>Arcillas ferruginosas</t>
  </si>
  <si>
    <t>Arcillas misceláneas</t>
  </si>
  <si>
    <t>Rocas ornamentales</t>
  </si>
  <si>
    <t xml:space="preserve">Granito (bloque mayor o igual a 1 m3) </t>
  </si>
  <si>
    <t xml:space="preserve">Granito (bloque menor a 1 m3) </t>
  </si>
  <si>
    <t>Metro cúbico (m3)</t>
  </si>
  <si>
    <t>Serpentina en Rajón</t>
  </si>
  <si>
    <t>Silicato de Magnesio</t>
  </si>
  <si>
    <t>Marmol en rajon</t>
  </si>
  <si>
    <t xml:space="preserve">Piedra Arenisca-Piedra Bogotana </t>
  </si>
  <si>
    <t xml:space="preserve">Roca Coralina (Bloque mayor o igual a 1 m3) </t>
  </si>
  <si>
    <t xml:space="preserve">Roca Coralina (Bloque menor a 1 m3) </t>
  </si>
  <si>
    <t xml:space="preserve">Serpentina (Bloque mayor o igual a 1 m3) </t>
  </si>
  <si>
    <t xml:space="preserve">Serpentina (Bloque menor a 1 m3) </t>
  </si>
  <si>
    <t>Minerales no metálicos para 
uso industrial</t>
  </si>
  <si>
    <t xml:space="preserve">Arenas Silíceas </t>
  </si>
  <si>
    <t xml:space="preserve">Asbesto (o Crisolito) </t>
  </si>
  <si>
    <t xml:space="preserve">Barita </t>
  </si>
  <si>
    <t xml:space="preserve">Bauxita </t>
  </si>
  <si>
    <t>Carbonato de Calcio (Calcita)</t>
  </si>
  <si>
    <t xml:space="preserve">Cuarzo </t>
  </si>
  <si>
    <t xml:space="preserve">Feldespatos </t>
  </si>
  <si>
    <t xml:space="preserve">Fluorita </t>
  </si>
  <si>
    <t xml:space="preserve">Grafito </t>
  </si>
  <si>
    <t xml:space="preserve">Micas: Vermiculita,Moscovita, Biotita </t>
  </si>
  <si>
    <t>Puzolanas (Roca Orígen Volcánico)</t>
  </si>
  <si>
    <t xml:space="preserve">Talco </t>
  </si>
  <si>
    <t>SUBTOTAL CALIZAS</t>
  </si>
  <si>
    <t>SUBTOTAL ARCILLAS</t>
  </si>
  <si>
    <t>SUBTOTAL ROCAS ORNAMENTALES</t>
  </si>
  <si>
    <t>SUBTOTAL MINERALES NO METÁLICOS PARA USO INDUSTRIAL</t>
  </si>
  <si>
    <t>Minerales metálicos</t>
  </si>
  <si>
    <t>Mineral de Cobre</t>
  </si>
  <si>
    <t>Minerales de Titanio y sus concentrados</t>
  </si>
  <si>
    <t>Minerales de Plomo y sus concentrados</t>
  </si>
  <si>
    <t>Minerales de Zinc y sus concentrados</t>
  </si>
  <si>
    <t>Minerales de Estaño y sus concentrados</t>
  </si>
  <si>
    <t>Minerales de Cromo  y sus concentrados</t>
  </si>
  <si>
    <t>Minerales de Cobalto y sus concentrados</t>
  </si>
  <si>
    <t>Minerales de Volframio (Tungsteno) y sus concentrados</t>
  </si>
  <si>
    <t>Minerales de Molibdeno y sus concentrados</t>
  </si>
  <si>
    <t>Minerales de Niobio, Tantalio, Vanadio o Circonio y sus concentrados</t>
  </si>
  <si>
    <t>Minerales de Antimonio y sus concentrados</t>
  </si>
  <si>
    <t xml:space="preserve">Mineral de Magnesio (Magnesita) </t>
  </si>
  <si>
    <t xml:space="preserve">Mineral de Manganeso </t>
  </si>
  <si>
    <t>Kilogramo (kg)</t>
  </si>
  <si>
    <t xml:space="preserve">* ND - No se tiene información de explotación de mineral asociados a pagos de Regalías hasta la fecha. </t>
  </si>
  <si>
    <t xml:space="preserve">* La información presentada aquí es preliminar y es dinámica ya que corresponde al volumen de explotación de minerales asociados sobre los cuales los titulares mineros pagan Regalías. </t>
  </si>
  <si>
    <t>VOLÚMENES DE EXPLOTACIÓN DE MINERALES METÁLICOS Y NO METÁLICOS ASOCIADOS A PAGOS DE REGALÍAS AÑO 2023 (Corte 31/03/2023)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</si>
  <si>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</si>
  <si>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San Luis - Antioquia</t>
  </si>
  <si>
    <t>Busbanza</t>
  </si>
  <si>
    <t>Purisima</t>
  </si>
  <si>
    <t>Cienaga - Magalena</t>
  </si>
  <si>
    <t>FECHA DE ACTUALIZACIÓN: 5 DE MAYO DE 2023</t>
  </si>
  <si>
    <t>Itagui</t>
  </si>
  <si>
    <t>TOTAL AÑO 2023</t>
  </si>
  <si>
    <t>Maceo</t>
  </si>
  <si>
    <t>Atlantico</t>
  </si>
  <si>
    <t>Bolivar</t>
  </si>
  <si>
    <t>San Juan Nepomuceno</t>
  </si>
  <si>
    <t>Boyaca</t>
  </si>
  <si>
    <t>Beteitiva</t>
  </si>
  <si>
    <t>Chitaraque</t>
  </si>
  <si>
    <t>Corrales</t>
  </si>
  <si>
    <t>Santa Rosa de Viterbo</t>
  </si>
  <si>
    <t>Bosconia</t>
  </si>
  <si>
    <t>Cordoba</t>
  </si>
  <si>
    <t>Monteria</t>
  </si>
  <si>
    <t>El Castillo</t>
  </si>
  <si>
    <t>Los Patios</t>
  </si>
  <si>
    <t>Aguada</t>
  </si>
  <si>
    <t>Barichara</t>
  </si>
  <si>
    <t>Malaga</t>
  </si>
  <si>
    <t>Oiba</t>
  </si>
  <si>
    <t>Rionegro - Santander</t>
  </si>
  <si>
    <t>CALIZAS</t>
  </si>
  <si>
    <t>DOLOMITA</t>
  </si>
  <si>
    <t>Amaga</t>
  </si>
  <si>
    <t>Cauca</t>
  </si>
  <si>
    <t>Guachene</t>
  </si>
  <si>
    <t>Cundinamarca</t>
  </si>
  <si>
    <t>Villa de San Diego de Ubate</t>
  </si>
  <si>
    <t>Nariño</t>
  </si>
  <si>
    <t>Pasto</t>
  </si>
  <si>
    <t>Bugalagrande</t>
  </si>
  <si>
    <t>La Union - Antioquia</t>
  </si>
  <si>
    <t>Paipa</t>
  </si>
  <si>
    <t>La Sierra</t>
  </si>
  <si>
    <t>Santander de Quilichao</t>
  </si>
  <si>
    <t>Pitalito</t>
  </si>
  <si>
    <t>Riofrio</t>
  </si>
  <si>
    <t>Abejorral</t>
  </si>
  <si>
    <t>Angelopolis</t>
  </si>
  <si>
    <t>Fredonia</t>
  </si>
  <si>
    <t>Valparaiso - Antioquia</t>
  </si>
  <si>
    <t>Venecia - Antioquia</t>
  </si>
  <si>
    <t>Barranquilla</t>
  </si>
  <si>
    <t>Tubara</t>
  </si>
  <si>
    <t>Bogota, D.C.</t>
  </si>
  <si>
    <t>Chivata</t>
  </si>
  <si>
    <t>Gachantiva</t>
  </si>
  <si>
    <t>Sogamoso</t>
  </si>
  <si>
    <t>Caloto</t>
  </si>
  <si>
    <t>Villa Rica</t>
  </si>
  <si>
    <t>Lenguazaque</t>
  </si>
  <si>
    <t>Soacha</t>
  </si>
  <si>
    <t>Tausa</t>
  </si>
  <si>
    <t>Cumaral</t>
  </si>
  <si>
    <t>Cucuta</t>
  </si>
  <si>
    <t>San Cayetano - Norte de Santander</t>
  </si>
  <si>
    <t>Cimitarra</t>
  </si>
  <si>
    <t>San Gil</t>
  </si>
  <si>
    <t>Tuta</t>
  </si>
  <si>
    <t>Santa Marta</t>
  </si>
  <si>
    <t>Apartado</t>
  </si>
  <si>
    <t>Medellin</t>
  </si>
  <si>
    <t>Rionegro - Antioquia</t>
  </si>
  <si>
    <t>San Pedro - Antioquia</t>
  </si>
  <si>
    <t>Titiribi</t>
  </si>
  <si>
    <t>Arauca</t>
  </si>
  <si>
    <t>Arauca - Arauca</t>
  </si>
  <si>
    <t>Sabanagrande</t>
  </si>
  <si>
    <t>Cartagena</t>
  </si>
  <si>
    <t>Arcabuco</t>
  </si>
  <si>
    <t>Oicata</t>
  </si>
  <si>
    <t>Sachica</t>
  </si>
  <si>
    <t>Sotaquira</t>
  </si>
  <si>
    <t>Tunja</t>
  </si>
  <si>
    <t>Aguadas</t>
  </si>
  <si>
    <t>Manizales</t>
  </si>
  <si>
    <t>Supia</t>
  </si>
  <si>
    <t>Casanare</t>
  </si>
  <si>
    <t>Yopal</t>
  </si>
  <si>
    <t>Popayan</t>
  </si>
  <si>
    <t>La Apartada</t>
  </si>
  <si>
    <t>Planeta Rica</t>
  </si>
  <si>
    <t>Agua de Dios</t>
  </si>
  <si>
    <t>Cogua</t>
  </si>
  <si>
    <t>Girardot</t>
  </si>
  <si>
    <t>Guasca</t>
  </si>
  <si>
    <t>Guatavita</t>
  </si>
  <si>
    <t>Mosquera - Cundinamarca</t>
  </si>
  <si>
    <t>Nemocon</t>
  </si>
  <si>
    <t>Simijaca</t>
  </si>
  <si>
    <t>Zipaquira</t>
  </si>
  <si>
    <t>Guainia</t>
  </si>
  <si>
    <t>Inirida</t>
  </si>
  <si>
    <t>Aipe</t>
  </si>
  <si>
    <t>Altamira</t>
  </si>
  <si>
    <t>Campoalegre</t>
  </si>
  <si>
    <t>Hobo</t>
  </si>
  <si>
    <t>Acacias</t>
  </si>
  <si>
    <t>El Zulia</t>
  </si>
  <si>
    <t>Ocaña</t>
  </si>
  <si>
    <t>Villa del Rosario</t>
  </si>
  <si>
    <t>Risaralda</t>
  </si>
  <si>
    <t>Quinchia</t>
  </si>
  <si>
    <t>Barrancabermeja</t>
  </si>
  <si>
    <t>Giron</t>
  </si>
  <si>
    <t>Villanueva - Santander</t>
  </si>
  <si>
    <t>Sincelejo</t>
  </si>
  <si>
    <t>Ambalema</t>
  </si>
  <si>
    <t>Coello</t>
  </si>
  <si>
    <t>Dolores</t>
  </si>
  <si>
    <t>Ibague</t>
  </si>
  <si>
    <t>Ansermanuevo</t>
  </si>
  <si>
    <t>Caicedonia</t>
  </si>
  <si>
    <t>Cartago</t>
  </si>
  <si>
    <t>Roldanillo</t>
  </si>
  <si>
    <t>Bello</t>
  </si>
  <si>
    <t>ARCILLAS</t>
  </si>
  <si>
    <t>ARCILLAS BENTONITICA</t>
  </si>
  <si>
    <t>ARCILLAS CAOLINITICA</t>
  </si>
  <si>
    <t>ARCILLAS CERAMICAS</t>
  </si>
  <si>
    <t>ARCILLAS FERRUGINOSAS</t>
  </si>
  <si>
    <t>ARCILLAS MISCELANEAS</t>
  </si>
  <si>
    <t>ARCILLAS REFRACTARIAS</t>
  </si>
  <si>
    <t>FECHA DE ACTUALIZACIÓN: 27 DE DICIEMBRE DE 2023</t>
  </si>
  <si>
    <t>VOLÚMENES DE EXPLOTACIÓN DE MINERALES METÁLICOS Y NO METÁLICOS ASOCIADOS A PAGOS DE REGALÍAS AÑO 2023 (Corte 27/12/2023) - Toneladas</t>
  </si>
  <si>
    <t>VOLÚMENES DE EXPLOTACIÓN DE MINERALES METÁLICOS Y NO METÁLICOS ASOCIADOS A PAGOS DE REGALÍAS AÑO 2023 (Corte 27/12/2023) - Metros cúbicos</t>
  </si>
  <si>
    <t>Choco</t>
  </si>
  <si>
    <t>El Carmen de Atrato</t>
  </si>
  <si>
    <t>VOLÚMENES DE EXPLOTACIÓN DE MINERALES METÁLICOS Y NO METÁLICOS ASOCIADOS A PAGOS DE REGALÍAS AÑO 2023 (Corte 27/12/2023) - Kilogramos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</si>
</sst>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9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indent="1"/>
    </xf>
    <xf numFmtId="41" fontId="2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41" fontId="2" fillId="0" borderId="0" xfId="0" applyNumberFormat="1" applyFont="1"/>
    <xf numFmtId="41" fontId="3" fillId="3" borderId="24" xfId="0" applyNumberFormat="1" applyFont="1" applyFill="1" applyBorder="1" applyAlignment="1">
      <alignment vertical="center"/>
    </xf>
    <xf numFmtId="1" fontId="2" fillId="2" borderId="21" xfId="0" applyNumberFormat="1" applyFont="1" applyFill="1" applyBorder="1" applyAlignment="1">
      <alignment horizontal="left" vertical="center" indent="1"/>
    </xf>
    <xf numFmtId="0" fontId="2" fillId="2" borderId="21" xfId="0" applyFont="1" applyFill="1" applyBorder="1" applyAlignment="1">
      <alignment horizontal="left" vertical="center" indent="1"/>
    </xf>
    <xf numFmtId="41" fontId="2" fillId="2" borderId="21" xfId="0" applyNumberFormat="1" applyFont="1" applyFill="1" applyBorder="1" applyAlignment="1">
      <alignment vertical="center"/>
    </xf>
    <xf numFmtId="41" fontId="3" fillId="2" borderId="23" xfId="0" applyNumberFormat="1" applyFont="1" applyFill="1" applyBorder="1" applyAlignment="1">
      <alignment vertical="center"/>
    </xf>
    <xf numFmtId="1" fontId="2" fillId="0" borderId="1" xfId="0" applyNumberFormat="1" applyFont="1" applyBorder="1"/>
    <xf numFmtId="41" fontId="2" fillId="0" borderId="22" xfId="0" applyNumberFormat="1" applyFont="1" applyBorder="1"/>
    <xf numFmtId="0" fontId="2" fillId="0" borderId="28" xfId="0" applyFont="1" applyBorder="1" applyAlignment="1">
      <alignment horizontal="left" indent="1"/>
    </xf>
    <xf numFmtId="1" fontId="2" fillId="2" borderId="21" xfId="0" applyNumberFormat="1" applyFont="1" applyFill="1" applyBorder="1" applyAlignment="1">
      <alignment horizontal="left" indent="1"/>
    </xf>
    <xf numFmtId="0" fontId="2" fillId="2" borderId="21" xfId="0" applyFont="1" applyFill="1" applyBorder="1" applyAlignment="1">
      <alignment horizontal="left" indent="1"/>
    </xf>
    <xf numFmtId="1" fontId="2" fillId="2" borderId="22" xfId="0" applyNumberFormat="1" applyFont="1" applyFill="1" applyBorder="1" applyAlignment="1">
      <alignment horizontal="left" indent="1"/>
    </xf>
    <xf numFmtId="41" fontId="2" fillId="0" borderId="29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41" fontId="2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horizontal="right" vertical="center"/>
    </xf>
    <xf numFmtId="1" fontId="2" fillId="0" borderId="13" xfId="0" applyNumberFormat="1" applyFont="1" applyBorder="1"/>
    <xf numFmtId="41" fontId="3" fillId="3" borderId="16" xfId="0" applyNumberFormat="1" applyFont="1" applyFill="1" applyBorder="1" applyAlignment="1">
      <alignment vertical="center"/>
    </xf>
    <xf numFmtId="41" fontId="2" fillId="0" borderId="1" xfId="0" applyNumberFormat="1" applyFont="1" applyBorder="1" applyAlignment="1">
      <alignment horizontal="right" vertical="center"/>
    </xf>
    <xf numFmtId="41" fontId="3" fillId="3" borderId="17" xfId="0" applyNumberFormat="1" applyFont="1" applyFill="1" applyBorder="1" applyAlignment="1">
      <alignment vertical="center"/>
    </xf>
    <xf numFmtId="41" fontId="2" fillId="0" borderId="19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left" indent="1"/>
    </xf>
    <xf numFmtId="0" fontId="3" fillId="0" borderId="1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3" fillId="0" borderId="12" xfId="0" applyNumberFormat="1" applyFont="1" applyBorder="1" applyAlignment="1">
      <alignment horizontal="left" vertical="center" indent="1"/>
    </xf>
    <xf numFmtId="1" fontId="3" fillId="0" borderId="7" xfId="0" applyNumberFormat="1" applyFont="1" applyBorder="1" applyAlignment="1">
      <alignment horizontal="left" vertical="center" indent="1"/>
    </xf>
    <xf numFmtId="1" fontId="3" fillId="0" borderId="15" xfId="0" applyNumberFormat="1" applyFont="1" applyBorder="1" applyAlignment="1">
      <alignment horizontal="left" vertical="center" indent="1"/>
    </xf>
    <xf numFmtId="0" fontId="3" fillId="3" borderId="16" xfId="0" applyFont="1" applyFill="1" applyBorder="1" applyAlignment="1">
      <alignment horizontal="left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indent="1"/>
    </xf>
    <xf numFmtId="1" fontId="3" fillId="3" borderId="27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10" fillId="5" borderId="30" xfId="0" applyNumberFormat="1" applyFont="1" applyFill="1" applyBorder="1" applyAlignment="1">
      <alignment horizontal="center" vertical="center" wrapText="1"/>
    </xf>
    <xf numFmtId="1" fontId="10" fillId="5" borderId="24" xfId="0" applyNumberFormat="1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41" fontId="10" fillId="5" borderId="24" xfId="0" applyNumberFormat="1" applyFont="1" applyFill="1" applyBorder="1" applyAlignment="1">
      <alignment horizontal="center" vertical="center"/>
    </xf>
    <xf numFmtId="41" fontId="10" fillId="5" borderId="2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indent="1"/>
    </xf>
    <xf numFmtId="1" fontId="10" fillId="5" borderId="3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5FA31-AF7A-D240-8C85-2A10FF67B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01" y="248419"/>
          <a:ext cx="2903277" cy="8000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1</xdr:col>
      <xdr:colOff>3019809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E83EE5-9523-4040-A48A-16147D3E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2</xdr:col>
      <xdr:colOff>665424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283D3E-C9C2-4D49-9C2A-1A119A15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903277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186732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6054B4-7F47-0148-8F8D-2CA87A991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8392" cy="79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dimension ref="B1:I71"/>
  <sheetViews>
    <sheetView showGridLines="0" zoomScale="120" zoomScaleNormal="120" workbookViewId="0">
      <selection activeCell="C30" sqref="C30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53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49"/>
      <c r="C2" s="50"/>
      <c r="D2" s="50"/>
      <c r="E2" s="50"/>
      <c r="F2" s="50"/>
      <c r="G2" s="50"/>
      <c r="H2" s="50"/>
      <c r="I2" s="51"/>
    </row>
    <row r="3" spans="2:9" ht="16" customHeight="1" x14ac:dyDescent="0.2">
      <c r="B3" s="60" t="s">
        <v>0</v>
      </c>
      <c r="C3" s="61"/>
      <c r="D3" s="61"/>
      <c r="E3" s="61"/>
      <c r="F3" s="61"/>
      <c r="G3" s="61"/>
      <c r="H3" s="61"/>
      <c r="I3" s="62"/>
    </row>
    <row r="4" spans="2:9" ht="16" customHeight="1" x14ac:dyDescent="0.2">
      <c r="B4" s="60" t="s">
        <v>1</v>
      </c>
      <c r="C4" s="61"/>
      <c r="D4" s="61"/>
      <c r="E4" s="61"/>
      <c r="F4" s="61"/>
      <c r="G4" s="61"/>
      <c r="H4" s="61"/>
      <c r="I4" s="62"/>
    </row>
    <row r="5" spans="2:9" ht="16" customHeight="1" x14ac:dyDescent="0.2">
      <c r="B5" s="60" t="s">
        <v>2</v>
      </c>
      <c r="C5" s="61"/>
      <c r="D5" s="61"/>
      <c r="E5" s="61"/>
      <c r="F5" s="61"/>
      <c r="G5" s="61"/>
      <c r="H5" s="61"/>
      <c r="I5" s="62"/>
    </row>
    <row r="6" spans="2:9" ht="16" customHeight="1" x14ac:dyDescent="0.2">
      <c r="B6" s="60" t="s">
        <v>3</v>
      </c>
      <c r="C6" s="61"/>
      <c r="D6" s="61"/>
      <c r="E6" s="61"/>
      <c r="F6" s="61"/>
      <c r="G6" s="61"/>
      <c r="H6" s="61"/>
      <c r="I6" s="62"/>
    </row>
    <row r="7" spans="2:9" x14ac:dyDescent="0.2">
      <c r="B7" s="63" t="s">
        <v>133</v>
      </c>
      <c r="C7" s="64"/>
      <c r="D7" s="64"/>
      <c r="E7" s="64"/>
      <c r="F7" s="64"/>
      <c r="G7" s="64"/>
      <c r="H7" s="64"/>
      <c r="I7" s="65"/>
    </row>
    <row r="8" spans="2:9" x14ac:dyDescent="0.2">
      <c r="B8" s="5"/>
      <c r="I8" s="6"/>
    </row>
    <row r="9" spans="2:9" ht="16" x14ac:dyDescent="0.2">
      <c r="B9" s="52" t="s">
        <v>128</v>
      </c>
      <c r="C9" s="53"/>
      <c r="D9" s="53"/>
      <c r="E9" s="53"/>
      <c r="F9" s="53"/>
      <c r="G9" s="53"/>
      <c r="H9" s="53"/>
      <c r="I9" s="54"/>
    </row>
    <row r="10" spans="2:9" x14ac:dyDescent="0.2">
      <c r="B10" s="5"/>
      <c r="I10" s="6"/>
    </row>
    <row r="11" spans="2:9" ht="27" customHeight="1" x14ac:dyDescent="0.2">
      <c r="B11" s="66" t="s">
        <v>127</v>
      </c>
      <c r="C11" s="67"/>
      <c r="D11" s="67"/>
      <c r="E11" s="67"/>
      <c r="F11" s="67"/>
      <c r="G11" s="67"/>
      <c r="H11" s="67"/>
      <c r="I11" s="68"/>
    </row>
    <row r="12" spans="2:9" s="2" customFormat="1" ht="27" customHeight="1" thickBot="1" x14ac:dyDescent="0.25">
      <c r="B12" s="18" t="s">
        <v>32</v>
      </c>
      <c r="C12" s="19" t="s">
        <v>31</v>
      </c>
      <c r="D12" s="19" t="s">
        <v>33</v>
      </c>
      <c r="E12" s="20" t="s">
        <v>6</v>
      </c>
      <c r="F12" s="20" t="s">
        <v>7</v>
      </c>
      <c r="G12" s="20" t="s">
        <v>8</v>
      </c>
      <c r="H12" s="20" t="s">
        <v>9</v>
      </c>
      <c r="I12" s="21" t="s">
        <v>135</v>
      </c>
    </row>
    <row r="13" spans="2:9" x14ac:dyDescent="0.2">
      <c r="B13" s="56" t="s">
        <v>68</v>
      </c>
      <c r="C13" s="13" t="s">
        <v>68</v>
      </c>
      <c r="D13" s="13" t="s">
        <v>34</v>
      </c>
      <c r="E13" s="14">
        <v>3576516.4800000009</v>
      </c>
      <c r="F13" s="14"/>
      <c r="G13" s="14"/>
      <c r="H13" s="14"/>
      <c r="I13" s="15">
        <f>+SUM(E13:H13)</f>
        <v>3576516.4800000009</v>
      </c>
    </row>
    <row r="14" spans="2:9" x14ac:dyDescent="0.2">
      <c r="B14" s="58"/>
      <c r="C14" s="11" t="s">
        <v>69</v>
      </c>
      <c r="D14" s="11" t="s">
        <v>34</v>
      </c>
      <c r="E14" s="12">
        <v>24898.35</v>
      </c>
      <c r="F14" s="12"/>
      <c r="G14" s="12"/>
      <c r="H14" s="12"/>
      <c r="I14" s="16">
        <f>+SUM(E14:H14)</f>
        <v>24898.35</v>
      </c>
    </row>
    <row r="15" spans="2:9" ht="16" thickBot="1" x14ac:dyDescent="0.25">
      <c r="B15" s="59"/>
      <c r="C15" s="55" t="s">
        <v>106</v>
      </c>
      <c r="D15" s="55"/>
      <c r="E15" s="22">
        <f>+SUM(E13:E14)</f>
        <v>3601414.830000001</v>
      </c>
      <c r="F15" s="22">
        <f>+SUM(F13:F14)</f>
        <v>0</v>
      </c>
      <c r="G15" s="22">
        <f>+SUM(G13:G14)</f>
        <v>0</v>
      </c>
      <c r="H15" s="22">
        <f>+SUM(H13:H14)</f>
        <v>0</v>
      </c>
      <c r="I15" s="17">
        <f>+SUM(I13:I14)</f>
        <v>3601414.830000001</v>
      </c>
    </row>
    <row r="16" spans="2:9" x14ac:dyDescent="0.2">
      <c r="B16" s="56" t="s">
        <v>73</v>
      </c>
      <c r="C16" s="13" t="s">
        <v>73</v>
      </c>
      <c r="D16" s="13" t="s">
        <v>34</v>
      </c>
      <c r="E16" s="48">
        <v>0</v>
      </c>
      <c r="F16" s="48"/>
      <c r="G16" s="48"/>
      <c r="H16" s="48"/>
      <c r="I16" s="15">
        <v>0</v>
      </c>
    </row>
    <row r="17" spans="2:9" x14ac:dyDescent="0.2">
      <c r="B17" s="57"/>
      <c r="C17" s="40" t="s">
        <v>77</v>
      </c>
      <c r="D17" s="11" t="s">
        <v>34</v>
      </c>
      <c r="E17" s="41">
        <v>0</v>
      </c>
      <c r="F17" s="41"/>
      <c r="G17" s="41"/>
      <c r="H17" s="41"/>
      <c r="I17" s="16">
        <f t="shared" ref="I17:I22" si="0">+SUM(E17:H17)</f>
        <v>0</v>
      </c>
    </row>
    <row r="18" spans="2:9" x14ac:dyDescent="0.2">
      <c r="B18" s="57"/>
      <c r="C18" s="40" t="s">
        <v>76</v>
      </c>
      <c r="D18" s="11" t="s">
        <v>34</v>
      </c>
      <c r="E18" s="43">
        <v>0</v>
      </c>
      <c r="F18" s="43"/>
      <c r="G18" s="43"/>
      <c r="H18" s="43"/>
      <c r="I18" s="42">
        <v>0</v>
      </c>
    </row>
    <row r="19" spans="2:9" x14ac:dyDescent="0.2">
      <c r="B19" s="57"/>
      <c r="C19" s="40" t="s">
        <v>75</v>
      </c>
      <c r="D19" s="11" t="s">
        <v>34</v>
      </c>
      <c r="E19" s="41">
        <v>0</v>
      </c>
      <c r="F19" s="41"/>
      <c r="G19" s="41"/>
      <c r="H19" s="41"/>
      <c r="I19" s="16">
        <f t="shared" si="0"/>
        <v>0</v>
      </c>
    </row>
    <row r="20" spans="2:9" x14ac:dyDescent="0.2">
      <c r="B20" s="57"/>
      <c r="C20" s="40" t="s">
        <v>78</v>
      </c>
      <c r="D20" s="11" t="s">
        <v>34</v>
      </c>
      <c r="E20" s="41">
        <v>0</v>
      </c>
      <c r="F20" s="41"/>
      <c r="G20" s="41"/>
      <c r="H20" s="41"/>
      <c r="I20" s="16">
        <f t="shared" si="0"/>
        <v>0</v>
      </c>
    </row>
    <row r="21" spans="2:9" x14ac:dyDescent="0.2">
      <c r="B21" s="57"/>
      <c r="C21" s="40" t="s">
        <v>79</v>
      </c>
      <c r="D21" s="11" t="s">
        <v>34</v>
      </c>
      <c r="E21" s="41">
        <v>81886.47</v>
      </c>
      <c r="F21" s="41"/>
      <c r="G21" s="41"/>
      <c r="H21" s="41"/>
      <c r="I21" s="16">
        <f t="shared" si="0"/>
        <v>81886.47</v>
      </c>
    </row>
    <row r="22" spans="2:9" x14ac:dyDescent="0.2">
      <c r="B22" s="58"/>
      <c r="C22" s="11" t="s">
        <v>80</v>
      </c>
      <c r="D22" s="11" t="s">
        <v>34</v>
      </c>
      <c r="E22" s="12">
        <v>2063</v>
      </c>
      <c r="F22" s="12"/>
      <c r="G22" s="12"/>
      <c r="H22" s="12"/>
      <c r="I22" s="16">
        <f t="shared" si="0"/>
        <v>2063</v>
      </c>
    </row>
    <row r="23" spans="2:9" ht="16" thickBot="1" x14ac:dyDescent="0.25">
      <c r="B23" s="59"/>
      <c r="C23" s="55" t="s">
        <v>107</v>
      </c>
      <c r="D23" s="55"/>
      <c r="E23" s="22">
        <f>+SUM(E16:E22)</f>
        <v>83949.47</v>
      </c>
      <c r="F23" s="22">
        <f>+SUM(F16:F22)</f>
        <v>0</v>
      </c>
      <c r="G23" s="22">
        <f>+SUM(G16:G22)</f>
        <v>0</v>
      </c>
      <c r="H23" s="22">
        <f>+SUM(H16:H22)</f>
        <v>0</v>
      </c>
      <c r="I23" s="17">
        <f>+SUM(I16:I22)</f>
        <v>83949.47</v>
      </c>
    </row>
    <row r="24" spans="2:9" x14ac:dyDescent="0.2">
      <c r="B24" s="70" t="s">
        <v>81</v>
      </c>
      <c r="C24" s="44" t="s">
        <v>82</v>
      </c>
      <c r="D24" s="40" t="s">
        <v>84</v>
      </c>
      <c r="E24" s="43" t="s">
        <v>74</v>
      </c>
      <c r="F24" s="43"/>
      <c r="G24" s="43"/>
      <c r="H24" s="43"/>
      <c r="I24" s="42">
        <v>0</v>
      </c>
    </row>
    <row r="25" spans="2:9" x14ac:dyDescent="0.2">
      <c r="B25" s="70"/>
      <c r="C25" s="32" t="s">
        <v>83</v>
      </c>
      <c r="D25" s="11" t="s">
        <v>84</v>
      </c>
      <c r="E25" s="46" t="s">
        <v>74</v>
      </c>
      <c r="F25" s="46"/>
      <c r="G25" s="46"/>
      <c r="H25" s="46"/>
      <c r="I25" s="16">
        <v>0</v>
      </c>
    </row>
    <row r="26" spans="2:9" x14ac:dyDescent="0.2">
      <c r="B26" s="70"/>
      <c r="C26" s="32" t="s">
        <v>65</v>
      </c>
      <c r="D26" s="11" t="s">
        <v>84</v>
      </c>
      <c r="E26" s="12">
        <v>0</v>
      </c>
      <c r="F26" s="12"/>
      <c r="G26" s="12"/>
      <c r="H26" s="12"/>
      <c r="I26" s="16">
        <f t="shared" ref="I26:I37" si="1">+SUM(E26:H26)</f>
        <v>0</v>
      </c>
    </row>
    <row r="27" spans="2:9" x14ac:dyDescent="0.2">
      <c r="B27" s="70"/>
      <c r="C27" s="32" t="s">
        <v>64</v>
      </c>
      <c r="D27" s="11" t="s">
        <v>84</v>
      </c>
      <c r="E27" s="12">
        <v>0</v>
      </c>
      <c r="F27" s="12"/>
      <c r="G27" s="12"/>
      <c r="H27" s="12"/>
      <c r="I27" s="16">
        <f t="shared" si="1"/>
        <v>0</v>
      </c>
    </row>
    <row r="28" spans="2:9" x14ac:dyDescent="0.2">
      <c r="B28" s="70"/>
      <c r="C28" s="32" t="s">
        <v>87</v>
      </c>
      <c r="D28" s="11" t="s">
        <v>84</v>
      </c>
      <c r="E28" s="12">
        <v>0</v>
      </c>
      <c r="F28" s="12"/>
      <c r="G28" s="12"/>
      <c r="H28" s="12"/>
      <c r="I28" s="16">
        <f t="shared" si="1"/>
        <v>0</v>
      </c>
    </row>
    <row r="29" spans="2:9" x14ac:dyDescent="0.2">
      <c r="B29" s="70"/>
      <c r="C29" s="32" t="s">
        <v>88</v>
      </c>
      <c r="D29" s="11" t="s">
        <v>84</v>
      </c>
      <c r="E29" s="46" t="s">
        <v>74</v>
      </c>
      <c r="F29" s="46"/>
      <c r="G29" s="46"/>
      <c r="H29" s="46"/>
      <c r="I29" s="16">
        <v>0</v>
      </c>
    </row>
    <row r="30" spans="2:9" x14ac:dyDescent="0.2">
      <c r="B30" s="70"/>
      <c r="C30" s="32" t="s">
        <v>89</v>
      </c>
      <c r="D30" s="11" t="s">
        <v>84</v>
      </c>
      <c r="E30" s="46" t="s">
        <v>74</v>
      </c>
      <c r="F30" s="46"/>
      <c r="G30" s="46"/>
      <c r="H30" s="46"/>
      <c r="I30" s="16">
        <v>0</v>
      </c>
    </row>
    <row r="31" spans="2:9" x14ac:dyDescent="0.2">
      <c r="B31" s="70"/>
      <c r="C31" s="32" t="s">
        <v>90</v>
      </c>
      <c r="D31" s="11" t="s">
        <v>84</v>
      </c>
      <c r="E31" s="46" t="s">
        <v>74</v>
      </c>
      <c r="F31" s="46"/>
      <c r="G31" s="46"/>
      <c r="H31" s="46"/>
      <c r="I31" s="16">
        <v>0</v>
      </c>
    </row>
    <row r="32" spans="2:9" x14ac:dyDescent="0.2">
      <c r="B32" s="70"/>
      <c r="C32" s="32" t="s">
        <v>91</v>
      </c>
      <c r="D32" s="11" t="s">
        <v>84</v>
      </c>
      <c r="E32" s="46" t="s">
        <v>74</v>
      </c>
      <c r="F32" s="46"/>
      <c r="G32" s="46"/>
      <c r="H32" s="46"/>
      <c r="I32" s="16">
        <v>0</v>
      </c>
    </row>
    <row r="33" spans="2:9" x14ac:dyDescent="0.2">
      <c r="B33" s="70"/>
      <c r="C33" s="32" t="s">
        <v>92</v>
      </c>
      <c r="D33" s="11" t="s">
        <v>84</v>
      </c>
      <c r="E33" s="46" t="s">
        <v>74</v>
      </c>
      <c r="F33" s="46"/>
      <c r="G33" s="46"/>
      <c r="H33" s="46"/>
      <c r="I33" s="16">
        <v>0</v>
      </c>
    </row>
    <row r="34" spans="2:9" x14ac:dyDescent="0.2">
      <c r="B34" s="70"/>
      <c r="C34" s="32" t="s">
        <v>66</v>
      </c>
      <c r="D34" s="11" t="s">
        <v>84</v>
      </c>
      <c r="E34" s="12">
        <v>0</v>
      </c>
      <c r="F34" s="12"/>
      <c r="G34" s="12"/>
      <c r="H34" s="12"/>
      <c r="I34" s="16">
        <f t="shared" si="1"/>
        <v>0</v>
      </c>
    </row>
    <row r="35" spans="2:9" x14ac:dyDescent="0.2">
      <c r="B35" s="70"/>
      <c r="C35" s="32" t="s">
        <v>67</v>
      </c>
      <c r="D35" s="11" t="s">
        <v>84</v>
      </c>
      <c r="E35" s="12">
        <v>0</v>
      </c>
      <c r="F35" s="12"/>
      <c r="G35" s="12"/>
      <c r="H35" s="12"/>
      <c r="I35" s="16">
        <f t="shared" si="1"/>
        <v>0</v>
      </c>
    </row>
    <row r="36" spans="2:9" x14ac:dyDescent="0.2">
      <c r="B36" s="70"/>
      <c r="C36" s="32" t="s">
        <v>85</v>
      </c>
      <c r="D36" s="11" t="s">
        <v>34</v>
      </c>
      <c r="E36" s="46" t="s">
        <v>74</v>
      </c>
      <c r="F36" s="46"/>
      <c r="G36" s="46"/>
      <c r="H36" s="46"/>
      <c r="I36" s="16">
        <f t="shared" si="1"/>
        <v>0</v>
      </c>
    </row>
    <row r="37" spans="2:9" x14ac:dyDescent="0.2">
      <c r="B37" s="71"/>
      <c r="C37" s="32" t="s">
        <v>86</v>
      </c>
      <c r="D37" s="11" t="s">
        <v>34</v>
      </c>
      <c r="E37" s="46" t="s">
        <v>74</v>
      </c>
      <c r="F37" s="46"/>
      <c r="G37" s="46"/>
      <c r="H37" s="46"/>
      <c r="I37" s="16">
        <f t="shared" si="1"/>
        <v>0</v>
      </c>
    </row>
    <row r="38" spans="2:9" ht="16" thickBot="1" x14ac:dyDescent="0.25">
      <c r="B38" s="72"/>
      <c r="C38" s="73" t="s">
        <v>108</v>
      </c>
      <c r="D38" s="73"/>
      <c r="E38" s="45">
        <f>+SUM(E24:E37)</f>
        <v>0</v>
      </c>
      <c r="F38" s="45">
        <f>+SUM(F24:F37)</f>
        <v>0</v>
      </c>
      <c r="G38" s="45">
        <f>+SUM(G24:G37)</f>
        <v>0</v>
      </c>
      <c r="H38" s="45">
        <f>+SUM(H24:H37)</f>
        <v>0</v>
      </c>
      <c r="I38" s="47">
        <f>+SUM(I24:I37)</f>
        <v>0</v>
      </c>
    </row>
    <row r="39" spans="2:9" x14ac:dyDescent="0.2">
      <c r="B39" s="74" t="s">
        <v>93</v>
      </c>
      <c r="C39" s="13" t="s">
        <v>94</v>
      </c>
      <c r="D39" s="13" t="s">
        <v>84</v>
      </c>
      <c r="E39" s="14">
        <v>0</v>
      </c>
      <c r="F39" s="14"/>
      <c r="G39" s="14"/>
      <c r="H39" s="14"/>
      <c r="I39" s="15">
        <f>+SUM(E39:H39)</f>
        <v>0</v>
      </c>
    </row>
    <row r="40" spans="2:9" x14ac:dyDescent="0.2">
      <c r="B40" s="75"/>
      <c r="C40" s="11" t="s">
        <v>95</v>
      </c>
      <c r="D40" s="11" t="s">
        <v>34</v>
      </c>
      <c r="E40" s="46" t="s">
        <v>74</v>
      </c>
      <c r="F40" s="46"/>
      <c r="G40" s="46"/>
      <c r="H40" s="46"/>
      <c r="I40" s="16">
        <v>0</v>
      </c>
    </row>
    <row r="41" spans="2:9" x14ac:dyDescent="0.2">
      <c r="B41" s="75"/>
      <c r="C41" s="11" t="s">
        <v>96</v>
      </c>
      <c r="D41" s="11" t="s">
        <v>34</v>
      </c>
      <c r="E41" s="12">
        <v>0</v>
      </c>
      <c r="F41" s="12"/>
      <c r="G41" s="12"/>
      <c r="H41" s="12"/>
      <c r="I41" s="16">
        <f t="shared" ref="I41:I50" si="2">+SUM(E41:H41)</f>
        <v>0</v>
      </c>
    </row>
    <row r="42" spans="2:9" x14ac:dyDescent="0.2">
      <c r="B42" s="75"/>
      <c r="C42" s="11" t="s">
        <v>97</v>
      </c>
      <c r="D42" s="11" t="s">
        <v>34</v>
      </c>
      <c r="E42" s="46" t="s">
        <v>74</v>
      </c>
      <c r="F42" s="46"/>
      <c r="G42" s="46"/>
      <c r="H42" s="46"/>
      <c r="I42" s="16">
        <f t="shared" si="2"/>
        <v>0</v>
      </c>
    </row>
    <row r="43" spans="2:9" x14ac:dyDescent="0.2">
      <c r="B43" s="75"/>
      <c r="C43" s="11" t="s">
        <v>98</v>
      </c>
      <c r="D43" s="11" t="s">
        <v>34</v>
      </c>
      <c r="E43" s="12">
        <v>0</v>
      </c>
      <c r="F43" s="12"/>
      <c r="G43" s="12"/>
      <c r="H43" s="12"/>
      <c r="I43" s="16">
        <f t="shared" si="2"/>
        <v>0</v>
      </c>
    </row>
    <row r="44" spans="2:9" x14ac:dyDescent="0.2">
      <c r="B44" s="75"/>
      <c r="C44" s="11" t="s">
        <v>99</v>
      </c>
      <c r="D44" s="11" t="s">
        <v>34</v>
      </c>
      <c r="E44" s="46" t="s">
        <v>74</v>
      </c>
      <c r="F44" s="46"/>
      <c r="G44" s="46"/>
      <c r="H44" s="46"/>
      <c r="I44" s="16">
        <f t="shared" si="2"/>
        <v>0</v>
      </c>
    </row>
    <row r="45" spans="2:9" x14ac:dyDescent="0.2">
      <c r="B45" s="75"/>
      <c r="C45" s="11" t="s">
        <v>100</v>
      </c>
      <c r="D45" s="11" t="s">
        <v>34</v>
      </c>
      <c r="E45" s="12">
        <v>0</v>
      </c>
      <c r="F45" s="12"/>
      <c r="G45" s="12"/>
      <c r="H45" s="12"/>
      <c r="I45" s="16">
        <f t="shared" si="2"/>
        <v>0</v>
      </c>
    </row>
    <row r="46" spans="2:9" x14ac:dyDescent="0.2">
      <c r="B46" s="75"/>
      <c r="C46" s="11" t="s">
        <v>101</v>
      </c>
      <c r="D46" s="11" t="s">
        <v>34</v>
      </c>
      <c r="E46" s="46" t="s">
        <v>74</v>
      </c>
      <c r="F46" s="46"/>
      <c r="G46" s="46"/>
      <c r="H46" s="46"/>
      <c r="I46" s="16">
        <f t="shared" si="2"/>
        <v>0</v>
      </c>
    </row>
    <row r="47" spans="2:9" x14ac:dyDescent="0.2">
      <c r="B47" s="75"/>
      <c r="C47" s="11" t="s">
        <v>102</v>
      </c>
      <c r="D47" s="11" t="s">
        <v>34</v>
      </c>
      <c r="E47" s="46" t="s">
        <v>74</v>
      </c>
      <c r="F47" s="46"/>
      <c r="G47" s="46"/>
      <c r="H47" s="46"/>
      <c r="I47" s="16">
        <f t="shared" si="2"/>
        <v>0</v>
      </c>
    </row>
    <row r="48" spans="2:9" x14ac:dyDescent="0.2">
      <c r="B48" s="75"/>
      <c r="C48" s="11" t="s">
        <v>103</v>
      </c>
      <c r="D48" s="11" t="s">
        <v>34</v>
      </c>
      <c r="E48" s="12">
        <v>0</v>
      </c>
      <c r="F48" s="12"/>
      <c r="G48" s="12"/>
      <c r="H48" s="12"/>
      <c r="I48" s="16">
        <f t="shared" si="2"/>
        <v>0</v>
      </c>
    </row>
    <row r="49" spans="2:9" x14ac:dyDescent="0.2">
      <c r="B49" s="75"/>
      <c r="C49" s="11" t="s">
        <v>104</v>
      </c>
      <c r="D49" s="11" t="s">
        <v>34</v>
      </c>
      <c r="E49" s="12">
        <v>0</v>
      </c>
      <c r="F49" s="12"/>
      <c r="G49" s="12"/>
      <c r="H49" s="12"/>
      <c r="I49" s="16">
        <f t="shared" si="2"/>
        <v>0</v>
      </c>
    </row>
    <row r="50" spans="2:9" x14ac:dyDescent="0.2">
      <c r="B50" s="75"/>
      <c r="C50" s="11" t="s">
        <v>105</v>
      </c>
      <c r="D50" s="11" t="s">
        <v>34</v>
      </c>
      <c r="E50" s="12">
        <v>0</v>
      </c>
      <c r="F50" s="12"/>
      <c r="G50" s="12"/>
      <c r="H50" s="12"/>
      <c r="I50" s="16">
        <f t="shared" si="2"/>
        <v>0</v>
      </c>
    </row>
    <row r="51" spans="2:9" ht="16" thickBot="1" x14ac:dyDescent="0.25">
      <c r="B51" s="76"/>
      <c r="C51" s="73" t="s">
        <v>109</v>
      </c>
      <c r="D51" s="73"/>
      <c r="E51" s="45">
        <f>+E39</f>
        <v>0</v>
      </c>
      <c r="F51" s="45">
        <f>+F39</f>
        <v>0</v>
      </c>
      <c r="G51" s="45">
        <f>+G39</f>
        <v>0</v>
      </c>
      <c r="H51" s="45">
        <f>+H39</f>
        <v>0</v>
      </c>
      <c r="I51" s="47">
        <f>+SUM(I39:I50)</f>
        <v>0</v>
      </c>
    </row>
    <row r="52" spans="2:9" x14ac:dyDescent="0.2">
      <c r="B52" s="56" t="s">
        <v>110</v>
      </c>
      <c r="C52" s="13" t="s">
        <v>111</v>
      </c>
      <c r="D52" s="13" t="s">
        <v>124</v>
      </c>
      <c r="E52" s="14">
        <v>62100</v>
      </c>
      <c r="F52" s="14"/>
      <c r="G52" s="14"/>
      <c r="H52" s="14"/>
      <c r="I52" s="15">
        <f>+SUM(E52:H52)</f>
        <v>62100</v>
      </c>
    </row>
    <row r="53" spans="2:9" x14ac:dyDescent="0.2">
      <c r="B53" s="77"/>
      <c r="C53" s="11" t="s">
        <v>112</v>
      </c>
      <c r="D53" s="11" t="s">
        <v>124</v>
      </c>
      <c r="E53" s="46" t="s">
        <v>74</v>
      </c>
      <c r="F53" s="46"/>
      <c r="G53" s="46"/>
      <c r="H53" s="46"/>
      <c r="I53" s="16">
        <f t="shared" ref="I53:I64" si="3">+SUM(E53:H53)</f>
        <v>0</v>
      </c>
    </row>
    <row r="54" spans="2:9" x14ac:dyDescent="0.2">
      <c r="B54" s="77"/>
      <c r="C54" s="11" t="s">
        <v>113</v>
      </c>
      <c r="D54" s="11" t="s">
        <v>124</v>
      </c>
      <c r="E54" s="46" t="s">
        <v>74</v>
      </c>
      <c r="F54" s="46"/>
      <c r="G54" s="46"/>
      <c r="H54" s="46"/>
      <c r="I54" s="16">
        <f t="shared" si="3"/>
        <v>0</v>
      </c>
    </row>
    <row r="55" spans="2:9" x14ac:dyDescent="0.2">
      <c r="B55" s="77"/>
      <c r="C55" s="11" t="s">
        <v>114</v>
      </c>
      <c r="D55" s="11" t="s">
        <v>124</v>
      </c>
      <c r="E55" s="12">
        <v>0</v>
      </c>
      <c r="F55" s="12"/>
      <c r="G55" s="12"/>
      <c r="H55" s="12"/>
      <c r="I55" s="16">
        <f t="shared" si="3"/>
        <v>0</v>
      </c>
    </row>
    <row r="56" spans="2:9" x14ac:dyDescent="0.2">
      <c r="B56" s="77"/>
      <c r="C56" s="11" t="s">
        <v>115</v>
      </c>
      <c r="D56" s="11" t="s">
        <v>124</v>
      </c>
      <c r="E56" s="46" t="s">
        <v>74</v>
      </c>
      <c r="F56" s="46"/>
      <c r="G56" s="46"/>
      <c r="H56" s="46"/>
      <c r="I56" s="16">
        <f t="shared" si="3"/>
        <v>0</v>
      </c>
    </row>
    <row r="57" spans="2:9" x14ac:dyDescent="0.2">
      <c r="B57" s="77"/>
      <c r="C57" s="11" t="s">
        <v>116</v>
      </c>
      <c r="D57" s="11" t="s">
        <v>124</v>
      </c>
      <c r="E57" s="46" t="s">
        <v>74</v>
      </c>
      <c r="F57" s="46"/>
      <c r="G57" s="46"/>
      <c r="H57" s="46"/>
      <c r="I57" s="16">
        <f t="shared" si="3"/>
        <v>0</v>
      </c>
    </row>
    <row r="58" spans="2:9" x14ac:dyDescent="0.2">
      <c r="B58" s="77"/>
      <c r="C58" s="11" t="s">
        <v>117</v>
      </c>
      <c r="D58" s="11" t="s">
        <v>124</v>
      </c>
      <c r="E58" s="46" t="s">
        <v>74</v>
      </c>
      <c r="F58" s="46"/>
      <c r="G58" s="46"/>
      <c r="H58" s="46"/>
      <c r="I58" s="16">
        <f t="shared" si="3"/>
        <v>0</v>
      </c>
    </row>
    <row r="59" spans="2:9" x14ac:dyDescent="0.2">
      <c r="B59" s="77"/>
      <c r="C59" s="11" t="s">
        <v>118</v>
      </c>
      <c r="D59" s="11" t="s">
        <v>124</v>
      </c>
      <c r="E59" s="46" t="s">
        <v>74</v>
      </c>
      <c r="F59" s="46"/>
      <c r="G59" s="46"/>
      <c r="H59" s="46"/>
      <c r="I59" s="16">
        <f t="shared" si="3"/>
        <v>0</v>
      </c>
    </row>
    <row r="60" spans="2:9" x14ac:dyDescent="0.2">
      <c r="B60" s="77"/>
      <c r="C60" s="11" t="s">
        <v>119</v>
      </c>
      <c r="D60" s="11" t="s">
        <v>124</v>
      </c>
      <c r="E60" s="46" t="s">
        <v>74</v>
      </c>
      <c r="F60" s="46"/>
      <c r="G60" s="46"/>
      <c r="H60" s="46"/>
      <c r="I60" s="16">
        <f t="shared" si="3"/>
        <v>0</v>
      </c>
    </row>
    <row r="61" spans="2:9" x14ac:dyDescent="0.2">
      <c r="B61" s="77"/>
      <c r="C61" s="11" t="s">
        <v>120</v>
      </c>
      <c r="D61" s="11" t="s">
        <v>124</v>
      </c>
      <c r="E61" s="46" t="s">
        <v>74</v>
      </c>
      <c r="F61" s="46"/>
      <c r="G61" s="46"/>
      <c r="H61" s="46"/>
      <c r="I61" s="16">
        <f t="shared" si="3"/>
        <v>0</v>
      </c>
    </row>
    <row r="62" spans="2:9" x14ac:dyDescent="0.2">
      <c r="B62" s="77"/>
      <c r="C62" s="11" t="s">
        <v>121</v>
      </c>
      <c r="D62" s="11" t="s">
        <v>124</v>
      </c>
      <c r="E62" s="46" t="s">
        <v>74</v>
      </c>
      <c r="F62" s="46"/>
      <c r="G62" s="46"/>
      <c r="H62" s="46"/>
      <c r="I62" s="16">
        <f t="shared" si="3"/>
        <v>0</v>
      </c>
    </row>
    <row r="63" spans="2:9" x14ac:dyDescent="0.2">
      <c r="B63" s="77"/>
      <c r="C63" s="11" t="s">
        <v>122</v>
      </c>
      <c r="D63" s="11" t="s">
        <v>34</v>
      </c>
      <c r="E63" s="12">
        <v>0</v>
      </c>
      <c r="F63" s="12"/>
      <c r="G63" s="12"/>
      <c r="H63" s="12"/>
      <c r="I63" s="16">
        <f t="shared" si="3"/>
        <v>0</v>
      </c>
    </row>
    <row r="64" spans="2:9" x14ac:dyDescent="0.2">
      <c r="B64" s="77"/>
      <c r="C64" s="11" t="s">
        <v>123</v>
      </c>
      <c r="D64" s="11" t="s">
        <v>34</v>
      </c>
      <c r="E64" s="46" t="s">
        <v>74</v>
      </c>
      <c r="F64" s="46"/>
      <c r="G64" s="46"/>
      <c r="H64" s="46"/>
      <c r="I64" s="16">
        <f t="shared" si="3"/>
        <v>0</v>
      </c>
    </row>
    <row r="65" spans="2:9" ht="16" thickBot="1" x14ac:dyDescent="0.25">
      <c r="B65" s="59"/>
      <c r="C65" s="55" t="s">
        <v>35</v>
      </c>
      <c r="D65" s="55"/>
      <c r="E65" s="22">
        <f>+E52</f>
        <v>62100</v>
      </c>
      <c r="F65" s="22">
        <f>+F52</f>
        <v>0</v>
      </c>
      <c r="G65" s="22">
        <f>+G52</f>
        <v>0</v>
      </c>
      <c r="H65" s="22">
        <f>+H52</f>
        <v>0</v>
      </c>
      <c r="I65" s="17">
        <f>+SUM(I52:I64)</f>
        <v>62100</v>
      </c>
    </row>
    <row r="66" spans="2:9" x14ac:dyDescent="0.2">
      <c r="B66" s="7"/>
    </row>
    <row r="67" spans="2:9" x14ac:dyDescent="0.2">
      <c r="B67" s="24" t="s">
        <v>21</v>
      </c>
    </row>
    <row r="68" spans="2:9" x14ac:dyDescent="0.2">
      <c r="B68" s="69" t="s">
        <v>125</v>
      </c>
      <c r="C68" s="69"/>
      <c r="D68" s="69"/>
      <c r="E68" s="69"/>
      <c r="F68" s="69"/>
      <c r="G68" s="69"/>
      <c r="H68" s="69"/>
      <c r="I68" s="69"/>
    </row>
    <row r="69" spans="2:9" x14ac:dyDescent="0.2">
      <c r="B69" s="69" t="s">
        <v>126</v>
      </c>
      <c r="C69" s="69"/>
      <c r="D69" s="69"/>
      <c r="E69" s="69"/>
      <c r="F69" s="69"/>
      <c r="G69" s="69"/>
      <c r="H69" s="69"/>
      <c r="I69" s="69"/>
    </row>
    <row r="70" spans="2:9" x14ac:dyDescent="0.2">
      <c r="B70" s="69" t="s">
        <v>22</v>
      </c>
      <c r="C70" s="69"/>
      <c r="D70" s="69"/>
      <c r="E70" s="69"/>
      <c r="F70" s="69"/>
      <c r="G70" s="69"/>
      <c r="H70" s="69"/>
      <c r="I70" s="69"/>
    </row>
    <row r="71" spans="2:9" x14ac:dyDescent="0.2">
      <c r="B71" s="69"/>
      <c r="C71" s="69"/>
      <c r="D71" s="69"/>
      <c r="E71" s="69"/>
      <c r="F71" s="69"/>
      <c r="G71" s="69"/>
      <c r="H71" s="69"/>
      <c r="I71" s="69"/>
    </row>
  </sheetData>
  <autoFilter ref="B12:I65" xr:uid="{3E79AA48-1EA8-A749-B22E-9DFEA107AD5A}"/>
  <mergeCells count="22">
    <mergeCell ref="B70:I70"/>
    <mergeCell ref="B71:I71"/>
    <mergeCell ref="B68:I68"/>
    <mergeCell ref="B24:B38"/>
    <mergeCell ref="C38:D38"/>
    <mergeCell ref="B39:B51"/>
    <mergeCell ref="C51:D51"/>
    <mergeCell ref="B69:I69"/>
    <mergeCell ref="B52:B65"/>
    <mergeCell ref="C65:D65"/>
    <mergeCell ref="B2:I2"/>
    <mergeCell ref="B9:I9"/>
    <mergeCell ref="C15:D15"/>
    <mergeCell ref="C23:D23"/>
    <mergeCell ref="B16:B23"/>
    <mergeCell ref="B3:I3"/>
    <mergeCell ref="B4:I4"/>
    <mergeCell ref="B5:I5"/>
    <mergeCell ref="B6:I6"/>
    <mergeCell ref="B7:I7"/>
    <mergeCell ref="B11:I11"/>
    <mergeCell ref="B13:B15"/>
  </mergeCells>
  <pageMargins left="0.7" right="0.7" top="0.75" bottom="0.75" header="0.3" footer="0.3"/>
  <pageSetup paperSize="9" orientation="portrait" horizontalDpi="0" verticalDpi="0"/>
  <ignoredErrors>
    <ignoredError sqref="I15 I23 I38 I51 I6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dimension ref="B1:J75"/>
  <sheetViews>
    <sheetView showGridLines="0" zoomScale="130" zoomScaleNormal="130" workbookViewId="0">
      <pane ySplit="12" topLeftCell="A13" activePane="bottomLeft" state="frozen"/>
      <selection pane="bottomLeft" activeCell="F23" sqref="F23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81"/>
      <c r="C2" s="81"/>
      <c r="D2" s="81"/>
      <c r="E2" s="81"/>
      <c r="F2" s="81"/>
      <c r="G2" s="81"/>
      <c r="H2" s="81"/>
      <c r="I2" s="81"/>
      <c r="J2" s="81"/>
    </row>
    <row r="3" spans="2:10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10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10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10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10" ht="16" customHeight="1" x14ac:dyDescent="0.2">
      <c r="B7" s="83" t="s">
        <v>257</v>
      </c>
      <c r="C7" s="83"/>
      <c r="D7" s="83"/>
      <c r="E7" s="83"/>
      <c r="F7" s="83"/>
      <c r="G7" s="83"/>
      <c r="H7" s="83"/>
      <c r="I7" s="83"/>
      <c r="J7" s="83"/>
    </row>
    <row r="8" spans="2:10" x14ac:dyDescent="0.2">
      <c r="B8" s="84"/>
      <c r="C8" s="85"/>
      <c r="D8" s="85"/>
      <c r="E8" s="85"/>
      <c r="F8" s="85"/>
      <c r="G8" s="85"/>
      <c r="H8" s="85"/>
      <c r="I8" s="85"/>
      <c r="J8" s="85"/>
    </row>
    <row r="9" spans="2:10" ht="16" x14ac:dyDescent="0.2">
      <c r="B9" s="86" t="s">
        <v>128</v>
      </c>
      <c r="C9" s="86"/>
      <c r="D9" s="86"/>
      <c r="E9" s="86"/>
      <c r="F9" s="86"/>
      <c r="G9" s="86"/>
      <c r="H9" s="86"/>
      <c r="I9" s="86"/>
      <c r="J9" s="86"/>
    </row>
    <row r="10" spans="2:10" x14ac:dyDescent="0.2">
      <c r="B10" s="84"/>
      <c r="C10" s="85"/>
      <c r="D10" s="85"/>
      <c r="E10" s="85"/>
      <c r="F10" s="85"/>
      <c r="G10" s="85"/>
      <c r="H10" s="85"/>
      <c r="I10" s="85"/>
      <c r="J10" s="85"/>
    </row>
    <row r="11" spans="2:10" ht="27" customHeight="1" thickBot="1" x14ac:dyDescent="0.25">
      <c r="B11" s="87" t="s">
        <v>258</v>
      </c>
      <c r="C11" s="87"/>
      <c r="D11" s="87"/>
      <c r="E11" s="87"/>
      <c r="F11" s="87"/>
      <c r="G11" s="87"/>
      <c r="H11" s="87"/>
      <c r="I11" s="87"/>
      <c r="J11" s="87"/>
    </row>
    <row r="12" spans="2:10" s="2" customFormat="1" ht="33" customHeight="1" thickBot="1" x14ac:dyDescent="0.25">
      <c r="B12" s="89" t="s">
        <v>32</v>
      </c>
      <c r="C12" s="90" t="s">
        <v>12</v>
      </c>
      <c r="D12" s="91" t="s">
        <v>4</v>
      </c>
      <c r="E12" s="92" t="s">
        <v>5</v>
      </c>
      <c r="F12" s="93" t="s">
        <v>6</v>
      </c>
      <c r="G12" s="93" t="s">
        <v>7</v>
      </c>
      <c r="H12" s="93" t="s">
        <v>8</v>
      </c>
      <c r="I12" s="93" t="s">
        <v>9</v>
      </c>
      <c r="J12" s="94" t="s">
        <v>135</v>
      </c>
    </row>
    <row r="13" spans="2:10" x14ac:dyDescent="0.2">
      <c r="B13" s="37" t="s">
        <v>155</v>
      </c>
      <c r="C13" s="35">
        <v>5031</v>
      </c>
      <c r="D13" s="36" t="s">
        <v>10</v>
      </c>
      <c r="E13" s="36" t="s">
        <v>23</v>
      </c>
      <c r="F13" s="30">
        <v>18630</v>
      </c>
      <c r="G13" s="30"/>
      <c r="H13" s="30">
        <v>13977</v>
      </c>
      <c r="I13" s="30"/>
      <c r="J13" s="31">
        <v>32607</v>
      </c>
    </row>
    <row r="14" spans="2:10" s="26" customFormat="1" x14ac:dyDescent="0.2">
      <c r="B14" s="37" t="s">
        <v>155</v>
      </c>
      <c r="C14" s="35">
        <v>5425</v>
      </c>
      <c r="D14" s="36" t="s">
        <v>10</v>
      </c>
      <c r="E14" s="36" t="s">
        <v>136</v>
      </c>
      <c r="F14" s="30">
        <v>25071.200000000001</v>
      </c>
      <c r="G14" s="30"/>
      <c r="H14" s="30"/>
      <c r="I14" s="30"/>
      <c r="J14" s="31">
        <v>25071.200000000001</v>
      </c>
    </row>
    <row r="15" spans="2:10" s="26" customFormat="1" x14ac:dyDescent="0.2">
      <c r="B15" s="37" t="s">
        <v>155</v>
      </c>
      <c r="C15" s="35">
        <v>5585</v>
      </c>
      <c r="D15" s="36" t="s">
        <v>10</v>
      </c>
      <c r="E15" s="36" t="s">
        <v>24</v>
      </c>
      <c r="F15" s="30">
        <v>47599.23</v>
      </c>
      <c r="G15" s="30">
        <v>15016.21</v>
      </c>
      <c r="H15" s="30">
        <v>13687.59</v>
      </c>
      <c r="I15" s="30"/>
      <c r="J15" s="31">
        <v>76303.03</v>
      </c>
    </row>
    <row r="16" spans="2:10" s="26" customFormat="1" x14ac:dyDescent="0.2">
      <c r="B16" s="37" t="s">
        <v>155</v>
      </c>
      <c r="C16" s="35">
        <v>5591</v>
      </c>
      <c r="D16" s="36" t="s">
        <v>10</v>
      </c>
      <c r="E16" s="36" t="s">
        <v>36</v>
      </c>
      <c r="F16" s="30">
        <v>66928</v>
      </c>
      <c r="G16" s="30">
        <v>50251</v>
      </c>
      <c r="H16" s="30">
        <v>64826</v>
      </c>
      <c r="I16" s="30"/>
      <c r="J16" s="31">
        <v>182005</v>
      </c>
    </row>
    <row r="17" spans="2:10" s="26" customFormat="1" x14ac:dyDescent="0.2">
      <c r="B17" s="37" t="s">
        <v>155</v>
      </c>
      <c r="C17" s="35">
        <v>5649</v>
      </c>
      <c r="D17" s="36" t="s">
        <v>10</v>
      </c>
      <c r="E17" s="36" t="s">
        <v>37</v>
      </c>
      <c r="F17" s="30">
        <v>850</v>
      </c>
      <c r="G17" s="30">
        <v>137061</v>
      </c>
      <c r="H17" s="30">
        <v>499797.94</v>
      </c>
      <c r="I17" s="30"/>
      <c r="J17" s="31">
        <v>637708.93999999994</v>
      </c>
    </row>
    <row r="18" spans="2:10" s="26" customFormat="1" x14ac:dyDescent="0.2">
      <c r="B18" s="37" t="s">
        <v>155</v>
      </c>
      <c r="C18" s="35">
        <v>5660</v>
      </c>
      <c r="D18" s="36" t="s">
        <v>10</v>
      </c>
      <c r="E18" s="36" t="s">
        <v>129</v>
      </c>
      <c r="F18" s="30">
        <v>71605.66</v>
      </c>
      <c r="G18" s="30">
        <v>6366.72</v>
      </c>
      <c r="H18" s="30"/>
      <c r="I18" s="30"/>
      <c r="J18" s="31">
        <v>77972.38</v>
      </c>
    </row>
    <row r="19" spans="2:10" s="26" customFormat="1" x14ac:dyDescent="0.2">
      <c r="B19" s="37" t="s">
        <v>155</v>
      </c>
      <c r="C19" s="35">
        <v>5756</v>
      </c>
      <c r="D19" s="36" t="s">
        <v>10</v>
      </c>
      <c r="E19" s="36" t="s">
        <v>38</v>
      </c>
      <c r="F19" s="30">
        <v>567118.8600000001</v>
      </c>
      <c r="G19" s="30">
        <v>609804.54</v>
      </c>
      <c r="H19" s="30">
        <v>178592.76</v>
      </c>
      <c r="I19" s="30"/>
      <c r="J19" s="31">
        <v>1355516.1600000001</v>
      </c>
    </row>
    <row r="20" spans="2:10" s="26" customFormat="1" x14ac:dyDescent="0.2">
      <c r="B20" s="37" t="s">
        <v>155</v>
      </c>
      <c r="C20" s="35">
        <v>8421</v>
      </c>
      <c r="D20" s="36" t="s">
        <v>137</v>
      </c>
      <c r="E20" s="36" t="s">
        <v>39</v>
      </c>
      <c r="F20" s="30">
        <v>1350</v>
      </c>
      <c r="G20" s="30">
        <v>1848</v>
      </c>
      <c r="H20" s="30">
        <v>1890</v>
      </c>
      <c r="I20" s="30"/>
      <c r="J20" s="31">
        <v>5088</v>
      </c>
    </row>
    <row r="21" spans="2:10" s="26" customFormat="1" x14ac:dyDescent="0.2">
      <c r="B21" s="37" t="s">
        <v>155</v>
      </c>
      <c r="C21" s="35">
        <v>8573</v>
      </c>
      <c r="D21" s="36" t="s">
        <v>137</v>
      </c>
      <c r="E21" s="36" t="s">
        <v>40</v>
      </c>
      <c r="F21" s="30">
        <v>49197</v>
      </c>
      <c r="G21" s="30">
        <v>16554</v>
      </c>
      <c r="H21" s="30">
        <v>15601.2</v>
      </c>
      <c r="I21" s="30"/>
      <c r="J21" s="31">
        <v>81352.2</v>
      </c>
    </row>
    <row r="22" spans="2:10" s="26" customFormat="1" x14ac:dyDescent="0.2">
      <c r="B22" s="37" t="s">
        <v>155</v>
      </c>
      <c r="C22" s="35">
        <v>13657</v>
      </c>
      <c r="D22" s="36" t="s">
        <v>138</v>
      </c>
      <c r="E22" s="36" t="s">
        <v>139</v>
      </c>
      <c r="F22" s="30">
        <v>8000</v>
      </c>
      <c r="G22" s="30"/>
      <c r="H22" s="30"/>
      <c r="I22" s="30"/>
      <c r="J22" s="31">
        <v>8000</v>
      </c>
    </row>
    <row r="23" spans="2:10" s="26" customFormat="1" x14ac:dyDescent="0.2">
      <c r="B23" s="37" t="s">
        <v>155</v>
      </c>
      <c r="C23" s="35">
        <v>13836</v>
      </c>
      <c r="D23" s="36" t="s">
        <v>138</v>
      </c>
      <c r="E23" s="36" t="s">
        <v>41</v>
      </c>
      <c r="F23" s="30">
        <v>1064994</v>
      </c>
      <c r="G23" s="30">
        <v>918192.8</v>
      </c>
      <c r="H23" s="30">
        <v>1087921</v>
      </c>
      <c r="I23" s="30"/>
      <c r="J23" s="31">
        <v>3071107.8</v>
      </c>
    </row>
    <row r="24" spans="2:10" s="26" customFormat="1" x14ac:dyDescent="0.2">
      <c r="B24" s="37" t="s">
        <v>155</v>
      </c>
      <c r="C24" s="35">
        <v>15092</v>
      </c>
      <c r="D24" s="36" t="s">
        <v>140</v>
      </c>
      <c r="E24" s="36" t="s">
        <v>141</v>
      </c>
      <c r="F24" s="30">
        <v>0</v>
      </c>
      <c r="G24" s="30">
        <v>0</v>
      </c>
      <c r="H24" s="30">
        <v>0</v>
      </c>
      <c r="I24" s="30"/>
      <c r="J24" s="31">
        <v>0</v>
      </c>
    </row>
    <row r="25" spans="2:10" s="26" customFormat="1" x14ac:dyDescent="0.2">
      <c r="B25" s="37" t="s">
        <v>155</v>
      </c>
      <c r="C25" s="35">
        <v>15114</v>
      </c>
      <c r="D25" s="36" t="s">
        <v>140</v>
      </c>
      <c r="E25" s="36" t="s">
        <v>130</v>
      </c>
      <c r="F25" s="30">
        <v>87879.849999999991</v>
      </c>
      <c r="G25" s="30"/>
      <c r="H25" s="30"/>
      <c r="I25" s="30"/>
      <c r="J25" s="31">
        <v>87879.849999999991</v>
      </c>
    </row>
    <row r="26" spans="2:10" s="26" customFormat="1" x14ac:dyDescent="0.2">
      <c r="B26" s="37" t="s">
        <v>155</v>
      </c>
      <c r="C26" s="35">
        <v>15185</v>
      </c>
      <c r="D26" s="36" t="s">
        <v>140</v>
      </c>
      <c r="E26" s="36" t="s">
        <v>142</v>
      </c>
      <c r="F26" s="30">
        <v>1240</v>
      </c>
      <c r="G26" s="30">
        <v>1210</v>
      </c>
      <c r="H26" s="30">
        <v>1475</v>
      </c>
      <c r="I26" s="30"/>
      <c r="J26" s="31">
        <v>3925</v>
      </c>
    </row>
    <row r="27" spans="2:10" s="26" customFormat="1" x14ac:dyDescent="0.2">
      <c r="B27" s="37" t="s">
        <v>155</v>
      </c>
      <c r="C27" s="35">
        <v>15215</v>
      </c>
      <c r="D27" s="36" t="s">
        <v>140</v>
      </c>
      <c r="E27" s="36" t="s">
        <v>143</v>
      </c>
      <c r="F27" s="30">
        <v>809.08</v>
      </c>
      <c r="G27" s="30">
        <v>86563.16</v>
      </c>
      <c r="H27" s="30">
        <v>88432.02</v>
      </c>
      <c r="I27" s="30"/>
      <c r="J27" s="31">
        <v>175804.26</v>
      </c>
    </row>
    <row r="28" spans="2:10" s="26" customFormat="1" x14ac:dyDescent="0.2">
      <c r="B28" s="37" t="s">
        <v>155</v>
      </c>
      <c r="C28" s="35">
        <v>15238</v>
      </c>
      <c r="D28" s="36" t="s">
        <v>140</v>
      </c>
      <c r="E28" s="36" t="s">
        <v>42</v>
      </c>
      <c r="F28" s="30">
        <v>15331.35</v>
      </c>
      <c r="G28" s="30"/>
      <c r="H28" s="30"/>
      <c r="I28" s="30"/>
      <c r="J28" s="31">
        <v>15331.35</v>
      </c>
    </row>
    <row r="29" spans="2:10" s="26" customFormat="1" x14ac:dyDescent="0.2">
      <c r="B29" s="37" t="s">
        <v>155</v>
      </c>
      <c r="C29" s="35">
        <v>15272</v>
      </c>
      <c r="D29" s="36" t="s">
        <v>140</v>
      </c>
      <c r="E29" s="36" t="s">
        <v>43</v>
      </c>
      <c r="F29" s="30">
        <v>208647.47</v>
      </c>
      <c r="G29" s="30">
        <v>197314.49</v>
      </c>
      <c r="H29" s="30">
        <v>182156.25</v>
      </c>
      <c r="I29" s="30"/>
      <c r="J29" s="31">
        <v>588118.21</v>
      </c>
    </row>
    <row r="30" spans="2:10" s="26" customFormat="1" x14ac:dyDescent="0.2">
      <c r="B30" s="37" t="s">
        <v>155</v>
      </c>
      <c r="C30" s="35">
        <v>15469</v>
      </c>
      <c r="D30" s="36" t="s">
        <v>140</v>
      </c>
      <c r="E30" s="36" t="s">
        <v>44</v>
      </c>
      <c r="F30" s="30">
        <v>6347.62</v>
      </c>
      <c r="G30" s="30">
        <v>22558.879999999997</v>
      </c>
      <c r="H30" s="30">
        <v>17536</v>
      </c>
      <c r="I30" s="30"/>
      <c r="J30" s="31">
        <v>46442.5</v>
      </c>
    </row>
    <row r="31" spans="2:10" s="26" customFormat="1" x14ac:dyDescent="0.2">
      <c r="B31" s="37" t="s">
        <v>155</v>
      </c>
      <c r="C31" s="35">
        <v>15491</v>
      </c>
      <c r="D31" s="36" t="s">
        <v>140</v>
      </c>
      <c r="E31" s="36" t="s">
        <v>45</v>
      </c>
      <c r="F31" s="30">
        <v>540323.28</v>
      </c>
      <c r="G31" s="30">
        <v>154754.56</v>
      </c>
      <c r="H31" s="30">
        <v>162530.69</v>
      </c>
      <c r="I31" s="30"/>
      <c r="J31" s="31">
        <v>857608.53</v>
      </c>
    </row>
    <row r="32" spans="2:10" s="26" customFormat="1" x14ac:dyDescent="0.2">
      <c r="B32" s="37" t="s">
        <v>155</v>
      </c>
      <c r="C32" s="35">
        <v>15542</v>
      </c>
      <c r="D32" s="36" t="s">
        <v>140</v>
      </c>
      <c r="E32" s="36" t="s">
        <v>46</v>
      </c>
      <c r="F32" s="30">
        <v>400</v>
      </c>
      <c r="G32" s="30">
        <v>400</v>
      </c>
      <c r="H32" s="30">
        <v>500</v>
      </c>
      <c r="I32" s="30"/>
      <c r="J32" s="31">
        <v>1300</v>
      </c>
    </row>
    <row r="33" spans="2:10" s="26" customFormat="1" x14ac:dyDescent="0.2">
      <c r="B33" s="37" t="s">
        <v>155</v>
      </c>
      <c r="C33" s="35">
        <v>15621</v>
      </c>
      <c r="D33" s="36" t="s">
        <v>140</v>
      </c>
      <c r="E33" s="36" t="s">
        <v>47</v>
      </c>
      <c r="F33" s="30">
        <v>76</v>
      </c>
      <c r="G33" s="30"/>
      <c r="H33" s="30">
        <v>149</v>
      </c>
      <c r="I33" s="30"/>
      <c r="J33" s="31">
        <v>225</v>
      </c>
    </row>
    <row r="34" spans="2:10" s="26" customFormat="1" x14ac:dyDescent="0.2">
      <c r="B34" s="37" t="s">
        <v>155</v>
      </c>
      <c r="C34" s="35">
        <v>15693</v>
      </c>
      <c r="D34" s="36" t="s">
        <v>140</v>
      </c>
      <c r="E34" s="36" t="s">
        <v>144</v>
      </c>
      <c r="F34" s="30"/>
      <c r="G34" s="30">
        <v>29859.89</v>
      </c>
      <c r="H34" s="30">
        <v>63149.22</v>
      </c>
      <c r="I34" s="30"/>
      <c r="J34" s="31">
        <v>93009.11</v>
      </c>
    </row>
    <row r="35" spans="2:10" s="26" customFormat="1" x14ac:dyDescent="0.2">
      <c r="B35" s="37" t="s">
        <v>155</v>
      </c>
      <c r="C35" s="35">
        <v>15806</v>
      </c>
      <c r="D35" s="36" t="s">
        <v>140</v>
      </c>
      <c r="E35" s="36" t="s">
        <v>48</v>
      </c>
      <c r="F35" s="30">
        <v>51640.83</v>
      </c>
      <c r="G35" s="30">
        <v>465706.89999999997</v>
      </c>
      <c r="H35" s="30">
        <v>459905.53</v>
      </c>
      <c r="I35" s="30"/>
      <c r="J35" s="31">
        <v>977253.26</v>
      </c>
    </row>
    <row r="36" spans="2:10" s="26" customFormat="1" x14ac:dyDescent="0.2">
      <c r="B36" s="37" t="s">
        <v>155</v>
      </c>
      <c r="C36" s="35">
        <v>15407</v>
      </c>
      <c r="D36" s="36" t="s">
        <v>140</v>
      </c>
      <c r="E36" s="36" t="s">
        <v>49</v>
      </c>
      <c r="F36" s="30">
        <v>8731.5</v>
      </c>
      <c r="G36" s="30">
        <v>16403.86</v>
      </c>
      <c r="H36" s="30"/>
      <c r="I36" s="30"/>
      <c r="J36" s="31">
        <v>25135.360000000001</v>
      </c>
    </row>
    <row r="37" spans="2:10" s="26" customFormat="1" x14ac:dyDescent="0.2">
      <c r="B37" s="37" t="s">
        <v>155</v>
      </c>
      <c r="C37" s="35">
        <v>17867</v>
      </c>
      <c r="D37" s="36" t="s">
        <v>25</v>
      </c>
      <c r="E37" s="36" t="s">
        <v>26</v>
      </c>
      <c r="F37" s="30">
        <v>745</v>
      </c>
      <c r="G37" s="30"/>
      <c r="H37" s="30"/>
      <c r="I37" s="30"/>
      <c r="J37" s="31">
        <v>745</v>
      </c>
    </row>
    <row r="38" spans="2:10" s="26" customFormat="1" x14ac:dyDescent="0.2">
      <c r="B38" s="37" t="s">
        <v>155</v>
      </c>
      <c r="C38" s="35">
        <v>20060</v>
      </c>
      <c r="D38" s="36" t="s">
        <v>13</v>
      </c>
      <c r="E38" s="36" t="s">
        <v>145</v>
      </c>
      <c r="F38" s="30">
        <v>262210.40000000002</v>
      </c>
      <c r="G38" s="30">
        <v>286217.25</v>
      </c>
      <c r="H38" s="30">
        <v>50268.75</v>
      </c>
      <c r="I38" s="30"/>
      <c r="J38" s="31">
        <v>598696.4</v>
      </c>
    </row>
    <row r="39" spans="2:10" s="26" customFormat="1" x14ac:dyDescent="0.2">
      <c r="B39" s="37" t="s">
        <v>155</v>
      </c>
      <c r="C39" s="35">
        <v>20443</v>
      </c>
      <c r="D39" s="36" t="s">
        <v>13</v>
      </c>
      <c r="E39" s="36" t="s">
        <v>50</v>
      </c>
      <c r="F39" s="30">
        <v>50952</v>
      </c>
      <c r="G39" s="30">
        <v>52006.8</v>
      </c>
      <c r="H39" s="30">
        <v>44719.199999999997</v>
      </c>
      <c r="I39" s="30"/>
      <c r="J39" s="31">
        <v>147678</v>
      </c>
    </row>
    <row r="40" spans="2:10" s="26" customFormat="1" x14ac:dyDescent="0.2">
      <c r="B40" s="37" t="s">
        <v>155</v>
      </c>
      <c r="C40" s="35">
        <v>20001</v>
      </c>
      <c r="D40" s="36" t="s">
        <v>13</v>
      </c>
      <c r="E40" s="36" t="s">
        <v>51</v>
      </c>
      <c r="F40" s="30">
        <v>307.77999999999997</v>
      </c>
      <c r="G40" s="30">
        <v>17.78</v>
      </c>
      <c r="H40" s="30">
        <v>34</v>
      </c>
      <c r="I40" s="30"/>
      <c r="J40" s="31">
        <v>359.55999999999995</v>
      </c>
    </row>
    <row r="41" spans="2:10" s="26" customFormat="1" x14ac:dyDescent="0.2">
      <c r="B41" s="37" t="s">
        <v>155</v>
      </c>
      <c r="C41" s="35">
        <v>23001</v>
      </c>
      <c r="D41" s="36" t="s">
        <v>146</v>
      </c>
      <c r="E41" s="36" t="s">
        <v>147</v>
      </c>
      <c r="F41" s="30">
        <v>27916.75</v>
      </c>
      <c r="G41" s="30">
        <v>19450</v>
      </c>
      <c r="H41" s="30">
        <v>23662</v>
      </c>
      <c r="I41" s="30"/>
      <c r="J41" s="31">
        <v>71028.75</v>
      </c>
    </row>
    <row r="42" spans="2:10" s="26" customFormat="1" x14ac:dyDescent="0.2">
      <c r="B42" s="37" t="s">
        <v>155</v>
      </c>
      <c r="C42" s="35">
        <v>23586</v>
      </c>
      <c r="D42" s="36" t="s">
        <v>146</v>
      </c>
      <c r="E42" s="36" t="s">
        <v>131</v>
      </c>
      <c r="F42" s="30">
        <v>8065</v>
      </c>
      <c r="G42" s="30"/>
      <c r="H42" s="30"/>
      <c r="I42" s="30"/>
      <c r="J42" s="31">
        <v>8065</v>
      </c>
    </row>
    <row r="43" spans="2:10" s="26" customFormat="1" x14ac:dyDescent="0.2">
      <c r="B43" s="37" t="s">
        <v>155</v>
      </c>
      <c r="C43" s="35">
        <v>41524</v>
      </c>
      <c r="D43" s="36" t="s">
        <v>27</v>
      </c>
      <c r="E43" s="36" t="s">
        <v>28</v>
      </c>
      <c r="F43" s="30">
        <v>967.64</v>
      </c>
      <c r="G43" s="30">
        <v>268.39999999999998</v>
      </c>
      <c r="H43" s="30">
        <v>982.5</v>
      </c>
      <c r="I43" s="30"/>
      <c r="J43" s="31">
        <v>2218.54</v>
      </c>
    </row>
    <row r="44" spans="2:10" s="26" customFormat="1" x14ac:dyDescent="0.2">
      <c r="B44" s="37" t="s">
        <v>155</v>
      </c>
      <c r="C44" s="35">
        <v>41676</v>
      </c>
      <c r="D44" s="36" t="s">
        <v>27</v>
      </c>
      <c r="E44" s="36" t="s">
        <v>52</v>
      </c>
      <c r="F44" s="30">
        <v>198</v>
      </c>
      <c r="G44" s="30">
        <v>92</v>
      </c>
      <c r="H44" s="30"/>
      <c r="I44" s="30"/>
      <c r="J44" s="31">
        <v>290</v>
      </c>
    </row>
    <row r="45" spans="2:10" s="26" customFormat="1" x14ac:dyDescent="0.2">
      <c r="B45" s="37" t="s">
        <v>155</v>
      </c>
      <c r="C45" s="35">
        <v>44035</v>
      </c>
      <c r="D45" s="36" t="s">
        <v>14</v>
      </c>
      <c r="E45" s="36" t="s">
        <v>15</v>
      </c>
      <c r="F45" s="30">
        <v>98334.56</v>
      </c>
      <c r="G45" s="30">
        <v>54863.35</v>
      </c>
      <c r="H45" s="30">
        <v>48127.73</v>
      </c>
      <c r="I45" s="30"/>
      <c r="J45" s="31">
        <v>201325.64</v>
      </c>
    </row>
    <row r="46" spans="2:10" s="26" customFormat="1" x14ac:dyDescent="0.2">
      <c r="B46" s="37" t="s">
        <v>155</v>
      </c>
      <c r="C46" s="35" t="e">
        <v>#N/A</v>
      </c>
      <c r="D46" s="36" t="s">
        <v>53</v>
      </c>
      <c r="E46" s="36" t="s">
        <v>132</v>
      </c>
      <c r="F46" s="30">
        <v>188466.15</v>
      </c>
      <c r="G46" s="30">
        <v>187109.49</v>
      </c>
      <c r="H46" s="30">
        <v>204167.96</v>
      </c>
      <c r="I46" s="30"/>
      <c r="J46" s="31">
        <v>579743.6</v>
      </c>
    </row>
    <row r="47" spans="2:10" s="26" customFormat="1" x14ac:dyDescent="0.2">
      <c r="B47" s="37" t="s">
        <v>155</v>
      </c>
      <c r="C47" s="35">
        <v>50251</v>
      </c>
      <c r="D47" s="36" t="s">
        <v>55</v>
      </c>
      <c r="E47" s="36" t="s">
        <v>148</v>
      </c>
      <c r="F47" s="30">
        <v>150</v>
      </c>
      <c r="G47" s="30"/>
      <c r="H47" s="30"/>
      <c r="I47" s="30"/>
      <c r="J47" s="31">
        <v>150</v>
      </c>
    </row>
    <row r="48" spans="2:10" s="26" customFormat="1" x14ac:dyDescent="0.2">
      <c r="B48" s="37" t="s">
        <v>155</v>
      </c>
      <c r="C48" s="35">
        <v>50270</v>
      </c>
      <c r="D48" s="36" t="s">
        <v>55</v>
      </c>
      <c r="E48" s="36" t="s">
        <v>54</v>
      </c>
      <c r="F48" s="30">
        <v>8592.6</v>
      </c>
      <c r="G48" s="30">
        <v>6700</v>
      </c>
      <c r="H48" s="30">
        <v>3910.32</v>
      </c>
      <c r="I48" s="30"/>
      <c r="J48" s="31">
        <v>19202.920000000002</v>
      </c>
    </row>
    <row r="49" spans="2:10" s="26" customFormat="1" x14ac:dyDescent="0.2">
      <c r="B49" s="37" t="s">
        <v>155</v>
      </c>
      <c r="C49" s="35">
        <v>54405</v>
      </c>
      <c r="D49" s="36" t="s">
        <v>17</v>
      </c>
      <c r="E49" s="36" t="s">
        <v>149</v>
      </c>
      <c r="F49" s="30">
        <v>77139.31</v>
      </c>
      <c r="G49" s="30">
        <v>83699.990000000005</v>
      </c>
      <c r="H49" s="30">
        <v>63326.8</v>
      </c>
      <c r="I49" s="30"/>
      <c r="J49" s="31">
        <v>224166.09999999998</v>
      </c>
    </row>
    <row r="50" spans="2:10" s="26" customFormat="1" x14ac:dyDescent="0.2">
      <c r="B50" s="37" t="s">
        <v>155</v>
      </c>
      <c r="C50" s="35">
        <v>54720</v>
      </c>
      <c r="D50" s="36" t="s">
        <v>17</v>
      </c>
      <c r="E50" s="36" t="s">
        <v>16</v>
      </c>
      <c r="F50" s="30">
        <v>1035</v>
      </c>
      <c r="G50" s="30">
        <v>2210</v>
      </c>
      <c r="H50" s="30"/>
      <c r="I50" s="30"/>
      <c r="J50" s="31">
        <v>3245</v>
      </c>
    </row>
    <row r="51" spans="2:10" s="26" customFormat="1" x14ac:dyDescent="0.2">
      <c r="B51" s="37" t="s">
        <v>155</v>
      </c>
      <c r="C51" s="35">
        <v>68013</v>
      </c>
      <c r="D51" s="36" t="s">
        <v>18</v>
      </c>
      <c r="E51" s="36" t="s">
        <v>150</v>
      </c>
      <c r="F51" s="30">
        <v>590</v>
      </c>
      <c r="G51" s="30">
        <v>585</v>
      </c>
      <c r="H51" s="30"/>
      <c r="I51" s="30"/>
      <c r="J51" s="31">
        <v>1175</v>
      </c>
    </row>
    <row r="52" spans="2:10" s="26" customFormat="1" x14ac:dyDescent="0.2">
      <c r="B52" s="37" t="s">
        <v>155</v>
      </c>
      <c r="C52" s="35">
        <v>68079</v>
      </c>
      <c r="D52" s="36" t="s">
        <v>18</v>
      </c>
      <c r="E52" s="36" t="s">
        <v>151</v>
      </c>
      <c r="F52" s="30">
        <v>3090</v>
      </c>
      <c r="G52" s="30">
        <v>3464.4</v>
      </c>
      <c r="H52" s="30"/>
      <c r="I52" s="30"/>
      <c r="J52" s="31">
        <v>6554.4</v>
      </c>
    </row>
    <row r="53" spans="2:10" s="26" customFormat="1" x14ac:dyDescent="0.2">
      <c r="B53" s="37" t="s">
        <v>155</v>
      </c>
      <c r="C53" s="35">
        <v>68229</v>
      </c>
      <c r="D53" s="36" t="s">
        <v>18</v>
      </c>
      <c r="E53" s="36" t="s">
        <v>56</v>
      </c>
      <c r="F53" s="30">
        <v>51871.74</v>
      </c>
      <c r="G53" s="30">
        <v>60333.52</v>
      </c>
      <c r="H53" s="30">
        <v>52041.58</v>
      </c>
      <c r="I53" s="30"/>
      <c r="J53" s="31">
        <v>164246.84</v>
      </c>
    </row>
    <row r="54" spans="2:10" s="26" customFormat="1" x14ac:dyDescent="0.2">
      <c r="B54" s="37" t="s">
        <v>155</v>
      </c>
      <c r="C54" s="35">
        <v>68432</v>
      </c>
      <c r="D54" s="36" t="s">
        <v>18</v>
      </c>
      <c r="E54" s="36" t="s">
        <v>152</v>
      </c>
      <c r="F54" s="30">
        <v>7551</v>
      </c>
      <c r="G54" s="30"/>
      <c r="H54" s="30"/>
      <c r="I54" s="30"/>
      <c r="J54" s="31">
        <v>7551</v>
      </c>
    </row>
    <row r="55" spans="2:10" s="26" customFormat="1" x14ac:dyDescent="0.2">
      <c r="B55" s="37" t="s">
        <v>155</v>
      </c>
      <c r="C55" s="35">
        <v>68500</v>
      </c>
      <c r="D55" s="36" t="s">
        <v>18</v>
      </c>
      <c r="E55" s="36" t="s">
        <v>153</v>
      </c>
      <c r="F55" s="30">
        <v>6243</v>
      </c>
      <c r="G55" s="30">
        <v>2782</v>
      </c>
      <c r="H55" s="30"/>
      <c r="I55" s="30"/>
      <c r="J55" s="31">
        <v>9025</v>
      </c>
    </row>
    <row r="56" spans="2:10" s="26" customFormat="1" x14ac:dyDescent="0.2">
      <c r="B56" s="37" t="s">
        <v>155</v>
      </c>
      <c r="C56" s="35">
        <v>68549</v>
      </c>
      <c r="D56" s="36" t="s">
        <v>18</v>
      </c>
      <c r="E56" s="36" t="s">
        <v>57</v>
      </c>
      <c r="F56" s="30">
        <v>22357</v>
      </c>
      <c r="G56" s="30">
        <v>24982</v>
      </c>
      <c r="H56" s="30">
        <v>22790</v>
      </c>
      <c r="I56" s="30"/>
      <c r="J56" s="31">
        <v>70129</v>
      </c>
    </row>
    <row r="57" spans="2:10" s="26" customFormat="1" x14ac:dyDescent="0.2">
      <c r="B57" s="37" t="s">
        <v>155</v>
      </c>
      <c r="C57" s="35">
        <v>68615</v>
      </c>
      <c r="D57" s="36" t="s">
        <v>18</v>
      </c>
      <c r="E57" s="36" t="s">
        <v>154</v>
      </c>
      <c r="F57" s="30"/>
      <c r="G57" s="30">
        <v>120</v>
      </c>
      <c r="H57" s="30">
        <v>200</v>
      </c>
      <c r="I57" s="30"/>
      <c r="J57" s="31">
        <v>320</v>
      </c>
    </row>
    <row r="58" spans="2:10" s="26" customFormat="1" x14ac:dyDescent="0.2">
      <c r="B58" s="37" t="s">
        <v>155</v>
      </c>
      <c r="C58" s="35">
        <v>68755</v>
      </c>
      <c r="D58" s="36" t="s">
        <v>18</v>
      </c>
      <c r="E58" s="36" t="s">
        <v>58</v>
      </c>
      <c r="F58" s="30">
        <v>366</v>
      </c>
      <c r="G58" s="30"/>
      <c r="H58" s="30"/>
      <c r="I58" s="30"/>
      <c r="J58" s="31">
        <v>366</v>
      </c>
    </row>
    <row r="59" spans="2:10" s="26" customFormat="1" x14ac:dyDescent="0.2">
      <c r="B59" s="37" t="s">
        <v>155</v>
      </c>
      <c r="C59" s="35">
        <v>70823</v>
      </c>
      <c r="D59" s="36" t="s">
        <v>29</v>
      </c>
      <c r="E59" s="36" t="s">
        <v>59</v>
      </c>
      <c r="F59" s="30">
        <v>251768.4</v>
      </c>
      <c r="G59" s="30">
        <v>252339.36</v>
      </c>
      <c r="H59" s="30">
        <v>226369.06</v>
      </c>
      <c r="I59" s="30"/>
      <c r="J59" s="31">
        <v>730476.82000000007</v>
      </c>
    </row>
    <row r="60" spans="2:10" s="26" customFormat="1" x14ac:dyDescent="0.2">
      <c r="B60" s="37" t="s">
        <v>155</v>
      </c>
      <c r="C60" s="35">
        <v>73678</v>
      </c>
      <c r="D60" s="36" t="s">
        <v>30</v>
      </c>
      <c r="E60" s="36" t="s">
        <v>60</v>
      </c>
      <c r="F60" s="30">
        <v>714652.6</v>
      </c>
      <c r="G60" s="30">
        <v>7370.67</v>
      </c>
      <c r="H60" s="30">
        <v>5890.59</v>
      </c>
      <c r="I60" s="30"/>
      <c r="J60" s="31">
        <v>727913.86</v>
      </c>
    </row>
    <row r="61" spans="2:10" s="26" customFormat="1" x14ac:dyDescent="0.2">
      <c r="B61" s="37" t="s">
        <v>155</v>
      </c>
      <c r="C61" s="35">
        <v>76869</v>
      </c>
      <c r="D61" s="36" t="s">
        <v>19</v>
      </c>
      <c r="E61" s="36" t="s">
        <v>62</v>
      </c>
      <c r="F61" s="30">
        <v>23392</v>
      </c>
      <c r="G61" s="30">
        <v>37266</v>
      </c>
      <c r="H61" s="30">
        <v>23388</v>
      </c>
      <c r="I61" s="30"/>
      <c r="J61" s="31">
        <v>84046</v>
      </c>
    </row>
    <row r="62" spans="2:10" s="26" customFormat="1" x14ac:dyDescent="0.2">
      <c r="B62" s="37" t="s">
        <v>155</v>
      </c>
      <c r="C62" s="35">
        <v>76892</v>
      </c>
      <c r="D62" s="36" t="s">
        <v>19</v>
      </c>
      <c r="E62" s="36" t="s">
        <v>63</v>
      </c>
      <c r="F62" s="30">
        <v>373407.99</v>
      </c>
      <c r="G62" s="30">
        <v>272076.52</v>
      </c>
      <c r="H62" s="30">
        <v>450358.34</v>
      </c>
      <c r="I62" s="30"/>
      <c r="J62" s="31">
        <v>1095842.8500000001</v>
      </c>
    </row>
    <row r="63" spans="2:10" s="26" customFormat="1" x14ac:dyDescent="0.2">
      <c r="B63" s="37" t="s">
        <v>156</v>
      </c>
      <c r="C63" s="35">
        <v>5031</v>
      </c>
      <c r="D63" s="36" t="s">
        <v>10</v>
      </c>
      <c r="E63" s="36" t="s">
        <v>23</v>
      </c>
      <c r="F63" s="30">
        <v>3103</v>
      </c>
      <c r="G63" s="30">
        <v>2732</v>
      </c>
      <c r="H63" s="30">
        <v>601</v>
      </c>
      <c r="I63" s="30"/>
      <c r="J63" s="31">
        <v>6436</v>
      </c>
    </row>
    <row r="64" spans="2:10" s="26" customFormat="1" x14ac:dyDescent="0.2">
      <c r="B64" s="37" t="s">
        <v>156</v>
      </c>
      <c r="C64" s="35">
        <v>5591</v>
      </c>
      <c r="D64" s="36" t="s">
        <v>10</v>
      </c>
      <c r="E64" s="36" t="s">
        <v>36</v>
      </c>
      <c r="F64" s="30">
        <v>15214</v>
      </c>
      <c r="G64" s="30"/>
      <c r="H64" s="30"/>
      <c r="I64" s="30"/>
      <c r="J64" s="31">
        <v>15214</v>
      </c>
    </row>
    <row r="65" spans="2:10" s="26" customFormat="1" x14ac:dyDescent="0.2">
      <c r="B65" s="37" t="s">
        <v>156</v>
      </c>
      <c r="C65" s="35">
        <v>5660</v>
      </c>
      <c r="D65" s="36" t="s">
        <v>10</v>
      </c>
      <c r="E65" s="36" t="s">
        <v>129</v>
      </c>
      <c r="F65" s="30"/>
      <c r="G65" s="30">
        <v>18227</v>
      </c>
      <c r="H65" s="30">
        <v>10392</v>
      </c>
      <c r="I65" s="30"/>
      <c r="J65" s="31">
        <v>28619</v>
      </c>
    </row>
    <row r="66" spans="2:10" s="26" customFormat="1" x14ac:dyDescent="0.2">
      <c r="B66" s="37" t="s">
        <v>156</v>
      </c>
      <c r="C66" s="35">
        <v>20001</v>
      </c>
      <c r="D66" s="36" t="s">
        <v>13</v>
      </c>
      <c r="E66" s="36" t="s">
        <v>51</v>
      </c>
      <c r="F66" s="30"/>
      <c r="G66" s="30">
        <v>334.39</v>
      </c>
      <c r="H66" s="30">
        <v>175</v>
      </c>
      <c r="I66" s="30"/>
      <c r="J66" s="31">
        <v>509.39</v>
      </c>
    </row>
    <row r="67" spans="2:10" s="26" customFormat="1" x14ac:dyDescent="0.2">
      <c r="B67" s="37" t="s">
        <v>156</v>
      </c>
      <c r="C67" s="35">
        <v>41524</v>
      </c>
      <c r="D67" s="36" t="s">
        <v>27</v>
      </c>
      <c r="E67" s="36" t="s">
        <v>28</v>
      </c>
      <c r="F67" s="30">
        <v>2631.57</v>
      </c>
      <c r="G67" s="30">
        <v>4496.3999999999996</v>
      </c>
      <c r="H67" s="30">
        <v>3693</v>
      </c>
      <c r="I67" s="30"/>
      <c r="J67" s="31">
        <v>10820.97</v>
      </c>
    </row>
    <row r="68" spans="2:10" s="26" customFormat="1" x14ac:dyDescent="0.2">
      <c r="B68" s="37" t="s">
        <v>156</v>
      </c>
      <c r="C68" s="35">
        <v>50270</v>
      </c>
      <c r="D68" s="36" t="s">
        <v>55</v>
      </c>
      <c r="E68" s="36" t="s">
        <v>54</v>
      </c>
      <c r="F68" s="30">
        <v>3682.55</v>
      </c>
      <c r="G68" s="30">
        <v>2871.63</v>
      </c>
      <c r="H68" s="30">
        <v>1675.85</v>
      </c>
      <c r="I68" s="30"/>
      <c r="J68" s="31">
        <v>8230.0300000000007</v>
      </c>
    </row>
    <row r="69" spans="2:10" s="26" customFormat="1" x14ac:dyDescent="0.2">
      <c r="B69" s="37" t="s">
        <v>156</v>
      </c>
      <c r="C69" s="35">
        <v>73854</v>
      </c>
      <c r="D69" s="36" t="s">
        <v>30</v>
      </c>
      <c r="E69" s="36" t="s">
        <v>61</v>
      </c>
      <c r="F69" s="30">
        <v>267.23</v>
      </c>
      <c r="G69" s="30">
        <v>254.88</v>
      </c>
      <c r="H69" s="30">
        <v>146.63</v>
      </c>
      <c r="I69" s="30"/>
      <c r="J69" s="31">
        <v>668.74</v>
      </c>
    </row>
    <row r="70" spans="2:10" s="26" customFormat="1" ht="16" thickBot="1" x14ac:dyDescent="0.25">
      <c r="B70" s="37" t="s">
        <v>156</v>
      </c>
      <c r="C70" s="35">
        <v>76892</v>
      </c>
      <c r="D70" s="36" t="s">
        <v>19</v>
      </c>
      <c r="E70" s="36" t="s">
        <v>63</v>
      </c>
      <c r="F70" s="30">
        <v>966</v>
      </c>
      <c r="G70" s="30">
        <v>988</v>
      </c>
      <c r="H70" s="30"/>
      <c r="I70" s="30"/>
      <c r="J70" s="31">
        <v>1954</v>
      </c>
    </row>
    <row r="71" spans="2:10" s="26" customFormat="1" ht="22" customHeight="1" thickBot="1" x14ac:dyDescent="0.25">
      <c r="B71" s="78" t="s">
        <v>20</v>
      </c>
      <c r="C71" s="79"/>
      <c r="D71" s="79"/>
      <c r="E71" s="79"/>
      <c r="F71" s="27">
        <f>SUBTOTAL(9,F13:F70)</f>
        <v>5049005.2000000011</v>
      </c>
      <c r="G71" s="27">
        <f t="shared" ref="G71:J71" si="0">SUBTOTAL(9,G13:G70)</f>
        <v>4113724.8399999989</v>
      </c>
      <c r="H71" s="27">
        <f t="shared" si="0"/>
        <v>4089047.51</v>
      </c>
      <c r="I71" s="27">
        <f t="shared" si="0"/>
        <v>0</v>
      </c>
      <c r="J71" s="27">
        <f t="shared" si="0"/>
        <v>13251777.549999999</v>
      </c>
    </row>
    <row r="73" spans="2:10" x14ac:dyDescent="0.2">
      <c r="B73" s="24" t="s">
        <v>21</v>
      </c>
      <c r="C73" s="1"/>
      <c r="D73" s="1"/>
      <c r="E73" s="4"/>
      <c r="F73" s="4"/>
      <c r="G73" s="4"/>
      <c r="H73" s="4"/>
      <c r="I73" s="4"/>
    </row>
    <row r="74" spans="2:10" x14ac:dyDescent="0.2">
      <c r="B74" s="69" t="s">
        <v>126</v>
      </c>
      <c r="C74" s="69"/>
      <c r="D74" s="69"/>
      <c r="E74" s="69"/>
      <c r="F74" s="69"/>
      <c r="G74" s="69"/>
      <c r="H74" s="69"/>
      <c r="I74" s="69"/>
    </row>
    <row r="75" spans="2:10" x14ac:dyDescent="0.2">
      <c r="B75" s="69" t="s">
        <v>22</v>
      </c>
      <c r="C75" s="69"/>
      <c r="D75" s="69"/>
      <c r="E75" s="69"/>
      <c r="F75" s="69"/>
      <c r="G75" s="69"/>
      <c r="H75" s="69"/>
      <c r="I75" s="69"/>
    </row>
  </sheetData>
  <autoFilter ref="B12:J70" xr:uid="{E475C593-0AB0-A543-8906-A7B5F2EE1B26}"/>
  <mergeCells count="13">
    <mergeCell ref="B74:I74"/>
    <mergeCell ref="B75:I75"/>
    <mergeCell ref="C8:J8"/>
    <mergeCell ref="B9:J9"/>
    <mergeCell ref="C10:J10"/>
    <mergeCell ref="B11:J11"/>
    <mergeCell ref="B71:E71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C593-0AB0-A543-8906-A7B5F2EE1B26}">
  <dimension ref="B1:J148"/>
  <sheetViews>
    <sheetView showGridLines="0" zoomScale="130" zoomScaleNormal="130" workbookViewId="0">
      <pane ySplit="12" topLeftCell="A13" activePane="bottomLeft" state="frozen"/>
      <selection pane="bottomLeft" activeCell="E18" sqref="E18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4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81"/>
      <c r="C2" s="81"/>
      <c r="D2" s="81"/>
      <c r="E2" s="81"/>
      <c r="F2" s="81"/>
      <c r="G2" s="81"/>
      <c r="H2" s="81"/>
      <c r="I2" s="81"/>
      <c r="J2" s="81"/>
    </row>
    <row r="3" spans="2:10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10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10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10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10" ht="16" customHeight="1" x14ac:dyDescent="0.2">
      <c r="B7" s="83" t="s">
        <v>257</v>
      </c>
      <c r="C7" s="83"/>
      <c r="D7" s="83"/>
      <c r="E7" s="83"/>
      <c r="F7" s="83"/>
      <c r="G7" s="83"/>
      <c r="H7" s="83"/>
      <c r="I7" s="83"/>
      <c r="J7" s="83"/>
    </row>
    <row r="8" spans="2:10" x14ac:dyDescent="0.2">
      <c r="B8" s="84"/>
      <c r="C8" s="85"/>
      <c r="D8" s="85"/>
      <c r="E8" s="85"/>
      <c r="F8" s="85"/>
      <c r="G8" s="85"/>
      <c r="H8" s="85"/>
      <c r="I8" s="85"/>
      <c r="J8" s="85"/>
    </row>
    <row r="9" spans="2:10" ht="16" x14ac:dyDescent="0.2">
      <c r="B9" s="86" t="s">
        <v>128</v>
      </c>
      <c r="C9" s="86"/>
      <c r="D9" s="86"/>
      <c r="E9" s="86"/>
      <c r="F9" s="86"/>
      <c r="G9" s="86"/>
      <c r="H9" s="86"/>
      <c r="I9" s="86"/>
      <c r="J9" s="86"/>
    </row>
    <row r="10" spans="2:10" x14ac:dyDescent="0.2">
      <c r="B10" s="84"/>
      <c r="C10" s="85"/>
      <c r="D10" s="85"/>
      <c r="E10" s="85"/>
      <c r="F10" s="85"/>
      <c r="G10" s="85"/>
      <c r="H10" s="85"/>
      <c r="I10" s="85"/>
      <c r="J10" s="85"/>
    </row>
    <row r="11" spans="2:10" ht="27" customHeight="1" thickBot="1" x14ac:dyDescent="0.25">
      <c r="B11" s="88" t="s">
        <v>258</v>
      </c>
      <c r="C11" s="88"/>
      <c r="D11" s="88"/>
      <c r="E11" s="88"/>
      <c r="F11" s="88"/>
      <c r="G11" s="88"/>
      <c r="H11" s="88"/>
      <c r="I11" s="88"/>
      <c r="J11" s="88"/>
    </row>
    <row r="12" spans="2:10" s="2" customFormat="1" ht="33" customHeight="1" thickBot="1" x14ac:dyDescent="0.25">
      <c r="B12" s="89" t="s">
        <v>32</v>
      </c>
      <c r="C12" s="90" t="s">
        <v>12</v>
      </c>
      <c r="D12" s="91" t="s">
        <v>4</v>
      </c>
      <c r="E12" s="92" t="s">
        <v>5</v>
      </c>
      <c r="F12" s="93" t="s">
        <v>6</v>
      </c>
      <c r="G12" s="93" t="s">
        <v>7</v>
      </c>
      <c r="H12" s="93" t="s">
        <v>8</v>
      </c>
      <c r="I12" s="93" t="s">
        <v>9</v>
      </c>
      <c r="J12" s="94" t="s">
        <v>135</v>
      </c>
    </row>
    <row r="13" spans="2:10" s="26" customFormat="1" x14ac:dyDescent="0.2">
      <c r="B13" s="80" t="s">
        <v>250</v>
      </c>
      <c r="C13" s="28"/>
      <c r="D13" s="29" t="s">
        <v>10</v>
      </c>
      <c r="E13" s="34" t="s">
        <v>157</v>
      </c>
      <c r="F13" s="30">
        <v>7000</v>
      </c>
      <c r="G13" s="30">
        <v>7000</v>
      </c>
      <c r="H13" s="30"/>
      <c r="I13" s="30"/>
      <c r="J13" s="31">
        <v>14000</v>
      </c>
    </row>
    <row r="14" spans="2:10" s="26" customFormat="1" x14ac:dyDescent="0.2">
      <c r="B14" s="80" t="s">
        <v>250</v>
      </c>
      <c r="C14" s="28"/>
      <c r="D14" s="29" t="s">
        <v>158</v>
      </c>
      <c r="E14" s="34" t="s">
        <v>159</v>
      </c>
      <c r="F14" s="30"/>
      <c r="G14" s="30">
        <v>1092.8499999999999</v>
      </c>
      <c r="H14" s="30"/>
      <c r="I14" s="30"/>
      <c r="J14" s="31">
        <v>1092.8499999999999</v>
      </c>
    </row>
    <row r="15" spans="2:10" s="26" customFormat="1" x14ac:dyDescent="0.2">
      <c r="B15" s="80" t="s">
        <v>250</v>
      </c>
      <c r="C15" s="28"/>
      <c r="D15" s="29" t="s">
        <v>160</v>
      </c>
      <c r="E15" s="34" t="s">
        <v>161</v>
      </c>
      <c r="F15" s="30">
        <v>1107.29</v>
      </c>
      <c r="G15" s="30">
        <v>1000</v>
      </c>
      <c r="H15" s="30"/>
      <c r="I15" s="30"/>
      <c r="J15" s="31">
        <v>2107.29</v>
      </c>
    </row>
    <row r="16" spans="2:10" s="26" customFormat="1" x14ac:dyDescent="0.2">
      <c r="B16" s="80" t="s">
        <v>250</v>
      </c>
      <c r="C16" s="28"/>
      <c r="D16" s="29" t="s">
        <v>162</v>
      </c>
      <c r="E16" s="34" t="s">
        <v>163</v>
      </c>
      <c r="F16" s="30"/>
      <c r="G16" s="30">
        <v>799.78</v>
      </c>
      <c r="H16" s="30"/>
      <c r="I16" s="30"/>
      <c r="J16" s="31">
        <v>799.78</v>
      </c>
    </row>
    <row r="17" spans="2:10" s="26" customFormat="1" x14ac:dyDescent="0.2">
      <c r="B17" s="80" t="s">
        <v>250</v>
      </c>
      <c r="C17" s="28"/>
      <c r="D17" s="29" t="s">
        <v>17</v>
      </c>
      <c r="E17" s="34" t="s">
        <v>149</v>
      </c>
      <c r="F17" s="30">
        <v>1219.7</v>
      </c>
      <c r="G17" s="30"/>
      <c r="H17" s="30"/>
      <c r="I17" s="30"/>
      <c r="J17" s="31">
        <v>1219.7</v>
      </c>
    </row>
    <row r="18" spans="2:10" s="26" customFormat="1" x14ac:dyDescent="0.2">
      <c r="B18" s="80" t="s">
        <v>251</v>
      </c>
      <c r="C18" s="28"/>
      <c r="D18" s="29" t="s">
        <v>19</v>
      </c>
      <c r="E18" s="34" t="s">
        <v>164</v>
      </c>
      <c r="F18" s="30">
        <v>17600</v>
      </c>
      <c r="G18" s="30">
        <v>450</v>
      </c>
      <c r="H18" s="30">
        <v>13212.52</v>
      </c>
      <c r="I18" s="30"/>
      <c r="J18" s="31">
        <v>31262.52</v>
      </c>
    </row>
    <row r="19" spans="2:10" s="26" customFormat="1" x14ac:dyDescent="0.2">
      <c r="B19" s="80" t="s">
        <v>252</v>
      </c>
      <c r="C19" s="28"/>
      <c r="D19" s="29" t="s">
        <v>10</v>
      </c>
      <c r="E19" s="34" t="s">
        <v>165</v>
      </c>
      <c r="F19" s="30">
        <v>5234.62</v>
      </c>
      <c r="G19" s="30">
        <v>3239.99</v>
      </c>
      <c r="H19" s="30">
        <v>5954.32</v>
      </c>
      <c r="I19" s="30"/>
      <c r="J19" s="31">
        <v>14428.93</v>
      </c>
    </row>
    <row r="20" spans="2:10" s="26" customFormat="1" x14ac:dyDescent="0.2">
      <c r="B20" s="80" t="s">
        <v>252</v>
      </c>
      <c r="C20" s="28"/>
      <c r="D20" s="29" t="s">
        <v>140</v>
      </c>
      <c r="E20" s="34" t="s">
        <v>166</v>
      </c>
      <c r="F20" s="30">
        <v>437.35</v>
      </c>
      <c r="G20" s="30">
        <v>55.34</v>
      </c>
      <c r="H20" s="30"/>
      <c r="I20" s="30"/>
      <c r="J20" s="31">
        <v>492.69000000000005</v>
      </c>
    </row>
    <row r="21" spans="2:10" s="26" customFormat="1" x14ac:dyDescent="0.2">
      <c r="B21" s="80" t="s">
        <v>252</v>
      </c>
      <c r="C21" s="28"/>
      <c r="D21" s="29" t="s">
        <v>158</v>
      </c>
      <c r="E21" s="34" t="s">
        <v>167</v>
      </c>
      <c r="F21" s="30">
        <v>18665.63</v>
      </c>
      <c r="G21" s="30">
        <v>121.73</v>
      </c>
      <c r="H21" s="30"/>
      <c r="I21" s="30"/>
      <c r="J21" s="31">
        <v>18787.36</v>
      </c>
    </row>
    <row r="22" spans="2:10" s="26" customFormat="1" x14ac:dyDescent="0.2">
      <c r="B22" s="80" t="s">
        <v>252</v>
      </c>
      <c r="C22" s="28"/>
      <c r="D22" s="29" t="s">
        <v>158</v>
      </c>
      <c r="E22" s="34" t="s">
        <v>168</v>
      </c>
      <c r="F22" s="30">
        <v>89378.31</v>
      </c>
      <c r="G22" s="30">
        <v>338.04</v>
      </c>
      <c r="H22" s="30">
        <v>178.9</v>
      </c>
      <c r="I22" s="30"/>
      <c r="J22" s="31">
        <v>89895.249999999985</v>
      </c>
    </row>
    <row r="23" spans="2:10" s="26" customFormat="1" x14ac:dyDescent="0.2">
      <c r="B23" s="80" t="s">
        <v>252</v>
      </c>
      <c r="C23" s="28"/>
      <c r="D23" s="29" t="s">
        <v>27</v>
      </c>
      <c r="E23" s="34" t="s">
        <v>169</v>
      </c>
      <c r="F23" s="30">
        <v>304.79000000000002</v>
      </c>
      <c r="G23" s="30">
        <v>10328.17</v>
      </c>
      <c r="H23" s="30"/>
      <c r="I23" s="30"/>
      <c r="J23" s="31">
        <v>10632.960000000001</v>
      </c>
    </row>
    <row r="24" spans="2:10" s="26" customFormat="1" x14ac:dyDescent="0.2">
      <c r="B24" s="80" t="s">
        <v>252</v>
      </c>
      <c r="C24" s="28"/>
      <c r="D24" s="29" t="s">
        <v>18</v>
      </c>
      <c r="E24" s="34" t="s">
        <v>153</v>
      </c>
      <c r="F24" s="30">
        <v>4830.58</v>
      </c>
      <c r="G24" s="30">
        <v>2451</v>
      </c>
      <c r="H24" s="30"/>
      <c r="I24" s="30"/>
      <c r="J24" s="31">
        <v>7281.58</v>
      </c>
    </row>
    <row r="25" spans="2:10" s="26" customFormat="1" x14ac:dyDescent="0.2">
      <c r="B25" s="80" t="s">
        <v>252</v>
      </c>
      <c r="C25" s="28"/>
      <c r="D25" s="29" t="s">
        <v>19</v>
      </c>
      <c r="E25" s="34" t="s">
        <v>170</v>
      </c>
      <c r="F25" s="30">
        <v>1104</v>
      </c>
      <c r="G25" s="30">
        <v>910.11</v>
      </c>
      <c r="H25" s="30"/>
      <c r="I25" s="30"/>
      <c r="J25" s="31">
        <v>2014.1100000000001</v>
      </c>
    </row>
    <row r="26" spans="2:10" s="26" customFormat="1" x14ac:dyDescent="0.2">
      <c r="B26" s="80" t="s">
        <v>253</v>
      </c>
      <c r="C26" s="28"/>
      <c r="D26" s="29" t="s">
        <v>10</v>
      </c>
      <c r="E26" s="34" t="s">
        <v>171</v>
      </c>
      <c r="F26" s="30"/>
      <c r="G26" s="30">
        <v>7442.47</v>
      </c>
      <c r="H26" s="30"/>
      <c r="I26" s="30"/>
      <c r="J26" s="31">
        <v>7442.47</v>
      </c>
    </row>
    <row r="27" spans="2:10" s="26" customFormat="1" x14ac:dyDescent="0.2">
      <c r="B27" s="80" t="s">
        <v>253</v>
      </c>
      <c r="C27" s="28"/>
      <c r="D27" s="29" t="s">
        <v>10</v>
      </c>
      <c r="E27" s="34" t="s">
        <v>23</v>
      </c>
      <c r="F27" s="30">
        <v>3972.16</v>
      </c>
      <c r="G27" s="30">
        <v>9469.24</v>
      </c>
      <c r="H27" s="30"/>
      <c r="I27" s="30"/>
      <c r="J27" s="31">
        <v>13441.4</v>
      </c>
    </row>
    <row r="28" spans="2:10" s="26" customFormat="1" x14ac:dyDescent="0.2">
      <c r="B28" s="80" t="s">
        <v>253</v>
      </c>
      <c r="C28" s="28"/>
      <c r="D28" s="29" t="s">
        <v>10</v>
      </c>
      <c r="E28" s="34" t="s">
        <v>172</v>
      </c>
      <c r="F28" s="30">
        <v>17805.96</v>
      </c>
      <c r="G28" s="30"/>
      <c r="H28" s="30"/>
      <c r="I28" s="30"/>
      <c r="J28" s="31">
        <v>17805.96</v>
      </c>
    </row>
    <row r="29" spans="2:10" s="26" customFormat="1" x14ac:dyDescent="0.2">
      <c r="B29" s="80" t="s">
        <v>253</v>
      </c>
      <c r="C29" s="28"/>
      <c r="D29" s="29" t="s">
        <v>10</v>
      </c>
      <c r="E29" s="34" t="s">
        <v>173</v>
      </c>
      <c r="F29" s="30"/>
      <c r="G29" s="30">
        <v>2777.09</v>
      </c>
      <c r="H29" s="30"/>
      <c r="I29" s="30"/>
      <c r="J29" s="31">
        <v>2777.09</v>
      </c>
    </row>
    <row r="30" spans="2:10" s="26" customFormat="1" x14ac:dyDescent="0.2">
      <c r="B30" s="80" t="s">
        <v>253</v>
      </c>
      <c r="C30" s="28"/>
      <c r="D30" s="29" t="s">
        <v>10</v>
      </c>
      <c r="E30" s="34" t="s">
        <v>174</v>
      </c>
      <c r="F30" s="30">
        <v>12460</v>
      </c>
      <c r="G30" s="30"/>
      <c r="H30" s="30"/>
      <c r="I30" s="30"/>
      <c r="J30" s="31">
        <v>12460</v>
      </c>
    </row>
    <row r="31" spans="2:10" s="26" customFormat="1" x14ac:dyDescent="0.2">
      <c r="B31" s="80" t="s">
        <v>253</v>
      </c>
      <c r="C31" s="28"/>
      <c r="D31" s="29" t="s">
        <v>10</v>
      </c>
      <c r="E31" s="34" t="s">
        <v>175</v>
      </c>
      <c r="F31" s="30">
        <v>4816.17</v>
      </c>
      <c r="G31" s="30"/>
      <c r="H31" s="30"/>
      <c r="I31" s="30"/>
      <c r="J31" s="31">
        <v>4816.17</v>
      </c>
    </row>
    <row r="32" spans="2:10" s="26" customFormat="1" x14ac:dyDescent="0.2">
      <c r="B32" s="80" t="s">
        <v>253</v>
      </c>
      <c r="C32" s="28"/>
      <c r="D32" s="29" t="s">
        <v>137</v>
      </c>
      <c r="E32" s="34" t="s">
        <v>176</v>
      </c>
      <c r="F32" s="30">
        <v>9072</v>
      </c>
      <c r="G32" s="30">
        <v>7655</v>
      </c>
      <c r="H32" s="30">
        <v>9551.33</v>
      </c>
      <c r="I32" s="30"/>
      <c r="J32" s="31">
        <v>26278.33</v>
      </c>
    </row>
    <row r="33" spans="2:10" s="26" customFormat="1" x14ac:dyDescent="0.2">
      <c r="B33" s="80" t="s">
        <v>253</v>
      </c>
      <c r="C33" s="28"/>
      <c r="D33" s="29" t="s">
        <v>137</v>
      </c>
      <c r="E33" s="34" t="s">
        <v>177</v>
      </c>
      <c r="F33" s="30">
        <v>8631.02</v>
      </c>
      <c r="G33" s="30">
        <v>15267</v>
      </c>
      <c r="H33" s="30">
        <v>8190</v>
      </c>
      <c r="I33" s="30"/>
      <c r="J33" s="31">
        <v>32088.02</v>
      </c>
    </row>
    <row r="34" spans="2:10" s="26" customFormat="1" x14ac:dyDescent="0.2">
      <c r="B34" s="80" t="s">
        <v>253</v>
      </c>
      <c r="C34" s="28"/>
      <c r="D34" s="29" t="s">
        <v>178</v>
      </c>
      <c r="E34" s="34" t="s">
        <v>178</v>
      </c>
      <c r="F34" s="30">
        <v>217244.45</v>
      </c>
      <c r="G34" s="30">
        <v>134157.16</v>
      </c>
      <c r="H34" s="30">
        <v>135354.29999999999</v>
      </c>
      <c r="I34" s="30"/>
      <c r="J34" s="31">
        <v>486755.91</v>
      </c>
    </row>
    <row r="35" spans="2:10" s="26" customFormat="1" x14ac:dyDescent="0.2">
      <c r="B35" s="80" t="s">
        <v>253</v>
      </c>
      <c r="C35" s="28"/>
      <c r="D35" s="29" t="s">
        <v>140</v>
      </c>
      <c r="E35" s="34" t="s">
        <v>179</v>
      </c>
      <c r="F35" s="30">
        <v>1014.36</v>
      </c>
      <c r="G35" s="30"/>
      <c r="H35" s="30">
        <v>984</v>
      </c>
      <c r="I35" s="30"/>
      <c r="J35" s="31">
        <v>1998.3600000000001</v>
      </c>
    </row>
    <row r="36" spans="2:10" s="26" customFormat="1" x14ac:dyDescent="0.2">
      <c r="B36" s="80" t="s">
        <v>253</v>
      </c>
      <c r="C36" s="28"/>
      <c r="D36" s="29" t="s">
        <v>140</v>
      </c>
      <c r="E36" s="34" t="s">
        <v>180</v>
      </c>
      <c r="F36" s="30"/>
      <c r="G36" s="30"/>
      <c r="H36" s="30">
        <v>4800</v>
      </c>
      <c r="I36" s="30"/>
      <c r="J36" s="31">
        <v>4800</v>
      </c>
    </row>
    <row r="37" spans="2:10" s="26" customFormat="1" x14ac:dyDescent="0.2">
      <c r="B37" s="80" t="s">
        <v>253</v>
      </c>
      <c r="C37" s="28"/>
      <c r="D37" s="29" t="s">
        <v>140</v>
      </c>
      <c r="E37" s="34" t="s">
        <v>181</v>
      </c>
      <c r="F37" s="30">
        <v>1110.04</v>
      </c>
      <c r="G37" s="30">
        <v>230</v>
      </c>
      <c r="H37" s="30">
        <v>600</v>
      </c>
      <c r="I37" s="30"/>
      <c r="J37" s="31">
        <v>1940.04</v>
      </c>
    </row>
    <row r="38" spans="2:10" s="26" customFormat="1" x14ac:dyDescent="0.2">
      <c r="B38" s="80" t="s">
        <v>253</v>
      </c>
      <c r="C38" s="28"/>
      <c r="D38" s="29" t="s">
        <v>158</v>
      </c>
      <c r="E38" s="34" t="s">
        <v>182</v>
      </c>
      <c r="F38" s="30"/>
      <c r="G38" s="30">
        <v>2400</v>
      </c>
      <c r="H38" s="30"/>
      <c r="I38" s="30"/>
      <c r="J38" s="31">
        <v>2400</v>
      </c>
    </row>
    <row r="39" spans="2:10" s="26" customFormat="1" x14ac:dyDescent="0.2">
      <c r="B39" s="80" t="s">
        <v>253</v>
      </c>
      <c r="C39" s="28"/>
      <c r="D39" s="29" t="s">
        <v>158</v>
      </c>
      <c r="E39" s="34" t="s">
        <v>159</v>
      </c>
      <c r="F39" s="30">
        <v>11880.74</v>
      </c>
      <c r="G39" s="30">
        <v>14858.91</v>
      </c>
      <c r="H39" s="30">
        <v>20508.330000000002</v>
      </c>
      <c r="I39" s="30"/>
      <c r="J39" s="31">
        <v>47247.98</v>
      </c>
    </row>
    <row r="40" spans="2:10" s="26" customFormat="1" x14ac:dyDescent="0.2">
      <c r="B40" s="80" t="s">
        <v>253</v>
      </c>
      <c r="C40" s="28"/>
      <c r="D40" s="29" t="s">
        <v>158</v>
      </c>
      <c r="E40" s="34" t="s">
        <v>168</v>
      </c>
      <c r="F40" s="30"/>
      <c r="G40" s="30"/>
      <c r="H40" s="30">
        <v>9889.6</v>
      </c>
      <c r="I40" s="30"/>
      <c r="J40" s="31">
        <v>9889.6</v>
      </c>
    </row>
    <row r="41" spans="2:10" s="26" customFormat="1" x14ac:dyDescent="0.2">
      <c r="B41" s="80" t="s">
        <v>253</v>
      </c>
      <c r="C41" s="28"/>
      <c r="D41" s="29" t="s">
        <v>158</v>
      </c>
      <c r="E41" s="34" t="s">
        <v>183</v>
      </c>
      <c r="F41" s="30">
        <v>2100.62</v>
      </c>
      <c r="G41" s="30"/>
      <c r="H41" s="30"/>
      <c r="I41" s="30"/>
      <c r="J41" s="31">
        <v>2100.62</v>
      </c>
    </row>
    <row r="42" spans="2:10" s="26" customFormat="1" x14ac:dyDescent="0.2">
      <c r="B42" s="80" t="s">
        <v>253</v>
      </c>
      <c r="C42" s="28"/>
      <c r="D42" s="29" t="s">
        <v>13</v>
      </c>
      <c r="E42" s="34" t="s">
        <v>51</v>
      </c>
      <c r="F42" s="30"/>
      <c r="G42" s="30">
        <v>2129.88</v>
      </c>
      <c r="H42" s="30"/>
      <c r="I42" s="30"/>
      <c r="J42" s="31">
        <v>2129.88</v>
      </c>
    </row>
    <row r="43" spans="2:10" s="26" customFormat="1" x14ac:dyDescent="0.2">
      <c r="B43" s="80" t="s">
        <v>253</v>
      </c>
      <c r="C43" s="28"/>
      <c r="D43" s="29" t="s">
        <v>160</v>
      </c>
      <c r="E43" s="34" t="s">
        <v>184</v>
      </c>
      <c r="F43" s="30">
        <v>24520.39</v>
      </c>
      <c r="G43" s="30">
        <v>15651.02</v>
      </c>
      <c r="H43" s="30"/>
      <c r="I43" s="30"/>
      <c r="J43" s="31">
        <v>40171.410000000003</v>
      </c>
    </row>
    <row r="44" spans="2:10" s="26" customFormat="1" x14ac:dyDescent="0.2">
      <c r="B44" s="80" t="s">
        <v>253</v>
      </c>
      <c r="C44" s="28"/>
      <c r="D44" s="29" t="s">
        <v>160</v>
      </c>
      <c r="E44" s="34" t="s">
        <v>185</v>
      </c>
      <c r="F44" s="30"/>
      <c r="G44" s="30">
        <v>7704.8</v>
      </c>
      <c r="H44" s="30"/>
      <c r="I44" s="30"/>
      <c r="J44" s="31">
        <v>7704.8</v>
      </c>
    </row>
    <row r="45" spans="2:10" s="26" customFormat="1" x14ac:dyDescent="0.2">
      <c r="B45" s="80" t="s">
        <v>253</v>
      </c>
      <c r="C45" s="28"/>
      <c r="D45" s="29" t="s">
        <v>160</v>
      </c>
      <c r="E45" s="34" t="s">
        <v>186</v>
      </c>
      <c r="F45" s="30">
        <v>7858.130000000001</v>
      </c>
      <c r="G45" s="30">
        <v>9413.6</v>
      </c>
      <c r="H45" s="30"/>
      <c r="I45" s="30"/>
      <c r="J45" s="31">
        <v>17271.730000000003</v>
      </c>
    </row>
    <row r="46" spans="2:10" s="26" customFormat="1" x14ac:dyDescent="0.2">
      <c r="B46" s="80" t="s">
        <v>253</v>
      </c>
      <c r="C46" s="28"/>
      <c r="D46" s="29" t="s">
        <v>55</v>
      </c>
      <c r="E46" s="34" t="s">
        <v>187</v>
      </c>
      <c r="F46" s="30">
        <v>4176</v>
      </c>
      <c r="G46" s="30">
        <v>3585</v>
      </c>
      <c r="H46" s="30">
        <v>4208</v>
      </c>
      <c r="I46" s="30"/>
      <c r="J46" s="31">
        <v>11969</v>
      </c>
    </row>
    <row r="47" spans="2:10" s="26" customFormat="1" x14ac:dyDescent="0.2">
      <c r="B47" s="80" t="s">
        <v>253</v>
      </c>
      <c r="C47" s="28"/>
      <c r="D47" s="29" t="s">
        <v>17</v>
      </c>
      <c r="E47" s="34" t="s">
        <v>188</v>
      </c>
      <c r="F47" s="30">
        <v>14150.02</v>
      </c>
      <c r="G47" s="30">
        <v>14150.01</v>
      </c>
      <c r="H47" s="30">
        <v>19909.47</v>
      </c>
      <c r="I47" s="30"/>
      <c r="J47" s="31">
        <v>48209.5</v>
      </c>
    </row>
    <row r="48" spans="2:10" s="26" customFormat="1" x14ac:dyDescent="0.2">
      <c r="B48" s="80" t="s">
        <v>253</v>
      </c>
      <c r="C48" s="28"/>
      <c r="D48" s="29" t="s">
        <v>17</v>
      </c>
      <c r="E48" s="34" t="s">
        <v>149</v>
      </c>
      <c r="F48" s="30">
        <v>10126.51</v>
      </c>
      <c r="G48" s="30">
        <v>10756.92</v>
      </c>
      <c r="H48" s="30"/>
      <c r="I48" s="30"/>
      <c r="J48" s="31">
        <v>20883.43</v>
      </c>
    </row>
    <row r="49" spans="2:10" s="26" customFormat="1" x14ac:dyDescent="0.2">
      <c r="B49" s="80" t="s">
        <v>253</v>
      </c>
      <c r="C49" s="28"/>
      <c r="D49" s="29" t="s">
        <v>17</v>
      </c>
      <c r="E49" s="34" t="s">
        <v>189</v>
      </c>
      <c r="F49" s="30">
        <v>18749.79</v>
      </c>
      <c r="G49" s="30">
        <v>14633.99</v>
      </c>
      <c r="H49" s="30">
        <v>17591.57</v>
      </c>
      <c r="I49" s="30"/>
      <c r="J49" s="31">
        <v>50975.35</v>
      </c>
    </row>
    <row r="50" spans="2:10" s="26" customFormat="1" x14ac:dyDescent="0.2">
      <c r="B50" s="80" t="s">
        <v>253</v>
      </c>
      <c r="C50" s="28"/>
      <c r="D50" s="29" t="s">
        <v>18</v>
      </c>
      <c r="E50" s="34" t="s">
        <v>190</v>
      </c>
      <c r="F50" s="30">
        <v>25.99</v>
      </c>
      <c r="G50" s="30">
        <v>19.420000000000002</v>
      </c>
      <c r="H50" s="30"/>
      <c r="I50" s="30"/>
      <c r="J50" s="31">
        <v>45.41</v>
      </c>
    </row>
    <row r="51" spans="2:10" s="26" customFormat="1" x14ac:dyDescent="0.2">
      <c r="B51" s="80" t="s">
        <v>253</v>
      </c>
      <c r="C51" s="28"/>
      <c r="D51" s="29" t="s">
        <v>18</v>
      </c>
      <c r="E51" s="34" t="s">
        <v>191</v>
      </c>
      <c r="F51" s="30"/>
      <c r="G51" s="30">
        <v>2310.27</v>
      </c>
      <c r="H51" s="30"/>
      <c r="I51" s="30"/>
      <c r="J51" s="31">
        <v>2310.27</v>
      </c>
    </row>
    <row r="52" spans="2:10" s="26" customFormat="1" x14ac:dyDescent="0.2">
      <c r="B52" s="80" t="s">
        <v>254</v>
      </c>
      <c r="C52" s="28"/>
      <c r="D52" s="29" t="s">
        <v>10</v>
      </c>
      <c r="E52" s="34" t="s">
        <v>36</v>
      </c>
      <c r="F52" s="30">
        <v>81886.47</v>
      </c>
      <c r="G52" s="30">
        <v>77987.83</v>
      </c>
      <c r="H52" s="30">
        <v>74338.820000000007</v>
      </c>
      <c r="I52" s="30"/>
      <c r="J52" s="31">
        <v>234213.12</v>
      </c>
    </row>
    <row r="53" spans="2:10" s="26" customFormat="1" x14ac:dyDescent="0.2">
      <c r="B53" s="80" t="s">
        <v>254</v>
      </c>
      <c r="C53" s="28"/>
      <c r="D53" s="29" t="s">
        <v>10</v>
      </c>
      <c r="E53" s="34" t="s">
        <v>38</v>
      </c>
      <c r="F53" s="30"/>
      <c r="G53" s="30"/>
      <c r="H53" s="30">
        <v>82022.77</v>
      </c>
      <c r="I53" s="30"/>
      <c r="J53" s="31">
        <v>82022.77</v>
      </c>
    </row>
    <row r="54" spans="2:10" s="26" customFormat="1" x14ac:dyDescent="0.2">
      <c r="B54" s="80" t="s">
        <v>254</v>
      </c>
      <c r="C54" s="28"/>
      <c r="D54" s="29" t="s">
        <v>140</v>
      </c>
      <c r="E54" s="34" t="s">
        <v>179</v>
      </c>
      <c r="F54" s="30">
        <v>236.3</v>
      </c>
      <c r="G54" s="30"/>
      <c r="H54" s="30"/>
      <c r="I54" s="30"/>
      <c r="J54" s="31">
        <v>236.3</v>
      </c>
    </row>
    <row r="55" spans="2:10" s="26" customFormat="1" x14ac:dyDescent="0.2">
      <c r="B55" s="80" t="s">
        <v>254</v>
      </c>
      <c r="C55" s="28"/>
      <c r="D55" s="29" t="s">
        <v>140</v>
      </c>
      <c r="E55" s="34" t="s">
        <v>192</v>
      </c>
      <c r="F55" s="30">
        <v>336.43</v>
      </c>
      <c r="G55" s="30"/>
      <c r="H55" s="30"/>
      <c r="I55" s="30"/>
      <c r="J55" s="31">
        <v>336.43</v>
      </c>
    </row>
    <row r="56" spans="2:10" s="26" customFormat="1" x14ac:dyDescent="0.2">
      <c r="B56" s="80" t="s">
        <v>254</v>
      </c>
      <c r="C56" s="28"/>
      <c r="D56" s="29" t="s">
        <v>53</v>
      </c>
      <c r="E56" s="34" t="s">
        <v>193</v>
      </c>
      <c r="F56" s="30"/>
      <c r="G56" s="30">
        <v>40</v>
      </c>
      <c r="H56" s="30">
        <v>40</v>
      </c>
      <c r="I56" s="30"/>
      <c r="J56" s="31">
        <v>80</v>
      </c>
    </row>
    <row r="57" spans="2:10" s="26" customFormat="1" x14ac:dyDescent="0.2">
      <c r="B57" s="80" t="s">
        <v>254</v>
      </c>
      <c r="C57" s="28"/>
      <c r="D57" s="29" t="s">
        <v>30</v>
      </c>
      <c r="E57" s="34" t="s">
        <v>61</v>
      </c>
      <c r="F57" s="30">
        <v>34022.800000000003</v>
      </c>
      <c r="G57" s="30">
        <v>230</v>
      </c>
      <c r="H57" s="30">
        <v>7602.29</v>
      </c>
      <c r="I57" s="30"/>
      <c r="J57" s="31">
        <v>41855.090000000004</v>
      </c>
    </row>
    <row r="58" spans="2:10" s="26" customFormat="1" x14ac:dyDescent="0.2">
      <c r="B58" s="80" t="s">
        <v>255</v>
      </c>
      <c r="C58" s="28"/>
      <c r="D58" s="29" t="s">
        <v>10</v>
      </c>
      <c r="E58" s="34" t="s">
        <v>157</v>
      </c>
      <c r="F58" s="30">
        <v>5290.5300000000007</v>
      </c>
      <c r="G58" s="30">
        <v>30532.879999999997</v>
      </c>
      <c r="H58" s="30">
        <v>4519.03</v>
      </c>
      <c r="I58" s="30"/>
      <c r="J58" s="31">
        <v>40342.439999999995</v>
      </c>
    </row>
    <row r="59" spans="2:10" s="26" customFormat="1" x14ac:dyDescent="0.2">
      <c r="B59" s="80" t="s">
        <v>255</v>
      </c>
      <c r="C59" s="28"/>
      <c r="D59" s="29" t="s">
        <v>10</v>
      </c>
      <c r="E59" s="34" t="s">
        <v>23</v>
      </c>
      <c r="F59" s="30">
        <v>0</v>
      </c>
      <c r="G59" s="30"/>
      <c r="H59" s="30"/>
      <c r="I59" s="30"/>
      <c r="J59" s="31">
        <v>0</v>
      </c>
    </row>
    <row r="60" spans="2:10" s="26" customFormat="1" x14ac:dyDescent="0.2">
      <c r="B60" s="80" t="s">
        <v>255</v>
      </c>
      <c r="C60" s="28"/>
      <c r="D60" s="29" t="s">
        <v>10</v>
      </c>
      <c r="E60" s="34" t="s">
        <v>172</v>
      </c>
      <c r="F60" s="30">
        <v>0</v>
      </c>
      <c r="G60" s="30"/>
      <c r="H60" s="30"/>
      <c r="I60" s="30"/>
      <c r="J60" s="31">
        <v>0</v>
      </c>
    </row>
    <row r="61" spans="2:10" s="26" customFormat="1" x14ac:dyDescent="0.2">
      <c r="B61" s="80" t="s">
        <v>255</v>
      </c>
      <c r="C61" s="28"/>
      <c r="D61" s="29" t="s">
        <v>10</v>
      </c>
      <c r="E61" s="34" t="s">
        <v>194</v>
      </c>
      <c r="F61" s="30"/>
      <c r="G61" s="30">
        <v>28414</v>
      </c>
      <c r="H61" s="30"/>
      <c r="I61" s="30"/>
      <c r="J61" s="31">
        <v>28414</v>
      </c>
    </row>
    <row r="62" spans="2:10" s="26" customFormat="1" x14ac:dyDescent="0.2">
      <c r="B62" s="80" t="s">
        <v>255</v>
      </c>
      <c r="C62" s="28"/>
      <c r="D62" s="29" t="s">
        <v>10</v>
      </c>
      <c r="E62" s="34" t="s">
        <v>173</v>
      </c>
      <c r="F62" s="30">
        <v>11524.05</v>
      </c>
      <c r="G62" s="30"/>
      <c r="H62" s="30"/>
      <c r="I62" s="30"/>
      <c r="J62" s="31">
        <v>11524.05</v>
      </c>
    </row>
    <row r="63" spans="2:10" s="26" customFormat="1" x14ac:dyDescent="0.2">
      <c r="B63" s="80" t="s">
        <v>255</v>
      </c>
      <c r="C63" s="28"/>
      <c r="D63" s="29" t="s">
        <v>10</v>
      </c>
      <c r="E63" s="34" t="s">
        <v>134</v>
      </c>
      <c r="F63" s="30">
        <v>2063</v>
      </c>
      <c r="G63" s="30">
        <v>2978.7</v>
      </c>
      <c r="H63" s="30">
        <v>3948.72</v>
      </c>
      <c r="I63" s="30"/>
      <c r="J63" s="31">
        <v>8990.42</v>
      </c>
    </row>
    <row r="64" spans="2:10" s="26" customFormat="1" x14ac:dyDescent="0.2">
      <c r="B64" s="80" t="s">
        <v>255</v>
      </c>
      <c r="C64" s="28"/>
      <c r="D64" s="29" t="s">
        <v>10</v>
      </c>
      <c r="E64" s="34" t="s">
        <v>165</v>
      </c>
      <c r="F64" s="30">
        <v>0</v>
      </c>
      <c r="G64" s="30"/>
      <c r="H64" s="30"/>
      <c r="I64" s="30"/>
      <c r="J64" s="31">
        <v>0</v>
      </c>
    </row>
    <row r="65" spans="2:10" s="26" customFormat="1" x14ac:dyDescent="0.2">
      <c r="B65" s="80" t="s">
        <v>255</v>
      </c>
      <c r="C65" s="28"/>
      <c r="D65" s="29" t="s">
        <v>10</v>
      </c>
      <c r="E65" s="34" t="s">
        <v>195</v>
      </c>
      <c r="F65" s="30">
        <v>5542.8</v>
      </c>
      <c r="G65" s="30">
        <v>79624.850000000006</v>
      </c>
      <c r="H65" s="30">
        <v>17762.510000000002</v>
      </c>
      <c r="I65" s="30"/>
      <c r="J65" s="31">
        <v>102930.16</v>
      </c>
    </row>
    <row r="66" spans="2:10" s="26" customFormat="1" x14ac:dyDescent="0.2">
      <c r="B66" s="80" t="s">
        <v>255</v>
      </c>
      <c r="C66" s="28"/>
      <c r="D66" s="29" t="s">
        <v>10</v>
      </c>
      <c r="E66" s="34" t="s">
        <v>196</v>
      </c>
      <c r="F66" s="30">
        <v>0</v>
      </c>
      <c r="G66" s="30"/>
      <c r="H66" s="30"/>
      <c r="I66" s="30"/>
      <c r="J66" s="31">
        <v>0</v>
      </c>
    </row>
    <row r="67" spans="2:10" s="26" customFormat="1" x14ac:dyDescent="0.2">
      <c r="B67" s="80" t="s">
        <v>255</v>
      </c>
      <c r="C67" s="28"/>
      <c r="D67" s="29" t="s">
        <v>10</v>
      </c>
      <c r="E67" s="34" t="s">
        <v>197</v>
      </c>
      <c r="F67" s="30"/>
      <c r="G67" s="30">
        <v>1930.5</v>
      </c>
      <c r="H67" s="30"/>
      <c r="I67" s="30"/>
      <c r="J67" s="31">
        <v>1930.5</v>
      </c>
    </row>
    <row r="68" spans="2:10" s="26" customFormat="1" x14ac:dyDescent="0.2">
      <c r="B68" s="80" t="s">
        <v>255</v>
      </c>
      <c r="C68" s="28"/>
      <c r="D68" s="29" t="s">
        <v>10</v>
      </c>
      <c r="E68" s="34" t="s">
        <v>38</v>
      </c>
      <c r="F68" s="30">
        <v>0</v>
      </c>
      <c r="G68" s="30"/>
      <c r="H68" s="30">
        <v>500</v>
      </c>
      <c r="I68" s="30"/>
      <c r="J68" s="31">
        <v>500</v>
      </c>
    </row>
    <row r="69" spans="2:10" s="26" customFormat="1" x14ac:dyDescent="0.2">
      <c r="B69" s="80" t="s">
        <v>255</v>
      </c>
      <c r="C69" s="28"/>
      <c r="D69" s="29" t="s">
        <v>10</v>
      </c>
      <c r="E69" s="34" t="s">
        <v>198</v>
      </c>
      <c r="F69" s="30">
        <v>9038.9599999999991</v>
      </c>
      <c r="G69" s="30">
        <v>6390.45</v>
      </c>
      <c r="H69" s="30"/>
      <c r="I69" s="30"/>
      <c r="J69" s="31">
        <v>15429.41</v>
      </c>
    </row>
    <row r="70" spans="2:10" s="26" customFormat="1" x14ac:dyDescent="0.2">
      <c r="B70" s="80" t="s">
        <v>255</v>
      </c>
      <c r="C70" s="28"/>
      <c r="D70" s="29" t="s">
        <v>10</v>
      </c>
      <c r="E70" s="34" t="s">
        <v>174</v>
      </c>
      <c r="F70" s="30">
        <v>0</v>
      </c>
      <c r="G70" s="30">
        <v>18591.64</v>
      </c>
      <c r="H70" s="30"/>
      <c r="I70" s="30"/>
      <c r="J70" s="31">
        <v>18591.64</v>
      </c>
    </row>
    <row r="71" spans="2:10" s="26" customFormat="1" x14ac:dyDescent="0.2">
      <c r="B71" s="80" t="s">
        <v>255</v>
      </c>
      <c r="C71" s="28"/>
      <c r="D71" s="29" t="s">
        <v>199</v>
      </c>
      <c r="E71" s="34" t="s">
        <v>200</v>
      </c>
      <c r="F71" s="30">
        <v>167.63</v>
      </c>
      <c r="G71" s="30">
        <v>4203.2</v>
      </c>
      <c r="H71" s="30"/>
      <c r="I71" s="30"/>
      <c r="J71" s="31">
        <v>4370.83</v>
      </c>
    </row>
    <row r="72" spans="2:10" s="26" customFormat="1" x14ac:dyDescent="0.2">
      <c r="B72" s="80" t="s">
        <v>255</v>
      </c>
      <c r="C72" s="28"/>
      <c r="D72" s="29" t="s">
        <v>137</v>
      </c>
      <c r="E72" s="34" t="s">
        <v>201</v>
      </c>
      <c r="F72" s="30">
        <v>0</v>
      </c>
      <c r="G72" s="30"/>
      <c r="H72" s="30"/>
      <c r="I72" s="30"/>
      <c r="J72" s="31">
        <v>0</v>
      </c>
    </row>
    <row r="73" spans="2:10" s="26" customFormat="1" x14ac:dyDescent="0.2">
      <c r="B73" s="80" t="s">
        <v>255</v>
      </c>
      <c r="C73" s="28"/>
      <c r="D73" s="29" t="s">
        <v>178</v>
      </c>
      <c r="E73" s="34" t="s">
        <v>178</v>
      </c>
      <c r="F73" s="30">
        <v>67131.69</v>
      </c>
      <c r="G73" s="30">
        <v>54223.94</v>
      </c>
      <c r="H73" s="30">
        <v>33570.71</v>
      </c>
      <c r="I73" s="30"/>
      <c r="J73" s="31">
        <v>154926.34</v>
      </c>
    </row>
    <row r="74" spans="2:10" s="26" customFormat="1" x14ac:dyDescent="0.2">
      <c r="B74" s="80" t="s">
        <v>255</v>
      </c>
      <c r="C74" s="28"/>
      <c r="D74" s="29" t="s">
        <v>138</v>
      </c>
      <c r="E74" s="34" t="s">
        <v>202</v>
      </c>
      <c r="F74" s="30">
        <v>35972.17</v>
      </c>
      <c r="G74" s="30">
        <v>33377.33</v>
      </c>
      <c r="H74" s="30">
        <v>19421.150000000001</v>
      </c>
      <c r="I74" s="30"/>
      <c r="J74" s="31">
        <v>88770.65</v>
      </c>
    </row>
    <row r="75" spans="2:10" s="26" customFormat="1" x14ac:dyDescent="0.2">
      <c r="B75" s="80" t="s">
        <v>255</v>
      </c>
      <c r="C75" s="28"/>
      <c r="D75" s="29" t="s">
        <v>138</v>
      </c>
      <c r="E75" s="34" t="s">
        <v>41</v>
      </c>
      <c r="F75" s="30">
        <v>4788</v>
      </c>
      <c r="G75" s="30"/>
      <c r="H75" s="30"/>
      <c r="I75" s="30"/>
      <c r="J75" s="31">
        <v>4788</v>
      </c>
    </row>
    <row r="76" spans="2:10" s="26" customFormat="1" x14ac:dyDescent="0.2">
      <c r="B76" s="80" t="s">
        <v>255</v>
      </c>
      <c r="C76" s="28"/>
      <c r="D76" s="29" t="s">
        <v>140</v>
      </c>
      <c r="E76" s="34" t="s">
        <v>203</v>
      </c>
      <c r="F76" s="30">
        <v>0</v>
      </c>
      <c r="G76" s="30"/>
      <c r="H76" s="30"/>
      <c r="I76" s="30"/>
      <c r="J76" s="31">
        <v>0</v>
      </c>
    </row>
    <row r="77" spans="2:10" s="26" customFormat="1" x14ac:dyDescent="0.2">
      <c r="B77" s="80" t="s">
        <v>255</v>
      </c>
      <c r="C77" s="28"/>
      <c r="D77" s="29" t="s">
        <v>140</v>
      </c>
      <c r="E77" s="34" t="s">
        <v>179</v>
      </c>
      <c r="F77" s="30">
        <v>984</v>
      </c>
      <c r="G77" s="30">
        <v>235</v>
      </c>
      <c r="H77" s="30">
        <v>449.48</v>
      </c>
      <c r="I77" s="30"/>
      <c r="J77" s="31">
        <v>1668.48</v>
      </c>
    </row>
    <row r="78" spans="2:10" s="26" customFormat="1" x14ac:dyDescent="0.2">
      <c r="B78" s="80" t="s">
        <v>255</v>
      </c>
      <c r="C78" s="28"/>
      <c r="D78" s="29" t="s">
        <v>140</v>
      </c>
      <c r="E78" s="34" t="s">
        <v>204</v>
      </c>
      <c r="F78" s="30">
        <v>1974.35</v>
      </c>
      <c r="G78" s="30">
        <v>2050.59</v>
      </c>
      <c r="H78" s="30">
        <v>2260.38</v>
      </c>
      <c r="I78" s="30"/>
      <c r="J78" s="31">
        <v>6285.32</v>
      </c>
    </row>
    <row r="79" spans="2:10" s="26" customFormat="1" x14ac:dyDescent="0.2">
      <c r="B79" s="80" t="s">
        <v>255</v>
      </c>
      <c r="C79" s="28"/>
      <c r="D79" s="29" t="s">
        <v>140</v>
      </c>
      <c r="E79" s="34" t="s">
        <v>166</v>
      </c>
      <c r="F79" s="30">
        <v>1420.31</v>
      </c>
      <c r="G79" s="30">
        <v>1300</v>
      </c>
      <c r="H79" s="30">
        <v>13.46</v>
      </c>
      <c r="I79" s="30"/>
      <c r="J79" s="31">
        <v>2733.77</v>
      </c>
    </row>
    <row r="80" spans="2:10" s="26" customFormat="1" x14ac:dyDescent="0.2">
      <c r="B80" s="80" t="s">
        <v>255</v>
      </c>
      <c r="C80" s="28"/>
      <c r="D80" s="29" t="s">
        <v>140</v>
      </c>
      <c r="E80" s="34" t="s">
        <v>46</v>
      </c>
      <c r="F80" s="30">
        <v>1200</v>
      </c>
      <c r="G80" s="30"/>
      <c r="H80" s="30"/>
      <c r="I80" s="30"/>
      <c r="J80" s="31">
        <v>1200</v>
      </c>
    </row>
    <row r="81" spans="2:10" s="26" customFormat="1" x14ac:dyDescent="0.2">
      <c r="B81" s="80" t="s">
        <v>255</v>
      </c>
      <c r="C81" s="28"/>
      <c r="D81" s="29" t="s">
        <v>140</v>
      </c>
      <c r="E81" s="34" t="s">
        <v>205</v>
      </c>
      <c r="F81" s="30">
        <v>339.31</v>
      </c>
      <c r="G81" s="30">
        <v>436.25</v>
      </c>
      <c r="H81" s="30"/>
      <c r="I81" s="30"/>
      <c r="J81" s="31">
        <v>775.56</v>
      </c>
    </row>
    <row r="82" spans="2:10" s="26" customFormat="1" x14ac:dyDescent="0.2">
      <c r="B82" s="80" t="s">
        <v>255</v>
      </c>
      <c r="C82" s="28"/>
      <c r="D82" s="29" t="s">
        <v>140</v>
      </c>
      <c r="E82" s="34" t="s">
        <v>181</v>
      </c>
      <c r="F82" s="30">
        <v>19575.03</v>
      </c>
      <c r="G82" s="30">
        <v>14465.86</v>
      </c>
      <c r="H82" s="30">
        <v>1573.87</v>
      </c>
      <c r="I82" s="30"/>
      <c r="J82" s="31">
        <v>35614.76</v>
      </c>
    </row>
    <row r="83" spans="2:10" s="26" customFormat="1" x14ac:dyDescent="0.2">
      <c r="B83" s="80" t="s">
        <v>255</v>
      </c>
      <c r="C83" s="28"/>
      <c r="D83" s="29" t="s">
        <v>140</v>
      </c>
      <c r="E83" s="34" t="s">
        <v>206</v>
      </c>
      <c r="F83" s="30">
        <v>9918.2900000000009</v>
      </c>
      <c r="G83" s="30">
        <v>10535.99</v>
      </c>
      <c r="H83" s="30">
        <v>10023.01</v>
      </c>
      <c r="I83" s="30"/>
      <c r="J83" s="31">
        <v>30477.29</v>
      </c>
    </row>
    <row r="84" spans="2:10" s="26" customFormat="1" x14ac:dyDescent="0.2">
      <c r="B84" s="80" t="s">
        <v>255</v>
      </c>
      <c r="C84" s="28"/>
      <c r="D84" s="29" t="s">
        <v>140</v>
      </c>
      <c r="E84" s="34" t="s">
        <v>207</v>
      </c>
      <c r="F84" s="30">
        <v>3857.43</v>
      </c>
      <c r="G84" s="30">
        <v>7641.89</v>
      </c>
      <c r="H84" s="30">
        <v>6919.75</v>
      </c>
      <c r="I84" s="30"/>
      <c r="J84" s="31">
        <v>18419.07</v>
      </c>
    </row>
    <row r="85" spans="2:10" s="26" customFormat="1" x14ac:dyDescent="0.2">
      <c r="B85" s="80" t="s">
        <v>255</v>
      </c>
      <c r="C85" s="28"/>
      <c r="D85" s="29" t="s">
        <v>25</v>
      </c>
      <c r="E85" s="34" t="s">
        <v>208</v>
      </c>
      <c r="F85" s="30">
        <v>0</v>
      </c>
      <c r="G85" s="30"/>
      <c r="H85" s="30"/>
      <c r="I85" s="30"/>
      <c r="J85" s="31">
        <v>0</v>
      </c>
    </row>
    <row r="86" spans="2:10" s="26" customFormat="1" x14ac:dyDescent="0.2">
      <c r="B86" s="80" t="s">
        <v>255</v>
      </c>
      <c r="C86" s="28"/>
      <c r="D86" s="29" t="s">
        <v>25</v>
      </c>
      <c r="E86" s="34" t="s">
        <v>209</v>
      </c>
      <c r="F86" s="30">
        <v>4070</v>
      </c>
      <c r="G86" s="30">
        <v>5216</v>
      </c>
      <c r="H86" s="30">
        <v>3243</v>
      </c>
      <c r="I86" s="30"/>
      <c r="J86" s="31">
        <v>12529</v>
      </c>
    </row>
    <row r="87" spans="2:10" s="26" customFormat="1" x14ac:dyDescent="0.2">
      <c r="B87" s="80" t="s">
        <v>255</v>
      </c>
      <c r="C87" s="28"/>
      <c r="D87" s="29" t="s">
        <v>25</v>
      </c>
      <c r="E87" s="34" t="s">
        <v>210</v>
      </c>
      <c r="F87" s="30">
        <v>13041.54</v>
      </c>
      <c r="G87" s="30">
        <v>12465.25</v>
      </c>
      <c r="H87" s="30">
        <v>8523.0299999999988</v>
      </c>
      <c r="I87" s="30"/>
      <c r="J87" s="31">
        <v>34029.82</v>
      </c>
    </row>
    <row r="88" spans="2:10" s="26" customFormat="1" x14ac:dyDescent="0.2">
      <c r="B88" s="80" t="s">
        <v>255</v>
      </c>
      <c r="C88" s="28"/>
      <c r="D88" s="29" t="s">
        <v>211</v>
      </c>
      <c r="E88" s="34" t="s">
        <v>212</v>
      </c>
      <c r="F88" s="30">
        <v>650</v>
      </c>
      <c r="G88" s="30">
        <v>650</v>
      </c>
      <c r="H88" s="30">
        <v>1000</v>
      </c>
      <c r="I88" s="30"/>
      <c r="J88" s="31">
        <v>2300</v>
      </c>
    </row>
    <row r="89" spans="2:10" s="26" customFormat="1" x14ac:dyDescent="0.2">
      <c r="B89" s="80" t="s">
        <v>255</v>
      </c>
      <c r="C89" s="28"/>
      <c r="D89" s="29" t="s">
        <v>158</v>
      </c>
      <c r="E89" s="34" t="s">
        <v>159</v>
      </c>
      <c r="F89" s="30">
        <v>18277.239999999998</v>
      </c>
      <c r="G89" s="30">
        <v>13436.37</v>
      </c>
      <c r="H89" s="30"/>
      <c r="I89" s="30"/>
      <c r="J89" s="31">
        <v>31713.61</v>
      </c>
    </row>
    <row r="90" spans="2:10" s="26" customFormat="1" x14ac:dyDescent="0.2">
      <c r="B90" s="80" t="s">
        <v>255</v>
      </c>
      <c r="C90" s="28"/>
      <c r="D90" s="29" t="s">
        <v>158</v>
      </c>
      <c r="E90" s="34" t="s">
        <v>167</v>
      </c>
      <c r="F90" s="30">
        <v>304.79000000000002</v>
      </c>
      <c r="G90" s="30">
        <v>405.75</v>
      </c>
      <c r="H90" s="30"/>
      <c r="I90" s="30"/>
      <c r="J90" s="31">
        <v>710.54</v>
      </c>
    </row>
    <row r="91" spans="2:10" s="26" customFormat="1" x14ac:dyDescent="0.2">
      <c r="B91" s="80" t="s">
        <v>255</v>
      </c>
      <c r="C91" s="28"/>
      <c r="D91" s="29" t="s">
        <v>158</v>
      </c>
      <c r="E91" s="34" t="s">
        <v>213</v>
      </c>
      <c r="F91" s="30">
        <v>130.94</v>
      </c>
      <c r="G91" s="30"/>
      <c r="H91" s="30"/>
      <c r="I91" s="30"/>
      <c r="J91" s="31">
        <v>130.94</v>
      </c>
    </row>
    <row r="92" spans="2:10" s="26" customFormat="1" x14ac:dyDescent="0.2">
      <c r="B92" s="80" t="s">
        <v>255</v>
      </c>
      <c r="C92" s="28"/>
      <c r="D92" s="29" t="s">
        <v>158</v>
      </c>
      <c r="E92" s="34" t="s">
        <v>168</v>
      </c>
      <c r="F92" s="30">
        <v>12516.78</v>
      </c>
      <c r="G92" s="30">
        <v>10823.33</v>
      </c>
      <c r="H92" s="30"/>
      <c r="I92" s="30"/>
      <c r="J92" s="31">
        <v>23340.11</v>
      </c>
    </row>
    <row r="93" spans="2:10" s="26" customFormat="1" x14ac:dyDescent="0.2">
      <c r="B93" s="80" t="s">
        <v>255</v>
      </c>
      <c r="C93" s="28"/>
      <c r="D93" s="29" t="s">
        <v>158</v>
      </c>
      <c r="E93" s="34" t="s">
        <v>183</v>
      </c>
      <c r="F93" s="30">
        <v>4106.7199999999993</v>
      </c>
      <c r="G93" s="30">
        <v>7409.21</v>
      </c>
      <c r="H93" s="30">
        <v>2.33</v>
      </c>
      <c r="I93" s="30"/>
      <c r="J93" s="31">
        <v>11518.26</v>
      </c>
    </row>
    <row r="94" spans="2:10" s="26" customFormat="1" x14ac:dyDescent="0.2">
      <c r="B94" s="80" t="s">
        <v>255</v>
      </c>
      <c r="C94" s="28"/>
      <c r="D94" s="29" t="s">
        <v>146</v>
      </c>
      <c r="E94" s="34" t="s">
        <v>214</v>
      </c>
      <c r="F94" s="30">
        <v>3220</v>
      </c>
      <c r="G94" s="30">
        <v>3750</v>
      </c>
      <c r="H94" s="30"/>
      <c r="I94" s="30"/>
      <c r="J94" s="31">
        <v>6970</v>
      </c>
    </row>
    <row r="95" spans="2:10" s="26" customFormat="1" x14ac:dyDescent="0.2">
      <c r="B95" s="80" t="s">
        <v>255</v>
      </c>
      <c r="C95" s="28"/>
      <c r="D95" s="29" t="s">
        <v>146</v>
      </c>
      <c r="E95" s="34" t="s">
        <v>215</v>
      </c>
      <c r="F95" s="30">
        <v>26194.38</v>
      </c>
      <c r="G95" s="30">
        <v>13059.62</v>
      </c>
      <c r="H95" s="30"/>
      <c r="I95" s="30"/>
      <c r="J95" s="31">
        <v>39254</v>
      </c>
    </row>
    <row r="96" spans="2:10" s="26" customFormat="1" x14ac:dyDescent="0.2">
      <c r="B96" s="80" t="s">
        <v>255</v>
      </c>
      <c r="C96" s="28"/>
      <c r="D96" s="29" t="s">
        <v>160</v>
      </c>
      <c r="E96" s="34" t="s">
        <v>216</v>
      </c>
      <c r="F96" s="30">
        <v>5232.04</v>
      </c>
      <c r="G96" s="30">
        <v>4914</v>
      </c>
      <c r="H96" s="30">
        <v>57.56</v>
      </c>
      <c r="I96" s="30"/>
      <c r="J96" s="31">
        <v>10203.6</v>
      </c>
    </row>
    <row r="97" spans="2:10" s="26" customFormat="1" x14ac:dyDescent="0.2">
      <c r="B97" s="80" t="s">
        <v>255</v>
      </c>
      <c r="C97" s="28"/>
      <c r="D97" s="29" t="s">
        <v>160</v>
      </c>
      <c r="E97" s="34" t="s">
        <v>217</v>
      </c>
      <c r="F97" s="30">
        <v>48180.17</v>
      </c>
      <c r="G97" s="30">
        <v>123007.94</v>
      </c>
      <c r="H97" s="30">
        <v>15722.470000000001</v>
      </c>
      <c r="I97" s="30"/>
      <c r="J97" s="31">
        <v>186910.58</v>
      </c>
    </row>
    <row r="98" spans="2:10" s="26" customFormat="1" x14ac:dyDescent="0.2">
      <c r="B98" s="80" t="s">
        <v>255</v>
      </c>
      <c r="C98" s="28"/>
      <c r="D98" s="29" t="s">
        <v>160</v>
      </c>
      <c r="E98" s="34" t="s">
        <v>218</v>
      </c>
      <c r="F98" s="30">
        <v>2264.7999999999997</v>
      </c>
      <c r="G98" s="30">
        <v>2130.17</v>
      </c>
      <c r="H98" s="30"/>
      <c r="I98" s="30"/>
      <c r="J98" s="31">
        <v>4394.9699999999993</v>
      </c>
    </row>
    <row r="99" spans="2:10" s="26" customFormat="1" x14ac:dyDescent="0.2">
      <c r="B99" s="80" t="s">
        <v>255</v>
      </c>
      <c r="C99" s="28"/>
      <c r="D99" s="29" t="s">
        <v>160</v>
      </c>
      <c r="E99" s="34" t="s">
        <v>219</v>
      </c>
      <c r="F99" s="30">
        <v>0</v>
      </c>
      <c r="G99" s="30"/>
      <c r="H99" s="30"/>
      <c r="I99" s="30"/>
      <c r="J99" s="31">
        <v>0</v>
      </c>
    </row>
    <row r="100" spans="2:10" s="26" customFormat="1" x14ac:dyDescent="0.2">
      <c r="B100" s="80" t="s">
        <v>255</v>
      </c>
      <c r="C100" s="28"/>
      <c r="D100" s="29" t="s">
        <v>160</v>
      </c>
      <c r="E100" s="34" t="s">
        <v>220</v>
      </c>
      <c r="F100" s="30">
        <v>0</v>
      </c>
      <c r="G100" s="30"/>
      <c r="H100" s="30"/>
      <c r="I100" s="30"/>
      <c r="J100" s="31">
        <v>0</v>
      </c>
    </row>
    <row r="101" spans="2:10" s="26" customFormat="1" x14ac:dyDescent="0.2">
      <c r="B101" s="80" t="s">
        <v>255</v>
      </c>
      <c r="C101" s="28"/>
      <c r="D101" s="29" t="s">
        <v>160</v>
      </c>
      <c r="E101" s="34" t="s">
        <v>184</v>
      </c>
      <c r="F101" s="30"/>
      <c r="G101" s="30"/>
      <c r="H101" s="30">
        <v>15682.42</v>
      </c>
      <c r="I101" s="30"/>
      <c r="J101" s="31">
        <v>15682.42</v>
      </c>
    </row>
    <row r="102" spans="2:10" s="26" customFormat="1" x14ac:dyDescent="0.2">
      <c r="B102" s="80" t="s">
        <v>255</v>
      </c>
      <c r="C102" s="28"/>
      <c r="D102" s="29" t="s">
        <v>160</v>
      </c>
      <c r="E102" s="34" t="s">
        <v>221</v>
      </c>
      <c r="F102" s="30">
        <v>3941</v>
      </c>
      <c r="G102" s="30">
        <v>2917</v>
      </c>
      <c r="H102" s="30"/>
      <c r="I102" s="30"/>
      <c r="J102" s="31">
        <v>6858</v>
      </c>
    </row>
    <row r="103" spans="2:10" s="26" customFormat="1" x14ac:dyDescent="0.2">
      <c r="B103" s="80" t="s">
        <v>255</v>
      </c>
      <c r="C103" s="28"/>
      <c r="D103" s="29" t="s">
        <v>160</v>
      </c>
      <c r="E103" s="34" t="s">
        <v>222</v>
      </c>
      <c r="F103" s="30">
        <v>8628.64</v>
      </c>
      <c r="G103" s="30">
        <v>9832.61</v>
      </c>
      <c r="H103" s="30">
        <v>3331.81</v>
      </c>
      <c r="I103" s="30"/>
      <c r="J103" s="31">
        <v>21793.06</v>
      </c>
    </row>
    <row r="104" spans="2:10" s="26" customFormat="1" x14ac:dyDescent="0.2">
      <c r="B104" s="80" t="s">
        <v>255</v>
      </c>
      <c r="C104" s="28"/>
      <c r="D104" s="29" t="s">
        <v>160</v>
      </c>
      <c r="E104" s="34" t="s">
        <v>223</v>
      </c>
      <c r="F104" s="30">
        <v>1000</v>
      </c>
      <c r="G104" s="30">
        <v>1000</v>
      </c>
      <c r="H104" s="30"/>
      <c r="I104" s="30"/>
      <c r="J104" s="31">
        <v>2000</v>
      </c>
    </row>
    <row r="105" spans="2:10" s="26" customFormat="1" x14ac:dyDescent="0.2">
      <c r="B105" s="80" t="s">
        <v>255</v>
      </c>
      <c r="C105" s="28"/>
      <c r="D105" s="29" t="s">
        <v>160</v>
      </c>
      <c r="E105" s="34" t="s">
        <v>185</v>
      </c>
      <c r="F105" s="30">
        <v>149661.58000000002</v>
      </c>
      <c r="G105" s="30">
        <v>232761.31</v>
      </c>
      <c r="H105" s="30">
        <v>228035.9</v>
      </c>
      <c r="I105" s="30"/>
      <c r="J105" s="31">
        <v>610458.79</v>
      </c>
    </row>
    <row r="106" spans="2:10" s="26" customFormat="1" x14ac:dyDescent="0.2">
      <c r="B106" s="80" t="s">
        <v>255</v>
      </c>
      <c r="C106" s="28"/>
      <c r="D106" s="29" t="s">
        <v>160</v>
      </c>
      <c r="E106" s="34" t="s">
        <v>186</v>
      </c>
      <c r="F106" s="30">
        <v>124.74</v>
      </c>
      <c r="G106" s="30">
        <v>142.57</v>
      </c>
      <c r="H106" s="30"/>
      <c r="I106" s="30"/>
      <c r="J106" s="31">
        <v>267.31</v>
      </c>
    </row>
    <row r="107" spans="2:10" s="26" customFormat="1" x14ac:dyDescent="0.2">
      <c r="B107" s="80" t="s">
        <v>255</v>
      </c>
      <c r="C107" s="28"/>
      <c r="D107" s="29" t="s">
        <v>160</v>
      </c>
      <c r="E107" s="34" t="s">
        <v>224</v>
      </c>
      <c r="F107" s="30">
        <v>0</v>
      </c>
      <c r="G107" s="30"/>
      <c r="H107" s="30"/>
      <c r="I107" s="30"/>
      <c r="J107" s="31">
        <v>0</v>
      </c>
    </row>
    <row r="108" spans="2:10" s="26" customFormat="1" x14ac:dyDescent="0.2">
      <c r="B108" s="80" t="s">
        <v>255</v>
      </c>
      <c r="C108" s="28"/>
      <c r="D108" s="29" t="s">
        <v>225</v>
      </c>
      <c r="E108" s="34" t="s">
        <v>226</v>
      </c>
      <c r="F108" s="30">
        <v>1101.6600000000001</v>
      </c>
      <c r="G108" s="30">
        <v>4699.6000000000004</v>
      </c>
      <c r="H108" s="30">
        <v>1440</v>
      </c>
      <c r="I108" s="30"/>
      <c r="J108" s="31">
        <v>7241.26</v>
      </c>
    </row>
    <row r="109" spans="2:10" s="26" customFormat="1" x14ac:dyDescent="0.2">
      <c r="B109" s="80" t="s">
        <v>255</v>
      </c>
      <c r="C109" s="28"/>
      <c r="D109" s="29" t="s">
        <v>27</v>
      </c>
      <c r="E109" s="34" t="s">
        <v>227</v>
      </c>
      <c r="F109" s="30">
        <v>10685.06</v>
      </c>
      <c r="G109" s="30">
        <v>8758.14</v>
      </c>
      <c r="H109" s="30"/>
      <c r="I109" s="30"/>
      <c r="J109" s="31">
        <v>19443.199999999997</v>
      </c>
    </row>
    <row r="110" spans="2:10" s="26" customFormat="1" x14ac:dyDescent="0.2">
      <c r="B110" s="80" t="s">
        <v>255</v>
      </c>
      <c r="C110" s="28"/>
      <c r="D110" s="29" t="s">
        <v>27</v>
      </c>
      <c r="E110" s="34" t="s">
        <v>228</v>
      </c>
      <c r="F110" s="30">
        <v>211.53</v>
      </c>
      <c r="G110" s="30">
        <v>236.39</v>
      </c>
      <c r="H110" s="30"/>
      <c r="I110" s="30"/>
      <c r="J110" s="31">
        <v>447.91999999999996</v>
      </c>
    </row>
    <row r="111" spans="2:10" s="26" customFormat="1" x14ac:dyDescent="0.2">
      <c r="B111" s="80" t="s">
        <v>255</v>
      </c>
      <c r="C111" s="28"/>
      <c r="D111" s="29" t="s">
        <v>27</v>
      </c>
      <c r="E111" s="34" t="s">
        <v>229</v>
      </c>
      <c r="F111" s="30">
        <v>6195.71</v>
      </c>
      <c r="G111" s="30">
        <v>6575.26</v>
      </c>
      <c r="H111" s="30"/>
      <c r="I111" s="30"/>
      <c r="J111" s="31">
        <v>12770.970000000001</v>
      </c>
    </row>
    <row r="112" spans="2:10" s="26" customFormat="1" x14ac:dyDescent="0.2">
      <c r="B112" s="80" t="s">
        <v>255</v>
      </c>
      <c r="C112" s="28"/>
      <c r="D112" s="29" t="s">
        <v>27</v>
      </c>
      <c r="E112" s="34" t="s">
        <v>230</v>
      </c>
      <c r="F112" s="30">
        <v>1062.4100000000001</v>
      </c>
      <c r="G112" s="30">
        <v>930</v>
      </c>
      <c r="H112" s="30"/>
      <c r="I112" s="30"/>
      <c r="J112" s="31">
        <v>1992.41</v>
      </c>
    </row>
    <row r="113" spans="2:10" s="26" customFormat="1" x14ac:dyDescent="0.2">
      <c r="B113" s="80" t="s">
        <v>255</v>
      </c>
      <c r="C113" s="28"/>
      <c r="D113" s="29" t="s">
        <v>27</v>
      </c>
      <c r="E113" s="34" t="s">
        <v>169</v>
      </c>
      <c r="F113" s="30">
        <v>510</v>
      </c>
      <c r="G113" s="30">
        <v>430</v>
      </c>
      <c r="H113" s="30">
        <v>654</v>
      </c>
      <c r="I113" s="30"/>
      <c r="J113" s="31">
        <v>1594</v>
      </c>
    </row>
    <row r="114" spans="2:10" s="26" customFormat="1" x14ac:dyDescent="0.2">
      <c r="B114" s="80" t="s">
        <v>255</v>
      </c>
      <c r="C114" s="28"/>
      <c r="D114" s="29" t="s">
        <v>53</v>
      </c>
      <c r="E114" s="34" t="s">
        <v>193</v>
      </c>
      <c r="F114" s="30">
        <v>40</v>
      </c>
      <c r="G114" s="30"/>
      <c r="H114" s="30"/>
      <c r="I114" s="30"/>
      <c r="J114" s="31">
        <v>40</v>
      </c>
    </row>
    <row r="115" spans="2:10" s="26" customFormat="1" x14ac:dyDescent="0.2">
      <c r="B115" s="80" t="s">
        <v>255</v>
      </c>
      <c r="C115" s="28"/>
      <c r="D115" s="29" t="s">
        <v>55</v>
      </c>
      <c r="E115" s="34" t="s">
        <v>231</v>
      </c>
      <c r="F115" s="30">
        <v>175</v>
      </c>
      <c r="G115" s="30"/>
      <c r="H115" s="30"/>
      <c r="I115" s="30"/>
      <c r="J115" s="31">
        <v>175</v>
      </c>
    </row>
    <row r="116" spans="2:10" s="26" customFormat="1" x14ac:dyDescent="0.2">
      <c r="B116" s="80" t="s">
        <v>255</v>
      </c>
      <c r="C116" s="28"/>
      <c r="D116" s="29" t="s">
        <v>162</v>
      </c>
      <c r="E116" s="34" t="s">
        <v>163</v>
      </c>
      <c r="F116" s="30">
        <v>2076</v>
      </c>
      <c r="G116" s="30">
        <v>2387.88</v>
      </c>
      <c r="H116" s="30"/>
      <c r="I116" s="30"/>
      <c r="J116" s="31">
        <v>4463.88</v>
      </c>
    </row>
    <row r="117" spans="2:10" s="26" customFormat="1" x14ac:dyDescent="0.2">
      <c r="B117" s="80" t="s">
        <v>255</v>
      </c>
      <c r="C117" s="28"/>
      <c r="D117" s="29" t="s">
        <v>17</v>
      </c>
      <c r="E117" s="34" t="s">
        <v>188</v>
      </c>
      <c r="F117" s="30">
        <v>10778.67</v>
      </c>
      <c r="G117" s="30">
        <v>19466.59</v>
      </c>
      <c r="H117" s="30"/>
      <c r="I117" s="30"/>
      <c r="J117" s="31">
        <v>30245.260000000002</v>
      </c>
    </row>
    <row r="118" spans="2:10" s="26" customFormat="1" x14ac:dyDescent="0.2">
      <c r="B118" s="80" t="s">
        <v>255</v>
      </c>
      <c r="C118" s="28"/>
      <c r="D118" s="29" t="s">
        <v>17</v>
      </c>
      <c r="E118" s="34" t="s">
        <v>232</v>
      </c>
      <c r="F118" s="30">
        <v>3342.74</v>
      </c>
      <c r="G118" s="30">
        <v>3301.62</v>
      </c>
      <c r="H118" s="30"/>
      <c r="I118" s="30"/>
      <c r="J118" s="31">
        <v>6644.36</v>
      </c>
    </row>
    <row r="119" spans="2:10" s="26" customFormat="1" x14ac:dyDescent="0.2">
      <c r="B119" s="80" t="s">
        <v>255</v>
      </c>
      <c r="C119" s="28"/>
      <c r="D119" s="29" t="s">
        <v>17</v>
      </c>
      <c r="E119" s="34" t="s">
        <v>149</v>
      </c>
      <c r="F119" s="30">
        <v>10900.01</v>
      </c>
      <c r="G119" s="30">
        <v>7913.34</v>
      </c>
      <c r="H119" s="30">
        <v>4207.75</v>
      </c>
      <c r="I119" s="30"/>
      <c r="J119" s="31">
        <v>23021.1</v>
      </c>
    </row>
    <row r="120" spans="2:10" s="26" customFormat="1" x14ac:dyDescent="0.2">
      <c r="B120" s="80" t="s">
        <v>255</v>
      </c>
      <c r="C120" s="28"/>
      <c r="D120" s="29" t="s">
        <v>17</v>
      </c>
      <c r="E120" s="34" t="s">
        <v>233</v>
      </c>
      <c r="F120" s="30"/>
      <c r="G120" s="30">
        <v>581.27</v>
      </c>
      <c r="H120" s="30"/>
      <c r="I120" s="30"/>
      <c r="J120" s="31">
        <v>581.27</v>
      </c>
    </row>
    <row r="121" spans="2:10" s="26" customFormat="1" x14ac:dyDescent="0.2">
      <c r="B121" s="80" t="s">
        <v>255</v>
      </c>
      <c r="C121" s="28"/>
      <c r="D121" s="29" t="s">
        <v>17</v>
      </c>
      <c r="E121" s="34" t="s">
        <v>189</v>
      </c>
      <c r="F121" s="30">
        <v>2969.28</v>
      </c>
      <c r="G121" s="30">
        <v>2147.86</v>
      </c>
      <c r="H121" s="30"/>
      <c r="I121" s="30"/>
      <c r="J121" s="31">
        <v>5117.1400000000003</v>
      </c>
    </row>
    <row r="122" spans="2:10" s="26" customFormat="1" x14ac:dyDescent="0.2">
      <c r="B122" s="80" t="s">
        <v>255</v>
      </c>
      <c r="C122" s="28"/>
      <c r="D122" s="29" t="s">
        <v>17</v>
      </c>
      <c r="E122" s="34" t="s">
        <v>234</v>
      </c>
      <c r="F122" s="30">
        <v>10288.799999999999</v>
      </c>
      <c r="G122" s="30">
        <v>8701.0499999999993</v>
      </c>
      <c r="H122" s="30">
        <v>8.1199999999999992</v>
      </c>
      <c r="I122" s="30"/>
      <c r="J122" s="31">
        <v>18997.969999999998</v>
      </c>
    </row>
    <row r="123" spans="2:10" s="26" customFormat="1" x14ac:dyDescent="0.2">
      <c r="B123" s="80" t="s">
        <v>255</v>
      </c>
      <c r="C123" s="28"/>
      <c r="D123" s="29" t="s">
        <v>235</v>
      </c>
      <c r="E123" s="34" t="s">
        <v>236</v>
      </c>
      <c r="F123" s="30">
        <v>8409.6</v>
      </c>
      <c r="G123" s="30">
        <v>3465</v>
      </c>
      <c r="H123" s="30">
        <v>4112</v>
      </c>
      <c r="I123" s="30"/>
      <c r="J123" s="31">
        <v>15986.6</v>
      </c>
    </row>
    <row r="124" spans="2:10" s="26" customFormat="1" x14ac:dyDescent="0.2">
      <c r="B124" s="80" t="s">
        <v>255</v>
      </c>
      <c r="C124" s="28"/>
      <c r="D124" s="29" t="s">
        <v>18</v>
      </c>
      <c r="E124" s="34" t="s">
        <v>151</v>
      </c>
      <c r="F124" s="30"/>
      <c r="G124" s="30">
        <v>1791</v>
      </c>
      <c r="H124" s="30">
        <v>2621.87</v>
      </c>
      <c r="I124" s="30"/>
      <c r="J124" s="31">
        <v>4412.87</v>
      </c>
    </row>
    <row r="125" spans="2:10" s="26" customFormat="1" x14ac:dyDescent="0.2">
      <c r="B125" s="80" t="s">
        <v>255</v>
      </c>
      <c r="C125" s="28"/>
      <c r="D125" s="29" t="s">
        <v>18</v>
      </c>
      <c r="E125" s="34" t="s">
        <v>237</v>
      </c>
      <c r="F125" s="30">
        <v>858.78</v>
      </c>
      <c r="G125" s="30">
        <v>987</v>
      </c>
      <c r="H125" s="30">
        <v>1820</v>
      </c>
      <c r="I125" s="30"/>
      <c r="J125" s="31">
        <v>3665.7799999999997</v>
      </c>
    </row>
    <row r="126" spans="2:10" s="26" customFormat="1" x14ac:dyDescent="0.2">
      <c r="B126" s="80" t="s">
        <v>255</v>
      </c>
      <c r="C126" s="28"/>
      <c r="D126" s="29" t="s">
        <v>18</v>
      </c>
      <c r="E126" s="34" t="s">
        <v>238</v>
      </c>
      <c r="F126" s="30">
        <v>29310.78</v>
      </c>
      <c r="G126" s="30">
        <v>27013.23</v>
      </c>
      <c r="H126" s="30">
        <v>12082</v>
      </c>
      <c r="I126" s="30"/>
      <c r="J126" s="31">
        <v>68406.009999999995</v>
      </c>
    </row>
    <row r="127" spans="2:10" s="26" customFormat="1" x14ac:dyDescent="0.2">
      <c r="B127" s="80" t="s">
        <v>255</v>
      </c>
      <c r="C127" s="28"/>
      <c r="D127" s="29" t="s">
        <v>18</v>
      </c>
      <c r="E127" s="34" t="s">
        <v>153</v>
      </c>
      <c r="F127" s="30">
        <v>330.2</v>
      </c>
      <c r="G127" s="30">
        <v>271.36999999999995</v>
      </c>
      <c r="H127" s="30">
        <v>3.15</v>
      </c>
      <c r="I127" s="30"/>
      <c r="J127" s="31">
        <v>604.71999999999991</v>
      </c>
    </row>
    <row r="128" spans="2:10" s="26" customFormat="1" x14ac:dyDescent="0.2">
      <c r="B128" s="80" t="s">
        <v>255</v>
      </c>
      <c r="C128" s="28"/>
      <c r="D128" s="29" t="s">
        <v>18</v>
      </c>
      <c r="E128" s="34" t="s">
        <v>191</v>
      </c>
      <c r="F128" s="30">
        <v>17592.95</v>
      </c>
      <c r="G128" s="30">
        <v>3504.95</v>
      </c>
      <c r="H128" s="30">
        <v>12087.52</v>
      </c>
      <c r="I128" s="30"/>
      <c r="J128" s="31">
        <v>33185.42</v>
      </c>
    </row>
    <row r="129" spans="2:10" s="26" customFormat="1" x14ac:dyDescent="0.2">
      <c r="B129" s="80" t="s">
        <v>255</v>
      </c>
      <c r="C129" s="28"/>
      <c r="D129" s="29" t="s">
        <v>18</v>
      </c>
      <c r="E129" s="34" t="s">
        <v>239</v>
      </c>
      <c r="F129" s="30"/>
      <c r="G129" s="30"/>
      <c r="H129" s="30">
        <v>1200</v>
      </c>
      <c r="I129" s="30"/>
      <c r="J129" s="31">
        <v>1200</v>
      </c>
    </row>
    <row r="130" spans="2:10" s="26" customFormat="1" x14ac:dyDescent="0.2">
      <c r="B130" s="80" t="s">
        <v>255</v>
      </c>
      <c r="C130" s="28"/>
      <c r="D130" s="29" t="s">
        <v>29</v>
      </c>
      <c r="E130" s="34" t="s">
        <v>240</v>
      </c>
      <c r="F130" s="30">
        <v>2518.8000000000002</v>
      </c>
      <c r="G130" s="30">
        <v>3023</v>
      </c>
      <c r="H130" s="30"/>
      <c r="I130" s="30"/>
      <c r="J130" s="31">
        <v>5541.8</v>
      </c>
    </row>
    <row r="131" spans="2:10" s="26" customFormat="1" x14ac:dyDescent="0.2">
      <c r="B131" s="80" t="s">
        <v>255</v>
      </c>
      <c r="C131" s="28"/>
      <c r="D131" s="29" t="s">
        <v>29</v>
      </c>
      <c r="E131" s="34" t="s">
        <v>59</v>
      </c>
      <c r="F131" s="30">
        <v>114415.21</v>
      </c>
      <c r="G131" s="30">
        <v>65957.91</v>
      </c>
      <c r="H131" s="30">
        <v>57950.91</v>
      </c>
      <c r="I131" s="30"/>
      <c r="J131" s="31">
        <v>238324.03</v>
      </c>
    </row>
    <row r="132" spans="2:10" s="26" customFormat="1" x14ac:dyDescent="0.2">
      <c r="B132" s="80" t="s">
        <v>255</v>
      </c>
      <c r="C132" s="28"/>
      <c r="D132" s="29" t="s">
        <v>30</v>
      </c>
      <c r="E132" s="34" t="s">
        <v>241</v>
      </c>
      <c r="F132" s="30">
        <v>2113.9300000000003</v>
      </c>
      <c r="G132" s="30">
        <v>1142.32</v>
      </c>
      <c r="H132" s="30">
        <v>17.82</v>
      </c>
      <c r="I132" s="30"/>
      <c r="J132" s="31">
        <v>3274.07</v>
      </c>
    </row>
    <row r="133" spans="2:10" s="26" customFormat="1" x14ac:dyDescent="0.2">
      <c r="B133" s="80" t="s">
        <v>255</v>
      </c>
      <c r="C133" s="28"/>
      <c r="D133" s="29" t="s">
        <v>30</v>
      </c>
      <c r="E133" s="34" t="s">
        <v>242</v>
      </c>
      <c r="F133" s="30">
        <v>224.54</v>
      </c>
      <c r="G133" s="30">
        <v>404.53</v>
      </c>
      <c r="H133" s="30"/>
      <c r="I133" s="30"/>
      <c r="J133" s="31">
        <v>629.06999999999994</v>
      </c>
    </row>
    <row r="134" spans="2:10" s="26" customFormat="1" x14ac:dyDescent="0.2">
      <c r="B134" s="80" t="s">
        <v>255</v>
      </c>
      <c r="C134" s="28"/>
      <c r="D134" s="29" t="s">
        <v>30</v>
      </c>
      <c r="E134" s="34" t="s">
        <v>243</v>
      </c>
      <c r="F134" s="30">
        <v>34.31</v>
      </c>
      <c r="G134" s="30"/>
      <c r="H134" s="30"/>
      <c r="I134" s="30"/>
      <c r="J134" s="31">
        <v>34.31</v>
      </c>
    </row>
    <row r="135" spans="2:10" s="26" customFormat="1" x14ac:dyDescent="0.2">
      <c r="B135" s="80" t="s">
        <v>255</v>
      </c>
      <c r="C135" s="28"/>
      <c r="D135" s="29" t="s">
        <v>30</v>
      </c>
      <c r="E135" s="34" t="s">
        <v>244</v>
      </c>
      <c r="F135" s="30">
        <v>0</v>
      </c>
      <c r="G135" s="30"/>
      <c r="H135" s="30"/>
      <c r="I135" s="30"/>
      <c r="J135" s="31">
        <v>0</v>
      </c>
    </row>
    <row r="136" spans="2:10" s="26" customFormat="1" x14ac:dyDescent="0.2">
      <c r="B136" s="80" t="s">
        <v>255</v>
      </c>
      <c r="C136" s="28"/>
      <c r="D136" s="29" t="s">
        <v>19</v>
      </c>
      <c r="E136" s="34" t="s">
        <v>245</v>
      </c>
      <c r="F136" s="30">
        <v>39907.86</v>
      </c>
      <c r="G136" s="30">
        <v>12245.26</v>
      </c>
      <c r="H136" s="30">
        <v>9228.7000000000007</v>
      </c>
      <c r="I136" s="30"/>
      <c r="J136" s="31">
        <v>61381.820000000007</v>
      </c>
    </row>
    <row r="137" spans="2:10" s="26" customFormat="1" x14ac:dyDescent="0.2">
      <c r="B137" s="80" t="s">
        <v>255</v>
      </c>
      <c r="C137" s="28"/>
      <c r="D137" s="29" t="s">
        <v>19</v>
      </c>
      <c r="E137" s="34" t="s">
        <v>246</v>
      </c>
      <c r="F137" s="30">
        <v>1593.17</v>
      </c>
      <c r="G137" s="30"/>
      <c r="H137" s="30"/>
      <c r="I137" s="30"/>
      <c r="J137" s="31">
        <v>1593.17</v>
      </c>
    </row>
    <row r="138" spans="2:10" s="26" customFormat="1" x14ac:dyDescent="0.2">
      <c r="B138" s="80" t="s">
        <v>255</v>
      </c>
      <c r="C138" s="28"/>
      <c r="D138" s="29" t="s">
        <v>19</v>
      </c>
      <c r="E138" s="34" t="s">
        <v>247</v>
      </c>
      <c r="F138" s="30">
        <v>22585.53</v>
      </c>
      <c r="G138" s="30">
        <v>8207.0499999999993</v>
      </c>
      <c r="H138" s="30">
        <v>3348.8</v>
      </c>
      <c r="I138" s="30"/>
      <c r="J138" s="31">
        <v>34141.379999999997</v>
      </c>
    </row>
    <row r="139" spans="2:10" s="26" customFormat="1" x14ac:dyDescent="0.2">
      <c r="B139" s="80" t="s">
        <v>255</v>
      </c>
      <c r="C139" s="28"/>
      <c r="D139" s="29" t="s">
        <v>19</v>
      </c>
      <c r="E139" s="34" t="s">
        <v>248</v>
      </c>
      <c r="F139" s="30">
        <v>1500</v>
      </c>
      <c r="G139" s="30">
        <v>0</v>
      </c>
      <c r="H139" s="30">
        <v>2915</v>
      </c>
      <c r="I139" s="30"/>
      <c r="J139" s="31">
        <v>4415</v>
      </c>
    </row>
    <row r="140" spans="2:10" s="26" customFormat="1" x14ac:dyDescent="0.2">
      <c r="B140" s="80" t="s">
        <v>256</v>
      </c>
      <c r="C140" s="28"/>
      <c r="D140" s="29" t="s">
        <v>10</v>
      </c>
      <c r="E140" s="34" t="s">
        <v>249</v>
      </c>
      <c r="F140" s="30"/>
      <c r="G140" s="30">
        <v>2618.25</v>
      </c>
      <c r="H140" s="30"/>
      <c r="I140" s="30"/>
      <c r="J140" s="31">
        <v>2618.25</v>
      </c>
    </row>
    <row r="141" spans="2:10" s="26" customFormat="1" x14ac:dyDescent="0.2">
      <c r="B141" s="80" t="s">
        <v>256</v>
      </c>
      <c r="C141" s="28"/>
      <c r="D141" s="29" t="s">
        <v>140</v>
      </c>
      <c r="E141" s="34" t="s">
        <v>179</v>
      </c>
      <c r="F141" s="30"/>
      <c r="G141" s="30">
        <v>200</v>
      </c>
      <c r="H141" s="30"/>
      <c r="I141" s="30"/>
      <c r="J141" s="31">
        <v>200</v>
      </c>
    </row>
    <row r="142" spans="2:10" s="26" customFormat="1" x14ac:dyDescent="0.2">
      <c r="B142" s="80" t="s">
        <v>256</v>
      </c>
      <c r="C142" s="28"/>
      <c r="D142" s="29" t="s">
        <v>140</v>
      </c>
      <c r="E142" s="34" t="s">
        <v>192</v>
      </c>
      <c r="F142" s="30"/>
      <c r="G142" s="30">
        <v>390</v>
      </c>
      <c r="H142" s="30"/>
      <c r="I142" s="30"/>
      <c r="J142" s="31">
        <v>390</v>
      </c>
    </row>
    <row r="143" spans="2:10" s="26" customFormat="1" ht="16" thickBot="1" x14ac:dyDescent="0.25">
      <c r="B143" s="80" t="s">
        <v>256</v>
      </c>
      <c r="C143" s="28"/>
      <c r="D143" s="29" t="s">
        <v>17</v>
      </c>
      <c r="E143" s="34" t="s">
        <v>149</v>
      </c>
      <c r="F143" s="30"/>
      <c r="G143" s="30"/>
      <c r="H143" s="30">
        <v>7602.29</v>
      </c>
      <c r="I143" s="30"/>
      <c r="J143" s="31">
        <v>7602.29</v>
      </c>
    </row>
    <row r="144" spans="2:10" s="26" customFormat="1" ht="22" customHeight="1" thickBot="1" x14ac:dyDescent="0.25">
      <c r="B144" s="78" t="s">
        <v>20</v>
      </c>
      <c r="C144" s="79"/>
      <c r="D144" s="79"/>
      <c r="E144" s="79"/>
      <c r="F144" s="27">
        <f>SUBTOTAL(9,F13:F143)</f>
        <v>1417144.0600000008</v>
      </c>
      <c r="G144" s="27">
        <f t="shared" ref="G144:J144" si="0">SUBTOTAL(9,G13:G143)</f>
        <v>1318860.6900000004</v>
      </c>
      <c r="H144" s="27">
        <f t="shared" si="0"/>
        <v>912796.74000000022</v>
      </c>
      <c r="I144" s="27">
        <f t="shared" si="0"/>
        <v>0</v>
      </c>
      <c r="J144" s="23">
        <f t="shared" si="0"/>
        <v>3648801.4899999998</v>
      </c>
    </row>
    <row r="146" spans="2:9" x14ac:dyDescent="0.2">
      <c r="B146" s="24" t="s">
        <v>21</v>
      </c>
      <c r="C146" s="1"/>
      <c r="D146" s="1"/>
      <c r="E146" s="4"/>
      <c r="F146" s="4"/>
      <c r="G146" s="4"/>
      <c r="H146" s="4"/>
      <c r="I146" s="4"/>
    </row>
    <row r="147" spans="2:9" x14ac:dyDescent="0.2">
      <c r="B147" s="69" t="s">
        <v>126</v>
      </c>
      <c r="C147" s="69"/>
      <c r="D147" s="69"/>
      <c r="E147" s="69"/>
      <c r="F147" s="69"/>
      <c r="G147" s="69"/>
      <c r="H147" s="69"/>
      <c r="I147" s="69"/>
    </row>
    <row r="148" spans="2:9" x14ac:dyDescent="0.2">
      <c r="B148" s="69" t="s">
        <v>22</v>
      </c>
      <c r="C148" s="69"/>
      <c r="D148" s="69"/>
      <c r="E148" s="69"/>
      <c r="F148" s="69"/>
      <c r="G148" s="69"/>
      <c r="H148" s="69"/>
      <c r="I148" s="69"/>
    </row>
  </sheetData>
  <autoFilter ref="B12:J143" xr:uid="{E475C593-0AB0-A543-8906-A7B5F2EE1B26}"/>
  <mergeCells count="13">
    <mergeCell ref="B147:I147"/>
    <mergeCell ref="B148:I148"/>
    <mergeCell ref="B7:J7"/>
    <mergeCell ref="B11:J11"/>
    <mergeCell ref="B2:J2"/>
    <mergeCell ref="B144:E144"/>
    <mergeCell ref="C8:J8"/>
    <mergeCell ref="C10:J10"/>
    <mergeCell ref="B9:J9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C567-D0B0-4542-AE3D-E50CC3ABD6F7}">
  <dimension ref="B1:J24"/>
  <sheetViews>
    <sheetView showGridLines="0" zoomScale="130" zoomScaleNormal="130" workbookViewId="0">
      <pane ySplit="12" topLeftCell="A13" activePane="bottomLeft" state="frozen"/>
      <selection pane="bottomLeft" activeCell="B18" sqref="B18"/>
    </sheetView>
  </sheetViews>
  <sheetFormatPr baseColWidth="10" defaultRowHeight="15" x14ac:dyDescent="0.2"/>
  <cols>
    <col min="1" max="1" width="1.83203125" style="1" customWidth="1"/>
    <col min="2" max="2" width="45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81"/>
      <c r="C2" s="81"/>
      <c r="D2" s="81"/>
      <c r="E2" s="81"/>
      <c r="F2" s="81"/>
      <c r="G2" s="81"/>
      <c r="H2" s="81"/>
      <c r="I2" s="81"/>
      <c r="J2" s="81"/>
    </row>
    <row r="3" spans="2:10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10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10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10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10" ht="16" customHeight="1" x14ac:dyDescent="0.2">
      <c r="B7" s="83" t="s">
        <v>257</v>
      </c>
      <c r="C7" s="83"/>
      <c r="D7" s="83"/>
      <c r="E7" s="83"/>
      <c r="F7" s="83"/>
      <c r="G7" s="83"/>
      <c r="H7" s="83"/>
      <c r="I7" s="83"/>
      <c r="J7" s="83"/>
    </row>
    <row r="8" spans="2:10" x14ac:dyDescent="0.2">
      <c r="B8" s="84"/>
      <c r="C8" s="85"/>
      <c r="D8" s="85"/>
      <c r="E8" s="85"/>
      <c r="F8" s="85"/>
      <c r="G8" s="85"/>
      <c r="H8" s="85"/>
      <c r="I8" s="85"/>
      <c r="J8" s="85"/>
    </row>
    <row r="9" spans="2:10" ht="16" x14ac:dyDescent="0.2">
      <c r="B9" s="86" t="s">
        <v>11</v>
      </c>
      <c r="C9" s="86"/>
      <c r="D9" s="86"/>
      <c r="E9" s="86"/>
      <c r="F9" s="86"/>
      <c r="G9" s="86"/>
      <c r="H9" s="86"/>
      <c r="I9" s="86"/>
      <c r="J9" s="86"/>
    </row>
    <row r="10" spans="2:10" x14ac:dyDescent="0.2">
      <c r="B10" s="84"/>
      <c r="C10" s="85"/>
      <c r="D10" s="85"/>
      <c r="E10" s="85"/>
      <c r="F10" s="85"/>
      <c r="G10" s="85"/>
      <c r="H10" s="85"/>
      <c r="I10" s="85"/>
      <c r="J10" s="85"/>
    </row>
    <row r="11" spans="2:10" ht="27" customHeight="1" thickBot="1" x14ac:dyDescent="0.25">
      <c r="B11" s="88" t="s">
        <v>259</v>
      </c>
      <c r="C11" s="88"/>
      <c r="D11" s="88"/>
      <c r="E11" s="88"/>
      <c r="F11" s="88"/>
      <c r="G11" s="88"/>
      <c r="H11" s="88"/>
      <c r="I11" s="88"/>
      <c r="J11" s="88"/>
    </row>
    <row r="12" spans="2:10" s="2" customFormat="1" ht="33" customHeight="1" thickBot="1" x14ac:dyDescent="0.25">
      <c r="B12" s="89" t="s">
        <v>32</v>
      </c>
      <c r="C12" s="90" t="s">
        <v>12</v>
      </c>
      <c r="D12" s="91" t="s">
        <v>4</v>
      </c>
      <c r="E12" s="92" t="s">
        <v>5</v>
      </c>
      <c r="F12" s="93" t="s">
        <v>6</v>
      </c>
      <c r="G12" s="93" t="s">
        <v>7</v>
      </c>
      <c r="H12" s="93" t="s">
        <v>8</v>
      </c>
      <c r="I12" s="93" t="s">
        <v>9</v>
      </c>
      <c r="J12" s="94" t="s">
        <v>135</v>
      </c>
    </row>
    <row r="13" spans="2:10" s="26" customFormat="1" x14ac:dyDescent="0.2">
      <c r="B13" s="33"/>
      <c r="C13" s="28"/>
      <c r="D13" s="29"/>
      <c r="E13" s="34"/>
      <c r="F13" s="30"/>
      <c r="G13" s="30"/>
      <c r="H13" s="30"/>
      <c r="I13" s="30"/>
      <c r="J13" s="31">
        <f t="shared" ref="J13:J14" si="0">+SUM(F13:I13)</f>
        <v>0</v>
      </c>
    </row>
    <row r="14" spans="2:10" s="26" customFormat="1" x14ac:dyDescent="0.2">
      <c r="B14" s="33"/>
      <c r="C14" s="28"/>
      <c r="D14" s="29"/>
      <c r="E14" s="34"/>
      <c r="F14" s="30"/>
      <c r="G14" s="30"/>
      <c r="H14" s="30"/>
      <c r="I14" s="30"/>
      <c r="J14" s="31">
        <f t="shared" si="0"/>
        <v>0</v>
      </c>
    </row>
    <row r="15" spans="2:10" s="26" customFormat="1" x14ac:dyDescent="0.2">
      <c r="B15" s="33"/>
      <c r="C15" s="28"/>
      <c r="D15" s="29"/>
      <c r="E15" s="25"/>
      <c r="F15" s="30"/>
      <c r="G15" s="30"/>
      <c r="H15" s="30"/>
      <c r="I15" s="30"/>
      <c r="J15" s="31"/>
    </row>
    <row r="16" spans="2:10" s="26" customFormat="1" x14ac:dyDescent="0.2">
      <c r="B16" s="33"/>
      <c r="C16" s="28"/>
      <c r="D16" s="29"/>
      <c r="E16" s="25"/>
      <c r="F16" s="30"/>
      <c r="G16" s="30"/>
      <c r="H16" s="30"/>
      <c r="I16" s="30"/>
      <c r="J16" s="31"/>
    </row>
    <row r="17" spans="2:10" s="26" customFormat="1" x14ac:dyDescent="0.2">
      <c r="B17" s="33"/>
      <c r="C17" s="28"/>
      <c r="D17" s="29"/>
      <c r="E17" s="25"/>
      <c r="F17" s="30"/>
      <c r="G17" s="30"/>
      <c r="H17" s="30"/>
      <c r="I17" s="30"/>
      <c r="J17" s="31"/>
    </row>
    <row r="18" spans="2:10" s="26" customFormat="1" x14ac:dyDescent="0.2">
      <c r="B18" s="33"/>
      <c r="C18" s="28"/>
      <c r="D18" s="29"/>
      <c r="E18" s="25"/>
      <c r="F18" s="30"/>
      <c r="G18" s="30"/>
      <c r="H18" s="30"/>
      <c r="I18" s="30"/>
      <c r="J18" s="31"/>
    </row>
    <row r="19" spans="2:10" s="26" customFormat="1" ht="16" thickBot="1" x14ac:dyDescent="0.25">
      <c r="B19" s="33"/>
      <c r="C19" s="28"/>
      <c r="D19" s="29"/>
      <c r="E19" s="25"/>
      <c r="F19" s="30"/>
      <c r="G19" s="30"/>
      <c r="H19" s="30"/>
      <c r="I19" s="30"/>
      <c r="J19" s="31"/>
    </row>
    <row r="20" spans="2:10" s="26" customFormat="1" ht="22" customHeight="1" thickBot="1" x14ac:dyDescent="0.25">
      <c r="B20" s="78" t="s">
        <v>20</v>
      </c>
      <c r="C20" s="79"/>
      <c r="D20" s="79"/>
      <c r="E20" s="79"/>
      <c r="F20" s="27">
        <f>SUBTOTAL(9,F13:F14)</f>
        <v>0</v>
      </c>
      <c r="G20" s="27">
        <f>SUBTOTAL(9,G13:G14)</f>
        <v>0</v>
      </c>
      <c r="H20" s="27">
        <f>SUBTOTAL(9,H13:H14)</f>
        <v>0</v>
      </c>
      <c r="I20" s="27">
        <f>SUBTOTAL(9,I13:I14)</f>
        <v>0</v>
      </c>
      <c r="J20" s="23">
        <f>SUBTOTAL(9,J13:J14)</f>
        <v>0</v>
      </c>
    </row>
    <row r="22" spans="2:10" x14ac:dyDescent="0.2">
      <c r="B22" s="24" t="s">
        <v>21</v>
      </c>
      <c r="C22" s="1"/>
      <c r="D22" s="1"/>
      <c r="E22" s="4"/>
      <c r="F22" s="4"/>
      <c r="G22" s="4"/>
      <c r="H22" s="4"/>
      <c r="I22" s="4"/>
    </row>
    <row r="23" spans="2:10" x14ac:dyDescent="0.2">
      <c r="B23" s="69" t="s">
        <v>126</v>
      </c>
      <c r="C23" s="69"/>
      <c r="D23" s="69"/>
      <c r="E23" s="69"/>
      <c r="F23" s="69"/>
      <c r="G23" s="69"/>
      <c r="H23" s="69"/>
      <c r="I23" s="69"/>
    </row>
    <row r="24" spans="2:10" x14ac:dyDescent="0.2">
      <c r="B24" s="69" t="s">
        <v>22</v>
      </c>
      <c r="C24" s="69"/>
      <c r="D24" s="69"/>
      <c r="E24" s="69"/>
      <c r="F24" s="69"/>
      <c r="G24" s="69"/>
      <c r="H24" s="69"/>
      <c r="I24" s="69"/>
    </row>
  </sheetData>
  <autoFilter ref="B12:J14" xr:uid="{E475C593-0AB0-A543-8906-A7B5F2EE1B26}"/>
  <mergeCells count="13">
    <mergeCell ref="B23:I23"/>
    <mergeCell ref="B24:I24"/>
    <mergeCell ref="B7:J7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20:E20"/>
  </mergeCell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AB06-F850-4643-B8B0-FA1AC2F0FBDD}">
  <dimension ref="B1:K24"/>
  <sheetViews>
    <sheetView showGridLines="0" topLeftCell="C1" zoomScale="130" zoomScaleNormal="130" workbookViewId="0">
      <pane ySplit="12" topLeftCell="A13" activePane="bottomLeft" state="frozen"/>
      <selection pane="bottomLeft" activeCell="F14" sqref="F14"/>
    </sheetView>
  </sheetViews>
  <sheetFormatPr baseColWidth="10" defaultRowHeight="15" x14ac:dyDescent="0.2"/>
  <cols>
    <col min="1" max="1" width="1.83203125" style="1" customWidth="1"/>
    <col min="2" max="2" width="30.83203125" style="1" customWidth="1"/>
    <col min="3" max="3" width="11.33203125" style="1" customWidth="1"/>
    <col min="4" max="4" width="15.83203125" style="9" customWidth="1"/>
    <col min="5" max="5" width="20.83203125" style="10" customWidth="1"/>
    <col min="6" max="6" width="32.33203125" style="10" customWidth="1"/>
    <col min="7" max="11" width="17.83203125" style="8" customWidth="1"/>
    <col min="12" max="20" width="17.83203125" style="1" customWidth="1"/>
    <col min="21" max="16384" width="10.83203125" style="1"/>
  </cols>
  <sheetData>
    <row r="1" spans="2:11" ht="8" customHeight="1" x14ac:dyDescent="0.2">
      <c r="D1" s="3"/>
      <c r="E1" s="1"/>
      <c r="F1" s="1"/>
      <c r="G1" s="4"/>
      <c r="H1" s="4"/>
      <c r="I1" s="4"/>
      <c r="J1" s="4"/>
      <c r="K1" s="4"/>
    </row>
    <row r="2" spans="2:11" ht="12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2:1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  <c r="K3" s="82"/>
    </row>
    <row r="4" spans="2:1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  <c r="K4" s="82"/>
    </row>
    <row r="5" spans="2:1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  <c r="K5" s="82"/>
    </row>
    <row r="6" spans="2:1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  <c r="K6" s="82"/>
    </row>
    <row r="7" spans="2:11" ht="16" customHeight="1" x14ac:dyDescent="0.2">
      <c r="B7" s="83" t="s">
        <v>257</v>
      </c>
      <c r="C7" s="83"/>
      <c r="D7" s="83"/>
      <c r="E7" s="83"/>
      <c r="F7" s="83"/>
      <c r="G7" s="83"/>
      <c r="H7" s="83"/>
      <c r="I7" s="83"/>
      <c r="J7" s="83"/>
      <c r="K7" s="83"/>
    </row>
    <row r="8" spans="2:11" x14ac:dyDescent="0.2">
      <c r="B8" s="84"/>
      <c r="C8" s="84"/>
      <c r="D8" s="85"/>
      <c r="E8" s="85"/>
      <c r="F8" s="85"/>
      <c r="G8" s="85"/>
      <c r="H8" s="85"/>
      <c r="I8" s="85"/>
      <c r="J8" s="85"/>
      <c r="K8" s="85"/>
    </row>
    <row r="9" spans="2:11" ht="16" x14ac:dyDescent="0.2">
      <c r="B9" s="86" t="s">
        <v>11</v>
      </c>
      <c r="C9" s="86"/>
      <c r="D9" s="86"/>
      <c r="E9" s="86"/>
      <c r="F9" s="86"/>
      <c r="G9" s="86"/>
      <c r="H9" s="86"/>
      <c r="I9" s="86"/>
      <c r="J9" s="86"/>
      <c r="K9" s="86"/>
    </row>
    <row r="10" spans="2:11" x14ac:dyDescent="0.2">
      <c r="B10" s="84"/>
      <c r="C10" s="84"/>
      <c r="D10" s="85"/>
      <c r="E10" s="85"/>
      <c r="F10" s="85"/>
      <c r="G10" s="85"/>
      <c r="H10" s="85"/>
      <c r="I10" s="85"/>
      <c r="J10" s="85"/>
      <c r="K10" s="85"/>
    </row>
    <row r="11" spans="2:11" ht="27" customHeight="1" thickBot="1" x14ac:dyDescent="0.25">
      <c r="B11" s="88" t="s">
        <v>259</v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2:11" s="2" customFormat="1" ht="33" customHeight="1" thickBot="1" x14ac:dyDescent="0.25">
      <c r="B12" s="89" t="s">
        <v>32</v>
      </c>
      <c r="C12" s="96" t="s">
        <v>33</v>
      </c>
      <c r="D12" s="90" t="s">
        <v>12</v>
      </c>
      <c r="E12" s="91" t="s">
        <v>4</v>
      </c>
      <c r="F12" s="92" t="s">
        <v>5</v>
      </c>
      <c r="G12" s="93" t="s">
        <v>6</v>
      </c>
      <c r="H12" s="93" t="s">
        <v>7</v>
      </c>
      <c r="I12" s="93" t="s">
        <v>8</v>
      </c>
      <c r="J12" s="93" t="s">
        <v>9</v>
      </c>
      <c r="K12" s="94" t="s">
        <v>135</v>
      </c>
    </row>
    <row r="13" spans="2:11" x14ac:dyDescent="0.2">
      <c r="B13" s="33"/>
      <c r="C13" s="38"/>
      <c r="D13" s="28"/>
      <c r="E13" s="29"/>
      <c r="F13" s="95"/>
      <c r="G13" s="30"/>
      <c r="H13" s="30"/>
      <c r="I13" s="30"/>
      <c r="J13" s="30"/>
      <c r="K13" s="31">
        <f>+SUM(G13:J13)</f>
        <v>0</v>
      </c>
    </row>
    <row r="14" spans="2:11" x14ac:dyDescent="0.2">
      <c r="B14" s="33"/>
      <c r="C14" s="38"/>
      <c r="D14" s="28"/>
      <c r="E14" s="29"/>
      <c r="F14" s="95"/>
      <c r="G14" s="30"/>
      <c r="H14" s="30"/>
      <c r="I14" s="30"/>
      <c r="J14" s="30"/>
      <c r="K14" s="31"/>
    </row>
    <row r="15" spans="2:11" x14ac:dyDescent="0.2">
      <c r="B15" s="33"/>
      <c r="C15" s="38"/>
      <c r="D15" s="28"/>
      <c r="E15" s="29"/>
      <c r="F15" s="95"/>
      <c r="G15" s="30"/>
      <c r="H15" s="30"/>
      <c r="I15" s="30"/>
      <c r="J15" s="30"/>
      <c r="K15" s="31"/>
    </row>
    <row r="16" spans="2:11" x14ac:dyDescent="0.2">
      <c r="B16" s="33"/>
      <c r="C16" s="38"/>
      <c r="D16" s="28"/>
      <c r="E16" s="29"/>
      <c r="F16" s="95"/>
      <c r="G16" s="30"/>
      <c r="H16" s="30"/>
      <c r="I16" s="30"/>
      <c r="J16" s="30"/>
      <c r="K16" s="31"/>
    </row>
    <row r="17" spans="2:11" x14ac:dyDescent="0.2">
      <c r="B17" s="33"/>
      <c r="C17" s="38"/>
      <c r="D17" s="28"/>
      <c r="E17" s="29"/>
      <c r="F17" s="95"/>
      <c r="G17" s="30"/>
      <c r="H17" s="30"/>
      <c r="I17" s="30"/>
      <c r="J17" s="30"/>
      <c r="K17" s="31"/>
    </row>
    <row r="18" spans="2:11" x14ac:dyDescent="0.2">
      <c r="B18" s="33"/>
      <c r="C18" s="38"/>
      <c r="D18" s="28"/>
      <c r="E18" s="29"/>
      <c r="F18" s="95"/>
      <c r="G18" s="30"/>
      <c r="H18" s="30"/>
      <c r="I18" s="30"/>
      <c r="J18" s="30"/>
      <c r="K18" s="31"/>
    </row>
    <row r="19" spans="2:11" s="26" customFormat="1" ht="16" thickBot="1" x14ac:dyDescent="0.25">
      <c r="B19" s="33"/>
      <c r="C19" s="38"/>
      <c r="D19" s="28"/>
      <c r="E19" s="29"/>
      <c r="F19" s="95"/>
      <c r="G19" s="30"/>
      <c r="H19" s="30"/>
      <c r="I19" s="30"/>
      <c r="J19" s="30"/>
      <c r="K19" s="31">
        <f t="shared" ref="K19" si="0">+SUM(G19:J19)</f>
        <v>0</v>
      </c>
    </row>
    <row r="20" spans="2:11" s="26" customFormat="1" ht="22" customHeight="1" thickBot="1" x14ac:dyDescent="0.25">
      <c r="B20" s="78" t="s">
        <v>20</v>
      </c>
      <c r="C20" s="79"/>
      <c r="D20" s="79"/>
      <c r="E20" s="79"/>
      <c r="F20" s="79"/>
      <c r="G20" s="27">
        <f>SUBTOTAL(9,G13:G19)</f>
        <v>0</v>
      </c>
      <c r="H20" s="27">
        <f>SUBTOTAL(9,H13:H19)</f>
        <v>0</v>
      </c>
      <c r="I20" s="27">
        <f>SUBTOTAL(9,I13:I19)</f>
        <v>0</v>
      </c>
      <c r="J20" s="27">
        <f>SUBTOTAL(9,J13:J19)</f>
        <v>0</v>
      </c>
      <c r="K20" s="23">
        <f>SUBTOTAL(9,K13:K19)</f>
        <v>0</v>
      </c>
    </row>
    <row r="22" spans="2:11" x14ac:dyDescent="0.2">
      <c r="B22" s="24" t="s">
        <v>21</v>
      </c>
      <c r="D22" s="1"/>
      <c r="E22" s="4"/>
      <c r="F22" s="4"/>
      <c r="G22" s="4"/>
      <c r="H22" s="4"/>
      <c r="I22" s="4"/>
    </row>
    <row r="23" spans="2:11" x14ac:dyDescent="0.2">
      <c r="B23" s="69" t="s">
        <v>126</v>
      </c>
      <c r="C23" s="69"/>
      <c r="D23" s="69"/>
      <c r="E23" s="69"/>
      <c r="F23" s="69"/>
      <c r="G23" s="69"/>
      <c r="H23" s="69"/>
      <c r="I23" s="69"/>
    </row>
    <row r="24" spans="2:11" x14ac:dyDescent="0.2">
      <c r="B24" s="69" t="s">
        <v>22</v>
      </c>
      <c r="C24" s="69"/>
      <c r="D24" s="69"/>
      <c r="E24" s="69"/>
      <c r="F24" s="69"/>
      <c r="G24" s="69"/>
      <c r="H24" s="69"/>
      <c r="I24" s="69"/>
    </row>
  </sheetData>
  <autoFilter ref="B12:K19" xr:uid="{E475C593-0AB0-A543-8906-A7B5F2EE1B26}"/>
  <mergeCells count="13">
    <mergeCell ref="B23:I23"/>
    <mergeCell ref="B24:I24"/>
    <mergeCell ref="B7:K7"/>
    <mergeCell ref="B2:K2"/>
    <mergeCell ref="B3:K3"/>
    <mergeCell ref="B4:K4"/>
    <mergeCell ref="B5:K5"/>
    <mergeCell ref="B6:K6"/>
    <mergeCell ref="D8:K8"/>
    <mergeCell ref="B9:K9"/>
    <mergeCell ref="D10:K10"/>
    <mergeCell ref="B11:K11"/>
    <mergeCell ref="B20:F20"/>
  </mergeCells>
  <phoneticPr fontId="11" type="noConversion"/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292E-BB65-1A4F-AE0A-272839E292AE}">
  <sheetPr>
    <pageSetUpPr fitToPage="1"/>
  </sheetPr>
  <dimension ref="B1:K23"/>
  <sheetViews>
    <sheetView showGridLines="0" tabSelected="1" zoomScale="130" zoomScaleNormal="130" workbookViewId="0">
      <pane ySplit="12" topLeftCell="A13" activePane="bottomLeft" state="frozen"/>
      <selection pane="bottomLeft" activeCell="F24" sqref="F24"/>
    </sheetView>
  </sheetViews>
  <sheetFormatPr baseColWidth="10" defaultRowHeight="15" x14ac:dyDescent="0.2"/>
  <cols>
    <col min="1" max="1" width="1.83203125" style="1" customWidth="1"/>
    <col min="2" max="2" width="25.83203125" style="1" customWidth="1"/>
    <col min="3" max="3" width="11.33203125" style="1" customWidth="1"/>
    <col min="4" max="4" width="15.83203125" style="9" customWidth="1"/>
    <col min="5" max="5" width="20.83203125" style="10" customWidth="1"/>
    <col min="6" max="6" width="32.33203125" style="10" customWidth="1"/>
    <col min="7" max="11" width="17.83203125" style="8" customWidth="1"/>
    <col min="12" max="20" width="17.83203125" style="1" customWidth="1"/>
    <col min="21" max="16384" width="10.83203125" style="1"/>
  </cols>
  <sheetData>
    <row r="1" spans="2:11" ht="8" customHeight="1" x14ac:dyDescent="0.2">
      <c r="D1" s="3"/>
      <c r="E1" s="1"/>
      <c r="F1" s="1"/>
      <c r="G1" s="4"/>
      <c r="H1" s="4"/>
      <c r="I1" s="4"/>
      <c r="J1" s="4"/>
      <c r="K1" s="4"/>
    </row>
    <row r="2" spans="2:11" ht="12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2:1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  <c r="K3" s="82"/>
    </row>
    <row r="4" spans="2:1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  <c r="K4" s="82"/>
    </row>
    <row r="5" spans="2:1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  <c r="K5" s="82"/>
    </row>
    <row r="6" spans="2:1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  <c r="K6" s="82"/>
    </row>
    <row r="7" spans="2:11" ht="16" customHeight="1" x14ac:dyDescent="0.2">
      <c r="B7" s="83" t="s">
        <v>257</v>
      </c>
      <c r="C7" s="83"/>
      <c r="D7" s="83"/>
      <c r="E7" s="83"/>
      <c r="F7" s="83"/>
      <c r="G7" s="83"/>
      <c r="H7" s="83"/>
      <c r="I7" s="83"/>
      <c r="J7" s="83"/>
      <c r="K7" s="83"/>
    </row>
    <row r="8" spans="2:11" x14ac:dyDescent="0.2">
      <c r="B8" s="84"/>
      <c r="C8" s="84"/>
      <c r="D8" s="85"/>
      <c r="E8" s="85"/>
      <c r="F8" s="85"/>
      <c r="G8" s="85"/>
      <c r="H8" s="85"/>
      <c r="I8" s="85"/>
      <c r="J8" s="85"/>
      <c r="K8" s="85"/>
    </row>
    <row r="9" spans="2:11" ht="16" x14ac:dyDescent="0.2">
      <c r="B9" s="86" t="s">
        <v>11</v>
      </c>
      <c r="C9" s="86"/>
      <c r="D9" s="86"/>
      <c r="E9" s="86"/>
      <c r="F9" s="86"/>
      <c r="G9" s="86"/>
      <c r="H9" s="86"/>
      <c r="I9" s="86"/>
      <c r="J9" s="86"/>
      <c r="K9" s="86"/>
    </row>
    <row r="10" spans="2:11" x14ac:dyDescent="0.2">
      <c r="B10" s="84"/>
      <c r="C10" s="84"/>
      <c r="D10" s="85"/>
      <c r="E10" s="85"/>
      <c r="F10" s="85"/>
      <c r="G10" s="85"/>
      <c r="H10" s="85"/>
      <c r="I10" s="85"/>
      <c r="J10" s="85"/>
      <c r="K10" s="85"/>
    </row>
    <row r="11" spans="2:11" ht="27" customHeight="1" thickBot="1" x14ac:dyDescent="0.25">
      <c r="B11" s="88" t="s">
        <v>262</v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2:11" s="2" customFormat="1" ht="33" customHeight="1" thickBot="1" x14ac:dyDescent="0.25">
      <c r="B12" s="89" t="s">
        <v>32</v>
      </c>
      <c r="C12" s="96" t="s">
        <v>33</v>
      </c>
      <c r="D12" s="90" t="s">
        <v>12</v>
      </c>
      <c r="E12" s="91" t="s">
        <v>4</v>
      </c>
      <c r="F12" s="92" t="s">
        <v>5</v>
      </c>
      <c r="G12" s="93" t="s">
        <v>6</v>
      </c>
      <c r="H12" s="93" t="s">
        <v>7</v>
      </c>
      <c r="I12" s="93" t="s">
        <v>8</v>
      </c>
      <c r="J12" s="93" t="s">
        <v>9</v>
      </c>
      <c r="K12" s="94" t="s">
        <v>135</v>
      </c>
    </row>
    <row r="13" spans="2:11" x14ac:dyDescent="0.2">
      <c r="B13" s="39" t="s">
        <v>70</v>
      </c>
      <c r="C13" s="38" t="s">
        <v>72</v>
      </c>
      <c r="D13" s="28">
        <v>5113</v>
      </c>
      <c r="E13" s="29" t="s">
        <v>10</v>
      </c>
      <c r="F13" s="95" t="s">
        <v>71</v>
      </c>
      <c r="G13" s="30">
        <v>74157</v>
      </c>
      <c r="H13" s="30">
        <v>127698.81</v>
      </c>
      <c r="I13" s="30">
        <v>274782.84999999998</v>
      </c>
      <c r="J13" s="30"/>
      <c r="K13" s="31">
        <v>476638.66</v>
      </c>
    </row>
    <row r="14" spans="2:11" x14ac:dyDescent="0.2">
      <c r="B14" s="39" t="s">
        <v>70</v>
      </c>
      <c r="C14" s="38" t="s">
        <v>72</v>
      </c>
      <c r="D14" s="28">
        <v>20001</v>
      </c>
      <c r="E14" s="29" t="s">
        <v>13</v>
      </c>
      <c r="F14" s="95" t="s">
        <v>51</v>
      </c>
      <c r="G14" s="30">
        <v>1695719.3599999999</v>
      </c>
      <c r="H14" s="30">
        <v>43.69</v>
      </c>
      <c r="I14" s="30"/>
      <c r="J14" s="30"/>
      <c r="K14" s="31">
        <v>1695763.0499999998</v>
      </c>
    </row>
    <row r="15" spans="2:11" x14ac:dyDescent="0.2">
      <c r="B15" s="39" t="s">
        <v>70</v>
      </c>
      <c r="C15" s="38" t="s">
        <v>72</v>
      </c>
      <c r="D15" s="28">
        <v>27245</v>
      </c>
      <c r="E15" s="29" t="s">
        <v>260</v>
      </c>
      <c r="F15" s="95" t="s">
        <v>261</v>
      </c>
      <c r="G15" s="30"/>
      <c r="H15" s="30">
        <v>1559754</v>
      </c>
      <c r="I15" s="30"/>
      <c r="J15" s="30"/>
      <c r="K15" s="31">
        <v>1559754</v>
      </c>
    </row>
    <row r="16" spans="2:11" x14ac:dyDescent="0.2">
      <c r="B16" s="39"/>
      <c r="C16" s="38"/>
      <c r="D16" s="28"/>
      <c r="E16" s="29"/>
      <c r="F16" s="95"/>
      <c r="G16" s="30"/>
      <c r="H16" s="30"/>
      <c r="I16" s="30"/>
      <c r="J16" s="30"/>
      <c r="K16" s="31"/>
    </row>
    <row r="17" spans="2:11" x14ac:dyDescent="0.2">
      <c r="B17" s="39"/>
      <c r="C17" s="38"/>
      <c r="D17" s="28"/>
      <c r="E17" s="29"/>
      <c r="F17" s="95"/>
      <c r="G17" s="30"/>
      <c r="H17" s="30"/>
      <c r="I17" s="30"/>
      <c r="J17" s="30"/>
      <c r="K17" s="31"/>
    </row>
    <row r="18" spans="2:11" ht="16" thickBot="1" x14ac:dyDescent="0.25">
      <c r="B18" s="39"/>
      <c r="C18" s="38"/>
      <c r="D18" s="28"/>
      <c r="E18" s="29"/>
      <c r="F18" s="95"/>
      <c r="G18" s="30"/>
      <c r="H18" s="30"/>
      <c r="I18" s="30"/>
      <c r="J18" s="30"/>
      <c r="K18" s="31">
        <f t="shared" ref="K18" si="0">+SUM(G18:J18)</f>
        <v>0</v>
      </c>
    </row>
    <row r="19" spans="2:11" s="26" customFormat="1" ht="22" customHeight="1" thickBot="1" x14ac:dyDescent="0.25">
      <c r="B19" s="78" t="s">
        <v>20</v>
      </c>
      <c r="C19" s="79"/>
      <c r="D19" s="79"/>
      <c r="E19" s="79"/>
      <c r="F19" s="79"/>
      <c r="G19" s="27">
        <f>SUBTOTAL(9,G13:G18)</f>
        <v>1769876.3599999999</v>
      </c>
      <c r="H19" s="27">
        <f t="shared" ref="H19:K19" si="1">SUBTOTAL(9,H13:H18)</f>
        <v>1687496.5</v>
      </c>
      <c r="I19" s="27">
        <f t="shared" si="1"/>
        <v>274782.84999999998</v>
      </c>
      <c r="J19" s="27">
        <f t="shared" si="1"/>
        <v>0</v>
      </c>
      <c r="K19" s="23">
        <f t="shared" si="1"/>
        <v>3732155.71</v>
      </c>
    </row>
    <row r="21" spans="2:11" x14ac:dyDescent="0.2">
      <c r="B21" s="24" t="s">
        <v>21</v>
      </c>
      <c r="D21" s="1"/>
      <c r="E21" s="4"/>
      <c r="F21" s="4"/>
      <c r="G21" s="4"/>
      <c r="H21" s="4"/>
      <c r="I21" s="4"/>
    </row>
    <row r="22" spans="2:11" x14ac:dyDescent="0.2">
      <c r="B22" s="69" t="s">
        <v>126</v>
      </c>
      <c r="C22" s="69"/>
      <c r="D22" s="69"/>
      <c r="E22" s="69"/>
      <c r="F22" s="69"/>
      <c r="G22" s="69"/>
      <c r="H22" s="69"/>
      <c r="I22" s="69"/>
    </row>
    <row r="23" spans="2:11" x14ac:dyDescent="0.2">
      <c r="B23" s="69" t="s">
        <v>22</v>
      </c>
      <c r="C23" s="69"/>
      <c r="D23" s="69"/>
      <c r="E23" s="69"/>
      <c r="F23" s="69"/>
      <c r="G23" s="69"/>
      <c r="H23" s="69"/>
      <c r="I23" s="69"/>
    </row>
  </sheetData>
  <autoFilter ref="B12:K18" xr:uid="{E475C593-0AB0-A543-8906-A7B5F2EE1B26}"/>
  <mergeCells count="13">
    <mergeCell ref="B22:I22"/>
    <mergeCell ref="B23:I23"/>
    <mergeCell ref="D8:K8"/>
    <mergeCell ref="B9:K9"/>
    <mergeCell ref="D10:K10"/>
    <mergeCell ref="B11:K11"/>
    <mergeCell ref="B19:F19"/>
    <mergeCell ref="B7:K7"/>
    <mergeCell ref="B2:K2"/>
    <mergeCell ref="B3:K3"/>
    <mergeCell ref="B4:K4"/>
    <mergeCell ref="B5:K5"/>
    <mergeCell ref="B6:K6"/>
  </mergeCells>
  <pageMargins left="0.7" right="0.7" top="0.75" bottom="0.75" header="0.3" footer="0.3"/>
  <pageSetup paperSize="9" scale="4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CALIZAS Y DOLOMITAS</vt:lpstr>
      <vt:lpstr>ARCILLAS</vt:lpstr>
      <vt:lpstr>ROCAS ORNAMENTALES</vt:lpstr>
      <vt:lpstr>NO METALICOS USO INDUSTRIAL</vt:lpstr>
      <vt:lpstr>MINERALES METÁLICOS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maria del rosario martinez de martinez</cp:lastModifiedBy>
  <cp:lastPrinted>2023-03-22T21:28:48Z</cp:lastPrinted>
  <dcterms:created xsi:type="dcterms:W3CDTF">2023-03-15T14:49:00Z</dcterms:created>
  <dcterms:modified xsi:type="dcterms:W3CDTF">2023-12-29T14:52:13Z</dcterms:modified>
</cp:coreProperties>
</file>