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penarandamelo/Documents/JAVIER PEÑARANDA/ANM/2023/Informes y entregables/1. Consolidado información Regalías y Contraprestaciones/2021/"/>
    </mc:Choice>
  </mc:AlternateContent>
  <xr:revisionPtr revIDLastSave="0" documentId="13_ncr:1_{DD2D0898-A439-304C-9B52-E4A4DC9D6B22}" xr6:coauthVersionLast="47" xr6:coauthVersionMax="47" xr10:uidLastSave="{00000000-0000-0000-0000-000000000000}"/>
  <bookViews>
    <workbookView xWindow="0" yWindow="500" windowWidth="28800" windowHeight="16340" xr2:uid="{FCFB23FB-ADB1-624C-8C4C-11FC387B9F13}"/>
  </bookViews>
  <sheets>
    <sheet name="RESUMEN" sheetId="3" r:id="rId1"/>
    <sheet name="NIQUEL" sheetId="1" r:id="rId2"/>
    <sheet name="METALES PRECIOSOS" sheetId="10" r:id="rId3"/>
    <sheet name="ESMERALDAS" sheetId="11" r:id="rId4"/>
    <sheet name="HIERRO" sheetId="7" r:id="rId5"/>
    <sheet name="SAL" sheetId="8" r:id="rId6"/>
    <sheet name="AZUFRE YESO ROCA FOSFORICA" sheetId="9" r:id="rId7"/>
  </sheets>
  <definedNames>
    <definedName name="_xlnm._FilterDatabase" localSheetId="6" hidden="1">'AZUFRE YESO ROCA FOSFORICA'!$B$12:$AD$20</definedName>
    <definedName name="_xlnm._FilterDatabase" localSheetId="3" hidden="1">ESMERALDAS!$B$14:$AD$26</definedName>
    <definedName name="_xlnm._FilterDatabase" localSheetId="4" hidden="1">HIERRO!$B$12:$I$18</definedName>
    <definedName name="_xlnm._FilterDatabase" localSheetId="2" hidden="1">'METALES PRECIOSOS'!$B$12:$AD$304</definedName>
    <definedName name="_xlnm._FilterDatabase" localSheetId="1" hidden="1">NIQUEL!$B$12:$I$16</definedName>
    <definedName name="_xlnm._FilterDatabase" localSheetId="0" hidden="1">RESUMEN!$B$12:$I$30</definedName>
    <definedName name="_xlnm._FilterDatabase" localSheetId="5" hidden="1">SAL!$B$12:$I$18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9" l="1"/>
  <c r="J16" i="9"/>
  <c r="J23" i="11"/>
  <c r="J24" i="11"/>
  <c r="J25" i="11"/>
  <c r="J26" i="11"/>
  <c r="J22" i="11"/>
  <c r="I27" i="11"/>
  <c r="J16" i="11"/>
  <c r="J17" i="11"/>
  <c r="J18" i="11"/>
  <c r="J19" i="11"/>
  <c r="J20" i="11"/>
  <c r="J21" i="11"/>
  <c r="J282" i="10"/>
  <c r="J283" i="10"/>
  <c r="J284" i="10"/>
  <c r="J285" i="10"/>
  <c r="J286" i="10"/>
  <c r="J287" i="10"/>
  <c r="J288" i="10"/>
  <c r="J289" i="10"/>
  <c r="J290" i="10"/>
  <c r="J291" i="10"/>
  <c r="J292" i="10"/>
  <c r="J293" i="10"/>
  <c r="J294" i="10"/>
  <c r="J295" i="10"/>
  <c r="J296" i="10"/>
  <c r="J297" i="10"/>
  <c r="J298" i="10"/>
  <c r="J299" i="10"/>
  <c r="J300" i="10"/>
  <c r="J301" i="10"/>
  <c r="J302" i="10"/>
  <c r="J303" i="10"/>
  <c r="J304" i="10"/>
  <c r="J281" i="10"/>
  <c r="J151" i="10"/>
  <c r="J152" i="10"/>
  <c r="J153" i="10"/>
  <c r="J154" i="10"/>
  <c r="J155" i="10"/>
  <c r="J156" i="10"/>
  <c r="J157" i="10"/>
  <c r="J158" i="10"/>
  <c r="J159" i="10"/>
  <c r="J160" i="10"/>
  <c r="J161" i="10"/>
  <c r="J162" i="10"/>
  <c r="J163" i="10"/>
  <c r="J164" i="10"/>
  <c r="J165" i="10"/>
  <c r="J166" i="10"/>
  <c r="J167" i="10"/>
  <c r="J168" i="10"/>
  <c r="J169" i="10"/>
  <c r="J170" i="10"/>
  <c r="J171" i="10"/>
  <c r="J172" i="10"/>
  <c r="J173" i="10"/>
  <c r="J174" i="10"/>
  <c r="J175" i="10"/>
  <c r="J176" i="10"/>
  <c r="J177" i="10"/>
  <c r="J178" i="10"/>
  <c r="J179" i="10"/>
  <c r="J180" i="10"/>
  <c r="J181" i="10"/>
  <c r="J182" i="10"/>
  <c r="J183" i="10"/>
  <c r="J184" i="10"/>
  <c r="J185" i="10"/>
  <c r="J186" i="10"/>
  <c r="J187" i="10"/>
  <c r="J188" i="10"/>
  <c r="J189" i="10"/>
  <c r="J190" i="10"/>
  <c r="J191" i="10"/>
  <c r="J192" i="10"/>
  <c r="J193" i="10"/>
  <c r="J194" i="10"/>
  <c r="J195" i="10"/>
  <c r="J196" i="10"/>
  <c r="J197" i="10"/>
  <c r="J198" i="10"/>
  <c r="J199" i="10"/>
  <c r="J200" i="10"/>
  <c r="J201" i="10"/>
  <c r="J202" i="10"/>
  <c r="J203" i="10"/>
  <c r="J204" i="10"/>
  <c r="J205" i="10"/>
  <c r="J206" i="10"/>
  <c r="J207" i="10"/>
  <c r="J208" i="10"/>
  <c r="J209" i="10"/>
  <c r="J210" i="10"/>
  <c r="J211" i="10"/>
  <c r="J212" i="10"/>
  <c r="J213" i="10"/>
  <c r="J214" i="10"/>
  <c r="J215" i="10"/>
  <c r="J216" i="10"/>
  <c r="J217" i="10"/>
  <c r="J218" i="10"/>
  <c r="J219" i="10"/>
  <c r="J220" i="10"/>
  <c r="J221" i="10"/>
  <c r="J222" i="10"/>
  <c r="J223" i="10"/>
  <c r="J224" i="10"/>
  <c r="J225" i="10"/>
  <c r="J226" i="10"/>
  <c r="J227" i="10"/>
  <c r="J228" i="10"/>
  <c r="J229" i="10"/>
  <c r="J230" i="10"/>
  <c r="J231" i="10"/>
  <c r="J232" i="10"/>
  <c r="J233" i="10"/>
  <c r="J234" i="10"/>
  <c r="J235" i="10"/>
  <c r="J236" i="10"/>
  <c r="J237" i="10"/>
  <c r="J238" i="10"/>
  <c r="J239" i="10"/>
  <c r="J240" i="10"/>
  <c r="J241" i="10"/>
  <c r="J242" i="10"/>
  <c r="J243" i="10"/>
  <c r="J244" i="10"/>
  <c r="J245" i="10"/>
  <c r="J246" i="10"/>
  <c r="J247" i="10"/>
  <c r="J248" i="10"/>
  <c r="J249" i="10"/>
  <c r="J250" i="10"/>
  <c r="J251" i="10"/>
  <c r="J252" i="10"/>
  <c r="J253" i="10"/>
  <c r="J254" i="10"/>
  <c r="J255" i="10"/>
  <c r="J256" i="10"/>
  <c r="J257" i="10"/>
  <c r="J258" i="10"/>
  <c r="J259" i="10"/>
  <c r="J260" i="10"/>
  <c r="J261" i="10"/>
  <c r="J262" i="10"/>
  <c r="J263" i="10"/>
  <c r="J264" i="10"/>
  <c r="J265" i="10"/>
  <c r="J266" i="10"/>
  <c r="J267" i="10"/>
  <c r="J268" i="10"/>
  <c r="J269" i="10"/>
  <c r="J270" i="10"/>
  <c r="J271" i="10"/>
  <c r="J272" i="10"/>
  <c r="J273" i="10"/>
  <c r="J274" i="10"/>
  <c r="J275" i="10"/>
  <c r="J276" i="10"/>
  <c r="J277" i="10"/>
  <c r="J278" i="10"/>
  <c r="J279" i="10"/>
  <c r="J280" i="10"/>
  <c r="J150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J146" i="10"/>
  <c r="J147" i="10"/>
  <c r="J148" i="10"/>
  <c r="J149" i="10"/>
  <c r="J13" i="9"/>
  <c r="J14" i="9"/>
  <c r="J15" i="9"/>
  <c r="J18" i="9"/>
  <c r="J19" i="9"/>
  <c r="H30" i="3"/>
  <c r="G30" i="3"/>
  <c r="F30" i="3"/>
  <c r="E30" i="3"/>
  <c r="I28" i="3"/>
  <c r="I29" i="3"/>
  <c r="I27" i="3"/>
  <c r="H26" i="3"/>
  <c r="G26" i="3"/>
  <c r="F26" i="3"/>
  <c r="E26" i="3"/>
  <c r="I25" i="3"/>
  <c r="I26" i="3" s="1"/>
  <c r="H24" i="3"/>
  <c r="G24" i="3"/>
  <c r="F24" i="3"/>
  <c r="E24" i="3"/>
  <c r="I23" i="3"/>
  <c r="I24" i="3" s="1"/>
  <c r="I20" i="3"/>
  <c r="I21" i="3"/>
  <c r="I19" i="3"/>
  <c r="H22" i="3"/>
  <c r="G22" i="3"/>
  <c r="F22" i="3"/>
  <c r="E22" i="3"/>
  <c r="H27" i="11" l="1"/>
  <c r="G27" i="11"/>
  <c r="F27" i="11"/>
  <c r="J15" i="11"/>
  <c r="I305" i="10"/>
  <c r="H305" i="10"/>
  <c r="G305" i="10"/>
  <c r="F305" i="10"/>
  <c r="J13" i="10"/>
  <c r="J305" i="10" s="1"/>
  <c r="I22" i="3"/>
  <c r="I30" i="3"/>
  <c r="H18" i="3"/>
  <c r="G18" i="3"/>
  <c r="F18" i="3"/>
  <c r="E18" i="3"/>
  <c r="E14" i="3"/>
  <c r="F14" i="3"/>
  <c r="G14" i="3"/>
  <c r="H14" i="3"/>
  <c r="I15" i="3"/>
  <c r="I16" i="3"/>
  <c r="I17" i="3"/>
  <c r="J27" i="11" l="1"/>
  <c r="I18" i="3"/>
  <c r="I21" i="9"/>
  <c r="G21" i="9"/>
  <c r="F21" i="9"/>
  <c r="I14" i="8"/>
  <c r="I15" i="8"/>
  <c r="I16" i="8"/>
  <c r="I17" i="8"/>
  <c r="I18" i="8"/>
  <c r="H19" i="8"/>
  <c r="G19" i="8"/>
  <c r="F19" i="8"/>
  <c r="E19" i="8"/>
  <c r="I13" i="8"/>
  <c r="I14" i="7"/>
  <c r="I15" i="7"/>
  <c r="I16" i="7"/>
  <c r="I17" i="7"/>
  <c r="I18" i="7"/>
  <c r="I13" i="7"/>
  <c r="G19" i="7"/>
  <c r="J21" i="9" l="1"/>
  <c r="H21" i="9"/>
  <c r="I19" i="8"/>
  <c r="H19" i="7"/>
  <c r="F19" i="7"/>
  <c r="E19" i="7"/>
  <c r="I19" i="7"/>
  <c r="I14" i="1" l="1"/>
  <c r="I15" i="1"/>
  <c r="I16" i="1"/>
  <c r="I13" i="1"/>
  <c r="E17" i="1"/>
  <c r="F17" i="1"/>
  <c r="G17" i="1"/>
  <c r="H17" i="1"/>
  <c r="I13" i="3"/>
  <c r="I14" i="3" s="1"/>
  <c r="I17" i="1" l="1"/>
</calcChain>
</file>

<file path=xl/sharedStrings.xml><?xml version="1.0" encoding="utf-8"?>
<sst xmlns="http://schemas.openxmlformats.org/spreadsheetml/2006/main" count="1143" uniqueCount="240">
  <si>
    <t>AGENCIA NACIONAL DE MINERÍA</t>
  </si>
  <si>
    <t>VICEPRESIDENCIA DE SEGUIMIENTO, CONTROL Y SEGURIDAD MINERA</t>
  </si>
  <si>
    <t>GRUPO DE REGALÍAS Y CONTRAPRESTACIONES ECONÓMICAS</t>
  </si>
  <si>
    <t>VOLÚMENES DE EXPLOTACIÓN DE MINERALES ASOCIADOS A PAGOS DE REGALÍAS</t>
  </si>
  <si>
    <t>DEPARTAMENTO</t>
  </si>
  <si>
    <t>MUNICIPIO</t>
  </si>
  <si>
    <t>I TRIMESTRE</t>
  </si>
  <si>
    <t>II TRIMESTRE</t>
  </si>
  <si>
    <t>III TRIMESTRE</t>
  </si>
  <si>
    <t>IV TRIMESTRE</t>
  </si>
  <si>
    <t>Antioquia</t>
  </si>
  <si>
    <t>CÓDIGO DANE MUNICIPIO</t>
  </si>
  <si>
    <t>Paz de Rio</t>
  </si>
  <si>
    <t>Sogamoso</t>
  </si>
  <si>
    <t>Boyaca</t>
  </si>
  <si>
    <t>Buenos Aires</t>
  </si>
  <si>
    <t>Cauca</t>
  </si>
  <si>
    <t>Puerto Libertador</t>
  </si>
  <si>
    <t>Cundinamarca</t>
  </si>
  <si>
    <t>La Guajira</t>
  </si>
  <si>
    <t>Sardinata</t>
  </si>
  <si>
    <t>Norte de Santander</t>
  </si>
  <si>
    <t>Santander</t>
  </si>
  <si>
    <t>TOTALES</t>
  </si>
  <si>
    <t>Cordoba</t>
  </si>
  <si>
    <t xml:space="preserve">Notas: </t>
  </si>
  <si>
    <t xml:space="preserve">* La información presentada aquí no corresponde a la producción total de minerales explotados a la fecha de corte. </t>
  </si>
  <si>
    <t>Montelibano</t>
  </si>
  <si>
    <t>Planeta Rica</t>
  </si>
  <si>
    <t>San Jose de Ure</t>
  </si>
  <si>
    <t>Abriaqui</t>
  </si>
  <si>
    <t>Amalfi</t>
  </si>
  <si>
    <t>Andes</t>
  </si>
  <si>
    <t>Anori</t>
  </si>
  <si>
    <t>Anza</t>
  </si>
  <si>
    <t>Apartado</t>
  </si>
  <si>
    <t>Barbosa - Antioquia</t>
  </si>
  <si>
    <t>Bello</t>
  </si>
  <si>
    <t>Briceño - Antioquia</t>
  </si>
  <si>
    <t>Buritica</t>
  </si>
  <si>
    <t>Caceres</t>
  </si>
  <si>
    <t>Cañasgordas</t>
  </si>
  <si>
    <t>Caracoli</t>
  </si>
  <si>
    <t>Caucasia</t>
  </si>
  <si>
    <t>Cisneros</t>
  </si>
  <si>
    <t>Cocorna</t>
  </si>
  <si>
    <t>Dabeiba</t>
  </si>
  <si>
    <t>Don Matias</t>
  </si>
  <si>
    <t>El Bagre</t>
  </si>
  <si>
    <t>Frontino</t>
  </si>
  <si>
    <t>Girardota</t>
  </si>
  <si>
    <t>Gomez Plata</t>
  </si>
  <si>
    <t>La Pintada</t>
  </si>
  <si>
    <t>Maceo</t>
  </si>
  <si>
    <t>Mutata</t>
  </si>
  <si>
    <t>Nechi</t>
  </si>
  <si>
    <t>Puerto Berrio</t>
  </si>
  <si>
    <t>Puerto Nare</t>
  </si>
  <si>
    <t>Remedios</t>
  </si>
  <si>
    <t>San Rafael</t>
  </si>
  <si>
    <t>San Roque</t>
  </si>
  <si>
    <t>Santa Rosa de Osos</t>
  </si>
  <si>
    <t>Santafe de Antioquia</t>
  </si>
  <si>
    <t>Santo Domingo</t>
  </si>
  <si>
    <t>Segovia</t>
  </si>
  <si>
    <t>Taraza</t>
  </si>
  <si>
    <t>Valdivia</t>
  </si>
  <si>
    <t>Vegachi</t>
  </si>
  <si>
    <t>Yali</t>
  </si>
  <si>
    <t>Yolombo</t>
  </si>
  <si>
    <t>Zaragoza</t>
  </si>
  <si>
    <t>Bolivar</t>
  </si>
  <si>
    <t>Arenal</t>
  </si>
  <si>
    <t>Barranco de Loba</t>
  </si>
  <si>
    <t>Cordoba - Bolivar</t>
  </si>
  <si>
    <t>Hatillo de Loba</t>
  </si>
  <si>
    <t>Magangue</t>
  </si>
  <si>
    <t>Margarita</t>
  </si>
  <si>
    <t>Montecristo</t>
  </si>
  <si>
    <t>Morales - Bolivar</t>
  </si>
  <si>
    <t>Norosi</t>
  </si>
  <si>
    <t>Regidor</t>
  </si>
  <si>
    <t>Rio Viejo</t>
  </si>
  <si>
    <t>San Jacinto del Cauca</t>
  </si>
  <si>
    <t>San Martin de Loba</t>
  </si>
  <si>
    <t>Santa Rosa del Sur</t>
  </si>
  <si>
    <t>Simiti</t>
  </si>
  <si>
    <t>Caldas</t>
  </si>
  <si>
    <t>Anserma</t>
  </si>
  <si>
    <t>Chinchina</t>
  </si>
  <si>
    <t>La Dorada</t>
  </si>
  <si>
    <t>Manizales</t>
  </si>
  <si>
    <t>Marmato</t>
  </si>
  <si>
    <t>Palestina - Caldas</t>
  </si>
  <si>
    <t>Riosucio - Caldas</t>
  </si>
  <si>
    <t>Supia</t>
  </si>
  <si>
    <t>Victoria</t>
  </si>
  <si>
    <t>Solano</t>
  </si>
  <si>
    <t>Choco</t>
  </si>
  <si>
    <t>Atrato</t>
  </si>
  <si>
    <t>Bagado</t>
  </si>
  <si>
    <t>Certegui</t>
  </si>
  <si>
    <t>Condoto</t>
  </si>
  <si>
    <t>El Canton del San Pablo</t>
  </si>
  <si>
    <t>Istmina</t>
  </si>
  <si>
    <t>Lloro</t>
  </si>
  <si>
    <t>Medio Atrato</t>
  </si>
  <si>
    <t>Medio San Juan</t>
  </si>
  <si>
    <t>Novita</t>
  </si>
  <si>
    <t>Quibdo</t>
  </si>
  <si>
    <t>Rio Iro</t>
  </si>
  <si>
    <t>Rio Quito</t>
  </si>
  <si>
    <t>Sipi</t>
  </si>
  <si>
    <t>Tado</t>
  </si>
  <si>
    <t>Union Panamericana</t>
  </si>
  <si>
    <t>Ayapel</t>
  </si>
  <si>
    <t>Guainia</t>
  </si>
  <si>
    <t>Inirida</t>
  </si>
  <si>
    <t>Huila</t>
  </si>
  <si>
    <t>Aipe</t>
  </si>
  <si>
    <t>Campoalegre</t>
  </si>
  <si>
    <t>Garzon</t>
  </si>
  <si>
    <t>Iquira</t>
  </si>
  <si>
    <t>Neiva</t>
  </si>
  <si>
    <t>Palermo</t>
  </si>
  <si>
    <t>Rivera</t>
  </si>
  <si>
    <t>Tesalia</t>
  </si>
  <si>
    <t>Nariño</t>
  </si>
  <si>
    <t>Barbacoas</t>
  </si>
  <si>
    <t>La Llanada</t>
  </si>
  <si>
    <t>Los Andes</t>
  </si>
  <si>
    <t>Roberto Payan</t>
  </si>
  <si>
    <t>Santa Barbara - Nariño</t>
  </si>
  <si>
    <t>Risaralda</t>
  </si>
  <si>
    <t>Quinchia</t>
  </si>
  <si>
    <t>Sucre</t>
  </si>
  <si>
    <t>Sucre - Sucre</t>
  </si>
  <si>
    <t>Tolima</t>
  </si>
  <si>
    <t>Anzoategui</t>
  </si>
  <si>
    <t>Ataco</t>
  </si>
  <si>
    <t>Chaparral</t>
  </si>
  <si>
    <t>Coyaima</t>
  </si>
  <si>
    <t>Lerida</t>
  </si>
  <si>
    <t>Libano</t>
  </si>
  <si>
    <t>Mariquita</t>
  </si>
  <si>
    <t>Ortega</t>
  </si>
  <si>
    <t>El Tambo - Cauca</t>
  </si>
  <si>
    <t>Guapi</t>
  </si>
  <si>
    <t>La Sierra</t>
  </si>
  <si>
    <t>Rosas</t>
  </si>
  <si>
    <t>Suarez - Cauca</t>
  </si>
  <si>
    <t>Timbiqui</t>
  </si>
  <si>
    <t>Matanza</t>
  </si>
  <si>
    <t>Rionegro - Santander</t>
  </si>
  <si>
    <t>Surata</t>
  </si>
  <si>
    <t>Vetas</t>
  </si>
  <si>
    <t>Maripi</t>
  </si>
  <si>
    <t>Muzo</t>
  </si>
  <si>
    <t>Quipama</t>
  </si>
  <si>
    <t>San Pablo de Borbur</t>
  </si>
  <si>
    <t>Gachala</t>
  </si>
  <si>
    <t>Ubala</t>
  </si>
  <si>
    <t>Guayata</t>
  </si>
  <si>
    <t>Paez-Cauca</t>
  </si>
  <si>
    <t>Dibulla</t>
  </si>
  <si>
    <t>Sesquile</t>
  </si>
  <si>
    <t>Uribia</t>
  </si>
  <si>
    <t>Los Santos</t>
  </si>
  <si>
    <t>Villanueva - Santander</t>
  </si>
  <si>
    <t>Zapatoca</t>
  </si>
  <si>
    <t>MINERAL</t>
  </si>
  <si>
    <t>CLASIFICACIÓN MINERAL</t>
  </si>
  <si>
    <t>Níquel</t>
  </si>
  <si>
    <t>Niquel</t>
  </si>
  <si>
    <t>UNIDAD DE MEDIDA</t>
  </si>
  <si>
    <t>Libras (lb)</t>
  </si>
  <si>
    <t>Metales preciosos</t>
  </si>
  <si>
    <t>Oro</t>
  </si>
  <si>
    <t>Plata</t>
  </si>
  <si>
    <t>Platino</t>
  </si>
  <si>
    <t>SUBTOTAL NÍQUEL</t>
  </si>
  <si>
    <t>SUBTOTAL METALES PRECIOSOS</t>
  </si>
  <si>
    <t>Esmeraldas</t>
  </si>
  <si>
    <t>En bruto</t>
  </si>
  <si>
    <t>Engastadas</t>
  </si>
  <si>
    <t>Talladas</t>
  </si>
  <si>
    <t>Hierro</t>
  </si>
  <si>
    <t>SUBTOTAL Hierro</t>
  </si>
  <si>
    <t>Gramos (g)</t>
  </si>
  <si>
    <t>Quilates (ct)</t>
  </si>
  <si>
    <t>Toneladas (tn)</t>
  </si>
  <si>
    <t>Sal</t>
  </si>
  <si>
    <t>SUBTOTAL Sal</t>
  </si>
  <si>
    <t>Azufre</t>
  </si>
  <si>
    <t>Roca Fosfórica</t>
  </si>
  <si>
    <t>Azufre - Roca - Yeso</t>
  </si>
  <si>
    <t>Yeso</t>
  </si>
  <si>
    <t>CLASIFICACÓN MINERAL</t>
  </si>
  <si>
    <t>Esmeraldas en bruto</t>
  </si>
  <si>
    <t>Esmeraldas talladas</t>
  </si>
  <si>
    <t>Roca fosforica</t>
  </si>
  <si>
    <t>ND</t>
  </si>
  <si>
    <t xml:space="preserve">* ND - No se tiene información de explotación de mineral asociados a pagos de Regalías hasta la fecha. </t>
  </si>
  <si>
    <t>VOLÚMENES DE EXPLOTACIÓN DE MINERALES ASOCIADOS A PAGOS DE REGALÍAS AÑO 2021</t>
  </si>
  <si>
    <t>VOLÚMENES DE EXPLOTACIÓN DE NÍQUEL ASOCIADOS A PAGOS DE REGALÍAS AÑO 2021 - Libras</t>
  </si>
  <si>
    <t>San Luis - Antioquia</t>
  </si>
  <si>
    <t>Sonson</t>
  </si>
  <si>
    <t>Urrao</t>
  </si>
  <si>
    <t>Vigia del Fuerte</t>
  </si>
  <si>
    <t>Santa Rosa - Bolivar</t>
  </si>
  <si>
    <t>Tiquisio</t>
  </si>
  <si>
    <t>Medio Baudo</t>
  </si>
  <si>
    <t>Tarqui</t>
  </si>
  <si>
    <t>El Molino</t>
  </si>
  <si>
    <t>San Juan del Cesar</t>
  </si>
  <si>
    <t>El Banco</t>
  </si>
  <si>
    <t>Remolino</t>
  </si>
  <si>
    <t>Nariño - Nariño</t>
  </si>
  <si>
    <t>San Andres de Tumaco</t>
  </si>
  <si>
    <t>Santa Rosa de Cabal</t>
  </si>
  <si>
    <t>Santa Isabel</t>
  </si>
  <si>
    <t>Buenaventura</t>
  </si>
  <si>
    <t>Caqueta</t>
  </si>
  <si>
    <t>Magdalena</t>
  </si>
  <si>
    <t>Valle del Cauca</t>
  </si>
  <si>
    <t>VOLÚMENES DE EXPLOTACIÓN DE METALES PRECIOSOS ASOCIADOS A PAGOS DE REGALÍAS AÑO 2021 - Gramos</t>
  </si>
  <si>
    <t>VOLÚMENES DE EXPLOTACIÓN DE ESMERALDAS ASOCIADOS A PAGOS DE REGALÍAS AÑO 2021 - Quilates</t>
  </si>
  <si>
    <t>Chivor</t>
  </si>
  <si>
    <t>La Victoria - Boyaca</t>
  </si>
  <si>
    <t>Nemocon</t>
  </si>
  <si>
    <t>Zipaquira</t>
  </si>
  <si>
    <t>Capitanejo</t>
  </si>
  <si>
    <t>68147</t>
  </si>
  <si>
    <t>TOTAL AÑO 2021</t>
  </si>
  <si>
    <t>VOLÚMENES DE EXPLOTACIÓN DE AZUFRE, ROCA FOSFÓRICA Y YESO ASOCIADOS A PAGOS DE REGALÍAS AÑO 2021 - Toneladas</t>
  </si>
  <si>
    <t>VOLÚMENES DE EXPLOTACIÓN DE HIERRO ASOCIADOS A PAGOS DE REGALÍAS AÑO 2021 - Toneladas</t>
  </si>
  <si>
    <t>VOLÚMENES DE EXPLOTACIÓN DE SAL ASOCIADOS A PAGOS DE REGALÍAS AÑO 2021 - Toneladas</t>
  </si>
  <si>
    <t>FECHA DE ACTUALIZACIÓN: 10 DE MAYO DE 2023</t>
  </si>
  <si>
    <r>
      <t xml:space="preserve">Nota: </t>
    </r>
    <r>
      <rPr>
        <i/>
        <sz val="12"/>
        <color theme="1"/>
        <rFont val="Calibri Light"/>
        <family val="2"/>
        <scheme val="major"/>
      </rPr>
      <t xml:space="preserve">La información presentada aquí es preliminar y es dinámica ya que corresponde al volumen de explotación de minerales asociados sobre los cuales los titulares mineros pagan Regalías. </t>
    </r>
  </si>
  <si>
    <t xml:space="preserve">* La información presentada aquí es preliminar y es dinámica ya que corresponde al volumen de explotación de minerales asociados sobre los cuales los titulares mineros pagan Regalías.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</si>
</sst>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0"/>
      <name val="Arial"/>
      <family val="2"/>
    </font>
    <font>
      <b/>
      <sz val="11"/>
      <color theme="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BACC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0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left"/>
    </xf>
    <xf numFmtId="41" fontId="2" fillId="0" borderId="0" xfId="0" applyNumberFormat="1" applyFont="1" applyAlignment="1">
      <alignment vertical="center"/>
    </xf>
    <xf numFmtId="1" fontId="2" fillId="0" borderId="5" xfId="0" applyNumberFormat="1" applyFont="1" applyBorder="1" applyAlignment="1">
      <alignment horizontal="left"/>
    </xf>
    <xf numFmtId="41" fontId="2" fillId="0" borderId="6" xfId="0" applyNumberFormat="1" applyFont="1" applyBorder="1" applyAlignment="1">
      <alignment vertical="center"/>
    </xf>
    <xf numFmtId="1" fontId="2" fillId="0" borderId="0" xfId="0" applyNumberFormat="1" applyFont="1" applyAlignment="1">
      <alignment horizontal="left" indent="1"/>
    </xf>
    <xf numFmtId="41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 applyAlignment="1">
      <alignment horizontal="left" indent="1"/>
    </xf>
    <xf numFmtId="41" fontId="2" fillId="0" borderId="1" xfId="0" applyNumberFormat="1" applyFont="1" applyBorder="1" applyAlignment="1">
      <alignment vertical="center"/>
    </xf>
    <xf numFmtId="41" fontId="3" fillId="0" borderId="8" xfId="0" applyNumberFormat="1" applyFont="1" applyBorder="1" applyAlignment="1">
      <alignment vertical="center"/>
    </xf>
    <xf numFmtId="41" fontId="3" fillId="3" borderId="11" xfId="0" applyNumberFormat="1" applyFont="1" applyFill="1" applyBorder="1" applyAlignment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41" fontId="10" fillId="4" borderId="16" xfId="0" applyNumberFormat="1" applyFont="1" applyFill="1" applyBorder="1" applyAlignment="1">
      <alignment horizontal="center" vertical="center"/>
    </xf>
    <xf numFmtId="41" fontId="10" fillId="4" borderId="17" xfId="0" applyNumberFormat="1" applyFont="1" applyFill="1" applyBorder="1" applyAlignment="1">
      <alignment horizontal="center" vertical="center"/>
    </xf>
    <xf numFmtId="41" fontId="3" fillId="3" borderId="10" xfId="0" applyNumberFormat="1" applyFont="1" applyFill="1" applyBorder="1" applyAlignment="1">
      <alignment vertical="center"/>
    </xf>
    <xf numFmtId="41" fontId="3" fillId="3" borderId="24" xfId="0" applyNumberFormat="1" applyFont="1" applyFill="1" applyBorder="1" applyAlignment="1">
      <alignment vertical="center"/>
    </xf>
    <xf numFmtId="1" fontId="6" fillId="0" borderId="0" xfId="0" applyNumberFormat="1" applyFont="1" applyAlignment="1">
      <alignment horizontal="left"/>
    </xf>
    <xf numFmtId="1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/>
    </xf>
    <xf numFmtId="41" fontId="10" fillId="4" borderId="23" xfId="0" applyNumberFormat="1" applyFont="1" applyFill="1" applyBorder="1" applyAlignment="1">
      <alignment horizontal="center" vertical="center"/>
    </xf>
    <xf numFmtId="41" fontId="10" fillId="4" borderId="24" xfId="0" applyNumberFormat="1" applyFont="1" applyFill="1" applyBorder="1" applyAlignment="1">
      <alignment horizontal="center" vertical="center"/>
    </xf>
    <xf numFmtId="41" fontId="10" fillId="4" borderId="22" xfId="0" applyNumberFormat="1" applyFont="1" applyFill="1" applyBorder="1" applyAlignment="1">
      <alignment horizontal="center" vertical="center"/>
    </xf>
    <xf numFmtId="41" fontId="2" fillId="0" borderId="0" xfId="0" applyNumberFormat="1" applyFont="1"/>
    <xf numFmtId="41" fontId="3" fillId="0" borderId="0" xfId="0" applyNumberFormat="1" applyFont="1" applyAlignment="1">
      <alignment horizontal="center" vertical="center"/>
    </xf>
    <xf numFmtId="41" fontId="3" fillId="3" borderId="1" xfId="0" applyNumberFormat="1" applyFont="1" applyFill="1" applyBorder="1" applyAlignment="1">
      <alignment vertical="center"/>
    </xf>
    <xf numFmtId="41" fontId="10" fillId="4" borderId="10" xfId="0" applyNumberFormat="1" applyFont="1" applyFill="1" applyBorder="1" applyAlignment="1">
      <alignment horizontal="center" vertical="center"/>
    </xf>
    <xf numFmtId="41" fontId="10" fillId="4" borderId="21" xfId="0" applyNumberFormat="1" applyFont="1" applyFill="1" applyBorder="1" applyAlignment="1">
      <alignment horizontal="center" vertical="center"/>
    </xf>
    <xf numFmtId="41" fontId="3" fillId="3" borderId="22" xfId="0" applyNumberFormat="1" applyFont="1" applyFill="1" applyBorder="1" applyAlignment="1">
      <alignment vertical="center"/>
    </xf>
    <xf numFmtId="41" fontId="3" fillId="3" borderId="23" xfId="0" applyNumberFormat="1" applyFont="1" applyFill="1" applyBorder="1" applyAlignment="1">
      <alignment vertical="center"/>
    </xf>
    <xf numFmtId="41" fontId="3" fillId="3" borderId="25" xfId="0" applyNumberFormat="1" applyFont="1" applyFill="1" applyBorder="1" applyAlignment="1">
      <alignment vertical="center"/>
    </xf>
    <xf numFmtId="41" fontId="10" fillId="4" borderId="25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indent="1"/>
    </xf>
    <xf numFmtId="41" fontId="2" fillId="2" borderId="18" xfId="0" applyNumberFormat="1" applyFont="1" applyFill="1" applyBorder="1" applyAlignment="1">
      <alignment vertical="center"/>
    </xf>
    <xf numFmtId="1" fontId="2" fillId="2" borderId="19" xfId="0" applyNumberFormat="1" applyFont="1" applyFill="1" applyBorder="1" applyAlignment="1">
      <alignment horizontal="left" vertical="center" indent="1"/>
    </xf>
    <xf numFmtId="41" fontId="3" fillId="2" borderId="20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left" indent="1"/>
    </xf>
    <xf numFmtId="41" fontId="2" fillId="0" borderId="18" xfId="0" applyNumberFormat="1" applyFont="1" applyBorder="1"/>
    <xf numFmtId="41" fontId="2" fillId="2" borderId="29" xfId="0" applyNumberFormat="1" applyFont="1" applyFill="1" applyBorder="1" applyAlignment="1">
      <alignment vertical="center"/>
    </xf>
    <xf numFmtId="41" fontId="2" fillId="2" borderId="19" xfId="0" applyNumberFormat="1" applyFont="1" applyFill="1" applyBorder="1" applyAlignment="1">
      <alignment vertical="center"/>
    </xf>
    <xf numFmtId="41" fontId="2" fillId="0" borderId="19" xfId="0" applyNumberFormat="1" applyFont="1" applyBorder="1"/>
    <xf numFmtId="0" fontId="2" fillId="0" borderId="20" xfId="0" applyFont="1" applyBorder="1" applyAlignment="1">
      <alignment horizontal="left" indent="1"/>
    </xf>
    <xf numFmtId="0" fontId="2" fillId="2" borderId="19" xfId="0" applyFont="1" applyFill="1" applyBorder="1" applyAlignment="1">
      <alignment horizontal="left" vertical="center" indent="1"/>
    </xf>
    <xf numFmtId="0" fontId="2" fillId="2" borderId="18" xfId="0" applyFont="1" applyFill="1" applyBorder="1" applyAlignment="1">
      <alignment horizontal="left" vertical="center"/>
    </xf>
    <xf numFmtId="1" fontId="2" fillId="2" borderId="19" xfId="0" applyNumberFormat="1" applyFont="1" applyFill="1" applyBorder="1" applyAlignment="1">
      <alignment horizontal="left" vertical="center"/>
    </xf>
    <xf numFmtId="41" fontId="3" fillId="3" borderId="8" xfId="0" applyNumberFormat="1" applyFont="1" applyFill="1" applyBorder="1" applyAlignment="1">
      <alignment vertical="center"/>
    </xf>
    <xf numFmtId="41" fontId="2" fillId="0" borderId="8" xfId="0" applyNumberFormat="1" applyFont="1" applyBorder="1" applyAlignment="1">
      <alignment vertical="center"/>
    </xf>
    <xf numFmtId="1" fontId="2" fillId="2" borderId="29" xfId="0" applyNumberFormat="1" applyFont="1" applyFill="1" applyBorder="1" applyAlignment="1">
      <alignment horizontal="left" vertical="center" indent="1"/>
    </xf>
    <xf numFmtId="1" fontId="10" fillId="4" borderId="25" xfId="0" applyNumberFormat="1" applyFont="1" applyFill="1" applyBorder="1" applyAlignment="1">
      <alignment horizontal="center" vertical="center" wrapText="1"/>
    </xf>
    <xf numFmtId="41" fontId="3" fillId="3" borderId="30" xfId="0" applyNumberFormat="1" applyFont="1" applyFill="1" applyBorder="1" applyAlignment="1">
      <alignment vertical="center"/>
    </xf>
    <xf numFmtId="1" fontId="10" fillId="4" borderId="31" xfId="0" applyNumberFormat="1" applyFont="1" applyFill="1" applyBorder="1" applyAlignment="1">
      <alignment horizontal="center" vertical="center" wrapText="1"/>
    </xf>
    <xf numFmtId="1" fontId="10" fillId="4" borderId="34" xfId="0" applyNumberFormat="1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41" fontId="10" fillId="4" borderId="31" xfId="0" applyNumberFormat="1" applyFont="1" applyFill="1" applyBorder="1" applyAlignment="1">
      <alignment horizontal="center" vertical="center"/>
    </xf>
    <xf numFmtId="41" fontId="10" fillId="4" borderId="32" xfId="0" applyNumberFormat="1" applyFont="1" applyFill="1" applyBorder="1" applyAlignment="1">
      <alignment horizontal="center" vertical="center"/>
    </xf>
    <xf numFmtId="41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indent="1"/>
    </xf>
    <xf numFmtId="1" fontId="2" fillId="0" borderId="1" xfId="0" applyNumberFormat="1" applyFont="1" applyBorder="1" applyAlignment="1">
      <alignment horizontal="left" indent="1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left" indent="1"/>
    </xf>
    <xf numFmtId="0" fontId="3" fillId="0" borderId="7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" fontId="5" fillId="0" borderId="0" xfId="0" applyNumberFormat="1" applyFont="1" applyAlignment="1">
      <alignment horizontal="left"/>
    </xf>
    <xf numFmtId="1" fontId="3" fillId="0" borderId="7" xfId="0" applyNumberFormat="1" applyFont="1" applyBorder="1" applyAlignment="1">
      <alignment horizontal="left" vertical="center" indent="1"/>
    </xf>
    <xf numFmtId="0" fontId="3" fillId="3" borderId="10" xfId="0" applyFont="1" applyFill="1" applyBorder="1" applyAlignment="1">
      <alignment horizontal="left" indent="1"/>
    </xf>
    <xf numFmtId="1" fontId="3" fillId="0" borderId="9" xfId="0" applyNumberFormat="1" applyFont="1" applyBorder="1" applyAlignment="1">
      <alignment horizontal="left" vertical="center" indent="1"/>
    </xf>
    <xf numFmtId="1" fontId="3" fillId="3" borderId="22" xfId="0" applyNumberFormat="1" applyFont="1" applyFill="1" applyBorder="1" applyAlignment="1">
      <alignment horizontal="center" vertical="center"/>
    </xf>
    <xf numFmtId="1" fontId="3" fillId="3" borderId="23" xfId="0" applyNumberFormat="1" applyFont="1" applyFill="1" applyBorder="1" applyAlignment="1">
      <alignment horizontal="center" vertical="center"/>
    </xf>
    <xf numFmtId="1" fontId="3" fillId="3" borderId="24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3" fillId="3" borderId="25" xfId="0" applyNumberFormat="1" applyFont="1" applyFill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1" fontId="1" fillId="0" borderId="6" xfId="0" applyNumberFormat="1" applyFont="1" applyBorder="1" applyAlignment="1">
      <alignment horizontal="center" wrapText="1"/>
    </xf>
  </cellXfs>
  <cellStyles count="2">
    <cellStyle name="Normal" xfId="0" builtinId="0"/>
    <cellStyle name="Normal 2" xfId="1" xr:uid="{508DE4C4-A389-134F-B55D-2BD6153ACCA5}"/>
  </cellStyles>
  <dxfs count="0"/>
  <tableStyles count="0" defaultTableStyle="TableStyleMedium2" defaultPivotStyle="PivotStyleLight16"/>
  <colors>
    <mruColors>
      <color rgb="FF9ED0AD"/>
      <color rgb="FF5CD19F"/>
      <color rgb="FF4BACC6"/>
      <color rgb="FF7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166076</xdr:colOff>
      <xdr:row>2</xdr:row>
      <xdr:rowOff>97692</xdr:rowOff>
    </xdr:from>
    <xdr:to>
      <xdr:col>2</xdr:col>
      <xdr:colOff>1477433</xdr:colOff>
      <xdr:row>6</xdr:row>
      <xdr:rowOff>77177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8AD997-0677-4B4F-9289-1D0611531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76" y="199292"/>
          <a:ext cx="2891692" cy="792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3</xdr:col>
      <xdr:colOff>437939</xdr:colOff>
      <xdr:row>6</xdr:row>
      <xdr:rowOff>22748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B11D32E-FE68-5101-A5C1-B29C2A5C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718" y="297265"/>
          <a:ext cx="2893507" cy="777769"/>
        </a:xfrm>
        <a:prstGeom prst="rect">
          <a:avLst/>
        </a:prstGeom>
      </xdr:spPr>
    </xdr:pic>
    <xdr:clientData/>
  </xdr:twoCellAnchor>
  <xdr:twoCellAnchor editAs="oneCell">
    <xdr:from>
      <xdr:col>1</xdr:col>
      <xdr:colOff>163984</xdr:colOff>
      <xdr:row>2</xdr:row>
      <xdr:rowOff>66290</xdr:rowOff>
    </xdr:from>
    <xdr:to>
      <xdr:col>3</xdr:col>
      <xdr:colOff>341923</xdr:colOff>
      <xdr:row>6</xdr:row>
      <xdr:rowOff>23343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0496B0-5394-BE4F-95E5-F825DBD3F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753" y="320290"/>
          <a:ext cx="2747247" cy="7776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302147</xdr:colOff>
      <xdr:row>2</xdr:row>
      <xdr:rowOff>170265</xdr:rowOff>
    </xdr:from>
    <xdr:to>
      <xdr:col>3</xdr:col>
      <xdr:colOff>35308</xdr:colOff>
      <xdr:row>6</xdr:row>
      <xdr:rowOff>149748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B76021-0769-8448-A751-080245083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847" y="729065"/>
          <a:ext cx="2893507" cy="7922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140954</xdr:colOff>
      <xdr:row>4</xdr:row>
      <xdr:rowOff>23726</xdr:rowOff>
    </xdr:from>
    <xdr:to>
      <xdr:col>2</xdr:col>
      <xdr:colOff>689845</xdr:colOff>
      <xdr:row>8</xdr:row>
      <xdr:rowOff>3209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34DDDA-9BCB-DB42-AD83-F10EB73C5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654" y="582526"/>
          <a:ext cx="2893507" cy="7922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3</xdr:col>
      <xdr:colOff>437939</xdr:colOff>
      <xdr:row>6</xdr:row>
      <xdr:rowOff>22748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96FB5B-3411-2847-AEB9-18F4D4275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7" y="297265"/>
          <a:ext cx="2891692" cy="7922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3</xdr:col>
      <xdr:colOff>437939</xdr:colOff>
      <xdr:row>6</xdr:row>
      <xdr:rowOff>22748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2EB6F1-C1A0-1143-BA67-FD7566CF4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7" y="297265"/>
          <a:ext cx="2891692" cy="7922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2</xdr:col>
      <xdr:colOff>1041538</xdr:colOff>
      <xdr:row>6</xdr:row>
      <xdr:rowOff>22749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DCB5FE-7038-0D49-9F10-59C991B37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7" y="602065"/>
          <a:ext cx="2893507" cy="792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9AA48-1EA8-A749-B22E-9DFEA107AD5A}">
  <sheetPr>
    <pageSetUpPr fitToPage="1"/>
  </sheetPr>
  <dimension ref="B1:I36"/>
  <sheetViews>
    <sheetView showGridLines="0" tabSelected="1" zoomScale="120" zoomScaleNormal="120" workbookViewId="0">
      <selection activeCell="I13" sqref="I13"/>
    </sheetView>
  </sheetViews>
  <sheetFormatPr baseColWidth="10" defaultRowHeight="15" x14ac:dyDescent="0.2"/>
  <cols>
    <col min="1" max="1" width="1.83203125" style="1" customWidth="1"/>
    <col min="2" max="2" width="20.83203125" style="3" customWidth="1"/>
    <col min="3" max="3" width="20.83203125" style="1" customWidth="1"/>
    <col min="4" max="4" width="19.83203125" style="1" customWidth="1"/>
    <col min="5" max="9" width="17.83203125" style="4" customWidth="1"/>
    <col min="10" max="16384" width="10.83203125" style="1"/>
  </cols>
  <sheetData>
    <row r="1" spans="2:9" ht="8" customHeight="1" thickBot="1" x14ac:dyDescent="0.25"/>
    <row r="2" spans="2:9" ht="16" customHeight="1" x14ac:dyDescent="0.2">
      <c r="B2" s="64"/>
      <c r="C2" s="65"/>
      <c r="D2" s="65"/>
      <c r="E2" s="65"/>
      <c r="F2" s="65"/>
      <c r="G2" s="65"/>
      <c r="H2" s="65"/>
      <c r="I2" s="66"/>
    </row>
    <row r="3" spans="2:9" ht="16" customHeight="1" x14ac:dyDescent="0.2">
      <c r="B3" s="72" t="s">
        <v>0</v>
      </c>
      <c r="C3" s="73"/>
      <c r="D3" s="73"/>
      <c r="E3" s="73"/>
      <c r="F3" s="73"/>
      <c r="G3" s="73"/>
      <c r="H3" s="73"/>
      <c r="I3" s="74"/>
    </row>
    <row r="4" spans="2:9" ht="16" customHeight="1" x14ac:dyDescent="0.2">
      <c r="B4" s="72" t="s">
        <v>1</v>
      </c>
      <c r="C4" s="73"/>
      <c r="D4" s="73"/>
      <c r="E4" s="73"/>
      <c r="F4" s="73"/>
      <c r="G4" s="73"/>
      <c r="H4" s="73"/>
      <c r="I4" s="74"/>
    </row>
    <row r="5" spans="2:9" ht="16" customHeight="1" x14ac:dyDescent="0.2">
      <c r="B5" s="72" t="s">
        <v>2</v>
      </c>
      <c r="C5" s="73"/>
      <c r="D5" s="73"/>
      <c r="E5" s="73"/>
      <c r="F5" s="73"/>
      <c r="G5" s="73"/>
      <c r="H5" s="73"/>
      <c r="I5" s="74"/>
    </row>
    <row r="6" spans="2:9" ht="16" customHeight="1" x14ac:dyDescent="0.2">
      <c r="B6" s="72" t="s">
        <v>3</v>
      </c>
      <c r="C6" s="73"/>
      <c r="D6" s="73"/>
      <c r="E6" s="73"/>
      <c r="F6" s="73"/>
      <c r="G6" s="73"/>
      <c r="H6" s="73"/>
      <c r="I6" s="74"/>
    </row>
    <row r="7" spans="2:9" x14ac:dyDescent="0.2">
      <c r="B7" s="75" t="s">
        <v>237</v>
      </c>
      <c r="C7" s="76"/>
      <c r="D7" s="76"/>
      <c r="E7" s="76"/>
      <c r="F7" s="76"/>
      <c r="G7" s="76"/>
      <c r="H7" s="76"/>
      <c r="I7" s="77"/>
    </row>
    <row r="8" spans="2:9" x14ac:dyDescent="0.2">
      <c r="B8" s="5"/>
      <c r="I8" s="6"/>
    </row>
    <row r="9" spans="2:9" ht="16" x14ac:dyDescent="0.2">
      <c r="B9" s="67" t="s">
        <v>238</v>
      </c>
      <c r="C9" s="68"/>
      <c r="D9" s="68"/>
      <c r="E9" s="68"/>
      <c r="F9" s="68"/>
      <c r="G9" s="68"/>
      <c r="H9" s="68"/>
      <c r="I9" s="69"/>
    </row>
    <row r="10" spans="2:9" x14ac:dyDescent="0.2">
      <c r="B10" s="5"/>
      <c r="I10" s="6"/>
    </row>
    <row r="11" spans="2:9" ht="27" customHeight="1" x14ac:dyDescent="0.2">
      <c r="B11" s="78" t="s">
        <v>203</v>
      </c>
      <c r="C11" s="79"/>
      <c r="D11" s="79"/>
      <c r="E11" s="79"/>
      <c r="F11" s="79"/>
      <c r="G11" s="79"/>
      <c r="H11" s="79"/>
      <c r="I11" s="80"/>
    </row>
    <row r="12" spans="2:9" s="2" customFormat="1" ht="27" customHeight="1" x14ac:dyDescent="0.2">
      <c r="B12" s="15" t="s">
        <v>171</v>
      </c>
      <c r="C12" s="16" t="s">
        <v>170</v>
      </c>
      <c r="D12" s="16" t="s">
        <v>174</v>
      </c>
      <c r="E12" s="17" t="s">
        <v>6</v>
      </c>
      <c r="F12" s="17" t="s">
        <v>7</v>
      </c>
      <c r="G12" s="17" t="s">
        <v>8</v>
      </c>
      <c r="H12" s="17" t="s">
        <v>9</v>
      </c>
      <c r="I12" s="18" t="s">
        <v>233</v>
      </c>
    </row>
    <row r="13" spans="2:9" x14ac:dyDescent="0.2">
      <c r="B13" s="71" t="s">
        <v>172</v>
      </c>
      <c r="C13" s="11" t="s">
        <v>173</v>
      </c>
      <c r="D13" s="11" t="s">
        <v>175</v>
      </c>
      <c r="E13" s="12">
        <v>15453445</v>
      </c>
      <c r="F13" s="12">
        <v>24222072</v>
      </c>
      <c r="G13" s="12">
        <v>21239764</v>
      </c>
      <c r="H13" s="12">
        <v>23520689</v>
      </c>
      <c r="I13" s="13">
        <f>+SUM(E13:H13)</f>
        <v>84435970</v>
      </c>
    </row>
    <row r="14" spans="2:9" x14ac:dyDescent="0.2">
      <c r="B14" s="71"/>
      <c r="C14" s="70" t="s">
        <v>180</v>
      </c>
      <c r="D14" s="70"/>
      <c r="E14" s="29">
        <f>+E13</f>
        <v>15453445</v>
      </c>
      <c r="F14" s="29">
        <f>+F13</f>
        <v>24222072</v>
      </c>
      <c r="G14" s="29">
        <f>+G13</f>
        <v>21239764</v>
      </c>
      <c r="H14" s="29">
        <f>+H13</f>
        <v>23520689</v>
      </c>
      <c r="I14" s="50">
        <f>+I13</f>
        <v>84435970</v>
      </c>
    </row>
    <row r="15" spans="2:9" x14ac:dyDescent="0.2">
      <c r="B15" s="71" t="s">
        <v>176</v>
      </c>
      <c r="C15" s="11" t="s">
        <v>177</v>
      </c>
      <c r="D15" s="11" t="s">
        <v>188</v>
      </c>
      <c r="E15" s="12">
        <v>11708948.459999999</v>
      </c>
      <c r="F15" s="12">
        <v>14660679.599999987</v>
      </c>
      <c r="G15" s="12">
        <v>9292190.3900000025</v>
      </c>
      <c r="H15" s="12">
        <v>19659032.859999996</v>
      </c>
      <c r="I15" s="13">
        <f t="shared" ref="I15:I17" si="0">+SUM(E15:H15)</f>
        <v>55320851.309999987</v>
      </c>
    </row>
    <row r="16" spans="2:9" x14ac:dyDescent="0.2">
      <c r="B16" s="71"/>
      <c r="C16" s="11" t="s">
        <v>178</v>
      </c>
      <c r="D16" s="11" t="s">
        <v>188</v>
      </c>
      <c r="E16" s="12">
        <v>6333021.1591816191</v>
      </c>
      <c r="F16" s="12">
        <v>8046334.8792981245</v>
      </c>
      <c r="G16" s="12">
        <v>3658671.5093413559</v>
      </c>
      <c r="H16" s="12">
        <v>8659632.0256263204</v>
      </c>
      <c r="I16" s="13">
        <f t="shared" si="0"/>
        <v>26697659.573447421</v>
      </c>
    </row>
    <row r="17" spans="2:9" x14ac:dyDescent="0.2">
      <c r="B17" s="71"/>
      <c r="C17" s="11" t="s">
        <v>179</v>
      </c>
      <c r="D17" s="11" t="s">
        <v>188</v>
      </c>
      <c r="E17" s="12">
        <v>158184.44152669999</v>
      </c>
      <c r="F17" s="12">
        <v>142364.52785000001</v>
      </c>
      <c r="G17" s="12">
        <v>149365.77712000001</v>
      </c>
      <c r="H17" s="12">
        <v>167958.29109999997</v>
      </c>
      <c r="I17" s="13">
        <f t="shared" si="0"/>
        <v>617873.03759670001</v>
      </c>
    </row>
    <row r="18" spans="2:9" x14ac:dyDescent="0.2">
      <c r="B18" s="71"/>
      <c r="C18" s="70" t="s">
        <v>181</v>
      </c>
      <c r="D18" s="70"/>
      <c r="E18" s="29">
        <f>+SUM(E15:E17)</f>
        <v>18200154.060708318</v>
      </c>
      <c r="F18" s="29">
        <f>+SUM(F15:F17)</f>
        <v>22849379.007148109</v>
      </c>
      <c r="G18" s="29">
        <f>+SUM(G15:G17)</f>
        <v>13100227.676461358</v>
      </c>
      <c r="H18" s="29">
        <f>+SUM(H15:H17)</f>
        <v>28486623.176726315</v>
      </c>
      <c r="I18" s="50">
        <f>+SUM(I15:I17)</f>
        <v>82636383.921044111</v>
      </c>
    </row>
    <row r="19" spans="2:9" x14ac:dyDescent="0.2">
      <c r="B19" s="82" t="s">
        <v>182</v>
      </c>
      <c r="C19" s="63" t="s">
        <v>183</v>
      </c>
      <c r="D19" s="11" t="s">
        <v>189</v>
      </c>
      <c r="E19" s="12">
        <v>150326.04</v>
      </c>
      <c r="F19" s="12">
        <v>473789.28</v>
      </c>
      <c r="G19" s="12">
        <v>183243.74000000002</v>
      </c>
      <c r="H19" s="12">
        <v>56631.83</v>
      </c>
      <c r="I19" s="51">
        <f>+SUM(E19:H19)</f>
        <v>863990.89</v>
      </c>
    </row>
    <row r="20" spans="2:9" x14ac:dyDescent="0.2">
      <c r="B20" s="82"/>
      <c r="C20" s="63" t="s">
        <v>184</v>
      </c>
      <c r="D20" s="11" t="s">
        <v>189</v>
      </c>
      <c r="E20" s="61" t="s">
        <v>201</v>
      </c>
      <c r="F20" s="61" t="s">
        <v>201</v>
      </c>
      <c r="G20" s="61" t="s">
        <v>201</v>
      </c>
      <c r="H20" s="61" t="s">
        <v>201</v>
      </c>
      <c r="I20" s="51">
        <f t="shared" ref="I20:I21" si="1">+SUM(E20:H20)</f>
        <v>0</v>
      </c>
    </row>
    <row r="21" spans="2:9" x14ac:dyDescent="0.2">
      <c r="B21" s="82"/>
      <c r="C21" s="63" t="s">
        <v>185</v>
      </c>
      <c r="D21" s="11" t="s">
        <v>189</v>
      </c>
      <c r="E21" s="12">
        <v>28464.969999999998</v>
      </c>
      <c r="F21" s="12">
        <v>23810.05</v>
      </c>
      <c r="G21" s="12">
        <v>28079.230000000003</v>
      </c>
      <c r="H21" s="12">
        <v>33843.449999999997</v>
      </c>
      <c r="I21" s="51">
        <f t="shared" si="1"/>
        <v>114197.7</v>
      </c>
    </row>
    <row r="22" spans="2:9" x14ac:dyDescent="0.2">
      <c r="B22" s="82"/>
      <c r="C22" s="70" t="s">
        <v>181</v>
      </c>
      <c r="D22" s="70"/>
      <c r="E22" s="29">
        <f>+SUM(E19:E21)</f>
        <v>178791.01</v>
      </c>
      <c r="F22" s="29">
        <f>+SUM(F19:F21)</f>
        <v>497599.33</v>
      </c>
      <c r="G22" s="29">
        <f>+SUM(G19:G21)</f>
        <v>211322.97000000003</v>
      </c>
      <c r="H22" s="29">
        <f>+SUM(H19:H21)</f>
        <v>90475.28</v>
      </c>
      <c r="I22" s="50">
        <f>+SUM(I19:I21)</f>
        <v>978188.59</v>
      </c>
    </row>
    <row r="23" spans="2:9" x14ac:dyDescent="0.2">
      <c r="B23" s="71" t="s">
        <v>186</v>
      </c>
      <c r="C23" s="11" t="s">
        <v>186</v>
      </c>
      <c r="D23" s="11" t="s">
        <v>190</v>
      </c>
      <c r="E23" s="12">
        <v>199298.25</v>
      </c>
      <c r="F23" s="12">
        <v>188544.28000000003</v>
      </c>
      <c r="G23" s="12">
        <v>205016.09</v>
      </c>
      <c r="H23" s="12">
        <v>157031.85</v>
      </c>
      <c r="I23" s="13">
        <f>+SUM(E23:H23)</f>
        <v>749890.47</v>
      </c>
    </row>
    <row r="24" spans="2:9" x14ac:dyDescent="0.2">
      <c r="B24" s="71"/>
      <c r="C24" s="70" t="s">
        <v>187</v>
      </c>
      <c r="D24" s="70"/>
      <c r="E24" s="29">
        <f>+E23</f>
        <v>199298.25</v>
      </c>
      <c r="F24" s="29">
        <f>+F23</f>
        <v>188544.28000000003</v>
      </c>
      <c r="G24" s="29">
        <f>+G23</f>
        <v>205016.09</v>
      </c>
      <c r="H24" s="29">
        <f>+H23</f>
        <v>157031.85</v>
      </c>
      <c r="I24" s="50">
        <f>+I23</f>
        <v>749890.47</v>
      </c>
    </row>
    <row r="25" spans="2:9" x14ac:dyDescent="0.2">
      <c r="B25" s="71" t="s">
        <v>191</v>
      </c>
      <c r="C25" s="11" t="s">
        <v>191</v>
      </c>
      <c r="D25" s="11" t="s">
        <v>190</v>
      </c>
      <c r="E25" s="12">
        <v>89506</v>
      </c>
      <c r="F25" s="12">
        <v>65916</v>
      </c>
      <c r="G25" s="12">
        <v>99009.489999999991</v>
      </c>
      <c r="H25" s="12">
        <v>88065</v>
      </c>
      <c r="I25" s="13">
        <f>+SUM(E25:H25)</f>
        <v>342496.49</v>
      </c>
    </row>
    <row r="26" spans="2:9" x14ac:dyDescent="0.2">
      <c r="B26" s="71"/>
      <c r="C26" s="70" t="s">
        <v>192</v>
      </c>
      <c r="D26" s="70"/>
      <c r="E26" s="29">
        <f>+E25</f>
        <v>89506</v>
      </c>
      <c r="F26" s="29">
        <f>+F25</f>
        <v>65916</v>
      </c>
      <c r="G26" s="29">
        <f>+G25</f>
        <v>99009.489999999991</v>
      </c>
      <c r="H26" s="29">
        <f>+H25</f>
        <v>88065</v>
      </c>
      <c r="I26" s="50">
        <f>+I25</f>
        <v>342496.49</v>
      </c>
    </row>
    <row r="27" spans="2:9" x14ac:dyDescent="0.2">
      <c r="B27" s="82" t="s">
        <v>195</v>
      </c>
      <c r="C27" s="63" t="s">
        <v>193</v>
      </c>
      <c r="D27" s="11" t="s">
        <v>190</v>
      </c>
      <c r="E27" s="61" t="s">
        <v>201</v>
      </c>
      <c r="F27" s="61" t="s">
        <v>201</v>
      </c>
      <c r="G27" s="61" t="s">
        <v>201</v>
      </c>
      <c r="H27" s="61" t="s">
        <v>201</v>
      </c>
      <c r="I27" s="13">
        <f>+SUM(E27:H27)</f>
        <v>0</v>
      </c>
    </row>
    <row r="28" spans="2:9" x14ac:dyDescent="0.2">
      <c r="B28" s="82"/>
      <c r="C28" s="63" t="s">
        <v>194</v>
      </c>
      <c r="D28" s="11" t="s">
        <v>190</v>
      </c>
      <c r="E28" s="12">
        <v>15139.29</v>
      </c>
      <c r="F28" s="12">
        <v>10921.29</v>
      </c>
      <c r="G28" s="12">
        <v>11805.05</v>
      </c>
      <c r="H28" s="12">
        <v>13240</v>
      </c>
      <c r="I28" s="13">
        <f t="shared" ref="I28:I29" si="2">+SUM(E28:H28)</f>
        <v>51105.630000000005</v>
      </c>
    </row>
    <row r="29" spans="2:9" x14ac:dyDescent="0.2">
      <c r="B29" s="82"/>
      <c r="C29" s="63" t="s">
        <v>196</v>
      </c>
      <c r="D29" s="11" t="s">
        <v>190</v>
      </c>
      <c r="E29" s="12">
        <v>136765.83000000002</v>
      </c>
      <c r="F29" s="12">
        <v>88292.700000000012</v>
      </c>
      <c r="G29" s="12">
        <v>68126.62000000001</v>
      </c>
      <c r="H29" s="12">
        <v>55547.22</v>
      </c>
      <c r="I29" s="13">
        <f t="shared" si="2"/>
        <v>348732.37</v>
      </c>
    </row>
    <row r="30" spans="2:9" ht="16" thickBot="1" x14ac:dyDescent="0.25">
      <c r="B30" s="84"/>
      <c r="C30" s="83" t="s">
        <v>192</v>
      </c>
      <c r="D30" s="83"/>
      <c r="E30" s="19">
        <f>+SUM(E27:E29)</f>
        <v>151905.12000000002</v>
      </c>
      <c r="F30" s="19">
        <f>+SUM(F27:F29)</f>
        <v>99213.99000000002</v>
      </c>
      <c r="G30" s="19">
        <f>+SUM(G27:G29)</f>
        <v>79931.670000000013</v>
      </c>
      <c r="H30" s="19">
        <f>+SUM(H27:H29)</f>
        <v>68787.22</v>
      </c>
      <c r="I30" s="14">
        <f>+SUM(I27:I29)</f>
        <v>399838</v>
      </c>
    </row>
    <row r="31" spans="2:9" x14ac:dyDescent="0.2">
      <c r="B31" s="7"/>
    </row>
    <row r="32" spans="2:9" x14ac:dyDescent="0.2">
      <c r="B32" s="21" t="s">
        <v>25</v>
      </c>
    </row>
    <row r="33" spans="2:9" x14ac:dyDescent="0.2">
      <c r="B33" s="81" t="s">
        <v>202</v>
      </c>
      <c r="C33" s="81"/>
      <c r="D33" s="81"/>
      <c r="E33" s="81"/>
      <c r="F33" s="81"/>
      <c r="G33" s="81"/>
      <c r="H33" s="81"/>
      <c r="I33" s="81"/>
    </row>
    <row r="34" spans="2:9" x14ac:dyDescent="0.2">
      <c r="B34" s="81" t="s">
        <v>239</v>
      </c>
      <c r="C34" s="81"/>
      <c r="D34" s="81"/>
      <c r="E34" s="81"/>
      <c r="F34" s="81"/>
      <c r="G34" s="81"/>
      <c r="H34" s="81"/>
      <c r="I34" s="81"/>
    </row>
    <row r="35" spans="2:9" x14ac:dyDescent="0.2">
      <c r="B35" s="81" t="s">
        <v>26</v>
      </c>
      <c r="C35" s="81"/>
      <c r="D35" s="81"/>
      <c r="E35" s="81"/>
      <c r="F35" s="81"/>
      <c r="G35" s="81"/>
      <c r="H35" s="81"/>
      <c r="I35" s="81"/>
    </row>
    <row r="36" spans="2:9" x14ac:dyDescent="0.2">
      <c r="B36" s="81"/>
      <c r="C36" s="81"/>
      <c r="D36" s="81"/>
      <c r="E36" s="81"/>
      <c r="F36" s="81"/>
      <c r="G36" s="81"/>
      <c r="H36" s="81"/>
      <c r="I36" s="81"/>
    </row>
  </sheetData>
  <autoFilter ref="B12:I30" xr:uid="{3E79AA48-1EA8-A749-B22E-9DFEA107AD5A}"/>
  <mergeCells count="24">
    <mergeCell ref="B35:I35"/>
    <mergeCell ref="B36:I36"/>
    <mergeCell ref="B33:I33"/>
    <mergeCell ref="B19:B22"/>
    <mergeCell ref="C22:D22"/>
    <mergeCell ref="B23:B24"/>
    <mergeCell ref="C24:D24"/>
    <mergeCell ref="B34:I34"/>
    <mergeCell ref="B25:B26"/>
    <mergeCell ref="C26:D26"/>
    <mergeCell ref="C30:D30"/>
    <mergeCell ref="B27:B30"/>
    <mergeCell ref="B2:I2"/>
    <mergeCell ref="B9:I9"/>
    <mergeCell ref="C14:D14"/>
    <mergeCell ref="C18:D18"/>
    <mergeCell ref="B15:B18"/>
    <mergeCell ref="B3:I3"/>
    <mergeCell ref="B4:I4"/>
    <mergeCell ref="B5:I5"/>
    <mergeCell ref="B6:I6"/>
    <mergeCell ref="B7:I7"/>
    <mergeCell ref="B11:I11"/>
    <mergeCell ref="B13:B14"/>
  </mergeCells>
  <pageMargins left="0.7" right="0.7" top="0.75" bottom="0.75" header="0.3" footer="0.3"/>
  <pageSetup paperSize="9" scale="54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7CD9-012A-7542-9AB5-E7D065F38F70}">
  <sheetPr>
    <pageSetUpPr fitToPage="1"/>
  </sheetPr>
  <dimension ref="B1:I21"/>
  <sheetViews>
    <sheetView showGridLines="0" zoomScale="130" zoomScaleNormal="130" workbookViewId="0">
      <pane ySplit="12" topLeftCell="A13" activePane="bottomLeft" state="frozen"/>
      <selection pane="bottomLeft" activeCell="I12" sqref="I12"/>
    </sheetView>
  </sheetViews>
  <sheetFormatPr baseColWidth="10" defaultRowHeight="15" x14ac:dyDescent="0.2"/>
  <cols>
    <col min="1" max="1" width="1.83203125" style="1" customWidth="1"/>
    <col min="2" max="2" width="14.83203125" style="9" customWidth="1"/>
    <col min="3" max="3" width="18.83203125" style="10" customWidth="1"/>
    <col min="4" max="4" width="30.83203125" style="10" customWidth="1"/>
    <col min="5" max="9" width="17.83203125" style="8" customWidth="1"/>
    <col min="10" max="16384" width="10.83203125" style="1"/>
  </cols>
  <sheetData>
    <row r="1" spans="2:9" ht="8" customHeight="1" thickBot="1" x14ac:dyDescent="0.25">
      <c r="B1" s="3"/>
      <c r="C1" s="1"/>
      <c r="D1" s="1"/>
      <c r="E1" s="4"/>
      <c r="F1" s="4"/>
      <c r="G1" s="4"/>
      <c r="H1" s="4"/>
      <c r="I1" s="4"/>
    </row>
    <row r="2" spans="2:9" ht="12" customHeight="1" x14ac:dyDescent="0.2">
      <c r="B2" s="91"/>
      <c r="C2" s="92"/>
      <c r="D2" s="92"/>
      <c r="E2" s="92"/>
      <c r="F2" s="92"/>
      <c r="G2" s="92"/>
      <c r="H2" s="92"/>
      <c r="I2" s="93"/>
    </row>
    <row r="3" spans="2:9" ht="16" customHeight="1" x14ac:dyDescent="0.2">
      <c r="B3" s="72" t="s">
        <v>0</v>
      </c>
      <c r="C3" s="73"/>
      <c r="D3" s="73"/>
      <c r="E3" s="73"/>
      <c r="F3" s="73"/>
      <c r="G3" s="73"/>
      <c r="H3" s="73"/>
      <c r="I3" s="74"/>
    </row>
    <row r="4" spans="2:9" ht="16" customHeight="1" x14ac:dyDescent="0.2">
      <c r="B4" s="72" t="s">
        <v>1</v>
      </c>
      <c r="C4" s="73"/>
      <c r="D4" s="73"/>
      <c r="E4" s="73"/>
      <c r="F4" s="73"/>
      <c r="G4" s="73"/>
      <c r="H4" s="73"/>
      <c r="I4" s="74"/>
    </row>
    <row r="5" spans="2:9" ht="16" customHeight="1" x14ac:dyDescent="0.2">
      <c r="B5" s="72" t="s">
        <v>2</v>
      </c>
      <c r="C5" s="73"/>
      <c r="D5" s="73"/>
      <c r="E5" s="73"/>
      <c r="F5" s="73"/>
      <c r="G5" s="73"/>
      <c r="H5" s="73"/>
      <c r="I5" s="74"/>
    </row>
    <row r="6" spans="2:9" ht="16" customHeight="1" x14ac:dyDescent="0.2">
      <c r="B6" s="72" t="s">
        <v>3</v>
      </c>
      <c r="C6" s="73"/>
      <c r="D6" s="73"/>
      <c r="E6" s="73"/>
      <c r="F6" s="73"/>
      <c r="G6" s="73"/>
      <c r="H6" s="73"/>
      <c r="I6" s="74"/>
    </row>
    <row r="7" spans="2:9" x14ac:dyDescent="0.2">
      <c r="B7" s="75" t="s">
        <v>237</v>
      </c>
      <c r="C7" s="76"/>
      <c r="D7" s="76"/>
      <c r="E7" s="76"/>
      <c r="F7" s="76"/>
      <c r="G7" s="76"/>
      <c r="H7" s="76"/>
      <c r="I7" s="77"/>
    </row>
    <row r="8" spans="2:9" x14ac:dyDescent="0.2">
      <c r="B8" s="5"/>
      <c r="C8" s="1"/>
      <c r="D8" s="1"/>
      <c r="E8" s="4"/>
      <c r="F8" s="4"/>
      <c r="G8" s="4"/>
      <c r="H8" s="4"/>
      <c r="I8" s="6"/>
    </row>
    <row r="9" spans="2:9" ht="31" customHeight="1" x14ac:dyDescent="0.2">
      <c r="B9" s="103" t="s">
        <v>238</v>
      </c>
      <c r="C9" s="104"/>
      <c r="D9" s="104"/>
      <c r="E9" s="104"/>
      <c r="F9" s="104"/>
      <c r="G9" s="104"/>
      <c r="H9" s="104"/>
      <c r="I9" s="105"/>
    </row>
    <row r="10" spans="2:9" x14ac:dyDescent="0.2">
      <c r="B10" s="5"/>
      <c r="C10" s="1"/>
      <c r="D10" s="1"/>
      <c r="E10" s="4"/>
      <c r="F10" s="4"/>
      <c r="G10" s="4"/>
      <c r="H10" s="4"/>
      <c r="I10" s="6"/>
    </row>
    <row r="11" spans="2:9" ht="27" customHeight="1" thickBot="1" x14ac:dyDescent="0.25">
      <c r="B11" s="88" t="s">
        <v>204</v>
      </c>
      <c r="C11" s="89"/>
      <c r="D11" s="89"/>
      <c r="E11" s="89"/>
      <c r="F11" s="89"/>
      <c r="G11" s="89"/>
      <c r="H11" s="89"/>
      <c r="I11" s="90"/>
    </row>
    <row r="12" spans="2:9" s="2" customFormat="1" ht="33" customHeight="1" thickBot="1" x14ac:dyDescent="0.25">
      <c r="B12" s="22" t="s">
        <v>11</v>
      </c>
      <c r="C12" s="23" t="s">
        <v>4</v>
      </c>
      <c r="D12" s="36" t="s">
        <v>5</v>
      </c>
      <c r="E12" s="35" t="s">
        <v>6</v>
      </c>
      <c r="F12" s="24" t="s">
        <v>7</v>
      </c>
      <c r="G12" s="24" t="s">
        <v>8</v>
      </c>
      <c r="H12" s="24" t="s">
        <v>9</v>
      </c>
      <c r="I12" s="25" t="s">
        <v>233</v>
      </c>
    </row>
    <row r="13" spans="2:9" x14ac:dyDescent="0.2">
      <c r="B13" s="39">
        <v>23466</v>
      </c>
      <c r="C13" s="37" t="s">
        <v>24</v>
      </c>
      <c r="D13" s="46" t="s">
        <v>27</v>
      </c>
      <c r="E13" s="43">
        <v>12174509</v>
      </c>
      <c r="F13" s="38">
        <v>13644495</v>
      </c>
      <c r="G13" s="38">
        <v>13504805</v>
      </c>
      <c r="H13" s="38">
        <v>14442851</v>
      </c>
      <c r="I13" s="40">
        <f>+SUM(E13:H13)</f>
        <v>53766660</v>
      </c>
    </row>
    <row r="14" spans="2:9" x14ac:dyDescent="0.2">
      <c r="B14" s="39">
        <v>23555</v>
      </c>
      <c r="C14" s="37" t="s">
        <v>24</v>
      </c>
      <c r="D14" s="46" t="s">
        <v>28</v>
      </c>
      <c r="E14" s="43">
        <v>0</v>
      </c>
      <c r="F14" s="38">
        <v>2372762</v>
      </c>
      <c r="G14" s="38">
        <v>2682215</v>
      </c>
      <c r="H14" s="38">
        <v>2413753</v>
      </c>
      <c r="I14" s="40">
        <f t="shared" ref="I14:I16" si="0">+SUM(E14:H14)</f>
        <v>7468730</v>
      </c>
    </row>
    <row r="15" spans="2:9" x14ac:dyDescent="0.2">
      <c r="B15" s="39">
        <v>23580</v>
      </c>
      <c r="C15" s="37" t="s">
        <v>24</v>
      </c>
      <c r="D15" s="46" t="s">
        <v>17</v>
      </c>
      <c r="E15" s="43">
        <v>2334725</v>
      </c>
      <c r="F15" s="38">
        <v>1533264</v>
      </c>
      <c r="G15" s="38">
        <v>1640228</v>
      </c>
      <c r="H15" s="38">
        <v>2010310</v>
      </c>
      <c r="I15" s="40">
        <f t="shared" si="0"/>
        <v>7518527</v>
      </c>
    </row>
    <row r="16" spans="2:9" ht="16" thickBot="1" x14ac:dyDescent="0.25">
      <c r="B16" s="39">
        <v>23682</v>
      </c>
      <c r="C16" s="37" t="s">
        <v>24</v>
      </c>
      <c r="D16" s="46" t="s">
        <v>29</v>
      </c>
      <c r="E16" s="43">
        <v>944211</v>
      </c>
      <c r="F16" s="38">
        <v>6671551</v>
      </c>
      <c r="G16" s="38">
        <v>3412516</v>
      </c>
      <c r="H16" s="38">
        <v>4653775</v>
      </c>
      <c r="I16" s="40">
        <f t="shared" si="0"/>
        <v>15682053</v>
      </c>
    </row>
    <row r="17" spans="2:9" ht="22" customHeight="1" thickBot="1" x14ac:dyDescent="0.25">
      <c r="B17" s="85" t="s">
        <v>23</v>
      </c>
      <c r="C17" s="86"/>
      <c r="D17" s="87"/>
      <c r="E17" s="34">
        <f>SUBTOTAL(9,E13:E16)</f>
        <v>15453445</v>
      </c>
      <c r="F17" s="33">
        <f>SUBTOTAL(9,F13:F16)</f>
        <v>24222072</v>
      </c>
      <c r="G17" s="33">
        <f>SUBTOTAL(9,G13:G16)</f>
        <v>21239764</v>
      </c>
      <c r="H17" s="33">
        <f>SUBTOTAL(9,H13:H16)</f>
        <v>23520689</v>
      </c>
      <c r="I17" s="20">
        <f>SUBTOTAL(9,I13:I16)</f>
        <v>84435970</v>
      </c>
    </row>
    <row r="19" spans="2:9" x14ac:dyDescent="0.2">
      <c r="B19" s="21" t="s">
        <v>25</v>
      </c>
      <c r="C19" s="1"/>
      <c r="D19" s="1"/>
      <c r="E19" s="4"/>
      <c r="F19" s="4"/>
      <c r="G19" s="4"/>
      <c r="H19" s="4"/>
      <c r="I19" s="4"/>
    </row>
    <row r="20" spans="2:9" x14ac:dyDescent="0.2">
      <c r="B20" s="81" t="s">
        <v>239</v>
      </c>
      <c r="C20" s="81"/>
      <c r="D20" s="81"/>
      <c r="E20" s="81"/>
      <c r="F20" s="81"/>
      <c r="G20" s="81"/>
      <c r="H20" s="81"/>
      <c r="I20" s="81"/>
    </row>
    <row r="21" spans="2:9" x14ac:dyDescent="0.2">
      <c r="B21" s="81" t="s">
        <v>26</v>
      </c>
      <c r="C21" s="81"/>
      <c r="D21" s="81"/>
      <c r="E21" s="81"/>
      <c r="F21" s="81"/>
      <c r="G21" s="81"/>
      <c r="H21" s="81"/>
      <c r="I21" s="81"/>
    </row>
  </sheetData>
  <autoFilter ref="B12:I16" xr:uid="{5F207CD9-012A-7542-9AB5-E7D065F38F70}"/>
  <mergeCells count="11">
    <mergeCell ref="B20:I20"/>
    <mergeCell ref="B21:I21"/>
    <mergeCell ref="B17:D17"/>
    <mergeCell ref="B3:I3"/>
    <mergeCell ref="B11:I11"/>
    <mergeCell ref="B9:I9"/>
    <mergeCell ref="B2:I2"/>
    <mergeCell ref="B4:I4"/>
    <mergeCell ref="B5:I5"/>
    <mergeCell ref="B6:I6"/>
    <mergeCell ref="B7:I7"/>
  </mergeCells>
  <pageMargins left="0.7" right="0.7" top="0.75" bottom="0.75" header="0.3" footer="0.3"/>
  <pageSetup paperSize="9" scale="53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4C404-D279-3C42-A831-A5BC34E095BA}">
  <sheetPr>
    <pageSetUpPr fitToPage="1"/>
  </sheetPr>
  <dimension ref="B1:AN309"/>
  <sheetViews>
    <sheetView showGridLines="0" zoomScale="130" zoomScaleNormal="130" workbookViewId="0">
      <pane ySplit="12" topLeftCell="A304" activePane="bottomLeft" state="frozen"/>
      <selection pane="bottomLeft" activeCell="B307" sqref="B307:I309"/>
    </sheetView>
  </sheetViews>
  <sheetFormatPr baseColWidth="10" defaultRowHeight="15" x14ac:dyDescent="0.2"/>
  <cols>
    <col min="1" max="1" width="1.83203125" style="1" customWidth="1"/>
    <col min="2" max="2" width="25.6640625" style="9" customWidth="1"/>
    <col min="3" max="3" width="15.83203125" style="9" customWidth="1"/>
    <col min="4" max="4" width="20.83203125" style="10" customWidth="1"/>
    <col min="5" max="5" width="24.6640625" style="10" customWidth="1"/>
    <col min="6" max="10" width="17.83203125" style="8" customWidth="1"/>
    <col min="11" max="30" width="15.83203125" style="27" customWidth="1"/>
    <col min="31" max="35" width="15.83203125" style="1" customWidth="1"/>
    <col min="36" max="16384" width="10.83203125" style="1"/>
  </cols>
  <sheetData>
    <row r="1" spans="2:40" ht="8" customHeight="1" thickBot="1" x14ac:dyDescent="0.25">
      <c r="B1" s="3"/>
      <c r="C1" s="3"/>
      <c r="D1" s="1"/>
      <c r="E1" s="1"/>
      <c r="F1" s="4"/>
      <c r="G1" s="4"/>
      <c r="H1" s="4"/>
      <c r="I1" s="4"/>
      <c r="J1" s="4"/>
    </row>
    <row r="2" spans="2:40" ht="12" customHeight="1" x14ac:dyDescent="0.2">
      <c r="B2" s="91"/>
      <c r="C2" s="92"/>
      <c r="D2" s="92"/>
      <c r="E2" s="92"/>
      <c r="F2" s="92"/>
      <c r="G2" s="92"/>
      <c r="H2" s="92"/>
      <c r="I2" s="92"/>
      <c r="J2" s="93"/>
    </row>
    <row r="3" spans="2:40" ht="16" customHeight="1" x14ac:dyDescent="0.2">
      <c r="B3" s="72" t="s">
        <v>0</v>
      </c>
      <c r="C3" s="73"/>
      <c r="D3" s="73"/>
      <c r="E3" s="73"/>
      <c r="F3" s="73"/>
      <c r="G3" s="73"/>
      <c r="H3" s="73"/>
      <c r="I3" s="73"/>
      <c r="J3" s="74"/>
    </row>
    <row r="4" spans="2:40" ht="16" customHeight="1" x14ac:dyDescent="0.2">
      <c r="B4" s="72" t="s">
        <v>1</v>
      </c>
      <c r="C4" s="73"/>
      <c r="D4" s="73"/>
      <c r="E4" s="73"/>
      <c r="F4" s="73"/>
      <c r="G4" s="73"/>
      <c r="H4" s="73"/>
      <c r="I4" s="73"/>
      <c r="J4" s="74"/>
    </row>
    <row r="5" spans="2:40" ht="16" customHeight="1" x14ac:dyDescent="0.2">
      <c r="B5" s="72" t="s">
        <v>2</v>
      </c>
      <c r="C5" s="73"/>
      <c r="D5" s="73"/>
      <c r="E5" s="73"/>
      <c r="F5" s="73"/>
      <c r="G5" s="73"/>
      <c r="H5" s="73"/>
      <c r="I5" s="73"/>
      <c r="J5" s="74"/>
    </row>
    <row r="6" spans="2:40" ht="16" customHeight="1" x14ac:dyDescent="0.2">
      <c r="B6" s="72" t="s">
        <v>3</v>
      </c>
      <c r="C6" s="73"/>
      <c r="D6" s="73"/>
      <c r="E6" s="73"/>
      <c r="F6" s="73"/>
      <c r="G6" s="73"/>
      <c r="H6" s="73"/>
      <c r="I6" s="73"/>
      <c r="J6" s="74"/>
    </row>
    <row r="7" spans="2:40" x14ac:dyDescent="0.2">
      <c r="B7" s="75" t="s">
        <v>237</v>
      </c>
      <c r="C7" s="76"/>
      <c r="D7" s="76"/>
      <c r="E7" s="76"/>
      <c r="F7" s="76"/>
      <c r="G7" s="76"/>
      <c r="H7" s="76"/>
      <c r="I7" s="76"/>
      <c r="J7" s="77"/>
    </row>
    <row r="8" spans="2:40" x14ac:dyDescent="0.2">
      <c r="B8" s="95"/>
      <c r="C8" s="96"/>
      <c r="D8" s="96"/>
      <c r="E8" s="96"/>
      <c r="F8" s="96"/>
      <c r="G8" s="96"/>
      <c r="H8" s="96"/>
      <c r="I8" s="96"/>
      <c r="J8" s="97"/>
    </row>
    <row r="9" spans="2:40" ht="16" x14ac:dyDescent="0.2">
      <c r="B9" s="67" t="s">
        <v>238</v>
      </c>
      <c r="C9" s="98"/>
      <c r="D9" s="98"/>
      <c r="E9" s="98"/>
      <c r="F9" s="98"/>
      <c r="G9" s="98"/>
      <c r="H9" s="98"/>
      <c r="I9" s="98"/>
      <c r="J9" s="99"/>
    </row>
    <row r="10" spans="2:40" x14ac:dyDescent="0.2">
      <c r="B10" s="95"/>
      <c r="C10" s="96"/>
      <c r="D10" s="96"/>
      <c r="E10" s="96"/>
      <c r="F10" s="96"/>
      <c r="G10" s="96"/>
      <c r="H10" s="96"/>
      <c r="I10" s="96"/>
      <c r="J10" s="97"/>
    </row>
    <row r="11" spans="2:40" ht="27" customHeight="1" thickBot="1" x14ac:dyDescent="0.25">
      <c r="B11" s="100" t="s">
        <v>225</v>
      </c>
      <c r="C11" s="101"/>
      <c r="D11" s="101"/>
      <c r="E11" s="101"/>
      <c r="F11" s="101"/>
      <c r="G11" s="101"/>
      <c r="H11" s="101"/>
      <c r="I11" s="101"/>
      <c r="J11" s="102"/>
    </row>
    <row r="12" spans="2:40" s="2" customFormat="1" ht="33" customHeight="1" thickBot="1" x14ac:dyDescent="0.25">
      <c r="B12" s="22" t="s">
        <v>197</v>
      </c>
      <c r="C12" s="53" t="s">
        <v>11</v>
      </c>
      <c r="D12" s="23" t="s">
        <v>4</v>
      </c>
      <c r="E12" s="36" t="s">
        <v>5</v>
      </c>
      <c r="F12" s="26" t="s">
        <v>6</v>
      </c>
      <c r="G12" s="24" t="s">
        <v>7</v>
      </c>
      <c r="H12" s="24" t="s">
        <v>8</v>
      </c>
      <c r="I12" s="24" t="s">
        <v>9</v>
      </c>
      <c r="J12" s="25" t="s">
        <v>233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</row>
    <row r="13" spans="2:40" x14ac:dyDescent="0.2">
      <c r="B13" s="39" t="s">
        <v>177</v>
      </c>
      <c r="C13" s="52">
        <v>5004</v>
      </c>
      <c r="D13" s="37" t="s">
        <v>10</v>
      </c>
      <c r="E13" s="62" t="s">
        <v>30</v>
      </c>
      <c r="F13" s="44">
        <v>3550.55</v>
      </c>
      <c r="G13" s="38">
        <v>1700.09</v>
      </c>
      <c r="H13" s="38">
        <v>2449.2200000000003</v>
      </c>
      <c r="I13" s="38">
        <v>2960.0899999999997</v>
      </c>
      <c r="J13" s="40">
        <f>+SUM(F13:I13)</f>
        <v>10659.95</v>
      </c>
    </row>
    <row r="14" spans="2:40" s="27" customFormat="1" x14ac:dyDescent="0.2">
      <c r="B14" s="39" t="s">
        <v>177</v>
      </c>
      <c r="C14" s="52">
        <v>5031</v>
      </c>
      <c r="D14" s="37" t="s">
        <v>10</v>
      </c>
      <c r="E14" s="62" t="s">
        <v>31</v>
      </c>
      <c r="F14" s="44">
        <v>45123.44</v>
      </c>
      <c r="G14" s="38">
        <v>105101.4</v>
      </c>
      <c r="H14" s="38">
        <v>68367.61</v>
      </c>
      <c r="I14" s="38">
        <v>66435.250000000015</v>
      </c>
      <c r="J14" s="40">
        <f t="shared" ref="J14:J77" si="0">+SUM(F14:I14)</f>
        <v>285027.7</v>
      </c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2:40" s="27" customFormat="1" x14ac:dyDescent="0.2">
      <c r="B15" s="39" t="s">
        <v>177</v>
      </c>
      <c r="C15" s="52">
        <v>5034</v>
      </c>
      <c r="D15" s="37" t="s">
        <v>10</v>
      </c>
      <c r="E15" s="62" t="s">
        <v>32</v>
      </c>
      <c r="F15" s="44">
        <v>20189.8</v>
      </c>
      <c r="G15" s="38">
        <v>23645.81</v>
      </c>
      <c r="H15" s="38">
        <v>30643.82</v>
      </c>
      <c r="I15" s="38">
        <v>121476.1</v>
      </c>
      <c r="J15" s="40">
        <f t="shared" si="0"/>
        <v>195955.53</v>
      </c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2:40" s="27" customFormat="1" x14ac:dyDescent="0.2">
      <c r="B16" s="39" t="s">
        <v>177</v>
      </c>
      <c r="C16" s="52">
        <v>5040</v>
      </c>
      <c r="D16" s="37" t="s">
        <v>10</v>
      </c>
      <c r="E16" s="62" t="s">
        <v>33</v>
      </c>
      <c r="F16" s="44">
        <v>49736.28</v>
      </c>
      <c r="G16" s="38">
        <v>93359.48</v>
      </c>
      <c r="H16" s="38">
        <v>53908.630000000005</v>
      </c>
      <c r="I16" s="38">
        <v>161162.08000000002</v>
      </c>
      <c r="J16" s="40">
        <f t="shared" si="0"/>
        <v>358166.47000000003</v>
      </c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2:40" s="27" customFormat="1" x14ac:dyDescent="0.2">
      <c r="B17" s="39" t="s">
        <v>177</v>
      </c>
      <c r="C17" s="52">
        <v>5044</v>
      </c>
      <c r="D17" s="37" t="s">
        <v>10</v>
      </c>
      <c r="E17" s="62" t="s">
        <v>34</v>
      </c>
      <c r="F17" s="44">
        <v>10532.58</v>
      </c>
      <c r="G17" s="38">
        <v>6013.06</v>
      </c>
      <c r="H17" s="38">
        <v>108.71000000000001</v>
      </c>
      <c r="I17" s="38">
        <v>4452.43</v>
      </c>
      <c r="J17" s="40">
        <f t="shared" si="0"/>
        <v>21106.78</v>
      </c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2:40" s="27" customFormat="1" x14ac:dyDescent="0.2">
      <c r="B18" s="39" t="s">
        <v>177</v>
      </c>
      <c r="C18" s="52">
        <v>5045</v>
      </c>
      <c r="D18" s="37" t="s">
        <v>10</v>
      </c>
      <c r="E18" s="62" t="s">
        <v>35</v>
      </c>
      <c r="F18" s="44">
        <v>0</v>
      </c>
      <c r="G18" s="38">
        <v>0</v>
      </c>
      <c r="H18" s="38">
        <v>0</v>
      </c>
      <c r="I18" s="38">
        <v>15138.89</v>
      </c>
      <c r="J18" s="40">
        <f t="shared" si="0"/>
        <v>15138.89</v>
      </c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2:40" s="27" customFormat="1" x14ac:dyDescent="0.2">
      <c r="B19" s="39" t="s">
        <v>177</v>
      </c>
      <c r="C19" s="52">
        <v>5079</v>
      </c>
      <c r="D19" s="37" t="s">
        <v>10</v>
      </c>
      <c r="E19" s="62" t="s">
        <v>36</v>
      </c>
      <c r="F19" s="44">
        <v>11408.06</v>
      </c>
      <c r="G19" s="38">
        <v>15293.62</v>
      </c>
      <c r="H19" s="38">
        <v>9269.48</v>
      </c>
      <c r="I19" s="38">
        <v>3156.82</v>
      </c>
      <c r="J19" s="40">
        <f t="shared" si="0"/>
        <v>39127.980000000003</v>
      </c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2:40" s="27" customFormat="1" x14ac:dyDescent="0.2">
      <c r="B20" s="39" t="s">
        <v>177</v>
      </c>
      <c r="C20" s="52">
        <v>5088</v>
      </c>
      <c r="D20" s="37" t="s">
        <v>10</v>
      </c>
      <c r="E20" s="62" t="s">
        <v>37</v>
      </c>
      <c r="F20" s="44">
        <v>322.52</v>
      </c>
      <c r="G20" s="38">
        <v>416.51</v>
      </c>
      <c r="H20" s="38">
        <v>199.54</v>
      </c>
      <c r="I20" s="38">
        <v>1536.21</v>
      </c>
      <c r="J20" s="40">
        <f t="shared" si="0"/>
        <v>2474.7799999999997</v>
      </c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2:40" s="27" customFormat="1" x14ac:dyDescent="0.2">
      <c r="B21" s="39" t="s">
        <v>177</v>
      </c>
      <c r="C21" s="52">
        <v>5107</v>
      </c>
      <c r="D21" s="37" t="s">
        <v>10</v>
      </c>
      <c r="E21" s="62" t="s">
        <v>38</v>
      </c>
      <c r="F21" s="44">
        <v>14240.38</v>
      </c>
      <c r="G21" s="38">
        <v>119500.98</v>
      </c>
      <c r="H21" s="38">
        <v>68.070000000000007</v>
      </c>
      <c r="I21" s="38">
        <v>33461.54</v>
      </c>
      <c r="J21" s="40">
        <f t="shared" si="0"/>
        <v>167270.97</v>
      </c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2:40" s="27" customFormat="1" x14ac:dyDescent="0.2">
      <c r="B22" s="39" t="s">
        <v>177</v>
      </c>
      <c r="C22" s="52">
        <v>5113</v>
      </c>
      <c r="D22" s="37" t="s">
        <v>10</v>
      </c>
      <c r="E22" s="62" t="s">
        <v>39</v>
      </c>
      <c r="F22" s="44">
        <v>1262839.6100000001</v>
      </c>
      <c r="G22" s="38">
        <v>1640155.99</v>
      </c>
      <c r="H22" s="38">
        <v>1581286.99</v>
      </c>
      <c r="I22" s="38">
        <v>1659477.5299999998</v>
      </c>
      <c r="J22" s="40">
        <f t="shared" si="0"/>
        <v>6143760.1199999992</v>
      </c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2:40" s="27" customFormat="1" x14ac:dyDescent="0.2">
      <c r="B23" s="39" t="s">
        <v>177</v>
      </c>
      <c r="C23" s="52">
        <v>5120</v>
      </c>
      <c r="D23" s="37" t="s">
        <v>10</v>
      </c>
      <c r="E23" s="62" t="s">
        <v>40</v>
      </c>
      <c r="F23" s="44">
        <v>28734.59</v>
      </c>
      <c r="G23" s="38">
        <v>99501.51</v>
      </c>
      <c r="H23" s="38">
        <v>43518.619999999995</v>
      </c>
      <c r="I23" s="38">
        <v>70540.809999999983</v>
      </c>
      <c r="J23" s="40">
        <f t="shared" si="0"/>
        <v>242295.52999999997</v>
      </c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2:40" s="27" customFormat="1" x14ac:dyDescent="0.2">
      <c r="B24" s="39" t="s">
        <v>177</v>
      </c>
      <c r="C24" s="52">
        <v>5138</v>
      </c>
      <c r="D24" s="37" t="s">
        <v>10</v>
      </c>
      <c r="E24" s="62" t="s">
        <v>41</v>
      </c>
      <c r="F24" s="44">
        <v>0</v>
      </c>
      <c r="G24" s="38">
        <v>0</v>
      </c>
      <c r="H24" s="38">
        <v>506.54</v>
      </c>
      <c r="I24" s="38">
        <v>25757.260000000002</v>
      </c>
      <c r="J24" s="40">
        <f t="shared" si="0"/>
        <v>26263.800000000003</v>
      </c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2:40" s="27" customFormat="1" x14ac:dyDescent="0.2">
      <c r="B25" s="39" t="s">
        <v>177</v>
      </c>
      <c r="C25" s="52">
        <v>5142</v>
      </c>
      <c r="D25" s="37" t="s">
        <v>10</v>
      </c>
      <c r="E25" s="62" t="s">
        <v>42</v>
      </c>
      <c r="F25" s="44">
        <v>6010.64</v>
      </c>
      <c r="G25" s="38">
        <v>1300.06</v>
      </c>
      <c r="H25" s="38">
        <v>704.89</v>
      </c>
      <c r="I25" s="38">
        <v>2144.35</v>
      </c>
      <c r="J25" s="40">
        <f t="shared" si="0"/>
        <v>10159.94</v>
      </c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2:40" s="27" customFormat="1" x14ac:dyDescent="0.2">
      <c r="B26" s="39" t="s">
        <v>177</v>
      </c>
      <c r="C26" s="52">
        <v>5154</v>
      </c>
      <c r="D26" s="37" t="s">
        <v>10</v>
      </c>
      <c r="E26" s="62" t="s">
        <v>43</v>
      </c>
      <c r="F26" s="44">
        <v>1356547.96</v>
      </c>
      <c r="G26" s="38">
        <v>1688197.47</v>
      </c>
      <c r="H26" s="38">
        <v>2158046.3099999996</v>
      </c>
      <c r="I26" s="38">
        <v>3151879.4300000006</v>
      </c>
      <c r="J26" s="40">
        <f t="shared" si="0"/>
        <v>8354671.1699999999</v>
      </c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2:40" s="27" customFormat="1" x14ac:dyDescent="0.2">
      <c r="B27" s="39" t="s">
        <v>177</v>
      </c>
      <c r="C27" s="52">
        <v>5190</v>
      </c>
      <c r="D27" s="37" t="s">
        <v>10</v>
      </c>
      <c r="E27" s="62" t="s">
        <v>44</v>
      </c>
      <c r="F27" s="44">
        <v>0</v>
      </c>
      <c r="G27" s="38">
        <v>134.55000000000001</v>
      </c>
      <c r="H27" s="38">
        <v>0</v>
      </c>
      <c r="I27" s="38">
        <v>4204.0200000000004</v>
      </c>
      <c r="J27" s="40">
        <f t="shared" si="0"/>
        <v>4338.5700000000006</v>
      </c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2:40" s="27" customFormat="1" x14ac:dyDescent="0.2">
      <c r="B28" s="39" t="s">
        <v>177</v>
      </c>
      <c r="C28" s="52">
        <v>5197</v>
      </c>
      <c r="D28" s="37" t="s">
        <v>10</v>
      </c>
      <c r="E28" s="62" t="s">
        <v>45</v>
      </c>
      <c r="F28" s="44">
        <v>0</v>
      </c>
      <c r="G28" s="38">
        <v>0</v>
      </c>
      <c r="H28" s="38">
        <v>59.91</v>
      </c>
      <c r="I28" s="38">
        <v>245.91</v>
      </c>
      <c r="J28" s="40">
        <f t="shared" si="0"/>
        <v>305.82</v>
      </c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2:40" s="27" customFormat="1" x14ac:dyDescent="0.2">
      <c r="B29" s="39" t="s">
        <v>177</v>
      </c>
      <c r="C29" s="52">
        <v>5234</v>
      </c>
      <c r="D29" s="37" t="s">
        <v>10</v>
      </c>
      <c r="E29" s="62" t="s">
        <v>46</v>
      </c>
      <c r="F29" s="44">
        <v>47513.919999999998</v>
      </c>
      <c r="G29" s="38">
        <v>24764.66</v>
      </c>
      <c r="H29" s="38">
        <v>107102.79</v>
      </c>
      <c r="I29" s="38">
        <v>97912.13</v>
      </c>
      <c r="J29" s="40">
        <f t="shared" si="0"/>
        <v>277293.5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2:40" s="27" customFormat="1" x14ac:dyDescent="0.2">
      <c r="B30" s="39" t="s">
        <v>177</v>
      </c>
      <c r="C30" s="52">
        <v>5237</v>
      </c>
      <c r="D30" s="37" t="s">
        <v>10</v>
      </c>
      <c r="E30" s="62" t="s">
        <v>47</v>
      </c>
      <c r="F30" s="44">
        <v>11509.71</v>
      </c>
      <c r="G30" s="38">
        <v>14415.81</v>
      </c>
      <c r="H30" s="38">
        <v>79.33</v>
      </c>
      <c r="I30" s="38">
        <v>18687.43</v>
      </c>
      <c r="J30" s="40">
        <f t="shared" si="0"/>
        <v>44692.28</v>
      </c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2:40" s="27" customFormat="1" x14ac:dyDescent="0.2">
      <c r="B31" s="39" t="s">
        <v>177</v>
      </c>
      <c r="C31" s="52">
        <v>5250</v>
      </c>
      <c r="D31" s="37" t="s">
        <v>10</v>
      </c>
      <c r="E31" s="62" t="s">
        <v>48</v>
      </c>
      <c r="F31" s="44">
        <v>1246373.17</v>
      </c>
      <c r="G31" s="38">
        <v>1251344.47</v>
      </c>
      <c r="H31" s="38">
        <v>1160255.6199999999</v>
      </c>
      <c r="I31" s="38">
        <v>1344201.2400000002</v>
      </c>
      <c r="J31" s="40">
        <f t="shared" si="0"/>
        <v>5002174.5</v>
      </c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2:40" s="27" customFormat="1" x14ac:dyDescent="0.2">
      <c r="B32" s="39" t="s">
        <v>177</v>
      </c>
      <c r="C32" s="52">
        <v>5284</v>
      </c>
      <c r="D32" s="37" t="s">
        <v>10</v>
      </c>
      <c r="E32" s="62" t="s">
        <v>49</v>
      </c>
      <c r="F32" s="44">
        <v>50074.06</v>
      </c>
      <c r="G32" s="38">
        <v>66656.850000000006</v>
      </c>
      <c r="H32" s="38">
        <v>62534.55999999999</v>
      </c>
      <c r="I32" s="38">
        <v>60590.62000000001</v>
      </c>
      <c r="J32" s="40">
        <f t="shared" si="0"/>
        <v>239856.09000000003</v>
      </c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2:40" s="27" customFormat="1" x14ac:dyDescent="0.2">
      <c r="B33" s="39" t="s">
        <v>177</v>
      </c>
      <c r="C33" s="52">
        <v>5308</v>
      </c>
      <c r="D33" s="37" t="s">
        <v>10</v>
      </c>
      <c r="E33" s="62" t="s">
        <v>50</v>
      </c>
      <c r="F33" s="44">
        <v>404647.33</v>
      </c>
      <c r="G33" s="38">
        <v>301339.46000000002</v>
      </c>
      <c r="H33" s="38">
        <v>0</v>
      </c>
      <c r="I33" s="38">
        <v>119029.44</v>
      </c>
      <c r="J33" s="40">
        <f t="shared" si="0"/>
        <v>825016.23</v>
      </c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2:40" s="27" customFormat="1" x14ac:dyDescent="0.2">
      <c r="B34" s="39" t="s">
        <v>177</v>
      </c>
      <c r="C34" s="52">
        <v>5310</v>
      </c>
      <c r="D34" s="37" t="s">
        <v>10</v>
      </c>
      <c r="E34" s="62" t="s">
        <v>51</v>
      </c>
      <c r="F34" s="44">
        <v>3979.83</v>
      </c>
      <c r="G34" s="38">
        <v>6775.74</v>
      </c>
      <c r="H34" s="38">
        <v>13510.859999999999</v>
      </c>
      <c r="I34" s="38">
        <v>5479.96</v>
      </c>
      <c r="J34" s="40">
        <f t="shared" si="0"/>
        <v>29746.39</v>
      </c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2:40" s="27" customFormat="1" x14ac:dyDescent="0.2">
      <c r="B35" s="39" t="s">
        <v>177</v>
      </c>
      <c r="C35" s="52">
        <v>5390</v>
      </c>
      <c r="D35" s="37" t="s">
        <v>10</v>
      </c>
      <c r="E35" s="62" t="s">
        <v>52</v>
      </c>
      <c r="F35" s="44">
        <v>0</v>
      </c>
      <c r="G35" s="38">
        <v>2204.5100000000002</v>
      </c>
      <c r="H35" s="38">
        <v>4968.1099999999997</v>
      </c>
      <c r="I35" s="38">
        <v>4474.2999999999993</v>
      </c>
      <c r="J35" s="40">
        <f t="shared" si="0"/>
        <v>11646.919999999998</v>
      </c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2:40" s="27" customFormat="1" x14ac:dyDescent="0.2">
      <c r="B36" s="39" t="s">
        <v>177</v>
      </c>
      <c r="C36" s="52">
        <v>5425</v>
      </c>
      <c r="D36" s="37" t="s">
        <v>10</v>
      </c>
      <c r="E36" s="62" t="s">
        <v>53</v>
      </c>
      <c r="F36" s="44">
        <v>34901.760000000002</v>
      </c>
      <c r="G36" s="38">
        <v>46430.91</v>
      </c>
      <c r="H36" s="38">
        <v>11827.470000000001</v>
      </c>
      <c r="I36" s="38">
        <v>12187.79</v>
      </c>
      <c r="J36" s="40">
        <f t="shared" si="0"/>
        <v>105347.93000000002</v>
      </c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2:40" s="27" customFormat="1" x14ac:dyDescent="0.2">
      <c r="B37" s="39" t="s">
        <v>177</v>
      </c>
      <c r="C37" s="52">
        <v>5480</v>
      </c>
      <c r="D37" s="37" t="s">
        <v>10</v>
      </c>
      <c r="E37" s="62" t="s">
        <v>54</v>
      </c>
      <c r="F37" s="44">
        <v>35850.230000000003</v>
      </c>
      <c r="G37" s="38">
        <v>11375.61</v>
      </c>
      <c r="H37" s="38">
        <v>16718.18</v>
      </c>
      <c r="I37" s="38">
        <v>18678.010000000002</v>
      </c>
      <c r="J37" s="40">
        <f t="shared" si="0"/>
        <v>82622.03</v>
      </c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2:40" s="27" customFormat="1" x14ac:dyDescent="0.2">
      <c r="B38" s="39" t="s">
        <v>177</v>
      </c>
      <c r="C38" s="52">
        <v>5495</v>
      </c>
      <c r="D38" s="37" t="s">
        <v>10</v>
      </c>
      <c r="E38" s="62" t="s">
        <v>55</v>
      </c>
      <c r="F38" s="44">
        <v>51509.99</v>
      </c>
      <c r="G38" s="38">
        <v>139061.18</v>
      </c>
      <c r="H38" s="38">
        <v>120211</v>
      </c>
      <c r="I38" s="38">
        <v>110703.26000000001</v>
      </c>
      <c r="J38" s="40">
        <f t="shared" si="0"/>
        <v>421485.43</v>
      </c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2:40" s="27" customFormat="1" x14ac:dyDescent="0.2">
      <c r="B39" s="39" t="s">
        <v>177</v>
      </c>
      <c r="C39" s="52">
        <v>5579</v>
      </c>
      <c r="D39" s="37" t="s">
        <v>10</v>
      </c>
      <c r="E39" s="62" t="s">
        <v>56</v>
      </c>
      <c r="F39" s="44">
        <v>19942.169999999998</v>
      </c>
      <c r="G39" s="38">
        <v>77764.31</v>
      </c>
      <c r="H39" s="38">
        <v>91271.53</v>
      </c>
      <c r="I39" s="38">
        <v>204197.32</v>
      </c>
      <c r="J39" s="40">
        <f t="shared" si="0"/>
        <v>393175.33</v>
      </c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2:40" s="27" customFormat="1" x14ac:dyDescent="0.2">
      <c r="B40" s="39" t="s">
        <v>177</v>
      </c>
      <c r="C40" s="52">
        <v>5585</v>
      </c>
      <c r="D40" s="37" t="s">
        <v>10</v>
      </c>
      <c r="E40" s="62" t="s">
        <v>57</v>
      </c>
      <c r="F40" s="44">
        <v>586.87</v>
      </c>
      <c r="G40" s="38">
        <v>0</v>
      </c>
      <c r="H40" s="38">
        <v>4307.13</v>
      </c>
      <c r="I40" s="38">
        <v>7845.8</v>
      </c>
      <c r="J40" s="40">
        <f t="shared" si="0"/>
        <v>12739.8</v>
      </c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2:40" s="27" customFormat="1" x14ac:dyDescent="0.2">
      <c r="B41" s="39" t="s">
        <v>177</v>
      </c>
      <c r="C41" s="52">
        <v>5604</v>
      </c>
      <c r="D41" s="37" t="s">
        <v>10</v>
      </c>
      <c r="E41" s="62" t="s">
        <v>58</v>
      </c>
      <c r="F41" s="44">
        <v>2183406.1</v>
      </c>
      <c r="G41" s="38">
        <v>2161982.92</v>
      </c>
      <c r="H41" s="38">
        <v>979987.84</v>
      </c>
      <c r="I41" s="38">
        <v>3460744.99</v>
      </c>
      <c r="J41" s="40">
        <f t="shared" si="0"/>
        <v>8786121.8499999996</v>
      </c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2:40" s="27" customFormat="1" x14ac:dyDescent="0.2">
      <c r="B42" s="39" t="s">
        <v>177</v>
      </c>
      <c r="C42" s="52">
        <v>5660</v>
      </c>
      <c r="D42" s="37" t="s">
        <v>10</v>
      </c>
      <c r="E42" s="62" t="s">
        <v>205</v>
      </c>
      <c r="F42" s="44">
        <v>85.13</v>
      </c>
      <c r="G42" s="38">
        <v>0</v>
      </c>
      <c r="H42" s="38">
        <v>0</v>
      </c>
      <c r="I42" s="38">
        <v>0</v>
      </c>
      <c r="J42" s="40">
        <f t="shared" si="0"/>
        <v>85.13</v>
      </c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2:40" s="27" customFormat="1" x14ac:dyDescent="0.2">
      <c r="B43" s="39" t="s">
        <v>177</v>
      </c>
      <c r="C43" s="52">
        <v>5667</v>
      </c>
      <c r="D43" s="37" t="s">
        <v>10</v>
      </c>
      <c r="E43" s="62" t="s">
        <v>59</v>
      </c>
      <c r="F43" s="44">
        <v>0</v>
      </c>
      <c r="G43" s="38">
        <v>0</v>
      </c>
      <c r="H43" s="38">
        <v>0</v>
      </c>
      <c r="I43" s="38">
        <v>4971.6099999999997</v>
      </c>
      <c r="J43" s="40">
        <f t="shared" si="0"/>
        <v>4971.6099999999997</v>
      </c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2:40" s="27" customFormat="1" x14ac:dyDescent="0.2">
      <c r="B44" s="39" t="s">
        <v>177</v>
      </c>
      <c r="C44" s="52">
        <v>5670</v>
      </c>
      <c r="D44" s="37" t="s">
        <v>10</v>
      </c>
      <c r="E44" s="62" t="s">
        <v>60</v>
      </c>
      <c r="F44" s="44">
        <v>22228.59</v>
      </c>
      <c r="G44" s="38">
        <v>17237.64</v>
      </c>
      <c r="H44" s="38">
        <v>17305.57</v>
      </c>
      <c r="I44" s="38">
        <v>21457.530000000002</v>
      </c>
      <c r="J44" s="40">
        <f t="shared" si="0"/>
        <v>78229.33</v>
      </c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2:40" s="27" customFormat="1" x14ac:dyDescent="0.2">
      <c r="B45" s="39" t="s">
        <v>177</v>
      </c>
      <c r="C45" s="52">
        <v>5686</v>
      </c>
      <c r="D45" s="37" t="s">
        <v>10</v>
      </c>
      <c r="E45" s="62" t="s">
        <v>61</v>
      </c>
      <c r="F45" s="44">
        <v>4419.58</v>
      </c>
      <c r="G45" s="38">
        <v>7144.97</v>
      </c>
      <c r="H45" s="38">
        <v>3245.8100000000004</v>
      </c>
      <c r="I45" s="38">
        <v>4377.1899999999996</v>
      </c>
      <c r="J45" s="40">
        <f t="shared" si="0"/>
        <v>19187.55</v>
      </c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2:40" s="27" customFormat="1" x14ac:dyDescent="0.2">
      <c r="B46" s="39" t="s">
        <v>177</v>
      </c>
      <c r="C46" s="52">
        <v>5042</v>
      </c>
      <c r="D46" s="37" t="s">
        <v>10</v>
      </c>
      <c r="E46" s="62" t="s">
        <v>62</v>
      </c>
      <c r="F46" s="44">
        <v>1854.73</v>
      </c>
      <c r="G46" s="38">
        <v>599.34</v>
      </c>
      <c r="H46" s="38">
        <v>14948.62</v>
      </c>
      <c r="I46" s="38">
        <v>41817.450000000004</v>
      </c>
      <c r="J46" s="40">
        <f t="shared" si="0"/>
        <v>59220.140000000007</v>
      </c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2:40" s="27" customFormat="1" x14ac:dyDescent="0.2">
      <c r="B47" s="39" t="s">
        <v>177</v>
      </c>
      <c r="C47" s="52">
        <v>5690</v>
      </c>
      <c r="D47" s="37" t="s">
        <v>10</v>
      </c>
      <c r="E47" s="62" t="s">
        <v>63</v>
      </c>
      <c r="F47" s="44">
        <v>180013.79</v>
      </c>
      <c r="G47" s="38">
        <v>238343.92</v>
      </c>
      <c r="H47" s="38">
        <v>247994.08000000002</v>
      </c>
      <c r="I47" s="38">
        <v>411572.26999999996</v>
      </c>
      <c r="J47" s="40">
        <f t="shared" si="0"/>
        <v>1077924.06</v>
      </c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2:40" s="27" customFormat="1" x14ac:dyDescent="0.2">
      <c r="B48" s="39" t="s">
        <v>177</v>
      </c>
      <c r="C48" s="52">
        <v>5736</v>
      </c>
      <c r="D48" s="37" t="s">
        <v>10</v>
      </c>
      <c r="E48" s="62" t="s">
        <v>64</v>
      </c>
      <c r="F48" s="44">
        <v>952024.84</v>
      </c>
      <c r="G48" s="38">
        <v>1312684.8500000001</v>
      </c>
      <c r="H48" s="38">
        <v>144206.94</v>
      </c>
      <c r="I48" s="38">
        <v>2001554.1599999997</v>
      </c>
      <c r="J48" s="40">
        <f t="shared" si="0"/>
        <v>4410470.7899999991</v>
      </c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2:40" s="27" customFormat="1" x14ac:dyDescent="0.2">
      <c r="B49" s="39" t="s">
        <v>177</v>
      </c>
      <c r="C49" s="52">
        <v>5756</v>
      </c>
      <c r="D49" s="37" t="s">
        <v>10</v>
      </c>
      <c r="E49" s="62" t="s">
        <v>206</v>
      </c>
      <c r="F49" s="44">
        <v>24268.77</v>
      </c>
      <c r="G49" s="38">
        <v>20221.310000000001</v>
      </c>
      <c r="H49" s="38">
        <v>8955.49</v>
      </c>
      <c r="I49" s="38">
        <v>2498.89</v>
      </c>
      <c r="J49" s="40">
        <f t="shared" si="0"/>
        <v>55944.46</v>
      </c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2:40" s="27" customFormat="1" x14ac:dyDescent="0.2">
      <c r="B50" s="39" t="s">
        <v>177</v>
      </c>
      <c r="C50" s="52">
        <v>5790</v>
      </c>
      <c r="D50" s="37" t="s">
        <v>10</v>
      </c>
      <c r="E50" s="62" t="s">
        <v>65</v>
      </c>
      <c r="F50" s="44">
        <v>70217.69</v>
      </c>
      <c r="G50" s="38">
        <v>76013.679999999993</v>
      </c>
      <c r="H50" s="38">
        <v>40619.74</v>
      </c>
      <c r="I50" s="38">
        <v>86208.060000000012</v>
      </c>
      <c r="J50" s="40">
        <f t="shared" si="0"/>
        <v>273059.17</v>
      </c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2:40" s="27" customFormat="1" x14ac:dyDescent="0.2">
      <c r="B51" s="39" t="s">
        <v>177</v>
      </c>
      <c r="C51" s="52">
        <v>5847</v>
      </c>
      <c r="D51" s="37" t="s">
        <v>10</v>
      </c>
      <c r="E51" s="62" t="s">
        <v>207</v>
      </c>
      <c r="F51" s="44">
        <v>15609.66</v>
      </c>
      <c r="G51" s="38">
        <v>0</v>
      </c>
      <c r="H51" s="38">
        <v>3262.17</v>
      </c>
      <c r="I51" s="38">
        <v>0</v>
      </c>
      <c r="J51" s="40">
        <f t="shared" si="0"/>
        <v>18871.830000000002</v>
      </c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2:40" s="27" customFormat="1" x14ac:dyDescent="0.2">
      <c r="B52" s="39" t="s">
        <v>177</v>
      </c>
      <c r="C52" s="52">
        <v>5854</v>
      </c>
      <c r="D52" s="37" t="s">
        <v>10</v>
      </c>
      <c r="E52" s="62" t="s">
        <v>66</v>
      </c>
      <c r="F52" s="44">
        <v>174.75</v>
      </c>
      <c r="G52" s="38">
        <v>3146.62</v>
      </c>
      <c r="H52" s="38">
        <v>6110.58</v>
      </c>
      <c r="I52" s="38">
        <v>8767.44</v>
      </c>
      <c r="J52" s="40">
        <f t="shared" si="0"/>
        <v>18199.39</v>
      </c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2:40" s="27" customFormat="1" x14ac:dyDescent="0.2">
      <c r="B53" s="39" t="s">
        <v>177</v>
      </c>
      <c r="C53" s="52">
        <v>5858</v>
      </c>
      <c r="D53" s="37" t="s">
        <v>10</v>
      </c>
      <c r="E53" s="62" t="s">
        <v>67</v>
      </c>
      <c r="F53" s="44">
        <v>25716.43</v>
      </c>
      <c r="G53" s="38">
        <v>28977.85</v>
      </c>
      <c r="H53" s="38">
        <v>34383.01</v>
      </c>
      <c r="I53" s="38">
        <v>29161.23</v>
      </c>
      <c r="J53" s="40">
        <f t="shared" si="0"/>
        <v>118238.52</v>
      </c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2:40" s="27" customFormat="1" x14ac:dyDescent="0.2">
      <c r="B54" s="39" t="s">
        <v>177</v>
      </c>
      <c r="C54" s="52">
        <v>5873</v>
      </c>
      <c r="D54" s="37" t="s">
        <v>10</v>
      </c>
      <c r="E54" s="62" t="s">
        <v>208</v>
      </c>
      <c r="F54" s="44">
        <v>0</v>
      </c>
      <c r="G54" s="38">
        <v>1986.35</v>
      </c>
      <c r="H54" s="38">
        <v>0</v>
      </c>
      <c r="I54" s="38">
        <v>0</v>
      </c>
      <c r="J54" s="40">
        <f t="shared" si="0"/>
        <v>1986.35</v>
      </c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2:40" s="27" customFormat="1" x14ac:dyDescent="0.2">
      <c r="B55" s="39" t="s">
        <v>177</v>
      </c>
      <c r="C55" s="52">
        <v>5885</v>
      </c>
      <c r="D55" s="37" t="s">
        <v>10</v>
      </c>
      <c r="E55" s="62" t="s">
        <v>68</v>
      </c>
      <c r="F55" s="44">
        <v>2093.31</v>
      </c>
      <c r="G55" s="38">
        <v>7170.18</v>
      </c>
      <c r="H55" s="38">
        <v>7775.27</v>
      </c>
      <c r="I55" s="38">
        <v>3956.4400000000005</v>
      </c>
      <c r="J55" s="40">
        <f t="shared" si="0"/>
        <v>20995.200000000004</v>
      </c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2:40" s="27" customFormat="1" x14ac:dyDescent="0.2">
      <c r="B56" s="39" t="s">
        <v>177</v>
      </c>
      <c r="C56" s="52">
        <v>5890</v>
      </c>
      <c r="D56" s="37" t="s">
        <v>10</v>
      </c>
      <c r="E56" s="62" t="s">
        <v>69</v>
      </c>
      <c r="F56" s="44">
        <v>4895.2299999999996</v>
      </c>
      <c r="G56" s="38">
        <v>7636.2</v>
      </c>
      <c r="H56" s="38">
        <v>6170.1000000000013</v>
      </c>
      <c r="I56" s="38">
        <v>3563.3499999999995</v>
      </c>
      <c r="J56" s="40">
        <f t="shared" si="0"/>
        <v>22264.880000000001</v>
      </c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2:40" s="27" customFormat="1" x14ac:dyDescent="0.2">
      <c r="B57" s="39" t="s">
        <v>177</v>
      </c>
      <c r="C57" s="52">
        <v>5895</v>
      </c>
      <c r="D57" s="37" t="s">
        <v>10</v>
      </c>
      <c r="E57" s="62" t="s">
        <v>70</v>
      </c>
      <c r="F57" s="44">
        <v>48859.6</v>
      </c>
      <c r="G57" s="38">
        <v>308721.62</v>
      </c>
      <c r="H57" s="38">
        <v>63788.61</v>
      </c>
      <c r="I57" s="38">
        <v>323487.51999999996</v>
      </c>
      <c r="J57" s="40">
        <f t="shared" si="0"/>
        <v>744857.34999999986</v>
      </c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2:40" s="27" customFormat="1" x14ac:dyDescent="0.2">
      <c r="B58" s="39" t="s">
        <v>177</v>
      </c>
      <c r="C58" s="52">
        <v>13042</v>
      </c>
      <c r="D58" s="37" t="s">
        <v>71</v>
      </c>
      <c r="E58" s="62" t="s">
        <v>72</v>
      </c>
      <c r="F58" s="44">
        <v>9394.4500000000007</v>
      </c>
      <c r="G58" s="38">
        <v>29330.58</v>
      </c>
      <c r="H58" s="38">
        <v>21832.560000000001</v>
      </c>
      <c r="I58" s="38">
        <v>33546.990000000005</v>
      </c>
      <c r="J58" s="40">
        <f t="shared" si="0"/>
        <v>94104.58</v>
      </c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2:40" s="27" customFormat="1" x14ac:dyDescent="0.2">
      <c r="B59" s="39" t="s">
        <v>177</v>
      </c>
      <c r="C59" s="52">
        <v>13074</v>
      </c>
      <c r="D59" s="37" t="s">
        <v>71</v>
      </c>
      <c r="E59" s="62" t="s">
        <v>73</v>
      </c>
      <c r="F59" s="44">
        <v>11166.74</v>
      </c>
      <c r="G59" s="38">
        <v>12336.93</v>
      </c>
      <c r="H59" s="38">
        <v>2113.75</v>
      </c>
      <c r="I59" s="38">
        <v>3289.9199999999996</v>
      </c>
      <c r="J59" s="40">
        <f t="shared" si="0"/>
        <v>28907.339999999997</v>
      </c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2:40" s="27" customFormat="1" x14ac:dyDescent="0.2">
      <c r="B60" s="39" t="s">
        <v>177</v>
      </c>
      <c r="C60" s="52">
        <v>13212</v>
      </c>
      <c r="D60" s="37" t="s">
        <v>71</v>
      </c>
      <c r="E60" s="62" t="s">
        <v>74</v>
      </c>
      <c r="F60" s="44">
        <v>0</v>
      </c>
      <c r="G60" s="38">
        <v>109029.45</v>
      </c>
      <c r="H60" s="38">
        <v>148259.66</v>
      </c>
      <c r="I60" s="38">
        <v>258171.27000000002</v>
      </c>
      <c r="J60" s="40">
        <f t="shared" si="0"/>
        <v>515460.38</v>
      </c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2:40" s="27" customFormat="1" x14ac:dyDescent="0.2">
      <c r="B61" s="39" t="s">
        <v>177</v>
      </c>
      <c r="C61" s="52">
        <v>13300</v>
      </c>
      <c r="D61" s="37" t="s">
        <v>71</v>
      </c>
      <c r="E61" s="62" t="s">
        <v>75</v>
      </c>
      <c r="F61" s="44">
        <v>1924.9</v>
      </c>
      <c r="G61" s="38">
        <v>4031.8</v>
      </c>
      <c r="H61" s="38">
        <v>0</v>
      </c>
      <c r="I61" s="38">
        <v>5825.28</v>
      </c>
      <c r="J61" s="40">
        <f t="shared" si="0"/>
        <v>11781.98</v>
      </c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2:40" s="27" customFormat="1" x14ac:dyDescent="0.2">
      <c r="B62" s="39" t="s">
        <v>177</v>
      </c>
      <c r="C62" s="52">
        <v>13430</v>
      </c>
      <c r="D62" s="37" t="s">
        <v>71</v>
      </c>
      <c r="E62" s="62" t="s">
        <v>76</v>
      </c>
      <c r="F62" s="44">
        <v>0</v>
      </c>
      <c r="G62" s="38">
        <v>0</v>
      </c>
      <c r="H62" s="38">
        <v>0</v>
      </c>
      <c r="I62" s="38">
        <v>2431.0100000000002</v>
      </c>
      <c r="J62" s="40">
        <f t="shared" si="0"/>
        <v>2431.0100000000002</v>
      </c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2:40" s="27" customFormat="1" x14ac:dyDescent="0.2">
      <c r="B63" s="39" t="s">
        <v>177</v>
      </c>
      <c r="C63" s="52">
        <v>13440</v>
      </c>
      <c r="D63" s="37" t="s">
        <v>71</v>
      </c>
      <c r="E63" s="62" t="s">
        <v>77</v>
      </c>
      <c r="F63" s="44">
        <v>3529.95</v>
      </c>
      <c r="G63" s="38">
        <v>5323.2</v>
      </c>
      <c r="H63" s="38">
        <v>371.09</v>
      </c>
      <c r="I63" s="38">
        <v>27320.36</v>
      </c>
      <c r="J63" s="40">
        <f t="shared" si="0"/>
        <v>36544.6</v>
      </c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2:40" s="27" customFormat="1" x14ac:dyDescent="0.2">
      <c r="B64" s="39" t="s">
        <v>177</v>
      </c>
      <c r="C64" s="52">
        <v>13458</v>
      </c>
      <c r="D64" s="37" t="s">
        <v>71</v>
      </c>
      <c r="E64" s="62" t="s">
        <v>78</v>
      </c>
      <c r="F64" s="44">
        <v>88285.28</v>
      </c>
      <c r="G64" s="38">
        <v>346871.72</v>
      </c>
      <c r="H64" s="38">
        <v>19242.879999999997</v>
      </c>
      <c r="I64" s="38">
        <v>266007.42</v>
      </c>
      <c r="J64" s="40">
        <f t="shared" si="0"/>
        <v>720407.3</v>
      </c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2:40" s="27" customFormat="1" x14ac:dyDescent="0.2">
      <c r="B65" s="39" t="s">
        <v>177</v>
      </c>
      <c r="C65" s="52">
        <v>13473</v>
      </c>
      <c r="D65" s="37" t="s">
        <v>71</v>
      </c>
      <c r="E65" s="62" t="s">
        <v>79</v>
      </c>
      <c r="F65" s="44">
        <v>5028.6499999999996</v>
      </c>
      <c r="G65" s="38">
        <v>4509</v>
      </c>
      <c r="H65" s="38">
        <v>5798.35</v>
      </c>
      <c r="I65" s="38">
        <v>11639.43</v>
      </c>
      <c r="J65" s="40">
        <f t="shared" si="0"/>
        <v>26975.43</v>
      </c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2:40" s="27" customFormat="1" x14ac:dyDescent="0.2">
      <c r="B66" s="39" t="s">
        <v>177</v>
      </c>
      <c r="C66" s="52">
        <v>13490</v>
      </c>
      <c r="D66" s="37" t="s">
        <v>71</v>
      </c>
      <c r="E66" s="62" t="s">
        <v>80</v>
      </c>
      <c r="F66" s="44">
        <v>168957.41</v>
      </c>
      <c r="G66" s="38">
        <v>254706.42</v>
      </c>
      <c r="H66" s="38">
        <v>87808.58</v>
      </c>
      <c r="I66" s="38">
        <v>304841.20000000007</v>
      </c>
      <c r="J66" s="40">
        <f t="shared" si="0"/>
        <v>816313.6100000001</v>
      </c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2:40" s="27" customFormat="1" x14ac:dyDescent="0.2">
      <c r="B67" s="39" t="s">
        <v>177</v>
      </c>
      <c r="C67" s="52">
        <v>13580</v>
      </c>
      <c r="D67" s="37" t="s">
        <v>71</v>
      </c>
      <c r="E67" s="62" t="s">
        <v>81</v>
      </c>
      <c r="F67" s="44">
        <v>0</v>
      </c>
      <c r="G67" s="38">
        <v>0</v>
      </c>
      <c r="H67" s="38">
        <v>0</v>
      </c>
      <c r="I67" s="38">
        <v>28713.94</v>
      </c>
      <c r="J67" s="40">
        <f t="shared" si="0"/>
        <v>28713.94</v>
      </c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2:40" s="27" customFormat="1" x14ac:dyDescent="0.2">
      <c r="B68" s="39" t="s">
        <v>177</v>
      </c>
      <c r="C68" s="52">
        <v>13600</v>
      </c>
      <c r="D68" s="37" t="s">
        <v>71</v>
      </c>
      <c r="E68" s="62" t="s">
        <v>82</v>
      </c>
      <c r="F68" s="44">
        <v>2068.84</v>
      </c>
      <c r="G68" s="38">
        <v>39158.07</v>
      </c>
      <c r="H68" s="38">
        <v>31778.89</v>
      </c>
      <c r="I68" s="38">
        <v>30821.53</v>
      </c>
      <c r="J68" s="40">
        <f t="shared" si="0"/>
        <v>103827.33</v>
      </c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2:40" s="27" customFormat="1" x14ac:dyDescent="0.2">
      <c r="B69" s="39" t="s">
        <v>177</v>
      </c>
      <c r="C69" s="52">
        <v>13655</v>
      </c>
      <c r="D69" s="37" t="s">
        <v>71</v>
      </c>
      <c r="E69" s="62" t="s">
        <v>83</v>
      </c>
      <c r="F69" s="44">
        <v>20008.689999999999</v>
      </c>
      <c r="G69" s="38">
        <v>10446.5</v>
      </c>
      <c r="H69" s="38">
        <v>0</v>
      </c>
      <c r="I69" s="38">
        <v>57294.39</v>
      </c>
      <c r="J69" s="40">
        <f t="shared" si="0"/>
        <v>87749.58</v>
      </c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2:40" s="27" customFormat="1" x14ac:dyDescent="0.2">
      <c r="B70" s="39" t="s">
        <v>177</v>
      </c>
      <c r="C70" s="52">
        <v>13667</v>
      </c>
      <c r="D70" s="37" t="s">
        <v>71</v>
      </c>
      <c r="E70" s="62" t="s">
        <v>84</v>
      </c>
      <c r="F70" s="44">
        <v>168067.04</v>
      </c>
      <c r="G70" s="38">
        <v>196663.51</v>
      </c>
      <c r="H70" s="38">
        <v>33289.699999999997</v>
      </c>
      <c r="I70" s="38">
        <v>563308.52</v>
      </c>
      <c r="J70" s="40">
        <f t="shared" si="0"/>
        <v>961328.77</v>
      </c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2:40" s="27" customFormat="1" x14ac:dyDescent="0.2">
      <c r="B71" s="39" t="s">
        <v>177</v>
      </c>
      <c r="C71" s="52">
        <v>13683</v>
      </c>
      <c r="D71" s="37" t="s">
        <v>71</v>
      </c>
      <c r="E71" s="62" t="s">
        <v>209</v>
      </c>
      <c r="F71" s="44">
        <v>0</v>
      </c>
      <c r="G71" s="38">
        <v>0</v>
      </c>
      <c r="H71" s="38">
        <v>0</v>
      </c>
      <c r="I71" s="38">
        <v>2680.4</v>
      </c>
      <c r="J71" s="40">
        <f t="shared" si="0"/>
        <v>2680.4</v>
      </c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2:40" s="27" customFormat="1" x14ac:dyDescent="0.2">
      <c r="B72" s="39" t="s">
        <v>177</v>
      </c>
      <c r="C72" s="52">
        <v>13688</v>
      </c>
      <c r="D72" s="37" t="s">
        <v>71</v>
      </c>
      <c r="E72" s="62" t="s">
        <v>85</v>
      </c>
      <c r="F72" s="44">
        <v>16424.73</v>
      </c>
      <c r="G72" s="38">
        <v>15472.87</v>
      </c>
      <c r="H72" s="38">
        <v>6440</v>
      </c>
      <c r="I72" s="38">
        <v>8042.34</v>
      </c>
      <c r="J72" s="40">
        <f t="shared" si="0"/>
        <v>46379.94</v>
      </c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2:40" s="27" customFormat="1" x14ac:dyDescent="0.2">
      <c r="B73" s="39" t="s">
        <v>177</v>
      </c>
      <c r="C73" s="52">
        <v>13744</v>
      </c>
      <c r="D73" s="37" t="s">
        <v>71</v>
      </c>
      <c r="E73" s="62" t="s">
        <v>86</v>
      </c>
      <c r="F73" s="44">
        <v>31489.439999999999</v>
      </c>
      <c r="G73" s="38">
        <v>18134</v>
      </c>
      <c r="H73" s="38">
        <v>0</v>
      </c>
      <c r="I73" s="38">
        <v>62415.62</v>
      </c>
      <c r="J73" s="40">
        <f t="shared" si="0"/>
        <v>112039.06</v>
      </c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2:40" s="27" customFormat="1" x14ac:dyDescent="0.2">
      <c r="B74" s="39" t="s">
        <v>177</v>
      </c>
      <c r="C74" s="52">
        <v>13810</v>
      </c>
      <c r="D74" s="37" t="s">
        <v>71</v>
      </c>
      <c r="E74" s="62" t="s">
        <v>210</v>
      </c>
      <c r="F74" s="44">
        <v>6586.36</v>
      </c>
      <c r="G74" s="38">
        <v>5200.9399999999996</v>
      </c>
      <c r="H74" s="38">
        <v>9034.66</v>
      </c>
      <c r="I74" s="38">
        <v>0</v>
      </c>
      <c r="J74" s="40">
        <f t="shared" si="0"/>
        <v>20821.96</v>
      </c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2:40" s="27" customFormat="1" x14ac:dyDescent="0.2">
      <c r="B75" s="39" t="s">
        <v>177</v>
      </c>
      <c r="C75" s="52">
        <v>17042</v>
      </c>
      <c r="D75" s="37" t="s">
        <v>87</v>
      </c>
      <c r="E75" s="62" t="s">
        <v>88</v>
      </c>
      <c r="F75" s="44">
        <v>933.52</v>
      </c>
      <c r="G75" s="38">
        <v>0</v>
      </c>
      <c r="H75" s="38">
        <v>1411.3899999999999</v>
      </c>
      <c r="I75" s="38">
        <v>7263.0700000000006</v>
      </c>
      <c r="J75" s="40">
        <f t="shared" si="0"/>
        <v>9607.98</v>
      </c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2:40" s="27" customFormat="1" x14ac:dyDescent="0.2">
      <c r="B76" s="39" t="s">
        <v>177</v>
      </c>
      <c r="C76" s="52">
        <v>17174</v>
      </c>
      <c r="D76" s="37" t="s">
        <v>87</v>
      </c>
      <c r="E76" s="62" t="s">
        <v>89</v>
      </c>
      <c r="F76" s="44">
        <v>25982.67</v>
      </c>
      <c r="G76" s="38">
        <v>11733.99</v>
      </c>
      <c r="H76" s="38">
        <v>2941.29</v>
      </c>
      <c r="I76" s="38">
        <v>20096.849999999999</v>
      </c>
      <c r="J76" s="40">
        <f t="shared" si="0"/>
        <v>60754.799999999996</v>
      </c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2:40" s="27" customFormat="1" x14ac:dyDescent="0.2">
      <c r="B77" s="39" t="s">
        <v>177</v>
      </c>
      <c r="C77" s="52">
        <v>17380</v>
      </c>
      <c r="D77" s="37" t="s">
        <v>87</v>
      </c>
      <c r="E77" s="62" t="s">
        <v>90</v>
      </c>
      <c r="F77" s="44">
        <v>1576.93</v>
      </c>
      <c r="G77" s="38">
        <v>11053.54</v>
      </c>
      <c r="H77" s="38">
        <v>62375.68</v>
      </c>
      <c r="I77" s="38">
        <v>83557.710000000006</v>
      </c>
      <c r="J77" s="40">
        <f t="shared" si="0"/>
        <v>158563.85999999999</v>
      </c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2:40" s="27" customFormat="1" x14ac:dyDescent="0.2">
      <c r="B78" s="39" t="s">
        <v>177</v>
      </c>
      <c r="C78" s="52">
        <v>17001</v>
      </c>
      <c r="D78" s="37" t="s">
        <v>87</v>
      </c>
      <c r="E78" s="62" t="s">
        <v>91</v>
      </c>
      <c r="F78" s="44">
        <v>116126.56</v>
      </c>
      <c r="G78" s="38">
        <v>94966.92</v>
      </c>
      <c r="H78" s="38">
        <v>0</v>
      </c>
      <c r="I78" s="38">
        <v>180758.98</v>
      </c>
      <c r="J78" s="40">
        <f t="shared" ref="J78:J141" si="1">+SUM(F78:I78)</f>
        <v>391852.45999999996</v>
      </c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2:40" s="27" customFormat="1" x14ac:dyDescent="0.2">
      <c r="B79" s="39" t="s">
        <v>177</v>
      </c>
      <c r="C79" s="52">
        <v>17442</v>
      </c>
      <c r="D79" s="37" t="s">
        <v>87</v>
      </c>
      <c r="E79" s="62" t="s">
        <v>92</v>
      </c>
      <c r="F79" s="44">
        <v>391233.2</v>
      </c>
      <c r="G79" s="38">
        <v>377771.76</v>
      </c>
      <c r="H79" s="38">
        <v>102088.78</v>
      </c>
      <c r="I79" s="38">
        <v>655934.2300000001</v>
      </c>
      <c r="J79" s="40">
        <f t="shared" si="1"/>
        <v>1527027.9700000002</v>
      </c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2:40" s="27" customFormat="1" x14ac:dyDescent="0.2">
      <c r="B80" s="39" t="s">
        <v>177</v>
      </c>
      <c r="C80" s="52">
        <v>17524</v>
      </c>
      <c r="D80" s="37" t="s">
        <v>87</v>
      </c>
      <c r="E80" s="62" t="s">
        <v>93</v>
      </c>
      <c r="F80" s="44">
        <v>22974.28</v>
      </c>
      <c r="G80" s="38">
        <v>22833.02</v>
      </c>
      <c r="H80" s="38">
        <v>12958.01</v>
      </c>
      <c r="I80" s="38">
        <v>28028.98</v>
      </c>
      <c r="J80" s="40">
        <f t="shared" si="1"/>
        <v>86794.290000000008</v>
      </c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2:40" s="27" customFormat="1" x14ac:dyDescent="0.2">
      <c r="B81" s="39" t="s">
        <v>177</v>
      </c>
      <c r="C81" s="52">
        <v>17614</v>
      </c>
      <c r="D81" s="37" t="s">
        <v>87</v>
      </c>
      <c r="E81" s="62" t="s">
        <v>94</v>
      </c>
      <c r="F81" s="44">
        <v>1993.84</v>
      </c>
      <c r="G81" s="38">
        <v>5221.3900000000003</v>
      </c>
      <c r="H81" s="38">
        <v>2514.5</v>
      </c>
      <c r="I81" s="38">
        <v>4306.6900000000005</v>
      </c>
      <c r="J81" s="40">
        <f t="shared" si="1"/>
        <v>14036.42</v>
      </c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2:40" s="27" customFormat="1" x14ac:dyDescent="0.2">
      <c r="B82" s="39" t="s">
        <v>177</v>
      </c>
      <c r="C82" s="52">
        <v>17777</v>
      </c>
      <c r="D82" s="37" t="s">
        <v>87</v>
      </c>
      <c r="E82" s="62" t="s">
        <v>95</v>
      </c>
      <c r="F82" s="44">
        <v>12773.97</v>
      </c>
      <c r="G82" s="38">
        <v>10099.530000000001</v>
      </c>
      <c r="H82" s="38">
        <v>8421.09</v>
      </c>
      <c r="I82" s="38">
        <v>8089.1100000000006</v>
      </c>
      <c r="J82" s="40">
        <f t="shared" si="1"/>
        <v>39383.699999999997</v>
      </c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2:40" s="27" customFormat="1" x14ac:dyDescent="0.2">
      <c r="B83" s="39" t="s">
        <v>177</v>
      </c>
      <c r="C83" s="52">
        <v>17867</v>
      </c>
      <c r="D83" s="37" t="s">
        <v>87</v>
      </c>
      <c r="E83" s="62" t="s">
        <v>96</v>
      </c>
      <c r="F83" s="44">
        <v>0</v>
      </c>
      <c r="G83" s="38">
        <v>4755.24</v>
      </c>
      <c r="H83" s="38">
        <v>0</v>
      </c>
      <c r="I83" s="38">
        <v>0</v>
      </c>
      <c r="J83" s="40">
        <f t="shared" si="1"/>
        <v>4755.24</v>
      </c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2:40" s="27" customFormat="1" x14ac:dyDescent="0.2">
      <c r="B84" s="39" t="s">
        <v>177</v>
      </c>
      <c r="C84" s="52">
        <v>18756</v>
      </c>
      <c r="D84" s="37" t="s">
        <v>222</v>
      </c>
      <c r="E84" s="62" t="s">
        <v>97</v>
      </c>
      <c r="F84" s="44">
        <v>0</v>
      </c>
      <c r="G84" s="38">
        <v>31653.94</v>
      </c>
      <c r="H84" s="38">
        <v>0</v>
      </c>
      <c r="I84" s="38">
        <v>0</v>
      </c>
      <c r="J84" s="40">
        <f t="shared" si="1"/>
        <v>31653.94</v>
      </c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2:40" s="27" customFormat="1" x14ac:dyDescent="0.2">
      <c r="B85" s="39" t="s">
        <v>177</v>
      </c>
      <c r="C85" s="52">
        <v>19110</v>
      </c>
      <c r="D85" s="37" t="s">
        <v>16</v>
      </c>
      <c r="E85" s="62" t="s">
        <v>15</v>
      </c>
      <c r="F85" s="44">
        <v>15244.3</v>
      </c>
      <c r="G85" s="38">
        <v>6464.15</v>
      </c>
      <c r="H85" s="38">
        <v>9129.76</v>
      </c>
      <c r="I85" s="38">
        <v>51941.969999999994</v>
      </c>
      <c r="J85" s="40">
        <f t="shared" si="1"/>
        <v>82780.179999999993</v>
      </c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2:40" s="27" customFormat="1" x14ac:dyDescent="0.2">
      <c r="B86" s="39" t="s">
        <v>177</v>
      </c>
      <c r="C86" s="52">
        <v>19256</v>
      </c>
      <c r="D86" s="37" t="s">
        <v>16</v>
      </c>
      <c r="E86" s="62" t="s">
        <v>146</v>
      </c>
      <c r="F86" s="44">
        <v>5043.1099999999997</v>
      </c>
      <c r="G86" s="38">
        <v>4578.8500000000004</v>
      </c>
      <c r="H86" s="38">
        <v>3705.15</v>
      </c>
      <c r="I86" s="38">
        <v>4877.66</v>
      </c>
      <c r="J86" s="40">
        <f t="shared" si="1"/>
        <v>18204.769999999997</v>
      </c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2:40" s="27" customFormat="1" x14ac:dyDescent="0.2">
      <c r="B87" s="39" t="s">
        <v>177</v>
      </c>
      <c r="C87" s="52">
        <v>19318</v>
      </c>
      <c r="D87" s="37" t="s">
        <v>16</v>
      </c>
      <c r="E87" s="62" t="s">
        <v>147</v>
      </c>
      <c r="F87" s="44">
        <v>1288.5999999999999</v>
      </c>
      <c r="G87" s="38">
        <v>0</v>
      </c>
      <c r="H87" s="38">
        <v>4737.6499999999996</v>
      </c>
      <c r="I87" s="38">
        <v>17828.11</v>
      </c>
      <c r="J87" s="40">
        <f t="shared" si="1"/>
        <v>23854.36</v>
      </c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2:40" s="27" customFormat="1" x14ac:dyDescent="0.2">
      <c r="B88" s="39" t="s">
        <v>177</v>
      </c>
      <c r="C88" s="52">
        <v>19392</v>
      </c>
      <c r="D88" s="37" t="s">
        <v>16</v>
      </c>
      <c r="E88" s="62" t="s">
        <v>148</v>
      </c>
      <c r="F88" s="44">
        <v>0</v>
      </c>
      <c r="G88" s="38">
        <v>998</v>
      </c>
      <c r="H88" s="38">
        <v>11143.1</v>
      </c>
      <c r="I88" s="38">
        <v>55245.990000000005</v>
      </c>
      <c r="J88" s="40">
        <f t="shared" si="1"/>
        <v>67387.090000000011</v>
      </c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2:40" s="27" customFormat="1" x14ac:dyDescent="0.2">
      <c r="B89" s="39" t="s">
        <v>177</v>
      </c>
      <c r="C89" s="52">
        <v>19622</v>
      </c>
      <c r="D89" s="37" t="s">
        <v>16</v>
      </c>
      <c r="E89" s="62" t="s">
        <v>149</v>
      </c>
      <c r="F89" s="44">
        <v>0</v>
      </c>
      <c r="G89" s="38">
        <v>0</v>
      </c>
      <c r="H89" s="38">
        <v>0</v>
      </c>
      <c r="I89" s="38">
        <v>889.51</v>
      </c>
      <c r="J89" s="40">
        <f t="shared" si="1"/>
        <v>889.51</v>
      </c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2:40" s="27" customFormat="1" x14ac:dyDescent="0.2">
      <c r="B90" s="39" t="s">
        <v>177</v>
      </c>
      <c r="C90" s="52">
        <v>19780</v>
      </c>
      <c r="D90" s="37" t="s">
        <v>16</v>
      </c>
      <c r="E90" s="62" t="s">
        <v>150</v>
      </c>
      <c r="F90" s="44">
        <v>93123.33</v>
      </c>
      <c r="G90" s="38">
        <v>50310.7</v>
      </c>
      <c r="H90" s="38">
        <v>17143.18</v>
      </c>
      <c r="I90" s="38">
        <v>92178.9</v>
      </c>
      <c r="J90" s="40">
        <f t="shared" si="1"/>
        <v>252756.11</v>
      </c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2:40" s="27" customFormat="1" x14ac:dyDescent="0.2">
      <c r="B91" s="39" t="s">
        <v>177</v>
      </c>
      <c r="C91" s="52">
        <v>19809</v>
      </c>
      <c r="D91" s="37" t="s">
        <v>16</v>
      </c>
      <c r="E91" s="62" t="s">
        <v>151</v>
      </c>
      <c r="F91" s="44">
        <v>44418.17</v>
      </c>
      <c r="G91" s="38">
        <v>57634.15</v>
      </c>
      <c r="H91" s="38">
        <v>4173.96</v>
      </c>
      <c r="I91" s="38">
        <v>28862.5</v>
      </c>
      <c r="J91" s="40">
        <f t="shared" si="1"/>
        <v>135088.78000000003</v>
      </c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2:40" s="27" customFormat="1" x14ac:dyDescent="0.2">
      <c r="B92" s="39" t="s">
        <v>177</v>
      </c>
      <c r="C92" s="52">
        <v>27050</v>
      </c>
      <c r="D92" s="37" t="s">
        <v>98</v>
      </c>
      <c r="E92" s="62" t="s">
        <v>99</v>
      </c>
      <c r="F92" s="44">
        <v>54984.27</v>
      </c>
      <c r="G92" s="38">
        <v>63507.15</v>
      </c>
      <c r="H92" s="38">
        <v>39040.519999999997</v>
      </c>
      <c r="I92" s="38">
        <v>57523.410000000011</v>
      </c>
      <c r="J92" s="40">
        <f t="shared" si="1"/>
        <v>215055.35</v>
      </c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2:40" s="27" customFormat="1" x14ac:dyDescent="0.2">
      <c r="B93" s="39" t="s">
        <v>177</v>
      </c>
      <c r="C93" s="52">
        <v>27073</v>
      </c>
      <c r="D93" s="37" t="s">
        <v>98</v>
      </c>
      <c r="E93" s="62" t="s">
        <v>100</v>
      </c>
      <c r="F93" s="44">
        <v>33259.339999999997</v>
      </c>
      <c r="G93" s="38">
        <v>101243.34</v>
      </c>
      <c r="H93" s="38">
        <v>143.56</v>
      </c>
      <c r="I93" s="38">
        <v>34463.879999999997</v>
      </c>
      <c r="J93" s="40">
        <f t="shared" si="1"/>
        <v>169110.12</v>
      </c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2:40" s="27" customFormat="1" x14ac:dyDescent="0.2">
      <c r="B94" s="39" t="s">
        <v>177</v>
      </c>
      <c r="C94" s="52">
        <v>27160</v>
      </c>
      <c r="D94" s="37" t="s">
        <v>98</v>
      </c>
      <c r="E94" s="62" t="s">
        <v>101</v>
      </c>
      <c r="F94" s="44">
        <v>41606.46</v>
      </c>
      <c r="G94" s="38">
        <v>84450.47</v>
      </c>
      <c r="H94" s="38">
        <v>35171.85</v>
      </c>
      <c r="I94" s="38">
        <v>48750.37999999999</v>
      </c>
      <c r="J94" s="40">
        <f t="shared" si="1"/>
        <v>209979.15999999997</v>
      </c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2:40" s="27" customFormat="1" x14ac:dyDescent="0.2">
      <c r="B95" s="39" t="s">
        <v>177</v>
      </c>
      <c r="C95" s="52">
        <v>27205</v>
      </c>
      <c r="D95" s="37" t="s">
        <v>98</v>
      </c>
      <c r="E95" s="62" t="s">
        <v>102</v>
      </c>
      <c r="F95" s="44">
        <v>58499.74</v>
      </c>
      <c r="G95" s="38">
        <v>93418.71</v>
      </c>
      <c r="H95" s="38">
        <v>61865.91</v>
      </c>
      <c r="I95" s="38">
        <v>68124.479999999996</v>
      </c>
      <c r="J95" s="40">
        <f t="shared" si="1"/>
        <v>281908.84000000003</v>
      </c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2:40" s="27" customFormat="1" x14ac:dyDescent="0.2">
      <c r="B96" s="39" t="s">
        <v>177</v>
      </c>
      <c r="C96" s="52">
        <v>27135</v>
      </c>
      <c r="D96" s="37" t="s">
        <v>98</v>
      </c>
      <c r="E96" s="62" t="s">
        <v>103</v>
      </c>
      <c r="F96" s="44">
        <v>303221.18</v>
      </c>
      <c r="G96" s="38">
        <v>466354.87</v>
      </c>
      <c r="H96" s="38">
        <v>382078.65</v>
      </c>
      <c r="I96" s="38">
        <v>765623.56000000017</v>
      </c>
      <c r="J96" s="40">
        <f t="shared" si="1"/>
        <v>1917278.2600000002</v>
      </c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2:40" s="27" customFormat="1" x14ac:dyDescent="0.2">
      <c r="B97" s="39" t="s">
        <v>177</v>
      </c>
      <c r="C97" s="52">
        <v>27361</v>
      </c>
      <c r="D97" s="37" t="s">
        <v>98</v>
      </c>
      <c r="E97" s="62" t="s">
        <v>104</v>
      </c>
      <c r="F97" s="44">
        <v>271856.2</v>
      </c>
      <c r="G97" s="38">
        <v>308405.53000000003</v>
      </c>
      <c r="H97" s="38">
        <v>136660.67000000001</v>
      </c>
      <c r="I97" s="38">
        <v>252877.73999999996</v>
      </c>
      <c r="J97" s="40">
        <f t="shared" si="1"/>
        <v>969800.14</v>
      </c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2:40" s="27" customFormat="1" x14ac:dyDescent="0.2">
      <c r="B98" s="39" t="s">
        <v>177</v>
      </c>
      <c r="C98" s="52">
        <v>27413</v>
      </c>
      <c r="D98" s="37" t="s">
        <v>98</v>
      </c>
      <c r="E98" s="62" t="s">
        <v>105</v>
      </c>
      <c r="F98" s="44">
        <v>103924.02</v>
      </c>
      <c r="G98" s="38">
        <v>266001.7</v>
      </c>
      <c r="H98" s="38">
        <v>138044.59</v>
      </c>
      <c r="I98" s="38">
        <v>139337.16</v>
      </c>
      <c r="J98" s="40">
        <f t="shared" si="1"/>
        <v>647307.47000000009</v>
      </c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2:40" s="27" customFormat="1" x14ac:dyDescent="0.2">
      <c r="B99" s="39" t="s">
        <v>177</v>
      </c>
      <c r="C99" s="52">
        <v>27425</v>
      </c>
      <c r="D99" s="37" t="s">
        <v>98</v>
      </c>
      <c r="E99" s="62" t="s">
        <v>106</v>
      </c>
      <c r="F99" s="44">
        <v>17244.75</v>
      </c>
      <c r="G99" s="38">
        <v>40219.279999999999</v>
      </c>
      <c r="H99" s="38">
        <v>33.53</v>
      </c>
      <c r="I99" s="38">
        <v>10367.98</v>
      </c>
      <c r="J99" s="40">
        <f t="shared" si="1"/>
        <v>67865.539999999994</v>
      </c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2:40" s="27" customFormat="1" x14ac:dyDescent="0.2">
      <c r="B100" s="39" t="s">
        <v>177</v>
      </c>
      <c r="C100" s="52">
        <v>27430</v>
      </c>
      <c r="D100" s="37" t="s">
        <v>98</v>
      </c>
      <c r="E100" s="62" t="s">
        <v>211</v>
      </c>
      <c r="F100" s="44">
        <v>52.45</v>
      </c>
      <c r="G100" s="38">
        <v>57.06</v>
      </c>
      <c r="H100" s="38">
        <v>0</v>
      </c>
      <c r="I100" s="38">
        <v>117.72999999999999</v>
      </c>
      <c r="J100" s="40">
        <f t="shared" si="1"/>
        <v>227.24</v>
      </c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2:40" s="27" customFormat="1" x14ac:dyDescent="0.2">
      <c r="B101" s="39" t="s">
        <v>177</v>
      </c>
      <c r="C101" s="52">
        <v>27450</v>
      </c>
      <c r="D101" s="37" t="s">
        <v>98</v>
      </c>
      <c r="E101" s="62" t="s">
        <v>107</v>
      </c>
      <c r="F101" s="44">
        <v>7944.24</v>
      </c>
      <c r="G101" s="38">
        <v>17795.990000000002</v>
      </c>
      <c r="H101" s="38">
        <v>3213.91</v>
      </c>
      <c r="I101" s="38">
        <v>9763.93</v>
      </c>
      <c r="J101" s="40">
        <f t="shared" si="1"/>
        <v>38718.070000000007</v>
      </c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2:40" s="27" customFormat="1" x14ac:dyDescent="0.2">
      <c r="B102" s="39" t="s">
        <v>177</v>
      </c>
      <c r="C102" s="52">
        <v>27491</v>
      </c>
      <c r="D102" s="37" t="s">
        <v>98</v>
      </c>
      <c r="E102" s="62" t="s">
        <v>108</v>
      </c>
      <c r="F102" s="44">
        <v>67447.55</v>
      </c>
      <c r="G102" s="38">
        <v>110237.82</v>
      </c>
      <c r="H102" s="38">
        <v>43306.58</v>
      </c>
      <c r="I102" s="38">
        <v>158696.60999999999</v>
      </c>
      <c r="J102" s="40">
        <f t="shared" si="1"/>
        <v>379688.56</v>
      </c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2:40" s="27" customFormat="1" x14ac:dyDescent="0.2">
      <c r="B103" s="39" t="s">
        <v>177</v>
      </c>
      <c r="C103" s="52">
        <v>27001</v>
      </c>
      <c r="D103" s="37" t="s">
        <v>98</v>
      </c>
      <c r="E103" s="62" t="s">
        <v>109</v>
      </c>
      <c r="F103" s="44">
        <v>11811.14</v>
      </c>
      <c r="G103" s="38">
        <v>5956.36</v>
      </c>
      <c r="H103" s="38">
        <v>6477.45</v>
      </c>
      <c r="I103" s="38">
        <v>12479.15</v>
      </c>
      <c r="J103" s="40">
        <f t="shared" si="1"/>
        <v>36724.1</v>
      </c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2:40" s="27" customFormat="1" x14ac:dyDescent="0.2">
      <c r="B104" s="39" t="s">
        <v>177</v>
      </c>
      <c r="C104" s="52">
        <v>27580</v>
      </c>
      <c r="D104" s="37" t="s">
        <v>98</v>
      </c>
      <c r="E104" s="62" t="s">
        <v>110</v>
      </c>
      <c r="F104" s="44">
        <v>4296.1499999999996</v>
      </c>
      <c r="G104" s="38">
        <v>3174.76</v>
      </c>
      <c r="H104" s="38">
        <v>2141.38</v>
      </c>
      <c r="I104" s="38">
        <v>2383.88</v>
      </c>
      <c r="J104" s="40">
        <f t="shared" si="1"/>
        <v>11996.170000000002</v>
      </c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2:40" s="27" customFormat="1" x14ac:dyDescent="0.2">
      <c r="B105" s="39" t="s">
        <v>177</v>
      </c>
      <c r="C105" s="52">
        <v>27600</v>
      </c>
      <c r="D105" s="37" t="s">
        <v>98</v>
      </c>
      <c r="E105" s="62" t="s">
        <v>111</v>
      </c>
      <c r="F105" s="44">
        <v>43348.66</v>
      </c>
      <c r="G105" s="38">
        <v>35563.01</v>
      </c>
      <c r="H105" s="38">
        <v>5288.13</v>
      </c>
      <c r="I105" s="38">
        <v>12893.390000000001</v>
      </c>
      <c r="J105" s="40">
        <f t="shared" si="1"/>
        <v>97093.190000000017</v>
      </c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2:40" s="27" customFormat="1" x14ac:dyDescent="0.2">
      <c r="B106" s="39" t="s">
        <v>177</v>
      </c>
      <c r="C106" s="52">
        <v>27745</v>
      </c>
      <c r="D106" s="37" t="s">
        <v>98</v>
      </c>
      <c r="E106" s="62" t="s">
        <v>112</v>
      </c>
      <c r="F106" s="44">
        <v>1677.17</v>
      </c>
      <c r="G106" s="38">
        <v>2724.68</v>
      </c>
      <c r="H106" s="38">
        <v>3686.18</v>
      </c>
      <c r="I106" s="38">
        <v>40920.629999999997</v>
      </c>
      <c r="J106" s="40">
        <f t="shared" si="1"/>
        <v>49008.659999999996</v>
      </c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2:40" s="27" customFormat="1" x14ac:dyDescent="0.2">
      <c r="B107" s="39" t="s">
        <v>177</v>
      </c>
      <c r="C107" s="52">
        <v>27787</v>
      </c>
      <c r="D107" s="37" t="s">
        <v>98</v>
      </c>
      <c r="E107" s="62" t="s">
        <v>113</v>
      </c>
      <c r="F107" s="44">
        <v>50918.53</v>
      </c>
      <c r="G107" s="38">
        <v>79887.58</v>
      </c>
      <c r="H107" s="38">
        <v>19792.45</v>
      </c>
      <c r="I107" s="38">
        <v>33219.519999999997</v>
      </c>
      <c r="J107" s="40">
        <f t="shared" si="1"/>
        <v>183818.08</v>
      </c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2:40" s="27" customFormat="1" x14ac:dyDescent="0.2">
      <c r="B108" s="39" t="s">
        <v>177</v>
      </c>
      <c r="C108" s="52">
        <v>27810</v>
      </c>
      <c r="D108" s="37" t="s">
        <v>98</v>
      </c>
      <c r="E108" s="62" t="s">
        <v>114</v>
      </c>
      <c r="F108" s="44">
        <v>215317.22</v>
      </c>
      <c r="G108" s="38">
        <v>346051.11</v>
      </c>
      <c r="H108" s="38">
        <v>156079.32</v>
      </c>
      <c r="I108" s="38">
        <v>346429.17</v>
      </c>
      <c r="J108" s="40">
        <f t="shared" si="1"/>
        <v>1063876.8199999998</v>
      </c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2:40" s="27" customFormat="1" x14ac:dyDescent="0.2">
      <c r="B109" s="39" t="s">
        <v>177</v>
      </c>
      <c r="C109" s="52">
        <v>23068</v>
      </c>
      <c r="D109" s="37" t="s">
        <v>24</v>
      </c>
      <c r="E109" s="62" t="s">
        <v>115</v>
      </c>
      <c r="F109" s="44">
        <v>232448.49</v>
      </c>
      <c r="G109" s="38">
        <v>366648.6</v>
      </c>
      <c r="H109" s="38">
        <v>46257.15</v>
      </c>
      <c r="I109" s="38">
        <v>296847.73000000004</v>
      </c>
      <c r="J109" s="40">
        <f t="shared" si="1"/>
        <v>942201.97</v>
      </c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2:40" s="27" customFormat="1" x14ac:dyDescent="0.2">
      <c r="B110" s="39" t="s">
        <v>177</v>
      </c>
      <c r="C110" s="52">
        <v>23580</v>
      </c>
      <c r="D110" s="37" t="s">
        <v>24</v>
      </c>
      <c r="E110" s="62" t="s">
        <v>17</v>
      </c>
      <c r="F110" s="44">
        <v>21598.09</v>
      </c>
      <c r="G110" s="38">
        <v>28853.1</v>
      </c>
      <c r="H110" s="38">
        <v>25350.07</v>
      </c>
      <c r="I110" s="38">
        <v>35578.57</v>
      </c>
      <c r="J110" s="40">
        <f t="shared" si="1"/>
        <v>111379.83000000002</v>
      </c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2:40" s="27" customFormat="1" x14ac:dyDescent="0.2">
      <c r="B111" s="39" t="s">
        <v>177</v>
      </c>
      <c r="C111" s="52">
        <v>23682</v>
      </c>
      <c r="D111" s="37" t="s">
        <v>24</v>
      </c>
      <c r="E111" s="62" t="s">
        <v>29</v>
      </c>
      <c r="F111" s="44">
        <v>158262.17000000001</v>
      </c>
      <c r="G111" s="38">
        <v>165510.14000000001</v>
      </c>
      <c r="H111" s="38">
        <v>96908.15</v>
      </c>
      <c r="I111" s="38">
        <v>125934.70999999999</v>
      </c>
      <c r="J111" s="40">
        <f t="shared" si="1"/>
        <v>546615.17000000004</v>
      </c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2:40" s="27" customFormat="1" x14ac:dyDescent="0.2">
      <c r="B112" s="39" t="s">
        <v>177</v>
      </c>
      <c r="C112" s="52">
        <v>94001</v>
      </c>
      <c r="D112" s="37" t="s">
        <v>116</v>
      </c>
      <c r="E112" s="62" t="s">
        <v>117</v>
      </c>
      <c r="F112" s="44">
        <v>21208.22</v>
      </c>
      <c r="G112" s="38">
        <v>32145.35</v>
      </c>
      <c r="H112" s="38">
        <v>34945.440000000002</v>
      </c>
      <c r="I112" s="38">
        <v>16804.71</v>
      </c>
      <c r="J112" s="40">
        <f t="shared" si="1"/>
        <v>105103.72</v>
      </c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2:40" s="27" customFormat="1" x14ac:dyDescent="0.2">
      <c r="B113" s="39" t="s">
        <v>177</v>
      </c>
      <c r="C113" s="52">
        <v>41016</v>
      </c>
      <c r="D113" s="37" t="s">
        <v>118</v>
      </c>
      <c r="E113" s="62" t="s">
        <v>119</v>
      </c>
      <c r="F113" s="44">
        <v>4571.3999999999996</v>
      </c>
      <c r="G113" s="38">
        <v>5466.6</v>
      </c>
      <c r="H113" s="38">
        <v>0</v>
      </c>
      <c r="I113" s="38">
        <v>24227.059999999998</v>
      </c>
      <c r="J113" s="40">
        <f t="shared" si="1"/>
        <v>34265.06</v>
      </c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2:40" s="27" customFormat="1" x14ac:dyDescent="0.2">
      <c r="B114" s="39" t="s">
        <v>177</v>
      </c>
      <c r="C114" s="52">
        <v>41132</v>
      </c>
      <c r="D114" s="37" t="s">
        <v>118</v>
      </c>
      <c r="E114" s="62" t="s">
        <v>120</v>
      </c>
      <c r="F114" s="44">
        <v>7145.9</v>
      </c>
      <c r="G114" s="38">
        <v>17371.55</v>
      </c>
      <c r="H114" s="38">
        <v>13994.22</v>
      </c>
      <c r="I114" s="38">
        <v>16934.93</v>
      </c>
      <c r="J114" s="40">
        <f t="shared" si="1"/>
        <v>55446.6</v>
      </c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2:40" s="27" customFormat="1" x14ac:dyDescent="0.2">
      <c r="B115" s="39" t="s">
        <v>177</v>
      </c>
      <c r="C115" s="52">
        <v>41298</v>
      </c>
      <c r="D115" s="37" t="s">
        <v>118</v>
      </c>
      <c r="E115" s="62" t="s">
        <v>121</v>
      </c>
      <c r="F115" s="44">
        <v>5395.08</v>
      </c>
      <c r="G115" s="38">
        <v>4363.8100000000004</v>
      </c>
      <c r="H115" s="38">
        <v>0</v>
      </c>
      <c r="I115" s="38">
        <v>14805.75</v>
      </c>
      <c r="J115" s="40">
        <f t="shared" si="1"/>
        <v>24564.639999999999</v>
      </c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2:40" s="27" customFormat="1" x14ac:dyDescent="0.2">
      <c r="B116" s="39" t="s">
        <v>177</v>
      </c>
      <c r="C116" s="52">
        <v>41357</v>
      </c>
      <c r="D116" s="37" t="s">
        <v>118</v>
      </c>
      <c r="E116" s="62" t="s">
        <v>122</v>
      </c>
      <c r="F116" s="44">
        <v>598.29999999999995</v>
      </c>
      <c r="G116" s="38">
        <v>0</v>
      </c>
      <c r="H116" s="38">
        <v>828.61</v>
      </c>
      <c r="I116" s="38">
        <v>5446.46</v>
      </c>
      <c r="J116" s="40">
        <f t="shared" si="1"/>
        <v>6873.37</v>
      </c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2:40" s="27" customFormat="1" x14ac:dyDescent="0.2">
      <c r="B117" s="39" t="s">
        <v>177</v>
      </c>
      <c r="C117" s="52">
        <v>41001</v>
      </c>
      <c r="D117" s="37" t="s">
        <v>118</v>
      </c>
      <c r="E117" s="62" t="s">
        <v>123</v>
      </c>
      <c r="F117" s="44">
        <v>0</v>
      </c>
      <c r="G117" s="38">
        <v>5731.69</v>
      </c>
      <c r="H117" s="38">
        <v>16653.39</v>
      </c>
      <c r="I117" s="38">
        <v>13047.249999999998</v>
      </c>
      <c r="J117" s="40">
        <f t="shared" si="1"/>
        <v>35432.329999999994</v>
      </c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2:40" s="27" customFormat="1" x14ac:dyDescent="0.2">
      <c r="B118" s="39" t="s">
        <v>177</v>
      </c>
      <c r="C118" s="52">
        <v>41524</v>
      </c>
      <c r="D118" s="37" t="s">
        <v>118</v>
      </c>
      <c r="E118" s="62" t="s">
        <v>124</v>
      </c>
      <c r="F118" s="44">
        <v>8838.26</v>
      </c>
      <c r="G118" s="38">
        <v>7400.2199999999993</v>
      </c>
      <c r="H118" s="38">
        <v>9019.89</v>
      </c>
      <c r="I118" s="38">
        <v>5018.9799999999996</v>
      </c>
      <c r="J118" s="40">
        <f t="shared" si="1"/>
        <v>30277.35</v>
      </c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2:40" s="27" customFormat="1" x14ac:dyDescent="0.2">
      <c r="B119" s="39" t="s">
        <v>177</v>
      </c>
      <c r="C119" s="52">
        <v>41615</v>
      </c>
      <c r="D119" s="37" t="s">
        <v>118</v>
      </c>
      <c r="E119" s="62" t="s">
        <v>125</v>
      </c>
      <c r="F119" s="44">
        <v>11830.91</v>
      </c>
      <c r="G119" s="38">
        <v>14483.39</v>
      </c>
      <c r="H119" s="38">
        <v>16945.82</v>
      </c>
      <c r="I119" s="38">
        <v>19658.620000000003</v>
      </c>
      <c r="J119" s="40">
        <f t="shared" si="1"/>
        <v>62918.74</v>
      </c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2:40" s="27" customFormat="1" x14ac:dyDescent="0.2">
      <c r="B120" s="39" t="s">
        <v>177</v>
      </c>
      <c r="C120" s="52">
        <v>41791</v>
      </c>
      <c r="D120" s="37" t="s">
        <v>118</v>
      </c>
      <c r="E120" s="62" t="s">
        <v>212</v>
      </c>
      <c r="F120" s="44">
        <v>4177.1899999999996</v>
      </c>
      <c r="G120" s="38">
        <v>0</v>
      </c>
      <c r="H120" s="38">
        <v>0</v>
      </c>
      <c r="I120" s="38">
        <v>5918.02</v>
      </c>
      <c r="J120" s="40">
        <f t="shared" si="1"/>
        <v>10095.209999999999</v>
      </c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2:40" s="27" customFormat="1" x14ac:dyDescent="0.2">
      <c r="B121" s="39" t="s">
        <v>177</v>
      </c>
      <c r="C121" s="52">
        <v>41797</v>
      </c>
      <c r="D121" s="37" t="s">
        <v>118</v>
      </c>
      <c r="E121" s="62" t="s">
        <v>126</v>
      </c>
      <c r="F121" s="44">
        <v>373.74</v>
      </c>
      <c r="G121" s="38">
        <v>502.43</v>
      </c>
      <c r="H121" s="38">
        <v>0</v>
      </c>
      <c r="I121" s="38">
        <v>728.02</v>
      </c>
      <c r="J121" s="40">
        <f t="shared" si="1"/>
        <v>1604.19</v>
      </c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2:40" s="27" customFormat="1" x14ac:dyDescent="0.2">
      <c r="B122" s="39" t="s">
        <v>177</v>
      </c>
      <c r="C122" s="52">
        <v>44110</v>
      </c>
      <c r="D122" s="37" t="s">
        <v>19</v>
      </c>
      <c r="E122" s="62" t="s">
        <v>213</v>
      </c>
      <c r="F122" s="44">
        <v>10769.49</v>
      </c>
      <c r="G122" s="38">
        <v>0</v>
      </c>
      <c r="H122" s="38">
        <v>0</v>
      </c>
      <c r="I122" s="38">
        <v>0</v>
      </c>
      <c r="J122" s="40">
        <f t="shared" si="1"/>
        <v>10769.49</v>
      </c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2:40" s="27" customFormat="1" x14ac:dyDescent="0.2">
      <c r="B123" s="39" t="s">
        <v>177</v>
      </c>
      <c r="C123" s="52">
        <v>44650</v>
      </c>
      <c r="D123" s="37" t="s">
        <v>19</v>
      </c>
      <c r="E123" s="62" t="s">
        <v>214</v>
      </c>
      <c r="F123" s="44">
        <v>8859.69</v>
      </c>
      <c r="G123" s="38">
        <v>0</v>
      </c>
      <c r="H123" s="38">
        <v>0</v>
      </c>
      <c r="I123" s="38">
        <v>0</v>
      </c>
      <c r="J123" s="40">
        <f t="shared" si="1"/>
        <v>8859.69</v>
      </c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2:40" s="27" customFormat="1" x14ac:dyDescent="0.2">
      <c r="B124" s="39" t="s">
        <v>177</v>
      </c>
      <c r="C124" s="52">
        <v>47245</v>
      </c>
      <c r="D124" s="37" t="s">
        <v>223</v>
      </c>
      <c r="E124" s="62" t="s">
        <v>215</v>
      </c>
      <c r="F124" s="44">
        <v>0</v>
      </c>
      <c r="G124" s="38">
        <v>0</v>
      </c>
      <c r="H124" s="38">
        <v>23.49</v>
      </c>
      <c r="I124" s="38">
        <v>0</v>
      </c>
      <c r="J124" s="40">
        <f t="shared" si="1"/>
        <v>23.49</v>
      </c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2:40" s="27" customFormat="1" x14ac:dyDescent="0.2">
      <c r="B125" s="39" t="s">
        <v>177</v>
      </c>
      <c r="C125" s="52">
        <v>47605</v>
      </c>
      <c r="D125" s="37" t="s">
        <v>223</v>
      </c>
      <c r="E125" s="62" t="s">
        <v>216</v>
      </c>
      <c r="F125" s="44">
        <v>0</v>
      </c>
      <c r="G125" s="38">
        <v>0</v>
      </c>
      <c r="H125" s="38">
        <v>21.57</v>
      </c>
      <c r="I125" s="38">
        <v>0</v>
      </c>
      <c r="J125" s="40">
        <f t="shared" si="1"/>
        <v>21.57</v>
      </c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2:40" s="27" customFormat="1" x14ac:dyDescent="0.2">
      <c r="B126" s="39" t="s">
        <v>177</v>
      </c>
      <c r="C126" s="52">
        <v>52079</v>
      </c>
      <c r="D126" s="37" t="s">
        <v>127</v>
      </c>
      <c r="E126" s="62" t="s">
        <v>128</v>
      </c>
      <c r="F126" s="44">
        <v>16282.49</v>
      </c>
      <c r="G126" s="38">
        <v>20687.41</v>
      </c>
      <c r="H126" s="38">
        <v>21652.66</v>
      </c>
      <c r="I126" s="38">
        <v>5574.71</v>
      </c>
      <c r="J126" s="40">
        <f t="shared" si="1"/>
        <v>64197.27</v>
      </c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2:40" s="27" customFormat="1" x14ac:dyDescent="0.2">
      <c r="B127" s="39" t="s">
        <v>177</v>
      </c>
      <c r="C127" s="52">
        <v>52385</v>
      </c>
      <c r="D127" s="37" t="s">
        <v>127</v>
      </c>
      <c r="E127" s="62" t="s">
        <v>129</v>
      </c>
      <c r="F127" s="44">
        <v>0</v>
      </c>
      <c r="G127" s="38">
        <v>0</v>
      </c>
      <c r="H127" s="38">
        <v>362.7</v>
      </c>
      <c r="I127" s="38">
        <v>0</v>
      </c>
      <c r="J127" s="40">
        <f t="shared" si="1"/>
        <v>362.7</v>
      </c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2:40" s="27" customFormat="1" x14ac:dyDescent="0.2">
      <c r="B128" s="39" t="s">
        <v>177</v>
      </c>
      <c r="C128" s="52">
        <v>52418</v>
      </c>
      <c r="D128" s="37" t="s">
        <v>127</v>
      </c>
      <c r="E128" s="62" t="s">
        <v>130</v>
      </c>
      <c r="F128" s="44">
        <v>1328.06</v>
      </c>
      <c r="G128" s="38">
        <v>1242.21</v>
      </c>
      <c r="H128" s="38">
        <v>0</v>
      </c>
      <c r="I128" s="38">
        <v>7760.11</v>
      </c>
      <c r="J128" s="40">
        <f t="shared" si="1"/>
        <v>10330.379999999999</v>
      </c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2:40" s="27" customFormat="1" x14ac:dyDescent="0.2">
      <c r="B129" s="39" t="s">
        <v>177</v>
      </c>
      <c r="C129" s="52">
        <v>52480</v>
      </c>
      <c r="D129" s="37" t="s">
        <v>127</v>
      </c>
      <c r="E129" s="62" t="s">
        <v>217</v>
      </c>
      <c r="F129" s="44">
        <v>6805.59</v>
      </c>
      <c r="G129" s="38">
        <v>0</v>
      </c>
      <c r="H129" s="38">
        <v>0</v>
      </c>
      <c r="I129" s="38">
        <v>0</v>
      </c>
      <c r="J129" s="40">
        <f t="shared" si="1"/>
        <v>6805.59</v>
      </c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2:40" s="27" customFormat="1" x14ac:dyDescent="0.2">
      <c r="B130" s="39" t="s">
        <v>177</v>
      </c>
      <c r="C130" s="52">
        <v>52621</v>
      </c>
      <c r="D130" s="37" t="s">
        <v>127</v>
      </c>
      <c r="E130" s="62" t="s">
        <v>131</v>
      </c>
      <c r="F130" s="44">
        <v>59982.7</v>
      </c>
      <c r="G130" s="38">
        <v>34473.1</v>
      </c>
      <c r="H130" s="38">
        <v>54531.31</v>
      </c>
      <c r="I130" s="38">
        <v>66986.84</v>
      </c>
      <c r="J130" s="40">
        <f t="shared" si="1"/>
        <v>215973.94999999998</v>
      </c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2:40" s="27" customFormat="1" x14ac:dyDescent="0.2">
      <c r="B131" s="39" t="s">
        <v>177</v>
      </c>
      <c r="C131" s="52">
        <v>52835</v>
      </c>
      <c r="D131" s="37" t="s">
        <v>127</v>
      </c>
      <c r="E131" s="62" t="s">
        <v>218</v>
      </c>
      <c r="F131" s="44">
        <v>13561.95</v>
      </c>
      <c r="G131" s="38">
        <v>0</v>
      </c>
      <c r="H131" s="38">
        <v>0</v>
      </c>
      <c r="I131" s="38">
        <v>0</v>
      </c>
      <c r="J131" s="40">
        <f t="shared" si="1"/>
        <v>13561.95</v>
      </c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2:40" s="27" customFormat="1" x14ac:dyDescent="0.2">
      <c r="B132" s="39" t="s">
        <v>177</v>
      </c>
      <c r="C132" s="52">
        <v>52696</v>
      </c>
      <c r="D132" s="37" t="s">
        <v>127</v>
      </c>
      <c r="E132" s="62" t="s">
        <v>132</v>
      </c>
      <c r="F132" s="44">
        <v>21694.22</v>
      </c>
      <c r="G132" s="38">
        <v>15834.49</v>
      </c>
      <c r="H132" s="38">
        <v>3872.95</v>
      </c>
      <c r="I132" s="38">
        <v>9919.24</v>
      </c>
      <c r="J132" s="40">
        <f t="shared" si="1"/>
        <v>51320.899999999994</v>
      </c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2:40" s="27" customFormat="1" x14ac:dyDescent="0.2">
      <c r="B133" s="39" t="s">
        <v>177</v>
      </c>
      <c r="C133" s="52">
        <v>66594</v>
      </c>
      <c r="D133" s="37" t="s">
        <v>133</v>
      </c>
      <c r="E133" s="62" t="s">
        <v>134</v>
      </c>
      <c r="F133" s="44">
        <v>22508.38</v>
      </c>
      <c r="G133" s="38">
        <v>20707.03</v>
      </c>
      <c r="H133" s="38">
        <v>21209.929999999997</v>
      </c>
      <c r="I133" s="38">
        <v>24934.760000000002</v>
      </c>
      <c r="J133" s="40">
        <f t="shared" si="1"/>
        <v>89360.1</v>
      </c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2:40" s="27" customFormat="1" x14ac:dyDescent="0.2">
      <c r="B134" s="39" t="s">
        <v>177</v>
      </c>
      <c r="C134" s="52">
        <v>66682</v>
      </c>
      <c r="D134" s="37" t="s">
        <v>133</v>
      </c>
      <c r="E134" s="62" t="s">
        <v>219</v>
      </c>
      <c r="F134" s="44">
        <v>9976.0300000000007</v>
      </c>
      <c r="G134" s="38">
        <v>14038.37</v>
      </c>
      <c r="H134" s="38">
        <v>0</v>
      </c>
      <c r="I134" s="38">
        <v>40995.9</v>
      </c>
      <c r="J134" s="40">
        <f t="shared" si="1"/>
        <v>65010.3</v>
      </c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2:40" s="27" customFormat="1" x14ac:dyDescent="0.2">
      <c r="B135" s="39" t="s">
        <v>177</v>
      </c>
      <c r="C135" s="52">
        <v>68444</v>
      </c>
      <c r="D135" s="37" t="s">
        <v>22</v>
      </c>
      <c r="E135" s="62" t="s">
        <v>152</v>
      </c>
      <c r="F135" s="44">
        <v>0</v>
      </c>
      <c r="G135" s="38">
        <v>149.94</v>
      </c>
      <c r="H135" s="38">
        <v>0</v>
      </c>
      <c r="I135" s="38">
        <v>0</v>
      </c>
      <c r="J135" s="40">
        <f t="shared" si="1"/>
        <v>149.94</v>
      </c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2:40" s="27" customFormat="1" x14ac:dyDescent="0.2">
      <c r="B136" s="39" t="s">
        <v>177</v>
      </c>
      <c r="C136" s="52">
        <v>68615</v>
      </c>
      <c r="D136" s="37" t="s">
        <v>22</v>
      </c>
      <c r="E136" s="62" t="s">
        <v>153</v>
      </c>
      <c r="F136" s="44">
        <v>0</v>
      </c>
      <c r="G136" s="38">
        <v>0</v>
      </c>
      <c r="H136" s="38">
        <v>0</v>
      </c>
      <c r="I136" s="38">
        <v>185.21</v>
      </c>
      <c r="J136" s="40">
        <f t="shared" si="1"/>
        <v>185.21</v>
      </c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2:40" s="27" customFormat="1" x14ac:dyDescent="0.2">
      <c r="B137" s="39" t="s">
        <v>177</v>
      </c>
      <c r="C137" s="52">
        <v>68780</v>
      </c>
      <c r="D137" s="37" t="s">
        <v>22</v>
      </c>
      <c r="E137" s="62" t="s">
        <v>154</v>
      </c>
      <c r="F137" s="44">
        <v>268.05</v>
      </c>
      <c r="G137" s="38">
        <v>1154.19</v>
      </c>
      <c r="H137" s="38">
        <v>0</v>
      </c>
      <c r="I137" s="38">
        <v>0</v>
      </c>
      <c r="J137" s="40">
        <f t="shared" si="1"/>
        <v>1422.24</v>
      </c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2:40" s="27" customFormat="1" x14ac:dyDescent="0.2">
      <c r="B138" s="39" t="s">
        <v>177</v>
      </c>
      <c r="C138" s="52">
        <v>68867</v>
      </c>
      <c r="D138" s="37" t="s">
        <v>22</v>
      </c>
      <c r="E138" s="62" t="s">
        <v>155</v>
      </c>
      <c r="F138" s="44">
        <v>9935.06</v>
      </c>
      <c r="G138" s="38">
        <v>16001.45</v>
      </c>
      <c r="H138" s="38">
        <v>10282.969999999999</v>
      </c>
      <c r="I138" s="38">
        <v>15069.29</v>
      </c>
      <c r="J138" s="40">
        <f t="shared" si="1"/>
        <v>51288.770000000004</v>
      </c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2:40" s="27" customFormat="1" x14ac:dyDescent="0.2">
      <c r="B139" s="39" t="s">
        <v>177</v>
      </c>
      <c r="C139" s="52">
        <v>70771</v>
      </c>
      <c r="D139" s="37" t="s">
        <v>135</v>
      </c>
      <c r="E139" s="62" t="s">
        <v>136</v>
      </c>
      <c r="F139" s="44">
        <v>40163.19</v>
      </c>
      <c r="G139" s="38">
        <v>33235.949999999997</v>
      </c>
      <c r="H139" s="38">
        <v>3213.55</v>
      </c>
      <c r="I139" s="38">
        <v>31925.93</v>
      </c>
      <c r="J139" s="40">
        <f t="shared" si="1"/>
        <v>108538.62</v>
      </c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2:40" s="27" customFormat="1" x14ac:dyDescent="0.2">
      <c r="B140" s="39" t="s">
        <v>177</v>
      </c>
      <c r="C140" s="52">
        <v>73043</v>
      </c>
      <c r="D140" s="37" t="s">
        <v>137</v>
      </c>
      <c r="E140" s="62" t="s">
        <v>138</v>
      </c>
      <c r="F140" s="44">
        <v>28431</v>
      </c>
      <c r="G140" s="38">
        <v>0</v>
      </c>
      <c r="H140" s="38">
        <v>0</v>
      </c>
      <c r="I140" s="38">
        <v>863.91</v>
      </c>
      <c r="J140" s="40">
        <f t="shared" si="1"/>
        <v>29294.91</v>
      </c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2:40" s="27" customFormat="1" x14ac:dyDescent="0.2">
      <c r="B141" s="39" t="s">
        <v>177</v>
      </c>
      <c r="C141" s="52">
        <v>73067</v>
      </c>
      <c r="D141" s="37" t="s">
        <v>137</v>
      </c>
      <c r="E141" s="62" t="s">
        <v>139</v>
      </c>
      <c r="F141" s="44">
        <v>21844.86</v>
      </c>
      <c r="G141" s="38">
        <v>5680.75</v>
      </c>
      <c r="H141" s="38">
        <v>2668.46</v>
      </c>
      <c r="I141" s="38">
        <v>23121.72</v>
      </c>
      <c r="J141" s="40">
        <f t="shared" si="1"/>
        <v>53315.79</v>
      </c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2:40" s="27" customFormat="1" x14ac:dyDescent="0.2">
      <c r="B142" s="39" t="s">
        <v>177</v>
      </c>
      <c r="C142" s="52">
        <v>73168</v>
      </c>
      <c r="D142" s="37" t="s">
        <v>137</v>
      </c>
      <c r="E142" s="62" t="s">
        <v>140</v>
      </c>
      <c r="F142" s="44">
        <v>44183.42</v>
      </c>
      <c r="G142" s="38">
        <v>61484.37</v>
      </c>
      <c r="H142" s="38">
        <v>45527.460000000006</v>
      </c>
      <c r="I142" s="38">
        <v>80076.350000000006</v>
      </c>
      <c r="J142" s="40">
        <f t="shared" ref="J142:J218" si="2">+SUM(F142:I142)</f>
        <v>231271.6</v>
      </c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2:40" s="27" customFormat="1" x14ac:dyDescent="0.2">
      <c r="B143" s="39" t="s">
        <v>177</v>
      </c>
      <c r="C143" s="52">
        <v>73217</v>
      </c>
      <c r="D143" s="37" t="s">
        <v>137</v>
      </c>
      <c r="E143" s="62" t="s">
        <v>141</v>
      </c>
      <c r="F143" s="44">
        <v>14517.62</v>
      </c>
      <c r="G143" s="38">
        <v>41406.959999999999</v>
      </c>
      <c r="H143" s="38">
        <v>28622.949999999997</v>
      </c>
      <c r="I143" s="38">
        <v>42509.049999999996</v>
      </c>
      <c r="J143" s="40">
        <f t="shared" si="2"/>
        <v>127056.57999999999</v>
      </c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2:40" s="27" customFormat="1" x14ac:dyDescent="0.2">
      <c r="B144" s="39" t="s">
        <v>177</v>
      </c>
      <c r="C144" s="52">
        <v>73408</v>
      </c>
      <c r="D144" s="37" t="s">
        <v>137</v>
      </c>
      <c r="E144" s="62" t="s">
        <v>142</v>
      </c>
      <c r="F144" s="44">
        <v>0</v>
      </c>
      <c r="G144" s="38">
        <v>0</v>
      </c>
      <c r="H144" s="38">
        <v>0</v>
      </c>
      <c r="I144" s="38">
        <v>541.45000000000005</v>
      </c>
      <c r="J144" s="40">
        <f t="shared" si="2"/>
        <v>541.45000000000005</v>
      </c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2:40" s="27" customFormat="1" x14ac:dyDescent="0.2">
      <c r="B145" s="39" t="s">
        <v>177</v>
      </c>
      <c r="C145" s="52">
        <v>73411</v>
      </c>
      <c r="D145" s="37" t="s">
        <v>137</v>
      </c>
      <c r="E145" s="62" t="s">
        <v>143</v>
      </c>
      <c r="F145" s="44">
        <v>78830.399999999994</v>
      </c>
      <c r="G145" s="38">
        <v>48437.69</v>
      </c>
      <c r="H145" s="38">
        <v>76880.56</v>
      </c>
      <c r="I145" s="38">
        <v>87883.609999999986</v>
      </c>
      <c r="J145" s="40">
        <f t="shared" si="2"/>
        <v>292032.26</v>
      </c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2:40" s="27" customFormat="1" x14ac:dyDescent="0.2">
      <c r="B146" s="39" t="s">
        <v>177</v>
      </c>
      <c r="C146" s="52">
        <v>73443</v>
      </c>
      <c r="D146" s="37" t="s">
        <v>137</v>
      </c>
      <c r="E146" s="62" t="s">
        <v>144</v>
      </c>
      <c r="F146" s="44">
        <v>0</v>
      </c>
      <c r="G146" s="38">
        <v>0</v>
      </c>
      <c r="H146" s="38">
        <v>0</v>
      </c>
      <c r="I146" s="38">
        <v>1935.92</v>
      </c>
      <c r="J146" s="40">
        <f t="shared" si="2"/>
        <v>1935.92</v>
      </c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2:40" s="27" customFormat="1" x14ac:dyDescent="0.2">
      <c r="B147" s="39" t="s">
        <v>177</v>
      </c>
      <c r="C147" s="52">
        <v>73504</v>
      </c>
      <c r="D147" s="37" t="s">
        <v>137</v>
      </c>
      <c r="E147" s="62" t="s">
        <v>145</v>
      </c>
      <c r="F147" s="44">
        <v>0</v>
      </c>
      <c r="G147" s="38">
        <v>0</v>
      </c>
      <c r="H147" s="38">
        <v>0</v>
      </c>
      <c r="I147" s="38">
        <v>3349.35</v>
      </c>
      <c r="J147" s="40">
        <f t="shared" si="2"/>
        <v>3349.35</v>
      </c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2:40" s="27" customFormat="1" x14ac:dyDescent="0.2">
      <c r="B148" s="39" t="s">
        <v>177</v>
      </c>
      <c r="C148" s="52">
        <v>73686</v>
      </c>
      <c r="D148" s="37" t="s">
        <v>137</v>
      </c>
      <c r="E148" s="62" t="s">
        <v>220</v>
      </c>
      <c r="F148" s="44">
        <v>0</v>
      </c>
      <c r="G148" s="38">
        <v>2875.15</v>
      </c>
      <c r="H148" s="38">
        <v>0</v>
      </c>
      <c r="I148" s="38">
        <v>2112.0700000000002</v>
      </c>
      <c r="J148" s="40">
        <f t="shared" si="2"/>
        <v>4987.22</v>
      </c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2:40" s="27" customFormat="1" x14ac:dyDescent="0.2">
      <c r="B149" s="39" t="s">
        <v>177</v>
      </c>
      <c r="C149" s="52">
        <v>76109</v>
      </c>
      <c r="D149" s="41" t="s">
        <v>224</v>
      </c>
      <c r="E149" s="62" t="s">
        <v>221</v>
      </c>
      <c r="F149" s="44">
        <v>17510.830000000002</v>
      </c>
      <c r="G149" s="38">
        <v>132.58000000000001</v>
      </c>
      <c r="H149" s="38">
        <v>0</v>
      </c>
      <c r="I149" s="38">
        <v>0</v>
      </c>
      <c r="J149" s="40">
        <f t="shared" si="2"/>
        <v>17643.410000000003</v>
      </c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2:40" s="27" customFormat="1" x14ac:dyDescent="0.2">
      <c r="B150" s="39" t="s">
        <v>178</v>
      </c>
      <c r="C150" s="52">
        <v>5004</v>
      </c>
      <c r="D150" s="41" t="s">
        <v>10</v>
      </c>
      <c r="E150" s="46" t="s">
        <v>30</v>
      </c>
      <c r="F150" s="44">
        <v>706.68307100000004</v>
      </c>
      <c r="G150" s="38">
        <v>309.73070999999999</v>
      </c>
      <c r="H150" s="38">
        <v>378.37238000000002</v>
      </c>
      <c r="I150" s="38">
        <v>464.56668999999999</v>
      </c>
      <c r="J150" s="40">
        <f t="shared" si="2"/>
        <v>1859.3528510000001</v>
      </c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2:40" s="27" customFormat="1" x14ac:dyDescent="0.2">
      <c r="B151" s="39" t="s">
        <v>178</v>
      </c>
      <c r="C151" s="52">
        <v>5031</v>
      </c>
      <c r="D151" s="41" t="s">
        <v>10</v>
      </c>
      <c r="E151" s="46" t="s">
        <v>31</v>
      </c>
      <c r="F151" s="44">
        <v>5117.3561412999998</v>
      </c>
      <c r="G151" s="38">
        <v>7519.6532932999999</v>
      </c>
      <c r="H151" s="38">
        <v>5872.7395162999992</v>
      </c>
      <c r="I151" s="38">
        <v>10618.9732509</v>
      </c>
      <c r="J151" s="40">
        <f t="shared" si="2"/>
        <v>29128.722201800003</v>
      </c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2:40" s="27" customFormat="1" x14ac:dyDescent="0.2">
      <c r="B152" s="39" t="s">
        <v>178</v>
      </c>
      <c r="C152" s="52">
        <v>5034</v>
      </c>
      <c r="D152" s="41" t="s">
        <v>10</v>
      </c>
      <c r="E152" s="46" t="s">
        <v>32</v>
      </c>
      <c r="F152" s="44">
        <v>3327.7691024000001</v>
      </c>
      <c r="G152" s="38">
        <v>1475.8170950000001</v>
      </c>
      <c r="H152" s="38">
        <v>2799.49459269</v>
      </c>
      <c r="I152" s="38">
        <v>16002.094487640001</v>
      </c>
      <c r="J152" s="40">
        <f t="shared" si="2"/>
        <v>23605.175277729999</v>
      </c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2:40" s="27" customFormat="1" x14ac:dyDescent="0.2">
      <c r="B153" s="39" t="s">
        <v>178</v>
      </c>
      <c r="C153" s="52">
        <v>5040</v>
      </c>
      <c r="D153" s="41" t="s">
        <v>10</v>
      </c>
      <c r="E153" s="46" t="s">
        <v>33</v>
      </c>
      <c r="F153" s="44">
        <v>5850.1625137000001</v>
      </c>
      <c r="G153" s="38">
        <v>12522.700788</v>
      </c>
      <c r="H153" s="38">
        <v>11035.971399</v>
      </c>
      <c r="I153" s="38">
        <v>26152.332683799999</v>
      </c>
      <c r="J153" s="40">
        <f t="shared" si="2"/>
        <v>55561.167384499997</v>
      </c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2:40" s="27" customFormat="1" x14ac:dyDescent="0.2">
      <c r="B154" s="39" t="s">
        <v>178</v>
      </c>
      <c r="C154" s="52">
        <v>5044</v>
      </c>
      <c r="D154" s="41" t="s">
        <v>10</v>
      </c>
      <c r="E154" s="46" t="s">
        <v>34</v>
      </c>
      <c r="F154" s="44">
        <v>10.18</v>
      </c>
      <c r="G154" s="38">
        <v>15.54</v>
      </c>
      <c r="H154" s="38">
        <v>22.169999999999998</v>
      </c>
      <c r="I154" s="38">
        <v>106.46</v>
      </c>
      <c r="J154" s="40">
        <f t="shared" si="2"/>
        <v>154.35</v>
      </c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2:40" s="27" customFormat="1" x14ac:dyDescent="0.2">
      <c r="B155" s="39" t="s">
        <v>178</v>
      </c>
      <c r="C155" s="52">
        <v>5045</v>
      </c>
      <c r="D155" s="41" t="s">
        <v>10</v>
      </c>
      <c r="E155" s="46" t="s">
        <v>35</v>
      </c>
      <c r="F155" s="44">
        <v>0</v>
      </c>
      <c r="G155" s="38">
        <v>0</v>
      </c>
      <c r="H155" s="38">
        <v>0</v>
      </c>
      <c r="I155" s="38">
        <v>58.98</v>
      </c>
      <c r="J155" s="40">
        <f t="shared" si="2"/>
        <v>58.98</v>
      </c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2:40" s="27" customFormat="1" x14ac:dyDescent="0.2">
      <c r="B156" s="39" t="s">
        <v>178</v>
      </c>
      <c r="C156" s="52">
        <v>5079</v>
      </c>
      <c r="D156" s="41" t="s">
        <v>10</v>
      </c>
      <c r="E156" s="46" t="s">
        <v>36</v>
      </c>
      <c r="F156" s="44">
        <v>1250.0331656999999</v>
      </c>
      <c r="G156" s="38">
        <v>886.20735757</v>
      </c>
      <c r="H156" s="38">
        <v>323.37</v>
      </c>
      <c r="I156" s="38">
        <v>231.89</v>
      </c>
      <c r="J156" s="40">
        <f t="shared" si="2"/>
        <v>2691.5005232699996</v>
      </c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2:40" s="27" customFormat="1" x14ac:dyDescent="0.2">
      <c r="B157" s="39" t="s">
        <v>178</v>
      </c>
      <c r="C157" s="52">
        <v>5088</v>
      </c>
      <c r="D157" s="41" t="s">
        <v>10</v>
      </c>
      <c r="E157" s="46" t="s">
        <v>37</v>
      </c>
      <c r="F157" s="44">
        <v>32.49</v>
      </c>
      <c r="G157" s="38">
        <v>41.9</v>
      </c>
      <c r="H157" s="38">
        <v>17.21</v>
      </c>
      <c r="I157" s="38">
        <v>171.87</v>
      </c>
      <c r="J157" s="40">
        <f t="shared" si="2"/>
        <v>263.47000000000003</v>
      </c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2:40" s="27" customFormat="1" x14ac:dyDescent="0.2">
      <c r="B158" s="39" t="s">
        <v>178</v>
      </c>
      <c r="C158" s="52">
        <v>5107</v>
      </c>
      <c r="D158" s="41" t="s">
        <v>10</v>
      </c>
      <c r="E158" s="46" t="s">
        <v>38</v>
      </c>
      <c r="F158" s="44">
        <v>16.224696707</v>
      </c>
      <c r="G158" s="38">
        <v>8629.8024700000005</v>
      </c>
      <c r="H158" s="38">
        <v>8.9943500000000007</v>
      </c>
      <c r="I158" s="38">
        <v>18.505290000000002</v>
      </c>
      <c r="J158" s="40">
        <f t="shared" si="2"/>
        <v>8673.526806707001</v>
      </c>
    </row>
    <row r="159" spans="2:40" s="27" customFormat="1" x14ac:dyDescent="0.2">
      <c r="B159" s="39" t="s">
        <v>178</v>
      </c>
      <c r="C159" s="52">
        <v>5113</v>
      </c>
      <c r="D159" s="41" t="s">
        <v>10</v>
      </c>
      <c r="E159" s="46" t="s">
        <v>39</v>
      </c>
      <c r="F159" s="44">
        <v>1647944.73</v>
      </c>
      <c r="G159" s="38">
        <v>2837693.3835999998</v>
      </c>
      <c r="H159" s="38">
        <v>2095016.02</v>
      </c>
      <c r="I159" s="38">
        <v>1756997.57</v>
      </c>
      <c r="J159" s="40">
        <f t="shared" si="2"/>
        <v>8337651.7036000006</v>
      </c>
    </row>
    <row r="160" spans="2:40" s="27" customFormat="1" x14ac:dyDescent="0.2">
      <c r="B160" s="39" t="s">
        <v>178</v>
      </c>
      <c r="C160" s="52">
        <v>5120</v>
      </c>
      <c r="D160" s="41" t="s">
        <v>10</v>
      </c>
      <c r="E160" s="46" t="s">
        <v>40</v>
      </c>
      <c r="F160" s="44">
        <v>4473.7344880000001</v>
      </c>
      <c r="G160" s="38">
        <v>10850.557763999999</v>
      </c>
      <c r="H160" s="38">
        <v>3419.7259199999999</v>
      </c>
      <c r="I160" s="38">
        <v>68833.266920000009</v>
      </c>
      <c r="J160" s="40">
        <f t="shared" si="2"/>
        <v>87577.285092000006</v>
      </c>
    </row>
    <row r="161" spans="2:10" s="27" customFormat="1" x14ac:dyDescent="0.2">
      <c r="B161" s="39" t="s">
        <v>178</v>
      </c>
      <c r="C161" s="52">
        <v>5138</v>
      </c>
      <c r="D161" s="41" t="s">
        <v>10</v>
      </c>
      <c r="E161" s="46" t="s">
        <v>41</v>
      </c>
      <c r="F161" s="44">
        <v>0</v>
      </c>
      <c r="G161" s="38">
        <v>0</v>
      </c>
      <c r="H161" s="38">
        <v>2.83</v>
      </c>
      <c r="I161" s="38">
        <v>5397.4837698800002</v>
      </c>
      <c r="J161" s="40">
        <f t="shared" si="2"/>
        <v>5400.3137698800001</v>
      </c>
    </row>
    <row r="162" spans="2:10" s="27" customFormat="1" x14ac:dyDescent="0.2">
      <c r="B162" s="39" t="s">
        <v>178</v>
      </c>
      <c r="C162" s="52">
        <v>5142</v>
      </c>
      <c r="D162" s="41" t="s">
        <v>10</v>
      </c>
      <c r="E162" s="46" t="s">
        <v>42</v>
      </c>
      <c r="F162" s="44">
        <v>654.95000000000005</v>
      </c>
      <c r="G162" s="38">
        <v>163.078</v>
      </c>
      <c r="H162" s="38">
        <v>129.25399999999999</v>
      </c>
      <c r="I162" s="38">
        <v>271.3</v>
      </c>
      <c r="J162" s="40">
        <f t="shared" si="2"/>
        <v>1218.5820000000001</v>
      </c>
    </row>
    <row r="163" spans="2:10" s="27" customFormat="1" x14ac:dyDescent="0.2">
      <c r="B163" s="39" t="s">
        <v>178</v>
      </c>
      <c r="C163" s="52">
        <v>5154</v>
      </c>
      <c r="D163" s="41" t="s">
        <v>10</v>
      </c>
      <c r="E163" s="46" t="s">
        <v>43</v>
      </c>
      <c r="F163" s="44">
        <v>86435.880839999998</v>
      </c>
      <c r="G163" s="38">
        <v>151426.00915</v>
      </c>
      <c r="H163" s="38">
        <v>241380.04453300001</v>
      </c>
      <c r="I163" s="38">
        <v>312956.3501251</v>
      </c>
      <c r="J163" s="40">
        <f t="shared" si="2"/>
        <v>792198.28464810003</v>
      </c>
    </row>
    <row r="164" spans="2:10" s="27" customFormat="1" x14ac:dyDescent="0.2">
      <c r="B164" s="39" t="s">
        <v>178</v>
      </c>
      <c r="C164" s="52">
        <v>5197</v>
      </c>
      <c r="D164" s="41" t="s">
        <v>10</v>
      </c>
      <c r="E164" s="46" t="s">
        <v>45</v>
      </c>
      <c r="F164" s="44">
        <v>0</v>
      </c>
      <c r="G164" s="38">
        <v>0</v>
      </c>
      <c r="H164" s="38">
        <v>18.78</v>
      </c>
      <c r="I164" s="38">
        <v>59.71</v>
      </c>
      <c r="J164" s="40">
        <f t="shared" si="2"/>
        <v>78.490000000000009</v>
      </c>
    </row>
    <row r="165" spans="2:10" s="27" customFormat="1" x14ac:dyDescent="0.2">
      <c r="B165" s="39" t="s">
        <v>178</v>
      </c>
      <c r="C165" s="52">
        <v>5234</v>
      </c>
      <c r="D165" s="41" t="s">
        <v>10</v>
      </c>
      <c r="E165" s="46" t="s">
        <v>46</v>
      </c>
      <c r="F165" s="44">
        <v>5489.0379167999999</v>
      </c>
      <c r="G165" s="38">
        <v>3060.8401143000001</v>
      </c>
      <c r="H165" s="38">
        <v>14276.124560299999</v>
      </c>
      <c r="I165" s="38">
        <v>16738.062300000001</v>
      </c>
      <c r="J165" s="40">
        <f t="shared" si="2"/>
        <v>39564.064891400005</v>
      </c>
    </row>
    <row r="166" spans="2:10" s="27" customFormat="1" x14ac:dyDescent="0.2">
      <c r="B166" s="39" t="s">
        <v>178</v>
      </c>
      <c r="C166" s="52">
        <v>5237</v>
      </c>
      <c r="D166" s="41" t="s">
        <v>10</v>
      </c>
      <c r="E166" s="46" t="s">
        <v>47</v>
      </c>
      <c r="F166" s="44">
        <v>2782.48</v>
      </c>
      <c r="G166" s="38">
        <v>3391.2497499999999</v>
      </c>
      <c r="H166" s="38">
        <v>9.8800000000000008</v>
      </c>
      <c r="I166" s="38">
        <v>4489.09</v>
      </c>
      <c r="J166" s="40">
        <f t="shared" si="2"/>
        <v>10672.69975</v>
      </c>
    </row>
    <row r="167" spans="2:10" s="27" customFormat="1" x14ac:dyDescent="0.2">
      <c r="B167" s="39" t="s">
        <v>178</v>
      </c>
      <c r="C167" s="52">
        <v>5250</v>
      </c>
      <c r="D167" s="41" t="s">
        <v>10</v>
      </c>
      <c r="E167" s="46" t="s">
        <v>48</v>
      </c>
      <c r="F167" s="44">
        <v>120057.64185</v>
      </c>
      <c r="G167" s="38">
        <v>125489.51876000001</v>
      </c>
      <c r="H167" s="38">
        <v>119004.30163</v>
      </c>
      <c r="I167" s="38">
        <v>140302.29561320003</v>
      </c>
      <c r="J167" s="40">
        <f t="shared" si="2"/>
        <v>504853.75785320008</v>
      </c>
    </row>
    <row r="168" spans="2:10" s="27" customFormat="1" x14ac:dyDescent="0.2">
      <c r="B168" s="39" t="s">
        <v>178</v>
      </c>
      <c r="C168" s="52">
        <v>5284</v>
      </c>
      <c r="D168" s="41" t="s">
        <v>10</v>
      </c>
      <c r="E168" s="46" t="s">
        <v>49</v>
      </c>
      <c r="F168" s="44">
        <v>9016.9761638</v>
      </c>
      <c r="G168" s="38">
        <v>11028.520685</v>
      </c>
      <c r="H168" s="38">
        <v>9660.3378000000012</v>
      </c>
      <c r="I168" s="38">
        <v>11037.611033759998</v>
      </c>
      <c r="J168" s="40">
        <f t="shared" si="2"/>
        <v>40743.445682559999</v>
      </c>
    </row>
    <row r="169" spans="2:10" s="27" customFormat="1" x14ac:dyDescent="0.2">
      <c r="B169" s="39" t="s">
        <v>178</v>
      </c>
      <c r="C169" s="52">
        <v>5308</v>
      </c>
      <c r="D169" s="41" t="s">
        <v>10</v>
      </c>
      <c r="E169" s="46" t="s">
        <v>50</v>
      </c>
      <c r="F169" s="44">
        <v>36365.717964000003</v>
      </c>
      <c r="G169" s="38">
        <v>41.022799999999997</v>
      </c>
      <c r="H169" s="38">
        <v>0</v>
      </c>
      <c r="I169" s="38">
        <v>5228.4771856100006</v>
      </c>
      <c r="J169" s="40">
        <f t="shared" si="2"/>
        <v>41635.21794961</v>
      </c>
    </row>
    <row r="170" spans="2:10" s="27" customFormat="1" x14ac:dyDescent="0.2">
      <c r="B170" s="39" t="s">
        <v>178</v>
      </c>
      <c r="C170" s="52">
        <v>5390</v>
      </c>
      <c r="D170" s="41" t="s">
        <v>10</v>
      </c>
      <c r="E170" s="46" t="s">
        <v>52</v>
      </c>
      <c r="F170" s="44">
        <v>0</v>
      </c>
      <c r="G170" s="38">
        <v>474.35</v>
      </c>
      <c r="H170" s="38">
        <v>1251.3984700000001</v>
      </c>
      <c r="I170" s="38">
        <v>999.51465000000007</v>
      </c>
      <c r="J170" s="40">
        <f t="shared" si="2"/>
        <v>2725.2631200000001</v>
      </c>
    </row>
    <row r="171" spans="2:10" s="27" customFormat="1" x14ac:dyDescent="0.2">
      <c r="B171" s="39" t="s">
        <v>178</v>
      </c>
      <c r="C171" s="52">
        <v>5425</v>
      </c>
      <c r="D171" s="41" t="s">
        <v>10</v>
      </c>
      <c r="E171" s="46" t="s">
        <v>53</v>
      </c>
      <c r="F171" s="44">
        <v>2574.0934536999998</v>
      </c>
      <c r="G171" s="38">
        <v>4084.2058034000001</v>
      </c>
      <c r="H171" s="38">
        <v>1107.55</v>
      </c>
      <c r="I171" s="38">
        <v>1214.21659135</v>
      </c>
      <c r="J171" s="40">
        <f t="shared" si="2"/>
        <v>8980.06584845</v>
      </c>
    </row>
    <row r="172" spans="2:10" s="27" customFormat="1" x14ac:dyDescent="0.2">
      <c r="B172" s="39" t="s">
        <v>178</v>
      </c>
      <c r="C172" s="52">
        <v>5480</v>
      </c>
      <c r="D172" s="41" t="s">
        <v>10</v>
      </c>
      <c r="E172" s="46" t="s">
        <v>54</v>
      </c>
      <c r="F172" s="44">
        <v>4147.6020774999997</v>
      </c>
      <c r="G172" s="38">
        <v>1343.7726693</v>
      </c>
      <c r="H172" s="38">
        <v>2198.9474031499999</v>
      </c>
      <c r="I172" s="38">
        <v>2416.6910399999997</v>
      </c>
      <c r="J172" s="40">
        <f t="shared" si="2"/>
        <v>10107.013189949999</v>
      </c>
    </row>
    <row r="173" spans="2:10" s="27" customFormat="1" x14ac:dyDescent="0.2">
      <c r="B173" s="39" t="s">
        <v>178</v>
      </c>
      <c r="C173" s="52">
        <v>5495</v>
      </c>
      <c r="D173" s="41" t="s">
        <v>10</v>
      </c>
      <c r="E173" s="46" t="s">
        <v>55</v>
      </c>
      <c r="F173" s="44">
        <v>5400.8221759999997</v>
      </c>
      <c r="G173" s="38">
        <v>15333.501050999999</v>
      </c>
      <c r="H173" s="38">
        <v>12515.451693999999</v>
      </c>
      <c r="I173" s="38">
        <v>11424.236966039998</v>
      </c>
      <c r="J173" s="40">
        <f t="shared" si="2"/>
        <v>44674.011887040004</v>
      </c>
    </row>
    <row r="174" spans="2:10" s="27" customFormat="1" x14ac:dyDescent="0.2">
      <c r="B174" s="39" t="s">
        <v>178</v>
      </c>
      <c r="C174" s="52">
        <v>5579</v>
      </c>
      <c r="D174" s="41" t="s">
        <v>10</v>
      </c>
      <c r="E174" s="46" t="s">
        <v>56</v>
      </c>
      <c r="F174" s="44">
        <v>275364.1128</v>
      </c>
      <c r="G174" s="38">
        <v>239590.66453000001</v>
      </c>
      <c r="H174" s="38">
        <v>242826.29960000003</v>
      </c>
      <c r="I174" s="38">
        <v>308863.03481670003</v>
      </c>
      <c r="J174" s="40">
        <f t="shared" si="2"/>
        <v>1066644.1117467</v>
      </c>
    </row>
    <row r="175" spans="2:10" s="27" customFormat="1" x14ac:dyDescent="0.2">
      <c r="B175" s="39" t="s">
        <v>178</v>
      </c>
      <c r="C175" s="52">
        <v>5585</v>
      </c>
      <c r="D175" s="41" t="s">
        <v>10</v>
      </c>
      <c r="E175" s="46" t="s">
        <v>57</v>
      </c>
      <c r="F175" s="44">
        <v>124.49</v>
      </c>
      <c r="G175" s="38">
        <v>53.9</v>
      </c>
      <c r="H175" s="38">
        <v>528.76</v>
      </c>
      <c r="I175" s="38">
        <v>1050.2998</v>
      </c>
      <c r="J175" s="40">
        <f t="shared" si="2"/>
        <v>1757.4497999999999</v>
      </c>
    </row>
    <row r="176" spans="2:10" s="27" customFormat="1" x14ac:dyDescent="0.2">
      <c r="B176" s="39" t="s">
        <v>178</v>
      </c>
      <c r="C176" s="52">
        <v>5604</v>
      </c>
      <c r="D176" s="41" t="s">
        <v>10</v>
      </c>
      <c r="E176" s="46" t="s">
        <v>58</v>
      </c>
      <c r="F176" s="44">
        <v>1337781.013</v>
      </c>
      <c r="G176" s="38">
        <v>948997.14332999999</v>
      </c>
      <c r="H176" s="38">
        <v>64245.629146399995</v>
      </c>
      <c r="I176" s="38">
        <v>1974368.9689910009</v>
      </c>
      <c r="J176" s="40">
        <f t="shared" si="2"/>
        <v>4325392.7544674007</v>
      </c>
    </row>
    <row r="177" spans="2:10" s="27" customFormat="1" x14ac:dyDescent="0.2">
      <c r="B177" s="39" t="s">
        <v>178</v>
      </c>
      <c r="C177" s="52">
        <v>5660</v>
      </c>
      <c r="D177" s="41" t="s">
        <v>10</v>
      </c>
      <c r="E177" s="46" t="s">
        <v>205</v>
      </c>
      <c r="F177" s="44">
        <v>17.07</v>
      </c>
      <c r="G177" s="38">
        <v>0</v>
      </c>
      <c r="H177" s="38">
        <v>0</v>
      </c>
      <c r="I177" s="38">
        <v>0</v>
      </c>
      <c r="J177" s="40">
        <f t="shared" si="2"/>
        <v>17.07</v>
      </c>
    </row>
    <row r="178" spans="2:10" s="27" customFormat="1" x14ac:dyDescent="0.2">
      <c r="B178" s="39" t="s">
        <v>178</v>
      </c>
      <c r="C178" s="52">
        <v>5667</v>
      </c>
      <c r="D178" s="41" t="s">
        <v>10</v>
      </c>
      <c r="E178" s="46" t="s">
        <v>59</v>
      </c>
      <c r="F178" s="44">
        <v>0</v>
      </c>
      <c r="G178" s="38">
        <v>0</v>
      </c>
      <c r="H178" s="38">
        <v>0</v>
      </c>
      <c r="I178" s="38">
        <v>1100.33</v>
      </c>
      <c r="J178" s="40">
        <f t="shared" si="2"/>
        <v>1100.33</v>
      </c>
    </row>
    <row r="179" spans="2:10" s="27" customFormat="1" x14ac:dyDescent="0.2">
      <c r="B179" s="39" t="s">
        <v>178</v>
      </c>
      <c r="C179" s="52">
        <v>5670</v>
      </c>
      <c r="D179" s="41" t="s">
        <v>10</v>
      </c>
      <c r="E179" s="46" t="s">
        <v>60</v>
      </c>
      <c r="F179" s="44">
        <v>23187.141646</v>
      </c>
      <c r="G179" s="38">
        <v>14319.559287</v>
      </c>
      <c r="H179" s="38">
        <v>20533.79</v>
      </c>
      <c r="I179" s="38">
        <v>18771.624431240998</v>
      </c>
      <c r="J179" s="40">
        <f t="shared" si="2"/>
        <v>76812.115364241006</v>
      </c>
    </row>
    <row r="180" spans="2:10" s="27" customFormat="1" x14ac:dyDescent="0.2">
      <c r="B180" s="39" t="s">
        <v>178</v>
      </c>
      <c r="C180" s="52">
        <v>5686</v>
      </c>
      <c r="D180" s="41" t="s">
        <v>10</v>
      </c>
      <c r="E180" s="46" t="s">
        <v>61</v>
      </c>
      <c r="F180" s="44">
        <v>859</v>
      </c>
      <c r="G180" s="38">
        <v>963</v>
      </c>
      <c r="H180" s="38">
        <v>719.1</v>
      </c>
      <c r="I180" s="38">
        <v>964</v>
      </c>
      <c r="J180" s="40">
        <f t="shared" si="2"/>
        <v>3505.1</v>
      </c>
    </row>
    <row r="181" spans="2:10" s="27" customFormat="1" x14ac:dyDescent="0.2">
      <c r="B181" s="39" t="s">
        <v>178</v>
      </c>
      <c r="C181" s="52">
        <v>5042</v>
      </c>
      <c r="D181" s="41" t="s">
        <v>10</v>
      </c>
      <c r="E181" s="46" t="s">
        <v>62</v>
      </c>
      <c r="F181" s="44">
        <v>402.44</v>
      </c>
      <c r="G181" s="38">
        <v>131.66</v>
      </c>
      <c r="H181" s="38">
        <v>1531.8399999999997</v>
      </c>
      <c r="I181" s="38">
        <v>8345.4618279099996</v>
      </c>
      <c r="J181" s="40">
        <f t="shared" si="2"/>
        <v>10411.401827909998</v>
      </c>
    </row>
    <row r="182" spans="2:10" s="27" customFormat="1" x14ac:dyDescent="0.2">
      <c r="B182" s="39" t="s">
        <v>178</v>
      </c>
      <c r="C182" s="52">
        <v>5690</v>
      </c>
      <c r="D182" s="41" t="s">
        <v>10</v>
      </c>
      <c r="E182" s="46" t="s">
        <v>63</v>
      </c>
      <c r="F182" s="44">
        <v>266979.18492999999</v>
      </c>
      <c r="G182" s="38">
        <v>395672.90286999999</v>
      </c>
      <c r="H182" s="38">
        <v>513109.77999999997</v>
      </c>
      <c r="I182" s="38">
        <v>219077.04</v>
      </c>
      <c r="J182" s="40">
        <f t="shared" si="2"/>
        <v>1394838.9077999999</v>
      </c>
    </row>
    <row r="183" spans="2:10" s="27" customFormat="1" x14ac:dyDescent="0.2">
      <c r="B183" s="39" t="s">
        <v>178</v>
      </c>
      <c r="C183" s="52">
        <v>5736</v>
      </c>
      <c r="D183" s="41" t="s">
        <v>10</v>
      </c>
      <c r="E183" s="46" t="s">
        <v>64</v>
      </c>
      <c r="F183" s="44">
        <v>849236.26254999998</v>
      </c>
      <c r="G183" s="38">
        <v>1019544.8013000001</v>
      </c>
      <c r="H183" s="38">
        <v>6957.0141359400004</v>
      </c>
      <c r="I183" s="38">
        <v>1910327.9915975002</v>
      </c>
      <c r="J183" s="40">
        <f t="shared" si="2"/>
        <v>3786066.0695834402</v>
      </c>
    </row>
    <row r="184" spans="2:10" s="27" customFormat="1" x14ac:dyDescent="0.2">
      <c r="B184" s="39" t="s">
        <v>178</v>
      </c>
      <c r="C184" s="52">
        <v>5756</v>
      </c>
      <c r="D184" s="41" t="s">
        <v>10</v>
      </c>
      <c r="E184" s="46" t="s">
        <v>206</v>
      </c>
      <c r="F184" s="44">
        <v>2091.4499999999998</v>
      </c>
      <c r="G184" s="38">
        <v>2859.47</v>
      </c>
      <c r="H184" s="38">
        <v>1623.33</v>
      </c>
      <c r="I184" s="38">
        <v>219.58</v>
      </c>
      <c r="J184" s="40">
        <f t="shared" si="2"/>
        <v>6793.83</v>
      </c>
    </row>
    <row r="185" spans="2:10" s="27" customFormat="1" x14ac:dyDescent="0.2">
      <c r="B185" s="39" t="s">
        <v>178</v>
      </c>
      <c r="C185" s="52">
        <v>5790</v>
      </c>
      <c r="D185" s="41" t="s">
        <v>10</v>
      </c>
      <c r="E185" s="46" t="s">
        <v>65</v>
      </c>
      <c r="F185" s="44">
        <v>6992.8844499999996</v>
      </c>
      <c r="G185" s="38">
        <v>8156.2500298000004</v>
      </c>
      <c r="H185" s="38">
        <v>5017.85689</v>
      </c>
      <c r="I185" s="38">
        <v>8377.580109999999</v>
      </c>
      <c r="J185" s="40">
        <f t="shared" si="2"/>
        <v>28544.571479799997</v>
      </c>
    </row>
    <row r="186" spans="2:10" s="27" customFormat="1" x14ac:dyDescent="0.2">
      <c r="B186" s="39" t="s">
        <v>178</v>
      </c>
      <c r="C186" s="52">
        <v>5847</v>
      </c>
      <c r="D186" s="41" t="s">
        <v>10</v>
      </c>
      <c r="E186" s="46" t="s">
        <v>207</v>
      </c>
      <c r="F186" s="44">
        <v>1798.5498137</v>
      </c>
      <c r="G186" s="38">
        <v>0</v>
      </c>
      <c r="H186" s="38">
        <v>383.54</v>
      </c>
      <c r="I186" s="38">
        <v>0</v>
      </c>
      <c r="J186" s="40">
        <f t="shared" si="2"/>
        <v>2182.0898136999999</v>
      </c>
    </row>
    <row r="187" spans="2:10" s="27" customFormat="1" x14ac:dyDescent="0.2">
      <c r="B187" s="39" t="s">
        <v>178</v>
      </c>
      <c r="C187" s="52">
        <v>5854</v>
      </c>
      <c r="D187" s="41" t="s">
        <v>10</v>
      </c>
      <c r="E187" s="46" t="s">
        <v>66</v>
      </c>
      <c r="F187" s="44">
        <v>10.4251</v>
      </c>
      <c r="G187" s="38">
        <v>328.18689000000001</v>
      </c>
      <c r="H187" s="38">
        <v>644.30709000000002</v>
      </c>
      <c r="I187" s="38">
        <v>685.65962000000013</v>
      </c>
      <c r="J187" s="40">
        <f t="shared" si="2"/>
        <v>1668.5787</v>
      </c>
    </row>
    <row r="188" spans="2:10" s="27" customFormat="1" x14ac:dyDescent="0.2">
      <c r="B188" s="39" t="s">
        <v>178</v>
      </c>
      <c r="C188" s="52">
        <v>5858</v>
      </c>
      <c r="D188" s="41" t="s">
        <v>10</v>
      </c>
      <c r="E188" s="46" t="s">
        <v>67</v>
      </c>
      <c r="F188" s="44">
        <v>1942.1034018</v>
      </c>
      <c r="G188" s="38">
        <v>1921.7874813999999</v>
      </c>
      <c r="H188" s="38">
        <v>3355.4030524</v>
      </c>
      <c r="I188" s="38">
        <v>1854.057892973</v>
      </c>
      <c r="J188" s="40">
        <f t="shared" si="2"/>
        <v>9073.3518285729988</v>
      </c>
    </row>
    <row r="189" spans="2:10" s="27" customFormat="1" x14ac:dyDescent="0.2">
      <c r="B189" s="39" t="s">
        <v>178</v>
      </c>
      <c r="C189" s="52">
        <v>5873</v>
      </c>
      <c r="D189" s="41" t="s">
        <v>10</v>
      </c>
      <c r="E189" s="46" t="s">
        <v>208</v>
      </c>
      <c r="F189" s="44">
        <v>0</v>
      </c>
      <c r="G189" s="38">
        <v>245.91</v>
      </c>
      <c r="H189" s="38">
        <v>0</v>
      </c>
      <c r="I189" s="38">
        <v>0</v>
      </c>
      <c r="J189" s="40">
        <f t="shared" si="2"/>
        <v>245.91</v>
      </c>
    </row>
    <row r="190" spans="2:10" s="27" customFormat="1" x14ac:dyDescent="0.2">
      <c r="B190" s="39" t="s">
        <v>178</v>
      </c>
      <c r="C190" s="52">
        <v>5885</v>
      </c>
      <c r="D190" s="41" t="s">
        <v>10</v>
      </c>
      <c r="E190" s="46" t="s">
        <v>68</v>
      </c>
      <c r="F190" s="44">
        <v>153.83627999000001</v>
      </c>
      <c r="G190" s="38">
        <v>563.67973320999999</v>
      </c>
      <c r="H190" s="38">
        <v>955.08912241999997</v>
      </c>
      <c r="I190" s="38">
        <v>323.14996075000005</v>
      </c>
      <c r="J190" s="40">
        <f t="shared" si="2"/>
        <v>1995.75509637</v>
      </c>
    </row>
    <row r="191" spans="2:10" s="27" customFormat="1" x14ac:dyDescent="0.2">
      <c r="B191" s="39" t="s">
        <v>178</v>
      </c>
      <c r="C191" s="52">
        <v>5890</v>
      </c>
      <c r="D191" s="41" t="s">
        <v>10</v>
      </c>
      <c r="E191" s="46" t="s">
        <v>69</v>
      </c>
      <c r="F191" s="44">
        <v>698.82043964000002</v>
      </c>
      <c r="G191" s="38">
        <v>1255.4334148</v>
      </c>
      <c r="H191" s="38">
        <v>1008.20323001</v>
      </c>
      <c r="I191" s="38">
        <v>357.19632000000001</v>
      </c>
      <c r="J191" s="40">
        <f t="shared" si="2"/>
        <v>3319.6534044499999</v>
      </c>
    </row>
    <row r="192" spans="2:10" s="27" customFormat="1" x14ac:dyDescent="0.2">
      <c r="B192" s="39" t="s">
        <v>178</v>
      </c>
      <c r="C192" s="52">
        <v>5895</v>
      </c>
      <c r="D192" s="41" t="s">
        <v>10</v>
      </c>
      <c r="E192" s="46" t="s">
        <v>70</v>
      </c>
      <c r="F192" s="44">
        <v>212432.61408999999</v>
      </c>
      <c r="G192" s="38">
        <v>464033.68732000003</v>
      </c>
      <c r="H192" s="38">
        <v>6354.0787113000006</v>
      </c>
      <c r="I192" s="38">
        <v>405270.52364972001</v>
      </c>
      <c r="J192" s="40">
        <f t="shared" si="2"/>
        <v>1088090.90377102</v>
      </c>
    </row>
    <row r="193" spans="2:10" s="27" customFormat="1" x14ac:dyDescent="0.2">
      <c r="B193" s="39" t="s">
        <v>178</v>
      </c>
      <c r="C193" s="52">
        <v>13042</v>
      </c>
      <c r="D193" s="37" t="s">
        <v>71</v>
      </c>
      <c r="E193" s="46" t="s">
        <v>72</v>
      </c>
      <c r="F193" s="44">
        <v>2167.1168360000001</v>
      </c>
      <c r="G193" s="38">
        <v>2196.3841000000002</v>
      </c>
      <c r="H193" s="38">
        <v>24.15</v>
      </c>
      <c r="I193" s="38">
        <v>40.360000000000007</v>
      </c>
      <c r="J193" s="40">
        <f t="shared" si="2"/>
        <v>4428.0109359999997</v>
      </c>
    </row>
    <row r="194" spans="2:10" s="27" customFormat="1" x14ac:dyDescent="0.2">
      <c r="B194" s="39" t="s">
        <v>178</v>
      </c>
      <c r="C194" s="52">
        <v>13074</v>
      </c>
      <c r="D194" s="37" t="s">
        <v>71</v>
      </c>
      <c r="E194" s="46" t="s">
        <v>73</v>
      </c>
      <c r="F194" s="44">
        <v>289.06</v>
      </c>
      <c r="G194" s="38">
        <v>6946.87</v>
      </c>
      <c r="H194" s="38">
        <v>115.95</v>
      </c>
      <c r="I194" s="38">
        <v>202.98541</v>
      </c>
      <c r="J194" s="40">
        <f t="shared" si="2"/>
        <v>7554.8654100000003</v>
      </c>
    </row>
    <row r="195" spans="2:10" s="27" customFormat="1" x14ac:dyDescent="0.2">
      <c r="B195" s="39" t="s">
        <v>178</v>
      </c>
      <c r="C195" s="52">
        <v>13212</v>
      </c>
      <c r="D195" s="37" t="s">
        <v>71</v>
      </c>
      <c r="E195" s="46" t="s">
        <v>74</v>
      </c>
      <c r="F195" s="44">
        <v>0</v>
      </c>
      <c r="G195" s="38">
        <v>12065.195043</v>
      </c>
      <c r="H195" s="38">
        <v>13674.321408</v>
      </c>
      <c r="I195" s="38">
        <v>24784.340289800002</v>
      </c>
      <c r="J195" s="40">
        <f t="shared" si="2"/>
        <v>50523.856740800002</v>
      </c>
    </row>
    <row r="196" spans="2:10" s="27" customFormat="1" x14ac:dyDescent="0.2">
      <c r="B196" s="39" t="s">
        <v>178</v>
      </c>
      <c r="C196" s="52">
        <v>13300</v>
      </c>
      <c r="D196" s="37" t="s">
        <v>71</v>
      </c>
      <c r="E196" s="46" t="s">
        <v>75</v>
      </c>
      <c r="F196" s="44">
        <v>0</v>
      </c>
      <c r="G196" s="38">
        <v>440.3</v>
      </c>
      <c r="H196" s="38">
        <v>0</v>
      </c>
      <c r="I196" s="38">
        <v>597.41999999999996</v>
      </c>
      <c r="J196" s="40">
        <f t="shared" si="2"/>
        <v>1037.72</v>
      </c>
    </row>
    <row r="197" spans="2:10" s="27" customFormat="1" x14ac:dyDescent="0.2">
      <c r="B197" s="39" t="s">
        <v>178</v>
      </c>
      <c r="C197" s="52">
        <v>13430</v>
      </c>
      <c r="D197" s="37" t="s">
        <v>71</v>
      </c>
      <c r="E197" s="46" t="s">
        <v>76</v>
      </c>
      <c r="F197" s="44">
        <v>0</v>
      </c>
      <c r="G197" s="38">
        <v>0</v>
      </c>
      <c r="H197" s="38">
        <v>0</v>
      </c>
      <c r="I197" s="38">
        <v>268.1551</v>
      </c>
      <c r="J197" s="40">
        <f t="shared" si="2"/>
        <v>268.1551</v>
      </c>
    </row>
    <row r="198" spans="2:10" s="27" customFormat="1" x14ac:dyDescent="0.2">
      <c r="B198" s="39" t="s">
        <v>178</v>
      </c>
      <c r="C198" s="52">
        <v>13440</v>
      </c>
      <c r="D198" s="37" t="s">
        <v>71</v>
      </c>
      <c r="E198" s="46" t="s">
        <v>77</v>
      </c>
      <c r="F198" s="44">
        <v>616.48</v>
      </c>
      <c r="G198" s="38">
        <v>946.49</v>
      </c>
      <c r="H198" s="38">
        <v>62.27</v>
      </c>
      <c r="I198" s="38">
        <v>3570.902</v>
      </c>
      <c r="J198" s="40">
        <f t="shared" si="2"/>
        <v>5196.1419999999998</v>
      </c>
    </row>
    <row r="199" spans="2:10" s="27" customFormat="1" x14ac:dyDescent="0.2">
      <c r="B199" s="39" t="s">
        <v>178</v>
      </c>
      <c r="C199" s="52">
        <v>13458</v>
      </c>
      <c r="D199" s="37" t="s">
        <v>71</v>
      </c>
      <c r="E199" s="46" t="s">
        <v>78</v>
      </c>
      <c r="F199" s="44">
        <v>355.52080000000001</v>
      </c>
      <c r="G199" s="38">
        <v>28900.2536</v>
      </c>
      <c r="H199" s="38">
        <v>40.790700000000001</v>
      </c>
      <c r="I199" s="38">
        <v>1070.7564</v>
      </c>
      <c r="J199" s="40">
        <f t="shared" si="2"/>
        <v>30367.321499999998</v>
      </c>
    </row>
    <row r="200" spans="2:10" s="27" customFormat="1" x14ac:dyDescent="0.2">
      <c r="B200" s="39" t="s">
        <v>178</v>
      </c>
      <c r="C200" s="52">
        <v>13473</v>
      </c>
      <c r="D200" s="37" t="s">
        <v>71</v>
      </c>
      <c r="E200" s="46" t="s">
        <v>79</v>
      </c>
      <c r="F200" s="44">
        <v>2.1800000000000002</v>
      </c>
      <c r="G200" s="38">
        <v>3.15</v>
      </c>
      <c r="H200" s="38">
        <v>3.76</v>
      </c>
      <c r="I200" s="38">
        <v>5.7299999999999995</v>
      </c>
      <c r="J200" s="40">
        <f t="shared" si="2"/>
        <v>14.82</v>
      </c>
    </row>
    <row r="201" spans="2:10" s="27" customFormat="1" x14ac:dyDescent="0.2">
      <c r="B201" s="39" t="s">
        <v>178</v>
      </c>
      <c r="C201" s="52">
        <v>13490</v>
      </c>
      <c r="D201" s="37" t="s">
        <v>71</v>
      </c>
      <c r="E201" s="46" t="s">
        <v>80</v>
      </c>
      <c r="F201" s="44">
        <v>336896.42275999999</v>
      </c>
      <c r="G201" s="38">
        <v>169685.2738</v>
      </c>
      <c r="H201" s="38">
        <v>10588.0096801</v>
      </c>
      <c r="I201" s="38">
        <v>204573.77374179999</v>
      </c>
      <c r="J201" s="40">
        <f t="shared" si="2"/>
        <v>721743.47998189996</v>
      </c>
    </row>
    <row r="202" spans="2:10" s="27" customFormat="1" x14ac:dyDescent="0.2">
      <c r="B202" s="39" t="s">
        <v>178</v>
      </c>
      <c r="C202" s="52">
        <v>13580</v>
      </c>
      <c r="D202" s="37" t="s">
        <v>71</v>
      </c>
      <c r="E202" s="46" t="s">
        <v>81</v>
      </c>
      <c r="F202" s="44">
        <v>0</v>
      </c>
      <c r="G202" s="38">
        <v>0</v>
      </c>
      <c r="H202" s="38">
        <v>0</v>
      </c>
      <c r="I202" s="38">
        <v>2407.1502000099999</v>
      </c>
      <c r="J202" s="40">
        <f t="shared" si="2"/>
        <v>2407.1502000099999</v>
      </c>
    </row>
    <row r="203" spans="2:10" s="27" customFormat="1" x14ac:dyDescent="0.2">
      <c r="B203" s="39" t="s">
        <v>178</v>
      </c>
      <c r="C203" s="52">
        <v>13600</v>
      </c>
      <c r="D203" s="37" t="s">
        <v>71</v>
      </c>
      <c r="E203" s="46" t="s">
        <v>82</v>
      </c>
      <c r="F203" s="44">
        <v>480.52581445999999</v>
      </c>
      <c r="G203" s="38">
        <v>2070.4525923000001</v>
      </c>
      <c r="H203" s="38">
        <v>1659.6316919999999</v>
      </c>
      <c r="I203" s="38">
        <v>5378.9817682899993</v>
      </c>
      <c r="J203" s="40">
        <f t="shared" si="2"/>
        <v>9589.5918670499996</v>
      </c>
    </row>
    <row r="204" spans="2:10" s="27" customFormat="1" x14ac:dyDescent="0.2">
      <c r="B204" s="39" t="s">
        <v>178</v>
      </c>
      <c r="C204" s="52">
        <v>13655</v>
      </c>
      <c r="D204" s="37" t="s">
        <v>71</v>
      </c>
      <c r="E204" s="46" t="s">
        <v>83</v>
      </c>
      <c r="F204" s="44">
        <v>2004.9575001999999</v>
      </c>
      <c r="G204" s="38">
        <v>1251.38464</v>
      </c>
      <c r="H204" s="38">
        <v>0</v>
      </c>
      <c r="I204" s="38">
        <v>7072.1999159999996</v>
      </c>
      <c r="J204" s="40">
        <f t="shared" si="2"/>
        <v>10328.5420562</v>
      </c>
    </row>
    <row r="205" spans="2:10" s="27" customFormat="1" x14ac:dyDescent="0.2">
      <c r="B205" s="39" t="s">
        <v>178</v>
      </c>
      <c r="C205" s="52">
        <v>13667</v>
      </c>
      <c r="D205" s="37" t="s">
        <v>71</v>
      </c>
      <c r="E205" s="46" t="s">
        <v>84</v>
      </c>
      <c r="F205" s="44">
        <v>415265.13443999999</v>
      </c>
      <c r="G205" s="38">
        <v>587138.93319000001</v>
      </c>
      <c r="H205" s="38">
        <v>3466.43</v>
      </c>
      <c r="I205" s="38">
        <v>51892.899615300004</v>
      </c>
      <c r="J205" s="40">
        <f t="shared" si="2"/>
        <v>1057763.3972453</v>
      </c>
    </row>
    <row r="206" spans="2:10" s="27" customFormat="1" x14ac:dyDescent="0.2">
      <c r="B206" s="39" t="s">
        <v>178</v>
      </c>
      <c r="C206" s="52">
        <v>13683</v>
      </c>
      <c r="D206" s="37" t="s">
        <v>71</v>
      </c>
      <c r="E206" s="46" t="s">
        <v>209</v>
      </c>
      <c r="F206" s="44">
        <v>0</v>
      </c>
      <c r="G206" s="38">
        <v>0</v>
      </c>
      <c r="H206" s="38">
        <v>0</v>
      </c>
      <c r="I206" s="38">
        <v>1.35</v>
      </c>
      <c r="J206" s="40">
        <f t="shared" si="2"/>
        <v>1.35</v>
      </c>
    </row>
    <row r="207" spans="2:10" s="27" customFormat="1" x14ac:dyDescent="0.2">
      <c r="B207" s="39" t="s">
        <v>178</v>
      </c>
      <c r="C207" s="52">
        <v>13688</v>
      </c>
      <c r="D207" s="37" t="s">
        <v>71</v>
      </c>
      <c r="E207" s="46" t="s">
        <v>85</v>
      </c>
      <c r="F207" s="44">
        <v>10.039999999999999</v>
      </c>
      <c r="G207" s="38">
        <v>47950.85</v>
      </c>
      <c r="H207" s="38">
        <v>560</v>
      </c>
      <c r="I207" s="38">
        <v>12.95</v>
      </c>
      <c r="J207" s="40">
        <f t="shared" si="2"/>
        <v>48533.84</v>
      </c>
    </row>
    <row r="208" spans="2:10" s="27" customFormat="1" x14ac:dyDescent="0.2">
      <c r="B208" s="39" t="s">
        <v>178</v>
      </c>
      <c r="C208" s="52">
        <v>13744</v>
      </c>
      <c r="D208" s="37" t="s">
        <v>71</v>
      </c>
      <c r="E208" s="46" t="s">
        <v>86</v>
      </c>
      <c r="F208" s="44">
        <v>0</v>
      </c>
      <c r="G208" s="38">
        <v>97.73</v>
      </c>
      <c r="H208" s="38">
        <v>0</v>
      </c>
      <c r="I208" s="38">
        <v>362.96000000000004</v>
      </c>
      <c r="J208" s="40">
        <f t="shared" si="2"/>
        <v>460.69000000000005</v>
      </c>
    </row>
    <row r="209" spans="2:10" s="27" customFormat="1" x14ac:dyDescent="0.2">
      <c r="B209" s="39" t="s">
        <v>178</v>
      </c>
      <c r="C209" s="52">
        <v>13810</v>
      </c>
      <c r="D209" s="37" t="s">
        <v>71</v>
      </c>
      <c r="E209" s="46" t="s">
        <v>210</v>
      </c>
      <c r="F209" s="44">
        <v>108.62</v>
      </c>
      <c r="G209" s="38">
        <v>0</v>
      </c>
      <c r="H209" s="38">
        <v>0</v>
      </c>
      <c r="I209" s="38">
        <v>0</v>
      </c>
      <c r="J209" s="40">
        <f t="shared" si="2"/>
        <v>108.62</v>
      </c>
    </row>
    <row r="210" spans="2:10" s="27" customFormat="1" x14ac:dyDescent="0.2">
      <c r="B210" s="39" t="s">
        <v>178</v>
      </c>
      <c r="C210" s="52">
        <v>17042</v>
      </c>
      <c r="D210" s="37" t="s">
        <v>87</v>
      </c>
      <c r="E210" s="46" t="s">
        <v>88</v>
      </c>
      <c r="F210" s="44">
        <v>67.239999999999995</v>
      </c>
      <c r="G210" s="38">
        <v>0</v>
      </c>
      <c r="H210" s="38">
        <v>306.92</v>
      </c>
      <c r="I210" s="38">
        <v>1017.55</v>
      </c>
      <c r="J210" s="40">
        <f t="shared" si="2"/>
        <v>1391.71</v>
      </c>
    </row>
    <row r="211" spans="2:10" s="27" customFormat="1" x14ac:dyDescent="0.2">
      <c r="B211" s="39" t="s">
        <v>178</v>
      </c>
      <c r="C211" s="52">
        <v>17174</v>
      </c>
      <c r="D211" s="37" t="s">
        <v>87</v>
      </c>
      <c r="E211" s="46" t="s">
        <v>89</v>
      </c>
      <c r="F211" s="44">
        <v>3136.52</v>
      </c>
      <c r="G211" s="38">
        <v>1494.91</v>
      </c>
      <c r="H211" s="38">
        <v>167.59</v>
      </c>
      <c r="I211" s="38">
        <v>2882.17</v>
      </c>
      <c r="J211" s="40">
        <f t="shared" si="2"/>
        <v>7681.1900000000005</v>
      </c>
    </row>
    <row r="212" spans="2:10" s="27" customFormat="1" x14ac:dyDescent="0.2">
      <c r="B212" s="39" t="s">
        <v>178</v>
      </c>
      <c r="C212" s="52">
        <v>17380</v>
      </c>
      <c r="D212" s="37" t="s">
        <v>87</v>
      </c>
      <c r="E212" s="46" t="s">
        <v>90</v>
      </c>
      <c r="F212" s="44">
        <v>172.36550399999999</v>
      </c>
      <c r="G212" s="38">
        <v>1346.4985899999999</v>
      </c>
      <c r="H212" s="38">
        <v>11039.383932999999</v>
      </c>
      <c r="I212" s="38">
        <v>16089.015829</v>
      </c>
      <c r="J212" s="40">
        <f t="shared" si="2"/>
        <v>28647.263855999998</v>
      </c>
    </row>
    <row r="213" spans="2:10" s="27" customFormat="1" x14ac:dyDescent="0.2">
      <c r="B213" s="39" t="s">
        <v>178</v>
      </c>
      <c r="C213" s="52">
        <v>17001</v>
      </c>
      <c r="D213" s="37" t="s">
        <v>87</v>
      </c>
      <c r="E213" s="46" t="s">
        <v>91</v>
      </c>
      <c r="F213" s="44">
        <v>15068.79</v>
      </c>
      <c r="G213" s="38">
        <v>14408.12</v>
      </c>
      <c r="H213" s="38">
        <v>0</v>
      </c>
      <c r="I213" s="38">
        <v>22537.769999999997</v>
      </c>
      <c r="J213" s="40">
        <f t="shared" si="2"/>
        <v>52014.68</v>
      </c>
    </row>
    <row r="214" spans="2:10" s="27" customFormat="1" x14ac:dyDescent="0.2">
      <c r="B214" s="39" t="s">
        <v>178</v>
      </c>
      <c r="C214" s="52">
        <v>17442</v>
      </c>
      <c r="D214" s="37" t="s">
        <v>87</v>
      </c>
      <c r="E214" s="46" t="s">
        <v>92</v>
      </c>
      <c r="F214" s="44">
        <v>412028.86593000003</v>
      </c>
      <c r="G214" s="38">
        <v>306905.78535000002</v>
      </c>
      <c r="H214" s="38">
        <v>13381.002040000001</v>
      </c>
      <c r="I214" s="38">
        <v>587805.14366910001</v>
      </c>
      <c r="J214" s="40">
        <f t="shared" si="2"/>
        <v>1320120.7969891001</v>
      </c>
    </row>
    <row r="215" spans="2:10" s="27" customFormat="1" x14ac:dyDescent="0.2">
      <c r="B215" s="39" t="s">
        <v>178</v>
      </c>
      <c r="C215" s="52">
        <v>17524</v>
      </c>
      <c r="D215" s="37" t="s">
        <v>87</v>
      </c>
      <c r="E215" s="46" t="s">
        <v>93</v>
      </c>
      <c r="F215" s="44">
        <v>3842.11</v>
      </c>
      <c r="G215" s="38">
        <v>3230.23</v>
      </c>
      <c r="H215" s="38">
        <v>1654.92</v>
      </c>
      <c r="I215" s="38">
        <v>4175.4400000000005</v>
      </c>
      <c r="J215" s="40">
        <f t="shared" si="2"/>
        <v>12902.7</v>
      </c>
    </row>
    <row r="216" spans="2:10" s="27" customFormat="1" x14ac:dyDescent="0.2">
      <c r="B216" s="39" t="s">
        <v>178</v>
      </c>
      <c r="C216" s="52">
        <v>17614</v>
      </c>
      <c r="D216" s="37" t="s">
        <v>87</v>
      </c>
      <c r="E216" s="46" t="s">
        <v>94</v>
      </c>
      <c r="F216" s="44">
        <v>257.50747848999998</v>
      </c>
      <c r="G216" s="38">
        <v>528.60970025999995</v>
      </c>
      <c r="H216" s="38">
        <v>337.72233</v>
      </c>
      <c r="I216" s="38">
        <v>342.30073000000004</v>
      </c>
      <c r="J216" s="40">
        <f t="shared" si="2"/>
        <v>1466.1402387500002</v>
      </c>
    </row>
    <row r="217" spans="2:10" s="27" customFormat="1" x14ac:dyDescent="0.2">
      <c r="B217" s="39" t="s">
        <v>178</v>
      </c>
      <c r="C217" s="52">
        <v>17777</v>
      </c>
      <c r="D217" s="37" t="s">
        <v>87</v>
      </c>
      <c r="E217" s="46" t="s">
        <v>95</v>
      </c>
      <c r="F217" s="44">
        <v>658.84826973999998</v>
      </c>
      <c r="G217" s="38">
        <v>370.99529999999999</v>
      </c>
      <c r="H217" s="38">
        <v>360.44663000000003</v>
      </c>
      <c r="I217" s="38">
        <v>423.09405000000004</v>
      </c>
      <c r="J217" s="40">
        <f t="shared" si="2"/>
        <v>1813.3842497400001</v>
      </c>
    </row>
    <row r="218" spans="2:10" s="27" customFormat="1" x14ac:dyDescent="0.2">
      <c r="B218" s="39" t="s">
        <v>178</v>
      </c>
      <c r="C218" s="52">
        <v>17867</v>
      </c>
      <c r="D218" s="37" t="s">
        <v>87</v>
      </c>
      <c r="E218" s="46" t="s">
        <v>96</v>
      </c>
      <c r="F218" s="44">
        <v>0</v>
      </c>
      <c r="G218" s="38">
        <v>560.72153000000003</v>
      </c>
      <c r="H218" s="38">
        <v>0</v>
      </c>
      <c r="I218" s="38">
        <v>0</v>
      </c>
      <c r="J218" s="40">
        <f t="shared" si="2"/>
        <v>560.72153000000003</v>
      </c>
    </row>
    <row r="219" spans="2:10" s="27" customFormat="1" x14ac:dyDescent="0.2">
      <c r="B219" s="39" t="s">
        <v>178</v>
      </c>
      <c r="C219" s="52">
        <v>18756</v>
      </c>
      <c r="D219" s="37" t="s">
        <v>222</v>
      </c>
      <c r="E219" s="46" t="s">
        <v>97</v>
      </c>
      <c r="F219" s="44">
        <v>0</v>
      </c>
      <c r="G219" s="38">
        <v>2223.66</v>
      </c>
      <c r="H219" s="38">
        <v>0</v>
      </c>
      <c r="I219" s="38">
        <v>0</v>
      </c>
      <c r="J219" s="40">
        <f t="shared" ref="J219:J280" si="3">+SUM(F219:I219)</f>
        <v>2223.66</v>
      </c>
    </row>
    <row r="220" spans="2:10" s="27" customFormat="1" x14ac:dyDescent="0.2">
      <c r="B220" s="39" t="s">
        <v>178</v>
      </c>
      <c r="C220" s="52">
        <v>19110</v>
      </c>
      <c r="D220" s="37" t="s">
        <v>16</v>
      </c>
      <c r="E220" s="46" t="s">
        <v>15</v>
      </c>
      <c r="F220" s="44">
        <v>700.54</v>
      </c>
      <c r="G220" s="38">
        <v>1103.07</v>
      </c>
      <c r="H220" s="38">
        <v>701.57</v>
      </c>
      <c r="I220" s="38">
        <v>56812.513000000006</v>
      </c>
      <c r="J220" s="40">
        <f t="shared" si="3"/>
        <v>59317.693000000007</v>
      </c>
    </row>
    <row r="221" spans="2:10" s="27" customFormat="1" x14ac:dyDescent="0.2">
      <c r="B221" s="39" t="s">
        <v>178</v>
      </c>
      <c r="C221" s="52">
        <v>19256</v>
      </c>
      <c r="D221" s="37" t="s">
        <v>16</v>
      </c>
      <c r="E221" s="46" t="s">
        <v>146</v>
      </c>
      <c r="F221" s="44">
        <v>757.36</v>
      </c>
      <c r="G221" s="38">
        <v>236.08</v>
      </c>
      <c r="H221" s="38">
        <v>62.16</v>
      </c>
      <c r="I221" s="38">
        <v>169.42000000000002</v>
      </c>
      <c r="J221" s="40">
        <f t="shared" si="3"/>
        <v>1225.0200000000002</v>
      </c>
    </row>
    <row r="222" spans="2:10" s="27" customFormat="1" x14ac:dyDescent="0.2">
      <c r="B222" s="39" t="s">
        <v>178</v>
      </c>
      <c r="C222" s="52">
        <v>19318</v>
      </c>
      <c r="D222" s="37" t="s">
        <v>16</v>
      </c>
      <c r="E222" s="46" t="s">
        <v>147</v>
      </c>
      <c r="F222" s="44">
        <v>0</v>
      </c>
      <c r="G222" s="38">
        <v>0</v>
      </c>
      <c r="H222" s="38">
        <v>718.3</v>
      </c>
      <c r="I222" s="38">
        <v>2039.3904588199998</v>
      </c>
      <c r="J222" s="40">
        <f t="shared" si="3"/>
        <v>2757.6904588199995</v>
      </c>
    </row>
    <row r="223" spans="2:10" s="27" customFormat="1" x14ac:dyDescent="0.2">
      <c r="B223" s="39" t="s">
        <v>178</v>
      </c>
      <c r="C223" s="52">
        <v>19392</v>
      </c>
      <c r="D223" s="37" t="s">
        <v>16</v>
      </c>
      <c r="E223" s="46" t="s">
        <v>148</v>
      </c>
      <c r="F223" s="44">
        <v>0</v>
      </c>
      <c r="G223" s="38">
        <v>0</v>
      </c>
      <c r="H223" s="38">
        <v>17699.510000000002</v>
      </c>
      <c r="I223" s="38">
        <v>69712.62</v>
      </c>
      <c r="J223" s="40">
        <f t="shared" si="3"/>
        <v>87412.13</v>
      </c>
    </row>
    <row r="224" spans="2:10" s="27" customFormat="1" x14ac:dyDescent="0.2">
      <c r="B224" s="39" t="s">
        <v>178</v>
      </c>
      <c r="C224" s="52">
        <v>19622</v>
      </c>
      <c r="D224" s="37" t="s">
        <v>16</v>
      </c>
      <c r="E224" s="46" t="s">
        <v>149</v>
      </c>
      <c r="F224" s="44">
        <v>0</v>
      </c>
      <c r="G224" s="38">
        <v>0</v>
      </c>
      <c r="H224" s="38">
        <v>0</v>
      </c>
      <c r="I224" s="38">
        <v>57.785299999999999</v>
      </c>
      <c r="J224" s="40">
        <f t="shared" si="3"/>
        <v>57.785299999999999</v>
      </c>
    </row>
    <row r="225" spans="2:10" s="27" customFormat="1" x14ac:dyDescent="0.2">
      <c r="B225" s="39" t="s">
        <v>178</v>
      </c>
      <c r="C225" s="52">
        <v>19780</v>
      </c>
      <c r="D225" s="37" t="s">
        <v>16</v>
      </c>
      <c r="E225" s="46" t="s">
        <v>150</v>
      </c>
      <c r="F225" s="44">
        <v>10550.047299</v>
      </c>
      <c r="G225" s="38">
        <v>5200.2329730000001</v>
      </c>
      <c r="H225" s="38">
        <v>2300.2798889999999</v>
      </c>
      <c r="I225" s="38">
        <v>8893.8307270000005</v>
      </c>
      <c r="J225" s="40">
        <f t="shared" si="3"/>
        <v>26944.390888000002</v>
      </c>
    </row>
    <row r="226" spans="2:10" s="27" customFormat="1" x14ac:dyDescent="0.2">
      <c r="B226" s="39" t="s">
        <v>178</v>
      </c>
      <c r="C226" s="52">
        <v>19809</v>
      </c>
      <c r="D226" s="37" t="s">
        <v>16</v>
      </c>
      <c r="E226" s="46" t="s">
        <v>151</v>
      </c>
      <c r="F226" s="44">
        <v>460.10609705000002</v>
      </c>
      <c r="G226" s="38">
        <v>1130.8039888000001</v>
      </c>
      <c r="H226" s="38">
        <v>446.34</v>
      </c>
      <c r="I226" s="38">
        <v>705.68</v>
      </c>
      <c r="J226" s="40">
        <f t="shared" si="3"/>
        <v>2742.9300858500001</v>
      </c>
    </row>
    <row r="227" spans="2:10" s="27" customFormat="1" x14ac:dyDescent="0.2">
      <c r="B227" s="39" t="s">
        <v>178</v>
      </c>
      <c r="C227" s="52">
        <v>27050</v>
      </c>
      <c r="D227" s="37" t="s">
        <v>98</v>
      </c>
      <c r="E227" s="46" t="s">
        <v>99</v>
      </c>
      <c r="F227" s="44">
        <v>6505.5322150000002</v>
      </c>
      <c r="G227" s="38">
        <v>6641.7290833999996</v>
      </c>
      <c r="H227" s="38">
        <v>4444.2122244900002</v>
      </c>
      <c r="I227" s="38">
        <v>6504.9919272000006</v>
      </c>
      <c r="J227" s="40">
        <f t="shared" si="3"/>
        <v>24096.465450090003</v>
      </c>
    </row>
    <row r="228" spans="2:10" s="27" customFormat="1" x14ac:dyDescent="0.2">
      <c r="B228" s="39" t="s">
        <v>178</v>
      </c>
      <c r="C228" s="52">
        <v>27073</v>
      </c>
      <c r="D228" s="37" t="s">
        <v>98</v>
      </c>
      <c r="E228" s="46" t="s">
        <v>100</v>
      </c>
      <c r="F228" s="44">
        <v>0</v>
      </c>
      <c r="G228" s="38">
        <v>15.06</v>
      </c>
      <c r="H228" s="38">
        <v>22.986560000000001</v>
      </c>
      <c r="I228" s="38">
        <v>150.94229999999999</v>
      </c>
      <c r="J228" s="40">
        <f t="shared" si="3"/>
        <v>188.98885999999999</v>
      </c>
    </row>
    <row r="229" spans="2:10" s="27" customFormat="1" x14ac:dyDescent="0.2">
      <c r="B229" s="39" t="s">
        <v>178</v>
      </c>
      <c r="C229" s="52">
        <v>27160</v>
      </c>
      <c r="D229" s="37" t="s">
        <v>98</v>
      </c>
      <c r="E229" s="46" t="s">
        <v>101</v>
      </c>
      <c r="F229" s="44">
        <v>4200.7051490000003</v>
      </c>
      <c r="G229" s="38">
        <v>8050.1669099999999</v>
      </c>
      <c r="H229" s="38">
        <v>3786.4358973000003</v>
      </c>
      <c r="I229" s="38">
        <v>4966.5749201800008</v>
      </c>
      <c r="J229" s="40">
        <f t="shared" si="3"/>
        <v>21003.882876480002</v>
      </c>
    </row>
    <row r="230" spans="2:10" s="27" customFormat="1" x14ac:dyDescent="0.2">
      <c r="B230" s="39" t="s">
        <v>178</v>
      </c>
      <c r="C230" s="52">
        <v>27205</v>
      </c>
      <c r="D230" s="37" t="s">
        <v>98</v>
      </c>
      <c r="E230" s="46" t="s">
        <v>102</v>
      </c>
      <c r="F230" s="44">
        <v>5466.8737412999999</v>
      </c>
      <c r="G230" s="38">
        <v>12717.018760999999</v>
      </c>
      <c r="H230" s="38">
        <v>8578.1316523999994</v>
      </c>
      <c r="I230" s="38">
        <v>8975.8606444500001</v>
      </c>
      <c r="J230" s="40">
        <f t="shared" si="3"/>
        <v>35737.884799149993</v>
      </c>
    </row>
    <row r="231" spans="2:10" s="27" customFormat="1" x14ac:dyDescent="0.2">
      <c r="B231" s="39" t="s">
        <v>178</v>
      </c>
      <c r="C231" s="52">
        <v>27135</v>
      </c>
      <c r="D231" s="37" t="s">
        <v>98</v>
      </c>
      <c r="E231" s="46" t="s">
        <v>103</v>
      </c>
      <c r="F231" s="44">
        <v>30811.037173000001</v>
      </c>
      <c r="G231" s="38">
        <v>50396.833149999999</v>
      </c>
      <c r="H231" s="38">
        <v>44816.880038299991</v>
      </c>
      <c r="I231" s="38">
        <v>83018.808410600002</v>
      </c>
      <c r="J231" s="40">
        <f t="shared" si="3"/>
        <v>209043.55877189999</v>
      </c>
    </row>
    <row r="232" spans="2:10" s="27" customFormat="1" x14ac:dyDescent="0.2">
      <c r="B232" s="39" t="s">
        <v>178</v>
      </c>
      <c r="C232" s="52">
        <v>27361</v>
      </c>
      <c r="D232" s="37" t="s">
        <v>98</v>
      </c>
      <c r="E232" s="46" t="s">
        <v>104</v>
      </c>
      <c r="F232" s="44">
        <v>39383.638438000002</v>
      </c>
      <c r="G232" s="38">
        <v>43637.562422000003</v>
      </c>
      <c r="H232" s="38">
        <v>20667.228463199997</v>
      </c>
      <c r="I232" s="38">
        <v>14708.697786652001</v>
      </c>
      <c r="J232" s="40">
        <f t="shared" si="3"/>
        <v>118397.12710985201</v>
      </c>
    </row>
    <row r="233" spans="2:10" s="27" customFormat="1" x14ac:dyDescent="0.2">
      <c r="B233" s="39" t="s">
        <v>178</v>
      </c>
      <c r="C233" s="52">
        <v>27413</v>
      </c>
      <c r="D233" s="37" t="s">
        <v>98</v>
      </c>
      <c r="E233" s="46" t="s">
        <v>105</v>
      </c>
      <c r="F233" s="44">
        <v>10462.109399999999</v>
      </c>
      <c r="G233" s="38">
        <v>27260.045758</v>
      </c>
      <c r="H233" s="38">
        <v>16302.582363080001</v>
      </c>
      <c r="I233" s="38">
        <v>14470.593381610002</v>
      </c>
      <c r="J233" s="40">
        <f t="shared" si="3"/>
        <v>68495.33090269001</v>
      </c>
    </row>
    <row r="234" spans="2:10" s="27" customFormat="1" x14ac:dyDescent="0.2">
      <c r="B234" s="39" t="s">
        <v>178</v>
      </c>
      <c r="C234" s="52">
        <v>27425</v>
      </c>
      <c r="D234" s="37" t="s">
        <v>98</v>
      </c>
      <c r="E234" s="46" t="s">
        <v>106</v>
      </c>
      <c r="F234" s="44">
        <v>1782.62</v>
      </c>
      <c r="G234" s="38">
        <v>4815.62</v>
      </c>
      <c r="H234" s="38">
        <v>4.46</v>
      </c>
      <c r="I234" s="38">
        <v>2528.7128579615996</v>
      </c>
      <c r="J234" s="40">
        <f t="shared" si="3"/>
        <v>9131.412857961599</v>
      </c>
    </row>
    <row r="235" spans="2:10" s="27" customFormat="1" x14ac:dyDescent="0.2">
      <c r="B235" s="39" t="s">
        <v>178</v>
      </c>
      <c r="C235" s="52">
        <v>27430</v>
      </c>
      <c r="D235" s="37" t="s">
        <v>98</v>
      </c>
      <c r="E235" s="46" t="s">
        <v>211</v>
      </c>
      <c r="F235" s="44">
        <v>3.5299070000000001</v>
      </c>
      <c r="G235" s="38">
        <v>3.0385043199999999</v>
      </c>
      <c r="H235" s="38">
        <v>0</v>
      </c>
      <c r="I235" s="38">
        <v>5.9350199999999997</v>
      </c>
      <c r="J235" s="40">
        <f t="shared" si="3"/>
        <v>12.503431320000001</v>
      </c>
    </row>
    <row r="236" spans="2:10" s="27" customFormat="1" x14ac:dyDescent="0.2">
      <c r="B236" s="39" t="s">
        <v>178</v>
      </c>
      <c r="C236" s="52">
        <v>27450</v>
      </c>
      <c r="D236" s="37" t="s">
        <v>98</v>
      </c>
      <c r="E236" s="46" t="s">
        <v>107</v>
      </c>
      <c r="F236" s="44">
        <v>947.29377474</v>
      </c>
      <c r="G236" s="38">
        <v>2088.6100778</v>
      </c>
      <c r="H236" s="38">
        <v>389.86</v>
      </c>
      <c r="I236" s="38">
        <v>1116.8669324719999</v>
      </c>
      <c r="J236" s="40">
        <f t="shared" si="3"/>
        <v>4542.6307850120002</v>
      </c>
    </row>
    <row r="237" spans="2:10" s="27" customFormat="1" x14ac:dyDescent="0.2">
      <c r="B237" s="39" t="s">
        <v>178</v>
      </c>
      <c r="C237" s="52">
        <v>27491</v>
      </c>
      <c r="D237" s="37" t="s">
        <v>98</v>
      </c>
      <c r="E237" s="46" t="s">
        <v>108</v>
      </c>
      <c r="F237" s="44">
        <v>8597.5002322</v>
      </c>
      <c r="G237" s="38">
        <v>14426.252108999999</v>
      </c>
      <c r="H237" s="38">
        <v>5758.6433262</v>
      </c>
      <c r="I237" s="38">
        <v>19573.83502296</v>
      </c>
      <c r="J237" s="40">
        <f t="shared" si="3"/>
        <v>48356.230690359997</v>
      </c>
    </row>
    <row r="238" spans="2:10" s="27" customFormat="1" x14ac:dyDescent="0.2">
      <c r="B238" s="39" t="s">
        <v>178</v>
      </c>
      <c r="C238" s="52">
        <v>27001</v>
      </c>
      <c r="D238" s="37" t="s">
        <v>98</v>
      </c>
      <c r="E238" s="46" t="s">
        <v>109</v>
      </c>
      <c r="F238" s="44">
        <v>1446.7641967</v>
      </c>
      <c r="G238" s="38">
        <v>717.38992721</v>
      </c>
      <c r="H238" s="38">
        <v>732.34978989000001</v>
      </c>
      <c r="I238" s="38">
        <v>1491.1180575019998</v>
      </c>
      <c r="J238" s="40">
        <f t="shared" si="3"/>
        <v>4387.621971302</v>
      </c>
    </row>
    <row r="239" spans="2:10" s="27" customFormat="1" x14ac:dyDescent="0.2">
      <c r="B239" s="39" t="s">
        <v>178</v>
      </c>
      <c r="C239" s="52">
        <v>27580</v>
      </c>
      <c r="D239" s="37" t="s">
        <v>98</v>
      </c>
      <c r="E239" s="46" t="s">
        <v>110</v>
      </c>
      <c r="F239" s="44">
        <v>518.18781494999996</v>
      </c>
      <c r="G239" s="38">
        <v>349.42889430000002</v>
      </c>
      <c r="H239" s="38">
        <v>291.7965762</v>
      </c>
      <c r="I239" s="38">
        <v>324.63</v>
      </c>
      <c r="J239" s="40">
        <f t="shared" si="3"/>
        <v>1484.04328545</v>
      </c>
    </row>
    <row r="240" spans="2:10" s="27" customFormat="1" x14ac:dyDescent="0.2">
      <c r="B240" s="39" t="s">
        <v>178</v>
      </c>
      <c r="C240" s="52">
        <v>27600</v>
      </c>
      <c r="D240" s="37" t="s">
        <v>98</v>
      </c>
      <c r="E240" s="46" t="s">
        <v>111</v>
      </c>
      <c r="F240" s="44">
        <v>745.82430965000003</v>
      </c>
      <c r="G240" s="38">
        <v>509.30963995000002</v>
      </c>
      <c r="H240" s="38">
        <v>533.71608300000003</v>
      </c>
      <c r="I240" s="38">
        <v>370.80978000000005</v>
      </c>
      <c r="J240" s="40">
        <f t="shared" si="3"/>
        <v>2159.6598125999999</v>
      </c>
    </row>
    <row r="241" spans="2:10" s="27" customFormat="1" x14ac:dyDescent="0.2">
      <c r="B241" s="39" t="s">
        <v>178</v>
      </c>
      <c r="C241" s="52">
        <v>27745</v>
      </c>
      <c r="D241" s="37" t="s">
        <v>98</v>
      </c>
      <c r="E241" s="46" t="s">
        <v>112</v>
      </c>
      <c r="F241" s="44">
        <v>259.38</v>
      </c>
      <c r="G241" s="38">
        <v>409.99</v>
      </c>
      <c r="H241" s="38">
        <v>504.94</v>
      </c>
      <c r="I241" s="38">
        <v>5240.8692005939993</v>
      </c>
      <c r="J241" s="40">
        <f t="shared" si="3"/>
        <v>6415.1792005939988</v>
      </c>
    </row>
    <row r="242" spans="2:10" s="27" customFormat="1" x14ac:dyDescent="0.2">
      <c r="B242" s="39" t="s">
        <v>178</v>
      </c>
      <c r="C242" s="52">
        <v>27787</v>
      </c>
      <c r="D242" s="37" t="s">
        <v>98</v>
      </c>
      <c r="E242" s="46" t="s">
        <v>113</v>
      </c>
      <c r="F242" s="44">
        <v>4465.9261783000002</v>
      </c>
      <c r="G242" s="38">
        <v>102836.52949</v>
      </c>
      <c r="H242" s="38">
        <v>2647.9044218999998</v>
      </c>
      <c r="I242" s="38">
        <v>4361.3209521700001</v>
      </c>
      <c r="J242" s="40">
        <f t="shared" si="3"/>
        <v>114311.68104237001</v>
      </c>
    </row>
    <row r="243" spans="2:10" s="27" customFormat="1" x14ac:dyDescent="0.2">
      <c r="B243" s="39" t="s">
        <v>178</v>
      </c>
      <c r="C243" s="52">
        <v>27810</v>
      </c>
      <c r="D243" s="37" t="s">
        <v>98</v>
      </c>
      <c r="E243" s="46" t="s">
        <v>114</v>
      </c>
      <c r="F243" s="44">
        <v>18500.702816000001</v>
      </c>
      <c r="G243" s="38">
        <v>44847.790717999997</v>
      </c>
      <c r="H243" s="38">
        <v>19153.115689719998</v>
      </c>
      <c r="I243" s="38">
        <v>41379.040646490001</v>
      </c>
      <c r="J243" s="40">
        <f t="shared" si="3"/>
        <v>123880.64987020999</v>
      </c>
    </row>
    <row r="244" spans="2:10" s="27" customFormat="1" x14ac:dyDescent="0.2">
      <c r="B244" s="39" t="s">
        <v>178</v>
      </c>
      <c r="C244" s="52">
        <v>23068</v>
      </c>
      <c r="D244" s="37" t="s">
        <v>24</v>
      </c>
      <c r="E244" s="46" t="s">
        <v>115</v>
      </c>
      <c r="F244" s="44">
        <v>13236.421494</v>
      </c>
      <c r="G244" s="38">
        <v>34622.486855000003</v>
      </c>
      <c r="H244" s="38">
        <v>8025.6141200000002</v>
      </c>
      <c r="I244" s="38">
        <v>44629.600701999996</v>
      </c>
      <c r="J244" s="40">
        <f t="shared" si="3"/>
        <v>100514.123171</v>
      </c>
    </row>
    <row r="245" spans="2:10" s="27" customFormat="1" x14ac:dyDescent="0.2">
      <c r="B245" s="39" t="s">
        <v>178</v>
      </c>
      <c r="C245" s="52">
        <v>23580</v>
      </c>
      <c r="D245" s="37" t="s">
        <v>24</v>
      </c>
      <c r="E245" s="46" t="s">
        <v>17</v>
      </c>
      <c r="F245" s="44">
        <v>3069.4694804999999</v>
      </c>
      <c r="G245" s="38">
        <v>3821.2333703999998</v>
      </c>
      <c r="H245" s="38">
        <v>3439.8177750499999</v>
      </c>
      <c r="I245" s="38">
        <v>4531.7739629299995</v>
      </c>
      <c r="J245" s="40">
        <f t="shared" si="3"/>
        <v>14862.294588879999</v>
      </c>
    </row>
    <row r="246" spans="2:10" s="27" customFormat="1" x14ac:dyDescent="0.2">
      <c r="B246" s="39" t="s">
        <v>178</v>
      </c>
      <c r="C246" s="52">
        <v>23682</v>
      </c>
      <c r="D246" s="37" t="s">
        <v>24</v>
      </c>
      <c r="E246" s="46" t="s">
        <v>29</v>
      </c>
      <c r="F246" s="44">
        <v>1320.7483104</v>
      </c>
      <c r="G246" s="38">
        <v>6246.0718155000004</v>
      </c>
      <c r="H246" s="38">
        <v>7511.1260648000007</v>
      </c>
      <c r="I246" s="38">
        <v>8267.1701049399999</v>
      </c>
      <c r="J246" s="40">
        <f t="shared" si="3"/>
        <v>23345.11629564</v>
      </c>
    </row>
    <row r="247" spans="2:10" s="27" customFormat="1" x14ac:dyDescent="0.2">
      <c r="B247" s="39" t="s">
        <v>178</v>
      </c>
      <c r="C247" s="52">
        <v>94001</v>
      </c>
      <c r="D247" s="37" t="s">
        <v>116</v>
      </c>
      <c r="E247" s="46" t="s">
        <v>117</v>
      </c>
      <c r="F247" s="44">
        <v>4644.2671978999997</v>
      </c>
      <c r="G247" s="38">
        <v>4295.1778182999997</v>
      </c>
      <c r="H247" s="38">
        <v>4071.6459838999999</v>
      </c>
      <c r="I247" s="38">
        <v>2371.4720044000001</v>
      </c>
      <c r="J247" s="40">
        <f t="shared" si="3"/>
        <v>15382.5630045</v>
      </c>
    </row>
    <row r="248" spans="2:10" s="27" customFormat="1" x14ac:dyDescent="0.2">
      <c r="B248" s="39" t="s">
        <v>178</v>
      </c>
      <c r="C248" s="52">
        <v>41016</v>
      </c>
      <c r="D248" s="37" t="s">
        <v>118</v>
      </c>
      <c r="E248" s="46" t="s">
        <v>119</v>
      </c>
      <c r="F248" s="44">
        <v>786.69799999999998</v>
      </c>
      <c r="G248" s="38">
        <v>993.09743000000003</v>
      </c>
      <c r="H248" s="38">
        <v>0</v>
      </c>
      <c r="I248" s="38">
        <v>3273.2235999999998</v>
      </c>
      <c r="J248" s="40">
        <f t="shared" si="3"/>
        <v>5053.0190299999995</v>
      </c>
    </row>
    <row r="249" spans="2:10" s="27" customFormat="1" x14ac:dyDescent="0.2">
      <c r="B249" s="39" t="s">
        <v>178</v>
      </c>
      <c r="C249" s="52">
        <v>41132</v>
      </c>
      <c r="D249" s="37" t="s">
        <v>118</v>
      </c>
      <c r="E249" s="46" t="s">
        <v>120</v>
      </c>
      <c r="F249" s="44">
        <v>1346.5737999999999</v>
      </c>
      <c r="G249" s="38">
        <v>3255.2060999999999</v>
      </c>
      <c r="H249" s="38">
        <v>773.89920003999998</v>
      </c>
      <c r="I249" s="38">
        <v>2593.41</v>
      </c>
      <c r="J249" s="40">
        <f t="shared" si="3"/>
        <v>7969.0891000399997</v>
      </c>
    </row>
    <row r="250" spans="2:10" s="27" customFormat="1" x14ac:dyDescent="0.2">
      <c r="B250" s="39" t="s">
        <v>178</v>
      </c>
      <c r="C250" s="52">
        <v>41298</v>
      </c>
      <c r="D250" s="37" t="s">
        <v>118</v>
      </c>
      <c r="E250" s="46" t="s">
        <v>121</v>
      </c>
      <c r="F250" s="44">
        <v>539.62</v>
      </c>
      <c r="G250" s="38">
        <v>438.27019999999999</v>
      </c>
      <c r="H250" s="38">
        <v>0</v>
      </c>
      <c r="I250" s="38">
        <v>1806.8227000000002</v>
      </c>
      <c r="J250" s="40">
        <f t="shared" si="3"/>
        <v>2784.7129000000004</v>
      </c>
    </row>
    <row r="251" spans="2:10" s="27" customFormat="1" x14ac:dyDescent="0.2">
      <c r="B251" s="39" t="s">
        <v>178</v>
      </c>
      <c r="C251" s="52">
        <v>41357</v>
      </c>
      <c r="D251" s="37" t="s">
        <v>118</v>
      </c>
      <c r="E251" s="46" t="s">
        <v>122</v>
      </c>
      <c r="F251" s="44">
        <v>0</v>
      </c>
      <c r="G251" s="38">
        <v>0</v>
      </c>
      <c r="H251" s="38">
        <v>149.36000000000001</v>
      </c>
      <c r="I251" s="38">
        <v>46.64</v>
      </c>
      <c r="J251" s="40">
        <f t="shared" si="3"/>
        <v>196</v>
      </c>
    </row>
    <row r="252" spans="2:10" s="27" customFormat="1" x14ac:dyDescent="0.2">
      <c r="B252" s="39" t="s">
        <v>178</v>
      </c>
      <c r="C252" s="52">
        <v>41001</v>
      </c>
      <c r="D252" s="37" t="s">
        <v>118</v>
      </c>
      <c r="E252" s="46" t="s">
        <v>123</v>
      </c>
      <c r="F252" s="44">
        <v>0</v>
      </c>
      <c r="G252" s="38">
        <v>1046.96</v>
      </c>
      <c r="H252" s="38">
        <v>35.85</v>
      </c>
      <c r="I252" s="38">
        <v>3048.89</v>
      </c>
      <c r="J252" s="40">
        <f t="shared" si="3"/>
        <v>4131.7</v>
      </c>
    </row>
    <row r="253" spans="2:10" s="27" customFormat="1" x14ac:dyDescent="0.2">
      <c r="B253" s="39" t="s">
        <v>178</v>
      </c>
      <c r="C253" s="52">
        <v>41524</v>
      </c>
      <c r="D253" s="37" t="s">
        <v>118</v>
      </c>
      <c r="E253" s="46" t="s">
        <v>124</v>
      </c>
      <c r="F253" s="44">
        <v>1678.2017000000001</v>
      </c>
      <c r="G253" s="38">
        <v>1398.9255045</v>
      </c>
      <c r="H253" s="38">
        <v>1330.95</v>
      </c>
      <c r="I253" s="38">
        <v>1489.8788</v>
      </c>
      <c r="J253" s="40">
        <f t="shared" si="3"/>
        <v>5897.9560044999998</v>
      </c>
    </row>
    <row r="254" spans="2:10" s="27" customFormat="1" x14ac:dyDescent="0.2">
      <c r="B254" s="39" t="s">
        <v>178</v>
      </c>
      <c r="C254" s="52">
        <v>41615</v>
      </c>
      <c r="D254" s="37" t="s">
        <v>118</v>
      </c>
      <c r="E254" s="46" t="s">
        <v>125</v>
      </c>
      <c r="F254" s="44">
        <v>2423.3200000000002</v>
      </c>
      <c r="G254" s="38">
        <v>3034.16</v>
      </c>
      <c r="H254" s="38">
        <v>3154.5</v>
      </c>
      <c r="I254" s="38">
        <v>3039.8700000000003</v>
      </c>
      <c r="J254" s="40">
        <f t="shared" si="3"/>
        <v>11651.85</v>
      </c>
    </row>
    <row r="255" spans="2:10" s="27" customFormat="1" x14ac:dyDescent="0.2">
      <c r="B255" s="39" t="s">
        <v>178</v>
      </c>
      <c r="C255" s="52">
        <v>41791</v>
      </c>
      <c r="D255" s="37" t="s">
        <v>118</v>
      </c>
      <c r="E255" s="46" t="s">
        <v>212</v>
      </c>
      <c r="F255" s="44">
        <v>422.59300000000002</v>
      </c>
      <c r="G255" s="38">
        <v>0</v>
      </c>
      <c r="H255" s="38">
        <v>0</v>
      </c>
      <c r="I255" s="38">
        <v>717.86750000000006</v>
      </c>
      <c r="J255" s="40">
        <f t="shared" si="3"/>
        <v>1140.4605000000001</v>
      </c>
    </row>
    <row r="256" spans="2:10" s="27" customFormat="1" x14ac:dyDescent="0.2">
      <c r="B256" s="39" t="s">
        <v>178</v>
      </c>
      <c r="C256" s="52">
        <v>41797</v>
      </c>
      <c r="D256" s="37" t="s">
        <v>118</v>
      </c>
      <c r="E256" s="46" t="s">
        <v>126</v>
      </c>
      <c r="F256" s="44">
        <v>163.3826</v>
      </c>
      <c r="G256" s="38">
        <v>403.0335</v>
      </c>
      <c r="H256" s="38">
        <v>0</v>
      </c>
      <c r="I256" s="38">
        <v>0</v>
      </c>
      <c r="J256" s="40">
        <f t="shared" si="3"/>
        <v>566.41610000000003</v>
      </c>
    </row>
    <row r="257" spans="2:10" s="27" customFormat="1" x14ac:dyDescent="0.2">
      <c r="B257" s="39" t="s">
        <v>178</v>
      </c>
      <c r="C257" s="52">
        <v>47245</v>
      </c>
      <c r="D257" s="37" t="s">
        <v>223</v>
      </c>
      <c r="E257" s="46" t="s">
        <v>215</v>
      </c>
      <c r="F257" s="44">
        <v>0</v>
      </c>
      <c r="G257" s="38">
        <v>0</v>
      </c>
      <c r="H257" s="38">
        <v>2.4349481279999998</v>
      </c>
      <c r="I257" s="38">
        <v>0</v>
      </c>
      <c r="J257" s="40">
        <f t="shared" si="3"/>
        <v>2.4349481279999998</v>
      </c>
    </row>
    <row r="258" spans="2:10" s="27" customFormat="1" x14ac:dyDescent="0.2">
      <c r="B258" s="39" t="s">
        <v>178</v>
      </c>
      <c r="C258" s="52">
        <v>47605</v>
      </c>
      <c r="D258" s="37" t="s">
        <v>223</v>
      </c>
      <c r="E258" s="46" t="s">
        <v>216</v>
      </c>
      <c r="F258" s="44">
        <v>0</v>
      </c>
      <c r="G258" s="38">
        <v>0</v>
      </c>
      <c r="H258" s="38">
        <v>2.41</v>
      </c>
      <c r="I258" s="38">
        <v>0</v>
      </c>
      <c r="J258" s="40">
        <f t="shared" si="3"/>
        <v>2.41</v>
      </c>
    </row>
    <row r="259" spans="2:10" s="27" customFormat="1" x14ac:dyDescent="0.2">
      <c r="B259" s="39" t="s">
        <v>178</v>
      </c>
      <c r="C259" s="52">
        <v>52079</v>
      </c>
      <c r="D259" s="37" t="s">
        <v>127</v>
      </c>
      <c r="E259" s="46" t="s">
        <v>128</v>
      </c>
      <c r="F259" s="44">
        <v>1754.2686742999999</v>
      </c>
      <c r="G259" s="38">
        <v>2178.8419957999999</v>
      </c>
      <c r="H259" s="38">
        <v>2323.8199999999997</v>
      </c>
      <c r="I259" s="38">
        <v>605.24000244000001</v>
      </c>
      <c r="J259" s="40">
        <f t="shared" si="3"/>
        <v>6862.1706725399999</v>
      </c>
    </row>
    <row r="260" spans="2:10" s="27" customFormat="1" x14ac:dyDescent="0.2">
      <c r="B260" s="39" t="s">
        <v>178</v>
      </c>
      <c r="C260" s="52">
        <v>52385</v>
      </c>
      <c r="D260" s="37" t="s">
        <v>127</v>
      </c>
      <c r="E260" s="46" t="s">
        <v>129</v>
      </c>
      <c r="F260" s="44">
        <v>0</v>
      </c>
      <c r="G260" s="38">
        <v>0</v>
      </c>
      <c r="H260" s="38">
        <v>57.45776</v>
      </c>
      <c r="I260" s="38">
        <v>0</v>
      </c>
      <c r="J260" s="40">
        <f t="shared" si="3"/>
        <v>57.45776</v>
      </c>
    </row>
    <row r="261" spans="2:10" s="27" customFormat="1" x14ac:dyDescent="0.2">
      <c r="B261" s="39" t="s">
        <v>178</v>
      </c>
      <c r="C261" s="52">
        <v>52418</v>
      </c>
      <c r="D261" s="37" t="s">
        <v>127</v>
      </c>
      <c r="E261" s="46" t="s">
        <v>130</v>
      </c>
      <c r="F261" s="44">
        <v>0</v>
      </c>
      <c r="G261" s="38">
        <v>0</v>
      </c>
      <c r="H261" s="38">
        <v>0</v>
      </c>
      <c r="I261" s="38">
        <v>890.26</v>
      </c>
      <c r="J261" s="40">
        <f t="shared" si="3"/>
        <v>890.26</v>
      </c>
    </row>
    <row r="262" spans="2:10" s="27" customFormat="1" x14ac:dyDescent="0.2">
      <c r="B262" s="39" t="s">
        <v>178</v>
      </c>
      <c r="C262" s="52">
        <v>52480</v>
      </c>
      <c r="D262" s="37" t="s">
        <v>127</v>
      </c>
      <c r="E262" s="46" t="s">
        <v>217</v>
      </c>
      <c r="F262" s="44">
        <v>1338.18</v>
      </c>
      <c r="G262" s="38">
        <v>0</v>
      </c>
      <c r="H262" s="38">
        <v>0</v>
      </c>
      <c r="I262" s="38">
        <v>0</v>
      </c>
      <c r="J262" s="40">
        <f t="shared" si="3"/>
        <v>1338.18</v>
      </c>
    </row>
    <row r="263" spans="2:10" s="27" customFormat="1" x14ac:dyDescent="0.2">
      <c r="B263" s="39" t="s">
        <v>178</v>
      </c>
      <c r="C263" s="52">
        <v>52621</v>
      </c>
      <c r="D263" s="37" t="s">
        <v>127</v>
      </c>
      <c r="E263" s="46" t="s">
        <v>131</v>
      </c>
      <c r="F263" s="44">
        <v>6256.87</v>
      </c>
      <c r="G263" s="38">
        <v>5254.68</v>
      </c>
      <c r="H263" s="38">
        <v>8720.9699999999993</v>
      </c>
      <c r="I263" s="38">
        <v>10147.219999999999</v>
      </c>
      <c r="J263" s="40">
        <f t="shared" si="3"/>
        <v>30379.739999999998</v>
      </c>
    </row>
    <row r="264" spans="2:10" s="27" customFormat="1" x14ac:dyDescent="0.2">
      <c r="B264" s="39" t="s">
        <v>178</v>
      </c>
      <c r="C264" s="52">
        <v>52835</v>
      </c>
      <c r="D264" s="37" t="s">
        <v>127</v>
      </c>
      <c r="E264" s="46" t="s">
        <v>218</v>
      </c>
      <c r="F264" s="44">
        <v>1194.47</v>
      </c>
      <c r="G264" s="38">
        <v>0</v>
      </c>
      <c r="H264" s="38">
        <v>0</v>
      </c>
      <c r="I264" s="38">
        <v>0</v>
      </c>
      <c r="J264" s="40">
        <f t="shared" si="3"/>
        <v>1194.47</v>
      </c>
    </row>
    <row r="265" spans="2:10" s="27" customFormat="1" x14ac:dyDescent="0.2">
      <c r="B265" s="39" t="s">
        <v>178</v>
      </c>
      <c r="C265" s="52">
        <v>52696</v>
      </c>
      <c r="D265" s="37" t="s">
        <v>127</v>
      </c>
      <c r="E265" s="46" t="s">
        <v>132</v>
      </c>
      <c r="F265" s="44">
        <v>1937.902</v>
      </c>
      <c r="G265" s="38">
        <v>1368.33</v>
      </c>
      <c r="H265" s="38">
        <v>601.79</v>
      </c>
      <c r="I265" s="38">
        <v>1337.77</v>
      </c>
      <c r="J265" s="40">
        <f t="shared" si="3"/>
        <v>5245.7919999999995</v>
      </c>
    </row>
    <row r="266" spans="2:10" s="27" customFormat="1" x14ac:dyDescent="0.2">
      <c r="B266" s="39" t="s">
        <v>178</v>
      </c>
      <c r="C266" s="52">
        <v>66594</v>
      </c>
      <c r="D266" s="37" t="s">
        <v>133</v>
      </c>
      <c r="E266" s="46" t="s">
        <v>134</v>
      </c>
      <c r="F266" s="44">
        <v>4337.8350680000003</v>
      </c>
      <c r="G266" s="38">
        <v>3872.3590952</v>
      </c>
      <c r="H266" s="38">
        <v>3961.6023447500002</v>
      </c>
      <c r="I266" s="38">
        <v>3959.0896883999999</v>
      </c>
      <c r="J266" s="40">
        <f t="shared" si="3"/>
        <v>16130.886196349998</v>
      </c>
    </row>
    <row r="267" spans="2:10" s="27" customFormat="1" x14ac:dyDescent="0.2">
      <c r="B267" s="39" t="s">
        <v>178</v>
      </c>
      <c r="C267" s="52">
        <v>66682</v>
      </c>
      <c r="D267" s="37" t="s">
        <v>133</v>
      </c>
      <c r="E267" s="46" t="s">
        <v>219</v>
      </c>
      <c r="F267" s="44">
        <v>1270.1056599999999</v>
      </c>
      <c r="G267" s="38">
        <v>4520.2560739999999</v>
      </c>
      <c r="H267" s="38">
        <v>0</v>
      </c>
      <c r="I267" s="38">
        <v>0</v>
      </c>
      <c r="J267" s="40">
        <f t="shared" si="3"/>
        <v>5790.3617340000001</v>
      </c>
    </row>
    <row r="268" spans="2:10" s="27" customFormat="1" x14ac:dyDescent="0.2">
      <c r="B268" s="39" t="s">
        <v>178</v>
      </c>
      <c r="C268" s="52">
        <v>68444</v>
      </c>
      <c r="D268" s="37" t="s">
        <v>22</v>
      </c>
      <c r="E268" s="46" t="s">
        <v>152</v>
      </c>
      <c r="F268" s="44">
        <v>0</v>
      </c>
      <c r="G268" s="38">
        <v>18.143229999999999</v>
      </c>
      <c r="H268" s="38">
        <v>0</v>
      </c>
      <c r="I268" s="38">
        <v>0</v>
      </c>
      <c r="J268" s="40">
        <f t="shared" si="3"/>
        <v>18.143229999999999</v>
      </c>
    </row>
    <row r="269" spans="2:10" s="27" customFormat="1" x14ac:dyDescent="0.2">
      <c r="B269" s="39" t="s">
        <v>178</v>
      </c>
      <c r="C269" s="52">
        <v>68780</v>
      </c>
      <c r="D269" s="37" t="s">
        <v>22</v>
      </c>
      <c r="E269" s="46" t="s">
        <v>154</v>
      </c>
      <c r="F269" s="44">
        <v>22.05</v>
      </c>
      <c r="G269" s="38">
        <v>158.41481999999999</v>
      </c>
      <c r="H269" s="38">
        <v>0</v>
      </c>
      <c r="I269" s="38">
        <v>0</v>
      </c>
      <c r="J269" s="40">
        <f t="shared" si="3"/>
        <v>180.46482</v>
      </c>
    </row>
    <row r="270" spans="2:10" s="27" customFormat="1" x14ac:dyDescent="0.2">
      <c r="B270" s="39" t="s">
        <v>178</v>
      </c>
      <c r="C270" s="52">
        <v>68867</v>
      </c>
      <c r="D270" s="37" t="s">
        <v>22</v>
      </c>
      <c r="E270" s="46" t="s">
        <v>155</v>
      </c>
      <c r="F270" s="44">
        <v>1382.6</v>
      </c>
      <c r="G270" s="38">
        <v>1931.39</v>
      </c>
      <c r="H270" s="38">
        <v>1170.78</v>
      </c>
      <c r="I270" s="38">
        <v>2009.88</v>
      </c>
      <c r="J270" s="40">
        <f t="shared" si="3"/>
        <v>6494.65</v>
      </c>
    </row>
    <row r="271" spans="2:10" s="27" customFormat="1" x14ac:dyDescent="0.2">
      <c r="B271" s="39" t="s">
        <v>178</v>
      </c>
      <c r="C271" s="52">
        <v>70771</v>
      </c>
      <c r="D271" s="37" t="s">
        <v>135</v>
      </c>
      <c r="E271" s="46" t="s">
        <v>136</v>
      </c>
      <c r="F271" s="44">
        <v>6410.6120000000001</v>
      </c>
      <c r="G271" s="38">
        <v>5555.1674999999996</v>
      </c>
      <c r="H271" s="38">
        <v>523.59</v>
      </c>
      <c r="I271" s="38">
        <v>4610.2</v>
      </c>
      <c r="J271" s="40">
        <f t="shared" si="3"/>
        <v>17099.569500000001</v>
      </c>
    </row>
    <row r="272" spans="2:10" s="27" customFormat="1" x14ac:dyDescent="0.2">
      <c r="B272" s="39" t="s">
        <v>178</v>
      </c>
      <c r="C272" s="52">
        <v>73067</v>
      </c>
      <c r="D272" s="37" t="s">
        <v>137</v>
      </c>
      <c r="E272" s="46" t="s">
        <v>139</v>
      </c>
      <c r="F272" s="44">
        <v>4421.9560000000001</v>
      </c>
      <c r="G272" s="38">
        <v>951.02700000000004</v>
      </c>
      <c r="H272" s="38">
        <v>430.89</v>
      </c>
      <c r="I272" s="38">
        <v>607.31460000000004</v>
      </c>
      <c r="J272" s="40">
        <f t="shared" si="3"/>
        <v>6411.1876000000002</v>
      </c>
    </row>
    <row r="273" spans="2:10" s="27" customFormat="1" x14ac:dyDescent="0.2">
      <c r="B273" s="39" t="s">
        <v>178</v>
      </c>
      <c r="C273" s="52">
        <v>73168</v>
      </c>
      <c r="D273" s="37" t="s">
        <v>137</v>
      </c>
      <c r="E273" s="46" t="s">
        <v>140</v>
      </c>
      <c r="F273" s="44">
        <v>7688.93</v>
      </c>
      <c r="G273" s="38">
        <v>9893.7199999999993</v>
      </c>
      <c r="H273" s="38">
        <v>7899.1036299999996</v>
      </c>
      <c r="I273" s="38">
        <v>13697.939999999999</v>
      </c>
      <c r="J273" s="40">
        <f t="shared" si="3"/>
        <v>39179.693629999994</v>
      </c>
    </row>
    <row r="274" spans="2:10" s="27" customFormat="1" x14ac:dyDescent="0.2">
      <c r="B274" s="39" t="s">
        <v>178</v>
      </c>
      <c r="C274" s="52">
        <v>73217</v>
      </c>
      <c r="D274" s="37" t="s">
        <v>137</v>
      </c>
      <c r="E274" s="46" t="s">
        <v>141</v>
      </c>
      <c r="F274" s="44">
        <v>2438.66</v>
      </c>
      <c r="G274" s="38">
        <v>5788.52</v>
      </c>
      <c r="H274" s="38">
        <v>5173.1900000000005</v>
      </c>
      <c r="I274" s="38">
        <v>7157.04</v>
      </c>
      <c r="J274" s="40">
        <f t="shared" si="3"/>
        <v>20557.41</v>
      </c>
    </row>
    <row r="275" spans="2:10" s="27" customFormat="1" x14ac:dyDescent="0.2">
      <c r="B275" s="39" t="s">
        <v>178</v>
      </c>
      <c r="C275" s="52">
        <v>73408</v>
      </c>
      <c r="D275" s="37" t="s">
        <v>137</v>
      </c>
      <c r="E275" s="46" t="s">
        <v>142</v>
      </c>
      <c r="F275" s="44">
        <v>0</v>
      </c>
      <c r="G275" s="38">
        <v>0</v>
      </c>
      <c r="H275" s="38">
        <v>0</v>
      </c>
      <c r="I275" s="38">
        <v>56.64</v>
      </c>
      <c r="J275" s="40">
        <f t="shared" si="3"/>
        <v>56.64</v>
      </c>
    </row>
    <row r="276" spans="2:10" s="27" customFormat="1" x14ac:dyDescent="0.2">
      <c r="B276" s="39" t="s">
        <v>178</v>
      </c>
      <c r="C276" s="52">
        <v>73411</v>
      </c>
      <c r="D276" s="37" t="s">
        <v>137</v>
      </c>
      <c r="E276" s="46" t="s">
        <v>143</v>
      </c>
      <c r="F276" s="44">
        <v>1215.4760000000001</v>
      </c>
      <c r="G276" s="38">
        <v>132397.8591</v>
      </c>
      <c r="H276" s="38">
        <v>1061.0169000000001</v>
      </c>
      <c r="I276" s="38">
        <v>682.56830017000004</v>
      </c>
      <c r="J276" s="40">
        <f t="shared" si="3"/>
        <v>135356.92030016999</v>
      </c>
    </row>
    <row r="277" spans="2:10" s="27" customFormat="1" x14ac:dyDescent="0.2">
      <c r="B277" s="39" t="s">
        <v>178</v>
      </c>
      <c r="C277" s="52">
        <v>73443</v>
      </c>
      <c r="D277" s="37" t="s">
        <v>137</v>
      </c>
      <c r="E277" s="46" t="s">
        <v>144</v>
      </c>
      <c r="F277" s="44">
        <v>0</v>
      </c>
      <c r="G277" s="38">
        <v>0</v>
      </c>
      <c r="H277" s="38">
        <v>0</v>
      </c>
      <c r="I277" s="38">
        <v>356.49</v>
      </c>
      <c r="J277" s="40">
        <f t="shared" si="3"/>
        <v>356.49</v>
      </c>
    </row>
    <row r="278" spans="2:10" s="27" customFormat="1" x14ac:dyDescent="0.2">
      <c r="B278" s="39" t="s">
        <v>178</v>
      </c>
      <c r="C278" s="52">
        <v>73504</v>
      </c>
      <c r="D278" s="37" t="s">
        <v>137</v>
      </c>
      <c r="E278" s="46" t="s">
        <v>145</v>
      </c>
      <c r="F278" s="44">
        <v>0</v>
      </c>
      <c r="G278" s="38">
        <v>0</v>
      </c>
      <c r="H278" s="38">
        <v>0</v>
      </c>
      <c r="I278" s="38">
        <v>376.46</v>
      </c>
      <c r="J278" s="40">
        <f t="shared" si="3"/>
        <v>376.46</v>
      </c>
    </row>
    <row r="279" spans="2:10" s="27" customFormat="1" x14ac:dyDescent="0.2">
      <c r="B279" s="39" t="s">
        <v>178</v>
      </c>
      <c r="C279" s="52">
        <v>73686</v>
      </c>
      <c r="D279" s="37" t="s">
        <v>137</v>
      </c>
      <c r="E279" s="46" t="s">
        <v>220</v>
      </c>
      <c r="F279" s="44">
        <v>0</v>
      </c>
      <c r="G279" s="38">
        <v>294.75</v>
      </c>
      <c r="H279" s="38">
        <v>0</v>
      </c>
      <c r="I279" s="38">
        <v>77</v>
      </c>
      <c r="J279" s="40">
        <f t="shared" si="3"/>
        <v>371.75</v>
      </c>
    </row>
    <row r="280" spans="2:10" s="27" customFormat="1" x14ac:dyDescent="0.2">
      <c r="B280" s="39" t="s">
        <v>178</v>
      </c>
      <c r="C280" s="52">
        <v>76109</v>
      </c>
      <c r="D280" s="41" t="s">
        <v>224</v>
      </c>
      <c r="E280" s="46" t="s">
        <v>221</v>
      </c>
      <c r="F280" s="44">
        <v>0</v>
      </c>
      <c r="G280" s="38">
        <v>22.04</v>
      </c>
      <c r="H280" s="38">
        <v>0</v>
      </c>
      <c r="I280" s="38">
        <v>0</v>
      </c>
      <c r="J280" s="40">
        <f t="shared" si="3"/>
        <v>22.04</v>
      </c>
    </row>
    <row r="281" spans="2:10" s="27" customFormat="1" x14ac:dyDescent="0.2">
      <c r="B281" s="39" t="s">
        <v>179</v>
      </c>
      <c r="C281" s="52">
        <v>5113</v>
      </c>
      <c r="D281" s="41" t="s">
        <v>10</v>
      </c>
      <c r="E281" s="46" t="s">
        <v>39</v>
      </c>
      <c r="F281" s="45">
        <v>0</v>
      </c>
      <c r="G281" s="42">
        <v>0</v>
      </c>
      <c r="H281" s="42">
        <v>0</v>
      </c>
      <c r="I281" s="42">
        <v>0</v>
      </c>
      <c r="J281" s="40">
        <f t="shared" ref="J281:J304" si="4">+SUM(F281:I281)</f>
        <v>0</v>
      </c>
    </row>
    <row r="282" spans="2:10" s="27" customFormat="1" x14ac:dyDescent="0.2">
      <c r="B282" s="39" t="s">
        <v>179</v>
      </c>
      <c r="C282" s="52">
        <v>5250</v>
      </c>
      <c r="D282" s="41" t="s">
        <v>10</v>
      </c>
      <c r="E282" s="46" t="s">
        <v>48</v>
      </c>
      <c r="F282" s="45">
        <v>0</v>
      </c>
      <c r="G282" s="42">
        <v>0</v>
      </c>
      <c r="H282" s="42">
        <v>0</v>
      </c>
      <c r="I282" s="42">
        <v>0</v>
      </c>
      <c r="J282" s="40">
        <f t="shared" si="4"/>
        <v>0</v>
      </c>
    </row>
    <row r="283" spans="2:10" s="27" customFormat="1" x14ac:dyDescent="0.2">
      <c r="B283" s="39" t="s">
        <v>179</v>
      </c>
      <c r="C283" s="52">
        <v>5284</v>
      </c>
      <c r="D283" s="41" t="s">
        <v>10</v>
      </c>
      <c r="E283" s="46" t="s">
        <v>49</v>
      </c>
      <c r="F283" s="45">
        <v>1.4241600000000001</v>
      </c>
      <c r="G283" s="42">
        <v>0</v>
      </c>
      <c r="H283" s="42">
        <v>0</v>
      </c>
      <c r="I283" s="42">
        <v>10.4748</v>
      </c>
      <c r="J283" s="40">
        <f t="shared" si="4"/>
        <v>11.898960000000001</v>
      </c>
    </row>
    <row r="284" spans="2:10" s="27" customFormat="1" x14ac:dyDescent="0.2">
      <c r="B284" s="39" t="s">
        <v>179</v>
      </c>
      <c r="C284" s="52">
        <v>5604</v>
      </c>
      <c r="D284" s="41" t="s">
        <v>10</v>
      </c>
      <c r="E284" s="46" t="s">
        <v>58</v>
      </c>
      <c r="F284" s="45">
        <v>0</v>
      </c>
      <c r="G284" s="42">
        <v>0.11</v>
      </c>
      <c r="H284" s="42">
        <v>0</v>
      </c>
      <c r="I284" s="42">
        <v>2</v>
      </c>
      <c r="J284" s="40">
        <f t="shared" si="4"/>
        <v>2.11</v>
      </c>
    </row>
    <row r="285" spans="2:10" s="27" customFormat="1" x14ac:dyDescent="0.2">
      <c r="B285" s="39" t="s">
        <v>179</v>
      </c>
      <c r="C285" s="52">
        <v>5736</v>
      </c>
      <c r="D285" s="41" t="s">
        <v>10</v>
      </c>
      <c r="E285" s="46" t="s">
        <v>64</v>
      </c>
      <c r="F285" s="45">
        <v>0</v>
      </c>
      <c r="G285" s="42">
        <v>0</v>
      </c>
      <c r="H285" s="42">
        <v>0</v>
      </c>
      <c r="I285" s="42">
        <v>3594.9735999999998</v>
      </c>
      <c r="J285" s="40">
        <f t="shared" si="4"/>
        <v>3594.9735999999998</v>
      </c>
    </row>
    <row r="286" spans="2:10" s="27" customFormat="1" x14ac:dyDescent="0.2">
      <c r="B286" s="39" t="s">
        <v>179</v>
      </c>
      <c r="C286" s="52">
        <v>13667</v>
      </c>
      <c r="D286" s="41" t="s">
        <v>71</v>
      </c>
      <c r="E286" s="46" t="s">
        <v>84</v>
      </c>
      <c r="F286" s="45">
        <v>0</v>
      </c>
      <c r="G286" s="42">
        <v>0</v>
      </c>
      <c r="H286" s="42">
        <v>0</v>
      </c>
      <c r="I286" s="42">
        <v>0</v>
      </c>
      <c r="J286" s="40">
        <f t="shared" si="4"/>
        <v>0</v>
      </c>
    </row>
    <row r="287" spans="2:10" s="27" customFormat="1" x14ac:dyDescent="0.2">
      <c r="B287" s="39" t="s">
        <v>179</v>
      </c>
      <c r="C287" s="52">
        <v>27050</v>
      </c>
      <c r="D287" s="41" t="s">
        <v>98</v>
      </c>
      <c r="E287" s="46" t="s">
        <v>99</v>
      </c>
      <c r="F287" s="45">
        <v>2744.0824005999998</v>
      </c>
      <c r="G287" s="42">
        <v>708.06</v>
      </c>
      <c r="H287" s="42">
        <v>165.43</v>
      </c>
      <c r="I287" s="42">
        <v>136.94999999999999</v>
      </c>
      <c r="J287" s="40">
        <f t="shared" si="4"/>
        <v>3754.5224005999994</v>
      </c>
    </row>
    <row r="288" spans="2:10" s="27" customFormat="1" x14ac:dyDescent="0.2">
      <c r="B288" s="39" t="s">
        <v>179</v>
      </c>
      <c r="C288" s="52">
        <v>27073</v>
      </c>
      <c r="D288" s="41" t="s">
        <v>98</v>
      </c>
      <c r="E288" s="46" t="s">
        <v>100</v>
      </c>
      <c r="F288" s="45">
        <v>0</v>
      </c>
      <c r="G288" s="42">
        <v>0</v>
      </c>
      <c r="H288" s="42">
        <v>0.34</v>
      </c>
      <c r="I288" s="42">
        <v>0</v>
      </c>
      <c r="J288" s="40">
        <f t="shared" si="4"/>
        <v>0.34</v>
      </c>
    </row>
    <row r="289" spans="2:10" s="27" customFormat="1" x14ac:dyDescent="0.2">
      <c r="B289" s="39" t="s">
        <v>179</v>
      </c>
      <c r="C289" s="52">
        <v>27160</v>
      </c>
      <c r="D289" s="41" t="s">
        <v>98</v>
      </c>
      <c r="E289" s="46" t="s">
        <v>101</v>
      </c>
      <c r="F289" s="45">
        <v>1846.5924623000001</v>
      </c>
      <c r="G289" s="42">
        <v>1722.86</v>
      </c>
      <c r="H289" s="42">
        <v>765.21</v>
      </c>
      <c r="I289" s="42">
        <v>580.09</v>
      </c>
      <c r="J289" s="40">
        <f t="shared" si="4"/>
        <v>4914.7524622999999</v>
      </c>
    </row>
    <row r="290" spans="2:10" s="27" customFormat="1" x14ac:dyDescent="0.2">
      <c r="B290" s="39" t="s">
        <v>179</v>
      </c>
      <c r="C290" s="52">
        <v>27205</v>
      </c>
      <c r="D290" s="41" t="s">
        <v>98</v>
      </c>
      <c r="E290" s="46" t="s">
        <v>102</v>
      </c>
      <c r="F290" s="45">
        <v>840.98</v>
      </c>
      <c r="G290" s="42">
        <v>3142.43</v>
      </c>
      <c r="H290" s="42">
        <v>1818.6758</v>
      </c>
      <c r="I290" s="42">
        <v>831.38</v>
      </c>
      <c r="J290" s="40">
        <f t="shared" si="4"/>
        <v>6633.4657999999999</v>
      </c>
    </row>
    <row r="291" spans="2:10" s="27" customFormat="1" x14ac:dyDescent="0.2">
      <c r="B291" s="39" t="s">
        <v>179</v>
      </c>
      <c r="C291" s="52">
        <v>27135</v>
      </c>
      <c r="D291" s="41" t="s">
        <v>98</v>
      </c>
      <c r="E291" s="46" t="s">
        <v>103</v>
      </c>
      <c r="F291" s="45">
        <v>10785.835032000001</v>
      </c>
      <c r="G291" s="42">
        <v>242.2568</v>
      </c>
      <c r="H291" s="42">
        <v>882.18679999999995</v>
      </c>
      <c r="I291" s="42">
        <v>1587.0179000000001</v>
      </c>
      <c r="J291" s="40">
        <f t="shared" si="4"/>
        <v>13497.296532</v>
      </c>
    </row>
    <row r="292" spans="2:10" s="27" customFormat="1" x14ac:dyDescent="0.2">
      <c r="B292" s="39" t="s">
        <v>179</v>
      </c>
      <c r="C292" s="52">
        <v>27361</v>
      </c>
      <c r="D292" s="41" t="s">
        <v>98</v>
      </c>
      <c r="E292" s="46" t="s">
        <v>104</v>
      </c>
      <c r="F292" s="45">
        <v>80783.918531000003</v>
      </c>
      <c r="G292" s="42">
        <v>86841.891000000003</v>
      </c>
      <c r="H292" s="42">
        <v>117558.3508</v>
      </c>
      <c r="I292" s="42">
        <v>150296.03999999998</v>
      </c>
      <c r="J292" s="40">
        <f t="shared" si="4"/>
        <v>435480.20033099997</v>
      </c>
    </row>
    <row r="293" spans="2:10" s="27" customFormat="1" x14ac:dyDescent="0.2">
      <c r="B293" s="39" t="s">
        <v>179</v>
      </c>
      <c r="C293" s="52">
        <v>27413</v>
      </c>
      <c r="D293" s="41" t="s">
        <v>98</v>
      </c>
      <c r="E293" s="46" t="s">
        <v>105</v>
      </c>
      <c r="F293" s="45">
        <v>4931.9791114</v>
      </c>
      <c r="G293" s="42">
        <v>337.58359999999999</v>
      </c>
      <c r="H293" s="42">
        <v>97.999600000000001</v>
      </c>
      <c r="I293" s="42">
        <v>195.58319999999998</v>
      </c>
      <c r="J293" s="40">
        <f t="shared" si="4"/>
        <v>5563.1455114</v>
      </c>
    </row>
    <row r="294" spans="2:10" s="27" customFormat="1" x14ac:dyDescent="0.2">
      <c r="B294" s="39" t="s">
        <v>179</v>
      </c>
      <c r="C294" s="52">
        <v>27425</v>
      </c>
      <c r="D294" s="41" t="s">
        <v>98</v>
      </c>
      <c r="E294" s="46" t="s">
        <v>106</v>
      </c>
      <c r="F294" s="45">
        <v>2501.87</v>
      </c>
      <c r="G294" s="42">
        <v>0</v>
      </c>
      <c r="H294" s="42">
        <v>0</v>
      </c>
      <c r="I294" s="42">
        <v>0</v>
      </c>
      <c r="J294" s="40">
        <f t="shared" si="4"/>
        <v>2501.87</v>
      </c>
    </row>
    <row r="295" spans="2:10" s="27" customFormat="1" x14ac:dyDescent="0.2">
      <c r="B295" s="39" t="s">
        <v>179</v>
      </c>
      <c r="C295" s="52">
        <v>27450</v>
      </c>
      <c r="D295" s="41" t="s">
        <v>98</v>
      </c>
      <c r="E295" s="46" t="s">
        <v>107</v>
      </c>
      <c r="F295" s="45">
        <v>408.31610000000001</v>
      </c>
      <c r="G295" s="42">
        <v>1193.665</v>
      </c>
      <c r="H295" s="42">
        <v>730.24</v>
      </c>
      <c r="I295" s="42">
        <v>265.86</v>
      </c>
      <c r="J295" s="40">
        <f t="shared" si="4"/>
        <v>2598.0810999999999</v>
      </c>
    </row>
    <row r="296" spans="2:10" s="27" customFormat="1" x14ac:dyDescent="0.2">
      <c r="B296" s="39" t="s">
        <v>179</v>
      </c>
      <c r="C296" s="52">
        <v>27491</v>
      </c>
      <c r="D296" s="41" t="s">
        <v>98</v>
      </c>
      <c r="E296" s="46" t="s">
        <v>108</v>
      </c>
      <c r="F296" s="45">
        <v>150.91999999999999</v>
      </c>
      <c r="G296" s="42">
        <v>1789.95</v>
      </c>
      <c r="H296" s="42">
        <v>1398.587</v>
      </c>
      <c r="I296" s="42">
        <v>983.54</v>
      </c>
      <c r="J296" s="40">
        <f t="shared" si="4"/>
        <v>4322.9970000000003</v>
      </c>
    </row>
    <row r="297" spans="2:10" s="27" customFormat="1" x14ac:dyDescent="0.2">
      <c r="B297" s="39" t="s">
        <v>179</v>
      </c>
      <c r="C297" s="52">
        <v>27001</v>
      </c>
      <c r="D297" s="41" t="s">
        <v>98</v>
      </c>
      <c r="E297" s="46" t="s">
        <v>109</v>
      </c>
      <c r="F297" s="45">
        <v>70.953199999999995</v>
      </c>
      <c r="G297" s="42">
        <v>103.13</v>
      </c>
      <c r="H297" s="42">
        <v>35.630000000000003</v>
      </c>
      <c r="I297" s="42">
        <v>34.4</v>
      </c>
      <c r="J297" s="40">
        <f t="shared" si="4"/>
        <v>244.11319999999998</v>
      </c>
    </row>
    <row r="298" spans="2:10" s="27" customFormat="1" x14ac:dyDescent="0.2">
      <c r="B298" s="39" t="s">
        <v>179</v>
      </c>
      <c r="C298" s="52">
        <v>27580</v>
      </c>
      <c r="D298" s="41" t="s">
        <v>98</v>
      </c>
      <c r="E298" s="46" t="s">
        <v>110</v>
      </c>
      <c r="F298" s="45">
        <v>229.4675</v>
      </c>
      <c r="G298" s="42">
        <v>162.33000000000001</v>
      </c>
      <c r="H298" s="42">
        <v>79.69</v>
      </c>
      <c r="I298" s="42">
        <v>35.85</v>
      </c>
      <c r="J298" s="40">
        <f t="shared" si="4"/>
        <v>507.33750000000003</v>
      </c>
    </row>
    <row r="299" spans="2:10" s="27" customFormat="1" x14ac:dyDescent="0.2">
      <c r="B299" s="39" t="s">
        <v>179</v>
      </c>
      <c r="C299" s="52">
        <v>27600</v>
      </c>
      <c r="D299" s="41" t="s">
        <v>98</v>
      </c>
      <c r="E299" s="46" t="s">
        <v>111</v>
      </c>
      <c r="F299" s="45">
        <v>262.50965639999998</v>
      </c>
      <c r="G299" s="42">
        <v>447.57639999999998</v>
      </c>
      <c r="H299" s="42">
        <v>194.60840000000002</v>
      </c>
      <c r="I299" s="42">
        <v>122.38359999999999</v>
      </c>
      <c r="J299" s="40">
        <f t="shared" si="4"/>
        <v>1027.0780563999999</v>
      </c>
    </row>
    <row r="300" spans="2:10" s="27" customFormat="1" x14ac:dyDescent="0.2">
      <c r="B300" s="39" t="s">
        <v>179</v>
      </c>
      <c r="C300" s="52">
        <v>27745</v>
      </c>
      <c r="D300" s="41" t="s">
        <v>98</v>
      </c>
      <c r="E300" s="46" t="s">
        <v>112</v>
      </c>
      <c r="F300" s="45">
        <v>0</v>
      </c>
      <c r="G300" s="42">
        <v>4.84</v>
      </c>
      <c r="H300" s="42">
        <v>189.73</v>
      </c>
      <c r="I300" s="42">
        <v>1983.87</v>
      </c>
      <c r="J300" s="40">
        <f t="shared" si="4"/>
        <v>2178.44</v>
      </c>
    </row>
    <row r="301" spans="2:10" s="27" customFormat="1" x14ac:dyDescent="0.2">
      <c r="B301" s="39" t="s">
        <v>179</v>
      </c>
      <c r="C301" s="52">
        <v>27787</v>
      </c>
      <c r="D301" s="41" t="s">
        <v>98</v>
      </c>
      <c r="E301" s="46" t="s">
        <v>113</v>
      </c>
      <c r="F301" s="45">
        <v>16261.99</v>
      </c>
      <c r="G301" s="42">
        <v>9980.2000000000007</v>
      </c>
      <c r="H301" s="42">
        <v>295.14999999999998</v>
      </c>
      <c r="I301" s="42">
        <v>300.43</v>
      </c>
      <c r="J301" s="40">
        <f t="shared" si="4"/>
        <v>26837.770000000004</v>
      </c>
    </row>
    <row r="302" spans="2:10" s="27" customFormat="1" x14ac:dyDescent="0.2">
      <c r="B302" s="39" t="s">
        <v>179</v>
      </c>
      <c r="C302" s="52">
        <v>27810</v>
      </c>
      <c r="D302" s="41" t="s">
        <v>98</v>
      </c>
      <c r="E302" s="46" t="s">
        <v>114</v>
      </c>
      <c r="F302" s="45">
        <v>13262.963373000001</v>
      </c>
      <c r="G302" s="42">
        <v>7122.1450500000001</v>
      </c>
      <c r="H302" s="42">
        <v>2204.3587200000002</v>
      </c>
      <c r="I302" s="42">
        <v>6990.058</v>
      </c>
      <c r="J302" s="40">
        <f t="shared" si="4"/>
        <v>29579.525143000003</v>
      </c>
    </row>
    <row r="303" spans="2:10" s="27" customFormat="1" x14ac:dyDescent="0.2">
      <c r="B303" s="39" t="s">
        <v>179</v>
      </c>
      <c r="C303" s="52">
        <v>23068</v>
      </c>
      <c r="D303" s="41" t="s">
        <v>24</v>
      </c>
      <c r="E303" s="46" t="s">
        <v>115</v>
      </c>
      <c r="F303" s="45">
        <v>23100.639999999999</v>
      </c>
      <c r="G303" s="42">
        <v>28565.5</v>
      </c>
      <c r="H303" s="42">
        <v>22949.59</v>
      </c>
      <c r="I303" s="42">
        <v>0</v>
      </c>
      <c r="J303" s="40">
        <f t="shared" si="4"/>
        <v>74615.73</v>
      </c>
    </row>
    <row r="304" spans="2:10" s="27" customFormat="1" ht="16" thickBot="1" x14ac:dyDescent="0.25">
      <c r="B304" s="39" t="s">
        <v>179</v>
      </c>
      <c r="C304" s="52">
        <v>52079</v>
      </c>
      <c r="D304" s="41" t="s">
        <v>127</v>
      </c>
      <c r="E304" s="46" t="s">
        <v>128</v>
      </c>
      <c r="F304" s="45">
        <v>0</v>
      </c>
      <c r="G304" s="42">
        <v>0</v>
      </c>
      <c r="H304" s="42">
        <v>0</v>
      </c>
      <c r="I304" s="42">
        <v>7.39</v>
      </c>
      <c r="J304" s="40">
        <f t="shared" si="4"/>
        <v>7.39</v>
      </c>
    </row>
    <row r="305" spans="2:10" s="27" customFormat="1" ht="22" customHeight="1" thickBot="1" x14ac:dyDescent="0.25">
      <c r="B305" s="85" t="s">
        <v>23</v>
      </c>
      <c r="C305" s="94"/>
      <c r="D305" s="86"/>
      <c r="E305" s="87"/>
      <c r="F305" s="32">
        <f>SUBTOTAL(9,F13:F304)</f>
        <v>18200154.060708314</v>
      </c>
      <c r="G305" s="32">
        <f>SUBTOTAL(9,G13:G304)</f>
        <v>22849379.007148083</v>
      </c>
      <c r="H305" s="32">
        <f>SUBTOTAL(9,H13:H304)</f>
        <v>13100227.676461354</v>
      </c>
      <c r="I305" s="32">
        <f>SUBTOTAL(9,I13:I304)</f>
        <v>28486623.176726323</v>
      </c>
      <c r="J305" s="54">
        <f>SUBTOTAL(9,J13:J304)</f>
        <v>82636383.921044141</v>
      </c>
    </row>
    <row r="307" spans="2:10" x14ac:dyDescent="0.2">
      <c r="B307" s="21" t="s">
        <v>25</v>
      </c>
      <c r="C307" s="1"/>
      <c r="D307" s="1"/>
      <c r="E307" s="4"/>
      <c r="F307" s="4"/>
      <c r="G307" s="4"/>
      <c r="H307" s="4"/>
      <c r="I307" s="4"/>
    </row>
    <row r="308" spans="2:10" x14ac:dyDescent="0.2">
      <c r="B308" s="81" t="s">
        <v>239</v>
      </c>
      <c r="C308" s="81"/>
      <c r="D308" s="81"/>
      <c r="E308" s="81"/>
      <c r="F308" s="81"/>
      <c r="G308" s="81"/>
      <c r="H308" s="81"/>
      <c r="I308" s="81"/>
    </row>
    <row r="309" spans="2:10" x14ac:dyDescent="0.2">
      <c r="B309" s="81" t="s">
        <v>26</v>
      </c>
      <c r="C309" s="81"/>
      <c r="D309" s="81"/>
      <c r="E309" s="81"/>
      <c r="F309" s="81"/>
      <c r="G309" s="81"/>
      <c r="H309" s="81"/>
      <c r="I309" s="81"/>
    </row>
  </sheetData>
  <autoFilter ref="B12:AD304" xr:uid="{C1967E69-667A-3146-BC19-EA1DABD08A66}"/>
  <mergeCells count="13">
    <mergeCell ref="B308:I308"/>
    <mergeCell ref="B309:I309"/>
    <mergeCell ref="B305:E305"/>
    <mergeCell ref="B8:J8"/>
    <mergeCell ref="B9:J9"/>
    <mergeCell ref="B10:J10"/>
    <mergeCell ref="B11:J11"/>
    <mergeCell ref="B7:J7"/>
    <mergeCell ref="B2:J2"/>
    <mergeCell ref="B3:J3"/>
    <mergeCell ref="B4:J4"/>
    <mergeCell ref="B5:J5"/>
    <mergeCell ref="B6:J6"/>
  </mergeCells>
  <pageMargins left="0.7" right="0.7" top="0.75" bottom="0.75" header="0.3" footer="0.3"/>
  <pageSetup paperSize="9" scale="17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F998F-5EE6-754F-B4A4-E0D7EDB74569}">
  <sheetPr>
    <pageSetUpPr fitToPage="1"/>
  </sheetPr>
  <dimension ref="B1:AD31"/>
  <sheetViews>
    <sheetView showGridLines="0" zoomScale="130" zoomScaleNormal="130" workbookViewId="0">
      <pane ySplit="14" topLeftCell="A23" activePane="bottomLeft" state="frozen"/>
      <selection pane="bottomLeft" activeCell="B29" sqref="B29:I31"/>
    </sheetView>
  </sheetViews>
  <sheetFormatPr baseColWidth="10" defaultRowHeight="15" x14ac:dyDescent="0.2"/>
  <cols>
    <col min="1" max="1" width="1.83203125" style="1" customWidth="1"/>
    <col min="2" max="2" width="30.83203125" style="9" customWidth="1"/>
    <col min="3" max="3" width="15.83203125" style="9" customWidth="1"/>
    <col min="4" max="4" width="15.83203125" style="10" customWidth="1"/>
    <col min="5" max="5" width="24.6640625" style="10" customWidth="1"/>
    <col min="6" max="10" width="17.83203125" style="8" customWidth="1"/>
    <col min="11" max="30" width="15.83203125" style="27" customWidth="1"/>
    <col min="31" max="35" width="15.83203125" style="1" customWidth="1"/>
    <col min="36" max="16384" width="10.83203125" style="1"/>
  </cols>
  <sheetData>
    <row r="1" spans="2:30" ht="8" customHeight="1" x14ac:dyDescent="0.2">
      <c r="B1" s="3"/>
      <c r="C1" s="3"/>
      <c r="D1" s="1"/>
      <c r="E1" s="1"/>
      <c r="F1" s="4"/>
      <c r="G1" s="4"/>
      <c r="H1" s="4"/>
      <c r="I1" s="4"/>
      <c r="J1" s="4"/>
    </row>
    <row r="2" spans="2:30" ht="16" customHeight="1" x14ac:dyDescent="0.2">
      <c r="B2" s="3"/>
      <c r="C2" s="3"/>
      <c r="D2" s="1"/>
      <c r="E2" s="1"/>
      <c r="F2" s="4"/>
      <c r="G2" s="4"/>
      <c r="H2" s="4"/>
      <c r="I2" s="4"/>
      <c r="J2" s="4"/>
    </row>
    <row r="3" spans="2:30" ht="8" customHeight="1" thickBot="1" x14ac:dyDescent="0.25">
      <c r="B3" s="3"/>
      <c r="C3" s="3"/>
      <c r="D3" s="1"/>
      <c r="E3" s="1"/>
      <c r="F3" s="4"/>
      <c r="G3" s="4"/>
      <c r="H3" s="4"/>
      <c r="I3" s="4"/>
      <c r="J3" s="4"/>
    </row>
    <row r="4" spans="2:30" ht="12" customHeight="1" x14ac:dyDescent="0.2">
      <c r="B4" s="91"/>
      <c r="C4" s="92"/>
      <c r="D4" s="92"/>
      <c r="E4" s="92"/>
      <c r="F4" s="92"/>
      <c r="G4" s="92"/>
      <c r="H4" s="92"/>
      <c r="I4" s="92"/>
      <c r="J4" s="93"/>
    </row>
    <row r="5" spans="2:30" ht="16" customHeight="1" x14ac:dyDescent="0.2">
      <c r="B5" s="72" t="s">
        <v>0</v>
      </c>
      <c r="C5" s="73"/>
      <c r="D5" s="73"/>
      <c r="E5" s="73"/>
      <c r="F5" s="73"/>
      <c r="G5" s="73"/>
      <c r="H5" s="73"/>
      <c r="I5" s="73"/>
      <c r="J5" s="74"/>
    </row>
    <row r="6" spans="2:30" ht="16" customHeight="1" x14ac:dyDescent="0.2">
      <c r="B6" s="72" t="s">
        <v>1</v>
      </c>
      <c r="C6" s="73"/>
      <c r="D6" s="73"/>
      <c r="E6" s="73"/>
      <c r="F6" s="73"/>
      <c r="G6" s="73"/>
      <c r="H6" s="73"/>
      <c r="I6" s="73"/>
      <c r="J6" s="74"/>
    </row>
    <row r="7" spans="2:30" ht="16" customHeight="1" x14ac:dyDescent="0.2">
      <c r="B7" s="72" t="s">
        <v>2</v>
      </c>
      <c r="C7" s="73"/>
      <c r="D7" s="73"/>
      <c r="E7" s="73"/>
      <c r="F7" s="73"/>
      <c r="G7" s="73"/>
      <c r="H7" s="73"/>
      <c r="I7" s="73"/>
      <c r="J7" s="74"/>
    </row>
    <row r="8" spans="2:30" ht="16" customHeight="1" x14ac:dyDescent="0.2">
      <c r="B8" s="72" t="s">
        <v>3</v>
      </c>
      <c r="C8" s="73"/>
      <c r="D8" s="73"/>
      <c r="E8" s="73"/>
      <c r="F8" s="73"/>
      <c r="G8" s="73"/>
      <c r="H8" s="73"/>
      <c r="I8" s="73"/>
      <c r="J8" s="74"/>
    </row>
    <row r="9" spans="2:30" x14ac:dyDescent="0.2">
      <c r="B9" s="75" t="s">
        <v>237</v>
      </c>
      <c r="C9" s="76"/>
      <c r="D9" s="76"/>
      <c r="E9" s="76"/>
      <c r="F9" s="76"/>
      <c r="G9" s="76"/>
      <c r="H9" s="76"/>
      <c r="I9" s="76"/>
      <c r="J9" s="77"/>
    </row>
    <row r="10" spans="2:30" x14ac:dyDescent="0.2">
      <c r="B10" s="95"/>
      <c r="C10" s="96"/>
      <c r="D10" s="96"/>
      <c r="E10" s="96"/>
      <c r="F10" s="96"/>
      <c r="G10" s="96"/>
      <c r="H10" s="96"/>
      <c r="I10" s="96"/>
      <c r="J10" s="97"/>
    </row>
    <row r="11" spans="2:30" ht="16" x14ac:dyDescent="0.2">
      <c r="B11" s="67" t="s">
        <v>238</v>
      </c>
      <c r="C11" s="98"/>
      <c r="D11" s="98"/>
      <c r="E11" s="98"/>
      <c r="F11" s="98"/>
      <c r="G11" s="98"/>
      <c r="H11" s="98"/>
      <c r="I11" s="98"/>
      <c r="J11" s="99"/>
    </row>
    <row r="12" spans="2:30" x14ac:dyDescent="0.2">
      <c r="B12" s="95"/>
      <c r="C12" s="96"/>
      <c r="D12" s="96"/>
      <c r="E12" s="96"/>
      <c r="F12" s="96"/>
      <c r="G12" s="96"/>
      <c r="H12" s="96"/>
      <c r="I12" s="96"/>
      <c r="J12" s="97"/>
    </row>
    <row r="13" spans="2:30" ht="27" customHeight="1" thickBot="1" x14ac:dyDescent="0.25">
      <c r="B13" s="100" t="s">
        <v>226</v>
      </c>
      <c r="C13" s="101"/>
      <c r="D13" s="101"/>
      <c r="E13" s="101"/>
      <c r="F13" s="101"/>
      <c r="G13" s="101"/>
      <c r="H13" s="101"/>
      <c r="I13" s="101"/>
      <c r="J13" s="102"/>
    </row>
    <row r="14" spans="2:30" s="2" customFormat="1" ht="33" customHeight="1" thickBot="1" x14ac:dyDescent="0.25">
      <c r="B14" s="22" t="s">
        <v>171</v>
      </c>
      <c r="C14" s="53" t="s">
        <v>11</v>
      </c>
      <c r="D14" s="23" t="s">
        <v>4</v>
      </c>
      <c r="E14" s="36" t="s">
        <v>5</v>
      </c>
      <c r="F14" s="26" t="s">
        <v>6</v>
      </c>
      <c r="G14" s="24" t="s">
        <v>7</v>
      </c>
      <c r="H14" s="24" t="s">
        <v>8</v>
      </c>
      <c r="I14" s="24" t="s">
        <v>9</v>
      </c>
      <c r="J14" s="25" t="s">
        <v>233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</row>
    <row r="15" spans="2:30" s="27" customFormat="1" x14ac:dyDescent="0.2">
      <c r="B15" s="39" t="s">
        <v>198</v>
      </c>
      <c r="C15" s="52">
        <v>15236</v>
      </c>
      <c r="D15" s="37" t="s">
        <v>14</v>
      </c>
      <c r="E15" s="46" t="s">
        <v>227</v>
      </c>
      <c r="F15" s="44">
        <v>0</v>
      </c>
      <c r="G15" s="38">
        <v>0</v>
      </c>
      <c r="H15" s="38">
        <v>0</v>
      </c>
      <c r="I15" s="38">
        <v>674</v>
      </c>
      <c r="J15" s="40">
        <f>+SUM(F15:I15)</f>
        <v>674</v>
      </c>
    </row>
    <row r="16" spans="2:30" s="27" customFormat="1" x14ac:dyDescent="0.2">
      <c r="B16" s="39" t="s">
        <v>198</v>
      </c>
      <c r="C16" s="52">
        <v>15401</v>
      </c>
      <c r="D16" s="37" t="s">
        <v>14</v>
      </c>
      <c r="E16" s="46" t="s">
        <v>228</v>
      </c>
      <c r="F16" s="44">
        <v>0</v>
      </c>
      <c r="G16" s="38">
        <v>0</v>
      </c>
      <c r="H16" s="38">
        <v>0</v>
      </c>
      <c r="I16" s="38">
        <v>8328</v>
      </c>
      <c r="J16" s="40">
        <f t="shared" ref="J16:J21" si="0">+SUM(F16:I16)</f>
        <v>8328</v>
      </c>
    </row>
    <row r="17" spans="2:10" s="27" customFormat="1" x14ac:dyDescent="0.2">
      <c r="B17" s="39" t="s">
        <v>198</v>
      </c>
      <c r="C17" s="52">
        <v>15442</v>
      </c>
      <c r="D17" s="37" t="s">
        <v>14</v>
      </c>
      <c r="E17" s="46" t="s">
        <v>156</v>
      </c>
      <c r="F17" s="44">
        <v>22351.5</v>
      </c>
      <c r="G17" s="38">
        <v>22796.190000000002</v>
      </c>
      <c r="H17" s="38">
        <v>12397.51</v>
      </c>
      <c r="I17" s="38">
        <v>15473.830000000002</v>
      </c>
      <c r="J17" s="40">
        <f t="shared" si="0"/>
        <v>73019.03</v>
      </c>
    </row>
    <row r="18" spans="2:10" s="27" customFormat="1" x14ac:dyDescent="0.2">
      <c r="B18" s="39" t="s">
        <v>198</v>
      </c>
      <c r="C18" s="52">
        <v>15480</v>
      </c>
      <c r="D18" s="37" t="s">
        <v>14</v>
      </c>
      <c r="E18" s="46" t="s">
        <v>157</v>
      </c>
      <c r="F18" s="44">
        <v>71696.13</v>
      </c>
      <c r="G18" s="38">
        <v>450993.09</v>
      </c>
      <c r="H18" s="38">
        <v>144510.23000000001</v>
      </c>
      <c r="I18" s="38">
        <v>8848.2999999999993</v>
      </c>
      <c r="J18" s="40">
        <f t="shared" si="0"/>
        <v>676047.75000000012</v>
      </c>
    </row>
    <row r="19" spans="2:10" s="27" customFormat="1" x14ac:dyDescent="0.2">
      <c r="B19" s="39" t="s">
        <v>198</v>
      </c>
      <c r="C19" s="52">
        <v>15580</v>
      </c>
      <c r="D19" s="37" t="s">
        <v>14</v>
      </c>
      <c r="E19" s="46" t="s">
        <v>158</v>
      </c>
      <c r="F19" s="44">
        <v>2678</v>
      </c>
      <c r="G19" s="38">
        <v>0</v>
      </c>
      <c r="H19" s="38">
        <v>0</v>
      </c>
      <c r="I19" s="38">
        <v>0</v>
      </c>
      <c r="J19" s="40">
        <f t="shared" si="0"/>
        <v>2678</v>
      </c>
    </row>
    <row r="20" spans="2:10" s="27" customFormat="1" x14ac:dyDescent="0.2">
      <c r="B20" s="39" t="s">
        <v>198</v>
      </c>
      <c r="C20" s="52">
        <v>15681</v>
      </c>
      <c r="D20" s="37" t="s">
        <v>14</v>
      </c>
      <c r="E20" s="46" t="s">
        <v>159</v>
      </c>
      <c r="F20" s="44">
        <v>53600.41</v>
      </c>
      <c r="G20" s="38">
        <v>0</v>
      </c>
      <c r="H20" s="38">
        <v>26080</v>
      </c>
      <c r="I20" s="38">
        <v>23147.7</v>
      </c>
      <c r="J20" s="40">
        <f t="shared" si="0"/>
        <v>102828.11</v>
      </c>
    </row>
    <row r="21" spans="2:10" s="27" customFormat="1" x14ac:dyDescent="0.2">
      <c r="B21" s="39" t="s">
        <v>198</v>
      </c>
      <c r="C21" s="52">
        <v>25839</v>
      </c>
      <c r="D21" s="37" t="s">
        <v>18</v>
      </c>
      <c r="E21" s="46" t="s">
        <v>161</v>
      </c>
      <c r="F21" s="44">
        <v>0</v>
      </c>
      <c r="G21" s="38">
        <v>0</v>
      </c>
      <c r="H21" s="38">
        <v>256</v>
      </c>
      <c r="I21" s="38">
        <v>160</v>
      </c>
      <c r="J21" s="40">
        <f t="shared" si="0"/>
        <v>416</v>
      </c>
    </row>
    <row r="22" spans="2:10" s="27" customFormat="1" x14ac:dyDescent="0.2">
      <c r="B22" s="39" t="s">
        <v>199</v>
      </c>
      <c r="C22" s="52">
        <v>15442</v>
      </c>
      <c r="D22" s="37" t="s">
        <v>14</v>
      </c>
      <c r="E22" s="46" t="s">
        <v>156</v>
      </c>
      <c r="F22" s="44">
        <v>23451.449999999997</v>
      </c>
      <c r="G22" s="38">
        <v>16011.52</v>
      </c>
      <c r="H22" s="38">
        <v>22040.260000000002</v>
      </c>
      <c r="I22" s="38">
        <v>25806.18</v>
      </c>
      <c r="J22" s="40">
        <f>+SUM(F22:I22)</f>
        <v>87309.41</v>
      </c>
    </row>
    <row r="23" spans="2:10" s="27" customFormat="1" x14ac:dyDescent="0.2">
      <c r="B23" s="39" t="s">
        <v>199</v>
      </c>
      <c r="C23" s="52">
        <v>15480</v>
      </c>
      <c r="D23" s="37" t="s">
        <v>14</v>
      </c>
      <c r="E23" s="46" t="s">
        <v>157</v>
      </c>
      <c r="F23" s="44">
        <v>0</v>
      </c>
      <c r="G23" s="38">
        <v>0</v>
      </c>
      <c r="H23" s="38">
        <v>42.25</v>
      </c>
      <c r="I23" s="38">
        <v>0</v>
      </c>
      <c r="J23" s="40">
        <f t="shared" ref="J23:J26" si="1">+SUM(F23:I23)</f>
        <v>42.25</v>
      </c>
    </row>
    <row r="24" spans="2:10" s="27" customFormat="1" x14ac:dyDescent="0.2">
      <c r="B24" s="39" t="s">
        <v>199</v>
      </c>
      <c r="C24" s="52">
        <v>15580</v>
      </c>
      <c r="D24" s="37" t="s">
        <v>14</v>
      </c>
      <c r="E24" s="46" t="s">
        <v>158</v>
      </c>
      <c r="F24" s="44">
        <v>1037.1500000000001</v>
      </c>
      <c r="G24" s="38">
        <v>2447.23</v>
      </c>
      <c r="H24" s="38">
        <v>2475.85</v>
      </c>
      <c r="I24" s="38">
        <v>318.11</v>
      </c>
      <c r="J24" s="40">
        <f t="shared" si="1"/>
        <v>6278.3399999999992</v>
      </c>
    </row>
    <row r="25" spans="2:10" s="27" customFormat="1" x14ac:dyDescent="0.2">
      <c r="B25" s="39" t="s">
        <v>199</v>
      </c>
      <c r="C25" s="52">
        <v>15681</v>
      </c>
      <c r="D25" s="37" t="s">
        <v>14</v>
      </c>
      <c r="E25" s="46" t="s">
        <v>159</v>
      </c>
      <c r="F25" s="44">
        <v>3670.6899999999996</v>
      </c>
      <c r="G25" s="38">
        <v>2253.92</v>
      </c>
      <c r="H25" s="38">
        <v>3281.9700000000003</v>
      </c>
      <c r="I25" s="38">
        <v>6925.92</v>
      </c>
      <c r="J25" s="40">
        <f t="shared" si="1"/>
        <v>16132.5</v>
      </c>
    </row>
    <row r="26" spans="2:10" s="27" customFormat="1" ht="16" thickBot="1" x14ac:dyDescent="0.25">
      <c r="B26" s="39" t="s">
        <v>199</v>
      </c>
      <c r="C26" s="52">
        <v>25293</v>
      </c>
      <c r="D26" s="37" t="s">
        <v>18</v>
      </c>
      <c r="E26" s="46" t="s">
        <v>160</v>
      </c>
      <c r="F26" s="44">
        <v>305.68</v>
      </c>
      <c r="G26" s="38">
        <v>3097.38</v>
      </c>
      <c r="H26" s="38">
        <v>238.9</v>
      </c>
      <c r="I26" s="38">
        <v>793.24</v>
      </c>
      <c r="J26" s="40">
        <f t="shared" si="1"/>
        <v>4435.2</v>
      </c>
    </row>
    <row r="27" spans="2:10" s="27" customFormat="1" ht="22" customHeight="1" thickBot="1" x14ac:dyDescent="0.25">
      <c r="B27" s="85" t="s">
        <v>23</v>
      </c>
      <c r="C27" s="94"/>
      <c r="D27" s="86"/>
      <c r="E27" s="87"/>
      <c r="F27" s="32">
        <f>SUBTOTAL(9,F15:F26)</f>
        <v>178791.00999999998</v>
      </c>
      <c r="G27" s="33">
        <f>SUBTOTAL(9,G15:G26)</f>
        <v>497599.33</v>
      </c>
      <c r="H27" s="33">
        <f>SUBTOTAL(9,H15:H26)</f>
        <v>211322.97000000003</v>
      </c>
      <c r="I27" s="33">
        <f>SUBTOTAL(9,I15:I26)</f>
        <v>90475.280000000013</v>
      </c>
      <c r="J27" s="20">
        <f>SUBTOTAL(9,J15:J26)</f>
        <v>978188.59000000008</v>
      </c>
    </row>
    <row r="29" spans="2:10" x14ac:dyDescent="0.2">
      <c r="B29" s="21" t="s">
        <v>25</v>
      </c>
      <c r="C29" s="1"/>
      <c r="D29" s="1"/>
      <c r="E29" s="4"/>
      <c r="F29" s="4"/>
      <c r="G29" s="4"/>
      <c r="H29" s="4"/>
      <c r="I29" s="4"/>
    </row>
    <row r="30" spans="2:10" x14ac:dyDescent="0.2">
      <c r="B30" s="81" t="s">
        <v>239</v>
      </c>
      <c r="C30" s="81"/>
      <c r="D30" s="81"/>
      <c r="E30" s="81"/>
      <c r="F30" s="81"/>
      <c r="G30" s="81"/>
      <c r="H30" s="81"/>
      <c r="I30" s="81"/>
    </row>
    <row r="31" spans="2:10" x14ac:dyDescent="0.2">
      <c r="B31" s="81" t="s">
        <v>26</v>
      </c>
      <c r="C31" s="81"/>
      <c r="D31" s="81"/>
      <c r="E31" s="81"/>
      <c r="F31" s="81"/>
      <c r="G31" s="81"/>
      <c r="H31" s="81"/>
      <c r="I31" s="81"/>
    </row>
  </sheetData>
  <autoFilter ref="B14:AD26" xr:uid="{C1967E69-667A-3146-BC19-EA1DABD08A66}"/>
  <mergeCells count="13">
    <mergeCell ref="B30:I30"/>
    <mergeCell ref="B31:I31"/>
    <mergeCell ref="B27:E27"/>
    <mergeCell ref="B10:J10"/>
    <mergeCell ref="B11:J11"/>
    <mergeCell ref="B12:J12"/>
    <mergeCell ref="B13:J13"/>
    <mergeCell ref="B9:J9"/>
    <mergeCell ref="B4:J4"/>
    <mergeCell ref="B5:J5"/>
    <mergeCell ref="B6:J6"/>
    <mergeCell ref="B7:J7"/>
    <mergeCell ref="B8:J8"/>
  </mergeCells>
  <pageMargins left="0.7" right="0.7" top="0.75" bottom="0.75" header="0.3" footer="0.3"/>
  <pageSetup paperSize="9" scale="46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F2601-92B9-ED4F-BC6A-39F32D2B1C4C}">
  <sheetPr>
    <pageSetUpPr fitToPage="1"/>
  </sheetPr>
  <dimension ref="B1:I23"/>
  <sheetViews>
    <sheetView showGridLines="0" zoomScale="140" zoomScaleNormal="140" workbookViewId="0">
      <pane ySplit="12" topLeftCell="A13" activePane="bottomLeft" state="frozen"/>
      <selection pane="bottomLeft" activeCell="B21" sqref="B21:I23"/>
    </sheetView>
  </sheetViews>
  <sheetFormatPr baseColWidth="10" defaultRowHeight="15" x14ac:dyDescent="0.2"/>
  <cols>
    <col min="1" max="1" width="1.83203125" style="1" customWidth="1"/>
    <col min="2" max="2" width="14.83203125" style="9" customWidth="1"/>
    <col min="3" max="3" width="18.83203125" style="10" customWidth="1"/>
    <col min="4" max="4" width="30.83203125" style="10" customWidth="1"/>
    <col min="5" max="9" width="17.83203125" style="8" customWidth="1"/>
    <col min="10" max="16384" width="10.83203125" style="1"/>
  </cols>
  <sheetData>
    <row r="1" spans="2:9" ht="8" customHeight="1" thickBot="1" x14ac:dyDescent="0.25">
      <c r="B1" s="3"/>
      <c r="C1" s="1"/>
      <c r="D1" s="1"/>
      <c r="E1" s="4"/>
      <c r="F1" s="4"/>
      <c r="G1" s="4"/>
      <c r="H1" s="4"/>
      <c r="I1" s="4"/>
    </row>
    <row r="2" spans="2:9" ht="12" customHeight="1" x14ac:dyDescent="0.2">
      <c r="B2" s="91"/>
      <c r="C2" s="92"/>
      <c r="D2" s="92"/>
      <c r="E2" s="92"/>
      <c r="F2" s="92"/>
      <c r="G2" s="92"/>
      <c r="H2" s="92"/>
      <c r="I2" s="93"/>
    </row>
    <row r="3" spans="2:9" ht="16" customHeight="1" x14ac:dyDescent="0.2">
      <c r="B3" s="72" t="s">
        <v>0</v>
      </c>
      <c r="C3" s="73"/>
      <c r="D3" s="73"/>
      <c r="E3" s="73"/>
      <c r="F3" s="73"/>
      <c r="G3" s="73"/>
      <c r="H3" s="73"/>
      <c r="I3" s="74"/>
    </row>
    <row r="4" spans="2:9" ht="16" customHeight="1" x14ac:dyDescent="0.2">
      <c r="B4" s="72" t="s">
        <v>1</v>
      </c>
      <c r="C4" s="73"/>
      <c r="D4" s="73"/>
      <c r="E4" s="73"/>
      <c r="F4" s="73"/>
      <c r="G4" s="73"/>
      <c r="H4" s="73"/>
      <c r="I4" s="74"/>
    </row>
    <row r="5" spans="2:9" ht="16" customHeight="1" x14ac:dyDescent="0.2">
      <c r="B5" s="72" t="s">
        <v>2</v>
      </c>
      <c r="C5" s="73"/>
      <c r="D5" s="73"/>
      <c r="E5" s="73"/>
      <c r="F5" s="73"/>
      <c r="G5" s="73"/>
      <c r="H5" s="73"/>
      <c r="I5" s="74"/>
    </row>
    <row r="6" spans="2:9" ht="16" customHeight="1" x14ac:dyDescent="0.2">
      <c r="B6" s="72" t="s">
        <v>3</v>
      </c>
      <c r="C6" s="73"/>
      <c r="D6" s="73"/>
      <c r="E6" s="73"/>
      <c r="F6" s="73"/>
      <c r="G6" s="73"/>
      <c r="H6" s="73"/>
      <c r="I6" s="74"/>
    </row>
    <row r="7" spans="2:9" x14ac:dyDescent="0.2">
      <c r="B7" s="75" t="s">
        <v>237</v>
      </c>
      <c r="C7" s="76"/>
      <c r="D7" s="76"/>
      <c r="E7" s="76"/>
      <c r="F7" s="76"/>
      <c r="G7" s="76"/>
      <c r="H7" s="76"/>
      <c r="I7" s="77"/>
    </row>
    <row r="8" spans="2:9" x14ac:dyDescent="0.2">
      <c r="B8" s="5"/>
      <c r="C8" s="1"/>
      <c r="D8" s="1"/>
      <c r="E8" s="4"/>
      <c r="F8" s="4"/>
      <c r="G8" s="4"/>
      <c r="H8" s="4"/>
      <c r="I8" s="6"/>
    </row>
    <row r="9" spans="2:9" ht="30" customHeight="1" x14ac:dyDescent="0.2">
      <c r="B9" s="103" t="s">
        <v>238</v>
      </c>
      <c r="C9" s="104"/>
      <c r="D9" s="104"/>
      <c r="E9" s="104"/>
      <c r="F9" s="104"/>
      <c r="G9" s="104"/>
      <c r="H9" s="104"/>
      <c r="I9" s="105"/>
    </row>
    <row r="10" spans="2:9" x14ac:dyDescent="0.2">
      <c r="B10" s="5"/>
      <c r="C10" s="1"/>
      <c r="D10" s="1"/>
      <c r="E10" s="4"/>
      <c r="F10" s="4"/>
      <c r="G10" s="4"/>
      <c r="H10" s="4"/>
      <c r="I10" s="6"/>
    </row>
    <row r="11" spans="2:9" ht="27" customHeight="1" thickBot="1" x14ac:dyDescent="0.25">
      <c r="B11" s="88" t="s">
        <v>235</v>
      </c>
      <c r="C11" s="89"/>
      <c r="D11" s="89"/>
      <c r="E11" s="89"/>
      <c r="F11" s="89"/>
      <c r="G11" s="89"/>
      <c r="H11" s="89"/>
      <c r="I11" s="90"/>
    </row>
    <row r="12" spans="2:9" s="2" customFormat="1" ht="33" customHeight="1" thickBot="1" x14ac:dyDescent="0.25">
      <c r="B12" s="22" t="s">
        <v>11</v>
      </c>
      <c r="C12" s="23" t="s">
        <v>4</v>
      </c>
      <c r="D12" s="36" t="s">
        <v>5</v>
      </c>
      <c r="E12" s="26" t="s">
        <v>6</v>
      </c>
      <c r="F12" s="24" t="s">
        <v>7</v>
      </c>
      <c r="G12" s="24" t="s">
        <v>8</v>
      </c>
      <c r="H12" s="24" t="s">
        <v>9</v>
      </c>
      <c r="I12" s="25" t="s">
        <v>233</v>
      </c>
    </row>
    <row r="13" spans="2:9" x14ac:dyDescent="0.2">
      <c r="B13" s="39">
        <v>15325</v>
      </c>
      <c r="C13" s="37" t="s">
        <v>14</v>
      </c>
      <c r="D13" s="46" t="s">
        <v>162</v>
      </c>
      <c r="E13" s="44">
        <v>54.18</v>
      </c>
      <c r="F13" s="38">
        <v>0</v>
      </c>
      <c r="G13" s="38">
        <v>0</v>
      </c>
      <c r="H13" s="38">
        <v>328.33</v>
      </c>
      <c r="I13" s="40">
        <f>+SUM(E13:H13)</f>
        <v>382.51</v>
      </c>
    </row>
    <row r="14" spans="2:9" x14ac:dyDescent="0.2">
      <c r="B14" s="39">
        <v>15537</v>
      </c>
      <c r="C14" s="37" t="s">
        <v>14</v>
      </c>
      <c r="D14" s="46" t="s">
        <v>12</v>
      </c>
      <c r="E14" s="44">
        <v>115408.22</v>
      </c>
      <c r="F14" s="38">
        <v>118012.97</v>
      </c>
      <c r="G14" s="38">
        <v>120551.99</v>
      </c>
      <c r="H14" s="38">
        <v>97518.32</v>
      </c>
      <c r="I14" s="40">
        <f t="shared" ref="I14:I18" si="0">+SUM(E14:H14)</f>
        <v>451491.5</v>
      </c>
    </row>
    <row r="15" spans="2:9" x14ac:dyDescent="0.2">
      <c r="B15" s="47">
        <v>19517</v>
      </c>
      <c r="C15" s="37" t="s">
        <v>16</v>
      </c>
      <c r="D15" s="46" t="s">
        <v>163</v>
      </c>
      <c r="E15" s="44">
        <v>0</v>
      </c>
      <c r="F15" s="38">
        <v>100</v>
      </c>
      <c r="G15" s="38">
        <v>100</v>
      </c>
      <c r="H15" s="38">
        <v>100</v>
      </c>
      <c r="I15" s="40">
        <f t="shared" si="0"/>
        <v>300</v>
      </c>
    </row>
    <row r="16" spans="2:9" x14ac:dyDescent="0.2">
      <c r="B16" s="39">
        <v>23466</v>
      </c>
      <c r="C16" s="37" t="s">
        <v>24</v>
      </c>
      <c r="D16" s="46" t="s">
        <v>27</v>
      </c>
      <c r="E16" s="44">
        <v>15865</v>
      </c>
      <c r="F16" s="38">
        <v>23208</v>
      </c>
      <c r="G16" s="38">
        <v>20760</v>
      </c>
      <c r="H16" s="38">
        <v>25437</v>
      </c>
      <c r="I16" s="40">
        <f t="shared" si="0"/>
        <v>85270</v>
      </c>
    </row>
    <row r="17" spans="2:9" x14ac:dyDescent="0.2">
      <c r="B17" s="39">
        <v>25839</v>
      </c>
      <c r="C17" s="37" t="s">
        <v>18</v>
      </c>
      <c r="D17" s="46" t="s">
        <v>161</v>
      </c>
      <c r="E17" s="44">
        <v>67970.850000000006</v>
      </c>
      <c r="F17" s="38">
        <v>47221.05</v>
      </c>
      <c r="G17" s="38">
        <v>63602.1</v>
      </c>
      <c r="H17" s="38">
        <v>33648.199999999997</v>
      </c>
      <c r="I17" s="40">
        <f t="shared" si="0"/>
        <v>212442.2</v>
      </c>
    </row>
    <row r="18" spans="2:9" ht="16" thickBot="1" x14ac:dyDescent="0.25">
      <c r="B18" s="39">
        <v>44090</v>
      </c>
      <c r="C18" s="37" t="s">
        <v>19</v>
      </c>
      <c r="D18" s="46" t="s">
        <v>164</v>
      </c>
      <c r="E18" s="44">
        <v>0</v>
      </c>
      <c r="F18" s="38">
        <v>2.2599999999999998</v>
      </c>
      <c r="G18" s="38">
        <v>2</v>
      </c>
      <c r="H18" s="38">
        <v>0</v>
      </c>
      <c r="I18" s="40">
        <f t="shared" si="0"/>
        <v>4.26</v>
      </c>
    </row>
    <row r="19" spans="2:9" ht="22" customHeight="1" thickBot="1" x14ac:dyDescent="0.25">
      <c r="B19" s="85" t="s">
        <v>23</v>
      </c>
      <c r="C19" s="86"/>
      <c r="D19" s="87"/>
      <c r="E19" s="32">
        <f>SUBTOTAL(9,E13:E18)</f>
        <v>199298.25</v>
      </c>
      <c r="F19" s="33">
        <f>SUBTOTAL(9,F13:F18)</f>
        <v>188544.28000000003</v>
      </c>
      <c r="G19" s="33">
        <f>SUBTOTAL(9,G13:G18)</f>
        <v>205016.09</v>
      </c>
      <c r="H19" s="33">
        <f>SUBTOTAL(9,H13:H18)</f>
        <v>157031.85</v>
      </c>
      <c r="I19" s="20">
        <f>SUBTOTAL(9,I13:I18)</f>
        <v>749890.47</v>
      </c>
    </row>
    <row r="21" spans="2:9" x14ac:dyDescent="0.2">
      <c r="B21" s="21" t="s">
        <v>25</v>
      </c>
      <c r="C21" s="1"/>
      <c r="D21" s="1"/>
      <c r="E21" s="4"/>
      <c r="F21" s="4"/>
      <c r="G21" s="4"/>
      <c r="H21" s="4"/>
      <c r="I21" s="4"/>
    </row>
    <row r="22" spans="2:9" x14ac:dyDescent="0.2">
      <c r="B22" s="81" t="s">
        <v>239</v>
      </c>
      <c r="C22" s="81"/>
      <c r="D22" s="81"/>
      <c r="E22" s="81"/>
      <c r="F22" s="81"/>
      <c r="G22" s="81"/>
      <c r="H22" s="81"/>
      <c r="I22" s="81"/>
    </row>
    <row r="23" spans="2:9" x14ac:dyDescent="0.2">
      <c r="B23" s="81" t="s">
        <v>26</v>
      </c>
      <c r="C23" s="81"/>
      <c r="D23" s="81"/>
      <c r="E23" s="81"/>
      <c r="F23" s="81"/>
      <c r="G23" s="81"/>
      <c r="H23" s="81"/>
      <c r="I23" s="81"/>
    </row>
  </sheetData>
  <autoFilter ref="B12:I18" xr:uid="{5F207CD9-012A-7542-9AB5-E7D065F38F70}"/>
  <mergeCells count="11">
    <mergeCell ref="B22:I22"/>
    <mergeCell ref="B23:I23"/>
    <mergeCell ref="B9:I9"/>
    <mergeCell ref="B11:I11"/>
    <mergeCell ref="B19:D19"/>
    <mergeCell ref="B2:I2"/>
    <mergeCell ref="B3:I3"/>
    <mergeCell ref="B4:I4"/>
    <mergeCell ref="B5:I5"/>
    <mergeCell ref="B6:I6"/>
    <mergeCell ref="B7:I7"/>
  </mergeCells>
  <pageMargins left="0.7" right="0.7" top="0.75" bottom="0.75" header="0.3" footer="0.3"/>
  <pageSetup paperSize="9" scale="53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B2DA2-1B1E-844F-AA4A-4BC2507D977B}">
  <sheetPr>
    <pageSetUpPr fitToPage="1"/>
  </sheetPr>
  <dimension ref="B1:I23"/>
  <sheetViews>
    <sheetView showGridLines="0" zoomScale="140" zoomScaleNormal="140" workbookViewId="0">
      <pane ySplit="12" topLeftCell="A13" activePane="bottomLeft" state="frozen"/>
      <selection pane="bottomLeft" activeCell="B21" sqref="B21:I23"/>
    </sheetView>
  </sheetViews>
  <sheetFormatPr baseColWidth="10" defaultRowHeight="15" x14ac:dyDescent="0.2"/>
  <cols>
    <col min="1" max="1" width="1.83203125" style="1" customWidth="1"/>
    <col min="2" max="2" width="14.83203125" style="9" customWidth="1"/>
    <col min="3" max="3" width="18.83203125" style="10" customWidth="1"/>
    <col min="4" max="4" width="30.83203125" style="10" customWidth="1"/>
    <col min="5" max="9" width="17.83203125" style="8" customWidth="1"/>
    <col min="10" max="16384" width="10.83203125" style="1"/>
  </cols>
  <sheetData>
    <row r="1" spans="2:9" ht="8" customHeight="1" thickBot="1" x14ac:dyDescent="0.25">
      <c r="B1" s="3"/>
      <c r="C1" s="1"/>
      <c r="D1" s="1"/>
      <c r="E1" s="4"/>
      <c r="F1" s="4"/>
      <c r="G1" s="4"/>
      <c r="H1" s="4"/>
      <c r="I1" s="4"/>
    </row>
    <row r="2" spans="2:9" ht="12" customHeight="1" x14ac:dyDescent="0.2">
      <c r="B2" s="91"/>
      <c r="C2" s="92"/>
      <c r="D2" s="92"/>
      <c r="E2" s="92"/>
      <c r="F2" s="92"/>
      <c r="G2" s="92"/>
      <c r="H2" s="92"/>
      <c r="I2" s="93"/>
    </row>
    <row r="3" spans="2:9" ht="16" customHeight="1" x14ac:dyDescent="0.2">
      <c r="B3" s="72" t="s">
        <v>0</v>
      </c>
      <c r="C3" s="73"/>
      <c r="D3" s="73"/>
      <c r="E3" s="73"/>
      <c r="F3" s="73"/>
      <c r="G3" s="73"/>
      <c r="H3" s="73"/>
      <c r="I3" s="74"/>
    </row>
    <row r="4" spans="2:9" ht="16" customHeight="1" x14ac:dyDescent="0.2">
      <c r="B4" s="72" t="s">
        <v>1</v>
      </c>
      <c r="C4" s="73"/>
      <c r="D4" s="73"/>
      <c r="E4" s="73"/>
      <c r="F4" s="73"/>
      <c r="G4" s="73"/>
      <c r="H4" s="73"/>
      <c r="I4" s="74"/>
    </row>
    <row r="5" spans="2:9" ht="16" customHeight="1" x14ac:dyDescent="0.2">
      <c r="B5" s="72" t="s">
        <v>2</v>
      </c>
      <c r="C5" s="73"/>
      <c r="D5" s="73"/>
      <c r="E5" s="73"/>
      <c r="F5" s="73"/>
      <c r="G5" s="73"/>
      <c r="H5" s="73"/>
      <c r="I5" s="74"/>
    </row>
    <row r="6" spans="2:9" ht="16" customHeight="1" x14ac:dyDescent="0.2">
      <c r="B6" s="72" t="s">
        <v>3</v>
      </c>
      <c r="C6" s="73"/>
      <c r="D6" s="73"/>
      <c r="E6" s="73"/>
      <c r="F6" s="73"/>
      <c r="G6" s="73"/>
      <c r="H6" s="73"/>
      <c r="I6" s="74"/>
    </row>
    <row r="7" spans="2:9" x14ac:dyDescent="0.2">
      <c r="B7" s="75" t="s">
        <v>237</v>
      </c>
      <c r="C7" s="76"/>
      <c r="D7" s="76"/>
      <c r="E7" s="76"/>
      <c r="F7" s="76"/>
      <c r="G7" s="76"/>
      <c r="H7" s="76"/>
      <c r="I7" s="77"/>
    </row>
    <row r="8" spans="2:9" x14ac:dyDescent="0.2">
      <c r="B8" s="5"/>
      <c r="C8" s="1"/>
      <c r="D8" s="1"/>
      <c r="E8" s="4"/>
      <c r="F8" s="4"/>
      <c r="G8" s="4"/>
      <c r="H8" s="4"/>
      <c r="I8" s="6"/>
    </row>
    <row r="9" spans="2:9" ht="33" customHeight="1" x14ac:dyDescent="0.2">
      <c r="B9" s="103" t="s">
        <v>238</v>
      </c>
      <c r="C9" s="104"/>
      <c r="D9" s="104"/>
      <c r="E9" s="104"/>
      <c r="F9" s="104"/>
      <c r="G9" s="104"/>
      <c r="H9" s="104"/>
      <c r="I9" s="105"/>
    </row>
    <row r="10" spans="2:9" x14ac:dyDescent="0.2">
      <c r="B10" s="5"/>
      <c r="C10" s="1"/>
      <c r="D10" s="1"/>
      <c r="E10" s="4"/>
      <c r="F10" s="4"/>
      <c r="G10" s="4"/>
      <c r="H10" s="4"/>
      <c r="I10" s="6"/>
    </row>
    <row r="11" spans="2:9" ht="27" customHeight="1" thickBot="1" x14ac:dyDescent="0.25">
      <c r="B11" s="88" t="s">
        <v>236</v>
      </c>
      <c r="C11" s="89"/>
      <c r="D11" s="89"/>
      <c r="E11" s="89"/>
      <c r="F11" s="89"/>
      <c r="G11" s="89"/>
      <c r="H11" s="89"/>
      <c r="I11" s="90"/>
    </row>
    <row r="12" spans="2:9" s="2" customFormat="1" ht="33" customHeight="1" thickBot="1" x14ac:dyDescent="0.25">
      <c r="B12" s="22" t="s">
        <v>11</v>
      </c>
      <c r="C12" s="23" t="s">
        <v>4</v>
      </c>
      <c r="D12" s="36" t="s">
        <v>5</v>
      </c>
      <c r="E12" s="31" t="s">
        <v>6</v>
      </c>
      <c r="F12" s="30" t="s">
        <v>7</v>
      </c>
      <c r="G12" s="30" t="s">
        <v>8</v>
      </c>
      <c r="H12" s="30" t="s">
        <v>9</v>
      </c>
      <c r="I12" s="25" t="s">
        <v>233</v>
      </c>
    </row>
    <row r="13" spans="2:9" x14ac:dyDescent="0.2">
      <c r="B13" s="47">
        <v>25486</v>
      </c>
      <c r="C13" s="37" t="s">
        <v>18</v>
      </c>
      <c r="D13" s="46" t="s">
        <v>229</v>
      </c>
      <c r="E13" s="43">
        <v>0</v>
      </c>
      <c r="F13" s="38">
        <v>0</v>
      </c>
      <c r="G13" s="38">
        <v>1219.68</v>
      </c>
      <c r="H13" s="38">
        <v>0</v>
      </c>
      <c r="I13" s="40">
        <f>+SUM(E13:H13)</f>
        <v>1219.68</v>
      </c>
    </row>
    <row r="14" spans="2:9" x14ac:dyDescent="0.2">
      <c r="B14" s="47">
        <v>25736</v>
      </c>
      <c r="C14" s="37" t="s">
        <v>18</v>
      </c>
      <c r="D14" s="46" t="s">
        <v>165</v>
      </c>
      <c r="E14" s="43">
        <v>89506</v>
      </c>
      <c r="F14" s="38">
        <v>65916</v>
      </c>
      <c r="G14" s="38">
        <v>86452</v>
      </c>
      <c r="H14" s="38">
        <v>88065</v>
      </c>
      <c r="I14" s="40">
        <f t="shared" ref="I14:I18" si="0">+SUM(E14:H14)</f>
        <v>329939</v>
      </c>
    </row>
    <row r="15" spans="2:9" x14ac:dyDescent="0.2">
      <c r="B15" s="47">
        <v>25899</v>
      </c>
      <c r="C15" s="37" t="s">
        <v>18</v>
      </c>
      <c r="D15" s="46" t="s">
        <v>230</v>
      </c>
      <c r="E15" s="43">
        <v>0</v>
      </c>
      <c r="F15" s="38">
        <v>0</v>
      </c>
      <c r="G15" s="38">
        <v>11337.81</v>
      </c>
      <c r="H15" s="38">
        <v>0</v>
      </c>
      <c r="I15" s="40">
        <f t="shared" si="0"/>
        <v>11337.81</v>
      </c>
    </row>
    <row r="16" spans="2:9" x14ac:dyDescent="0.2">
      <c r="B16" s="49"/>
      <c r="C16" s="48"/>
      <c r="D16" s="46"/>
      <c r="E16" s="43"/>
      <c r="F16" s="38"/>
      <c r="G16" s="38"/>
      <c r="H16" s="38"/>
      <c r="I16" s="40">
        <f t="shared" si="0"/>
        <v>0</v>
      </c>
    </row>
    <row r="17" spans="2:9" x14ac:dyDescent="0.2">
      <c r="B17" s="49"/>
      <c r="C17" s="48"/>
      <c r="D17" s="46"/>
      <c r="E17" s="43"/>
      <c r="F17" s="38"/>
      <c r="G17" s="38"/>
      <c r="H17" s="38"/>
      <c r="I17" s="40">
        <f t="shared" si="0"/>
        <v>0</v>
      </c>
    </row>
    <row r="18" spans="2:9" ht="16" thickBot="1" x14ac:dyDescent="0.25">
      <c r="B18" s="49"/>
      <c r="C18" s="48"/>
      <c r="D18" s="46"/>
      <c r="E18" s="43"/>
      <c r="F18" s="38"/>
      <c r="G18" s="38"/>
      <c r="H18" s="38"/>
      <c r="I18" s="40">
        <f t="shared" si="0"/>
        <v>0</v>
      </c>
    </row>
    <row r="19" spans="2:9" ht="22" customHeight="1" thickBot="1" x14ac:dyDescent="0.25">
      <c r="B19" s="85" t="s">
        <v>23</v>
      </c>
      <c r="C19" s="86"/>
      <c r="D19" s="87"/>
      <c r="E19" s="34">
        <f>SUBTOTAL(9,E13:E18)</f>
        <v>89506</v>
      </c>
      <c r="F19" s="33">
        <f>SUBTOTAL(9,F13:F18)</f>
        <v>65916</v>
      </c>
      <c r="G19" s="33">
        <f>SUBTOTAL(9,G13:G18)</f>
        <v>99009.489999999991</v>
      </c>
      <c r="H19" s="33">
        <f>SUBTOTAL(9,H13:H18)</f>
        <v>88065</v>
      </c>
      <c r="I19" s="20">
        <f>SUBTOTAL(9,I13:I18)</f>
        <v>342496.49</v>
      </c>
    </row>
    <row r="21" spans="2:9" x14ac:dyDescent="0.2">
      <c r="B21" s="21" t="s">
        <v>25</v>
      </c>
      <c r="C21" s="1"/>
      <c r="D21" s="1"/>
      <c r="E21" s="4"/>
      <c r="F21" s="4"/>
      <c r="G21" s="4"/>
      <c r="H21" s="4"/>
      <c r="I21" s="4"/>
    </row>
    <row r="22" spans="2:9" x14ac:dyDescent="0.2">
      <c r="B22" s="81" t="s">
        <v>239</v>
      </c>
      <c r="C22" s="81"/>
      <c r="D22" s="81"/>
      <c r="E22" s="81"/>
      <c r="F22" s="81"/>
      <c r="G22" s="81"/>
      <c r="H22" s="81"/>
      <c r="I22" s="81"/>
    </row>
    <row r="23" spans="2:9" x14ac:dyDescent="0.2">
      <c r="B23" s="81" t="s">
        <v>26</v>
      </c>
      <c r="C23" s="81"/>
      <c r="D23" s="81"/>
      <c r="E23" s="81"/>
      <c r="F23" s="81"/>
      <c r="G23" s="81"/>
      <c r="H23" s="81"/>
      <c r="I23" s="81"/>
    </row>
  </sheetData>
  <autoFilter ref="B12:I18" xr:uid="{5F207CD9-012A-7542-9AB5-E7D065F38F70}"/>
  <mergeCells count="11">
    <mergeCell ref="B22:I22"/>
    <mergeCell ref="B23:I23"/>
    <mergeCell ref="B9:I9"/>
    <mergeCell ref="B11:I11"/>
    <mergeCell ref="B19:D19"/>
    <mergeCell ref="B2:I2"/>
    <mergeCell ref="B3:I3"/>
    <mergeCell ref="B4:I4"/>
    <mergeCell ref="B5:I5"/>
    <mergeCell ref="B6:I6"/>
    <mergeCell ref="B7:I7"/>
  </mergeCells>
  <pageMargins left="0.7" right="0.7" top="0.75" bottom="0.75" header="0.3" footer="0.3"/>
  <pageSetup paperSize="9" scale="53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64121-8050-3849-A059-5B791A51FB5A}">
  <sheetPr>
    <pageSetUpPr fitToPage="1"/>
  </sheetPr>
  <dimension ref="B1:AD25"/>
  <sheetViews>
    <sheetView showGridLines="0" zoomScale="130" zoomScaleNormal="130" workbookViewId="0">
      <pane ySplit="12" topLeftCell="A13" activePane="bottomLeft" state="frozen"/>
      <selection pane="bottomLeft" activeCell="E19" sqref="E19"/>
    </sheetView>
  </sheetViews>
  <sheetFormatPr baseColWidth="10" defaultRowHeight="15" x14ac:dyDescent="0.2"/>
  <cols>
    <col min="1" max="1" width="1.83203125" style="1" customWidth="1"/>
    <col min="2" max="2" width="25.83203125" style="9" customWidth="1"/>
    <col min="3" max="3" width="15.83203125" style="9" customWidth="1"/>
    <col min="4" max="4" width="18.83203125" style="10" customWidth="1"/>
    <col min="5" max="5" width="24.6640625" style="10" customWidth="1"/>
    <col min="6" max="10" width="17.83203125" style="8" customWidth="1"/>
    <col min="11" max="30" width="15.83203125" style="27" customWidth="1"/>
    <col min="31" max="35" width="15.83203125" style="1" customWidth="1"/>
    <col min="36" max="16384" width="10.83203125" style="1"/>
  </cols>
  <sheetData>
    <row r="1" spans="2:30" ht="8" customHeight="1" thickBot="1" x14ac:dyDescent="0.25">
      <c r="B1" s="3"/>
      <c r="C1" s="3"/>
      <c r="D1" s="1"/>
      <c r="E1" s="1"/>
      <c r="F1" s="4"/>
      <c r="G1" s="4"/>
      <c r="H1" s="4"/>
      <c r="I1" s="4"/>
      <c r="J1" s="4"/>
    </row>
    <row r="2" spans="2:30" ht="12" customHeight="1" x14ac:dyDescent="0.2">
      <c r="B2" s="91"/>
      <c r="C2" s="92"/>
      <c r="D2" s="92"/>
      <c r="E2" s="92"/>
      <c r="F2" s="92"/>
      <c r="G2" s="92"/>
      <c r="H2" s="92"/>
      <c r="I2" s="92"/>
      <c r="J2" s="93"/>
    </row>
    <row r="3" spans="2:30" ht="16" customHeight="1" x14ac:dyDescent="0.2">
      <c r="B3" s="72" t="s">
        <v>0</v>
      </c>
      <c r="C3" s="73"/>
      <c r="D3" s="73"/>
      <c r="E3" s="73"/>
      <c r="F3" s="73"/>
      <c r="G3" s="73"/>
      <c r="H3" s="73"/>
      <c r="I3" s="73"/>
      <c r="J3" s="74"/>
    </row>
    <row r="4" spans="2:30" ht="16" customHeight="1" x14ac:dyDescent="0.2">
      <c r="B4" s="72" t="s">
        <v>1</v>
      </c>
      <c r="C4" s="73"/>
      <c r="D4" s="73"/>
      <c r="E4" s="73"/>
      <c r="F4" s="73"/>
      <c r="G4" s="73"/>
      <c r="H4" s="73"/>
      <c r="I4" s="73"/>
      <c r="J4" s="74"/>
    </row>
    <row r="5" spans="2:30" ht="16" customHeight="1" x14ac:dyDescent="0.2">
      <c r="B5" s="72" t="s">
        <v>2</v>
      </c>
      <c r="C5" s="73"/>
      <c r="D5" s="73"/>
      <c r="E5" s="73"/>
      <c r="F5" s="73"/>
      <c r="G5" s="73"/>
      <c r="H5" s="73"/>
      <c r="I5" s="73"/>
      <c r="J5" s="74"/>
    </row>
    <row r="6" spans="2:30" ht="16" customHeight="1" x14ac:dyDescent="0.2">
      <c r="B6" s="72" t="s">
        <v>3</v>
      </c>
      <c r="C6" s="73"/>
      <c r="D6" s="73"/>
      <c r="E6" s="73"/>
      <c r="F6" s="73"/>
      <c r="G6" s="73"/>
      <c r="H6" s="73"/>
      <c r="I6" s="73"/>
      <c r="J6" s="74"/>
    </row>
    <row r="7" spans="2:30" x14ac:dyDescent="0.2">
      <c r="B7" s="75" t="s">
        <v>237</v>
      </c>
      <c r="C7" s="76"/>
      <c r="D7" s="76"/>
      <c r="E7" s="76"/>
      <c r="F7" s="76"/>
      <c r="G7" s="76"/>
      <c r="H7" s="76"/>
      <c r="I7" s="76"/>
      <c r="J7" s="77"/>
    </row>
    <row r="8" spans="2:30" x14ac:dyDescent="0.2">
      <c r="B8" s="95"/>
      <c r="C8" s="96"/>
      <c r="D8" s="96"/>
      <c r="E8" s="96"/>
      <c r="F8" s="96"/>
      <c r="G8" s="96"/>
      <c r="H8" s="96"/>
      <c r="I8" s="96"/>
      <c r="J8" s="97"/>
    </row>
    <row r="9" spans="2:30" ht="16" x14ac:dyDescent="0.2">
      <c r="B9" s="67" t="s">
        <v>238</v>
      </c>
      <c r="C9" s="98"/>
      <c r="D9" s="98"/>
      <c r="E9" s="98"/>
      <c r="F9" s="98"/>
      <c r="G9" s="98"/>
      <c r="H9" s="98"/>
      <c r="I9" s="98"/>
      <c r="J9" s="99"/>
    </row>
    <row r="10" spans="2:30" x14ac:dyDescent="0.2">
      <c r="B10" s="95"/>
      <c r="C10" s="96"/>
      <c r="D10" s="96"/>
      <c r="E10" s="96"/>
      <c r="F10" s="96"/>
      <c r="G10" s="96"/>
      <c r="H10" s="96"/>
      <c r="I10" s="96"/>
      <c r="J10" s="97"/>
    </row>
    <row r="11" spans="2:30" ht="27" customHeight="1" thickBot="1" x14ac:dyDescent="0.25">
      <c r="B11" s="100" t="s">
        <v>234</v>
      </c>
      <c r="C11" s="101"/>
      <c r="D11" s="101"/>
      <c r="E11" s="101"/>
      <c r="F11" s="101"/>
      <c r="G11" s="101"/>
      <c r="H11" s="101"/>
      <c r="I11" s="101"/>
      <c r="J11" s="102"/>
    </row>
    <row r="12" spans="2:30" s="2" customFormat="1" ht="33" customHeight="1" thickBot="1" x14ac:dyDescent="0.25">
      <c r="B12" s="55" t="s">
        <v>171</v>
      </c>
      <c r="C12" s="56" t="s">
        <v>11</v>
      </c>
      <c r="D12" s="57" t="s">
        <v>4</v>
      </c>
      <c r="E12" s="58" t="s">
        <v>5</v>
      </c>
      <c r="F12" s="59" t="s">
        <v>6</v>
      </c>
      <c r="G12" s="60" t="s">
        <v>7</v>
      </c>
      <c r="H12" s="60" t="s">
        <v>8</v>
      </c>
      <c r="I12" s="60" t="s">
        <v>9</v>
      </c>
      <c r="J12" s="25" t="s">
        <v>233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</row>
    <row r="13" spans="2:30" s="27" customFormat="1" x14ac:dyDescent="0.2">
      <c r="B13" s="39" t="s">
        <v>200</v>
      </c>
      <c r="C13" s="52">
        <v>15759</v>
      </c>
      <c r="D13" s="37" t="s">
        <v>14</v>
      </c>
      <c r="E13" s="46" t="s">
        <v>13</v>
      </c>
      <c r="F13" s="44">
        <v>4856.29</v>
      </c>
      <c r="G13" s="38">
        <v>5770.69</v>
      </c>
      <c r="H13" s="38">
        <v>5671.65</v>
      </c>
      <c r="I13" s="38">
        <v>0</v>
      </c>
      <c r="J13" s="40">
        <f t="shared" ref="J13:J20" si="0">+SUM(F13:I13)</f>
        <v>16298.63</v>
      </c>
    </row>
    <row r="14" spans="2:30" s="27" customFormat="1" x14ac:dyDescent="0.2">
      <c r="B14" s="39" t="s">
        <v>200</v>
      </c>
      <c r="C14" s="52">
        <v>41016</v>
      </c>
      <c r="D14" s="37" t="s">
        <v>118</v>
      </c>
      <c r="E14" s="46" t="s">
        <v>119</v>
      </c>
      <c r="F14" s="44">
        <v>6188</v>
      </c>
      <c r="G14" s="38">
        <v>0</v>
      </c>
      <c r="H14" s="38">
        <v>0</v>
      </c>
      <c r="I14" s="38">
        <v>13240</v>
      </c>
      <c r="J14" s="40">
        <f t="shared" si="0"/>
        <v>19428</v>
      </c>
    </row>
    <row r="15" spans="2:30" s="27" customFormat="1" x14ac:dyDescent="0.2">
      <c r="B15" s="39" t="s">
        <v>200</v>
      </c>
      <c r="C15" s="52">
        <v>54720</v>
      </c>
      <c r="D15" s="37" t="s">
        <v>21</v>
      </c>
      <c r="E15" s="46" t="s">
        <v>20</v>
      </c>
      <c r="F15" s="44">
        <v>4095</v>
      </c>
      <c r="G15" s="38">
        <v>5150.6000000000004</v>
      </c>
      <c r="H15" s="38">
        <v>6133.4</v>
      </c>
      <c r="I15" s="38">
        <v>0</v>
      </c>
      <c r="J15" s="40">
        <f t="shared" si="0"/>
        <v>15379</v>
      </c>
    </row>
    <row r="16" spans="2:30" s="27" customFormat="1" x14ac:dyDescent="0.2">
      <c r="B16" s="39" t="s">
        <v>196</v>
      </c>
      <c r="C16" s="52">
        <v>44847</v>
      </c>
      <c r="D16" s="37" t="s">
        <v>19</v>
      </c>
      <c r="E16" s="46" t="s">
        <v>166</v>
      </c>
      <c r="F16" s="44">
        <v>277.74</v>
      </c>
      <c r="G16" s="38">
        <v>141.12</v>
      </c>
      <c r="H16" s="38">
        <v>342.8</v>
      </c>
      <c r="I16" s="38">
        <v>0</v>
      </c>
      <c r="J16" s="40">
        <f t="shared" si="0"/>
        <v>761.66000000000008</v>
      </c>
    </row>
    <row r="17" spans="2:10" s="27" customFormat="1" x14ac:dyDescent="0.2">
      <c r="B17" s="39" t="s">
        <v>196</v>
      </c>
      <c r="C17" s="52" t="s">
        <v>232</v>
      </c>
      <c r="D17" s="37" t="s">
        <v>22</v>
      </c>
      <c r="E17" s="46" t="s">
        <v>231</v>
      </c>
      <c r="F17" s="44">
        <v>28</v>
      </c>
      <c r="G17" s="38">
        <v>0</v>
      </c>
      <c r="H17" s="38">
        <v>0</v>
      </c>
      <c r="I17" s="38">
        <v>0</v>
      </c>
      <c r="J17" s="40"/>
    </row>
    <row r="18" spans="2:10" s="27" customFormat="1" x14ac:dyDescent="0.2">
      <c r="B18" s="39" t="s">
        <v>196</v>
      </c>
      <c r="C18" s="52">
        <v>68418</v>
      </c>
      <c r="D18" s="37" t="s">
        <v>22</v>
      </c>
      <c r="E18" s="46" t="s">
        <v>167</v>
      </c>
      <c r="F18" s="44">
        <v>80432.180000000008</v>
      </c>
      <c r="G18" s="38">
        <v>49760.08</v>
      </c>
      <c r="H18" s="38">
        <v>61125.33</v>
      </c>
      <c r="I18" s="38">
        <v>40784.519999999997</v>
      </c>
      <c r="J18" s="40">
        <f t="shared" si="0"/>
        <v>232102.11000000002</v>
      </c>
    </row>
    <row r="19" spans="2:10" s="27" customFormat="1" x14ac:dyDescent="0.2">
      <c r="B19" s="39" t="s">
        <v>196</v>
      </c>
      <c r="C19" s="52">
        <v>68872</v>
      </c>
      <c r="D19" s="37" t="s">
        <v>22</v>
      </c>
      <c r="E19" s="46" t="s">
        <v>168</v>
      </c>
      <c r="F19" s="44">
        <v>10633.82</v>
      </c>
      <c r="G19" s="38">
        <v>10625.51</v>
      </c>
      <c r="H19" s="38">
        <v>6658.49</v>
      </c>
      <c r="I19" s="38">
        <v>0</v>
      </c>
      <c r="J19" s="40">
        <f t="shared" si="0"/>
        <v>27917.82</v>
      </c>
    </row>
    <row r="20" spans="2:10" s="27" customFormat="1" ht="16" thickBot="1" x14ac:dyDescent="0.25">
      <c r="B20" s="39" t="s">
        <v>196</v>
      </c>
      <c r="C20" s="52">
        <v>68895</v>
      </c>
      <c r="D20" s="37" t="s">
        <v>22</v>
      </c>
      <c r="E20" s="46" t="s">
        <v>169</v>
      </c>
      <c r="F20" s="44">
        <v>45394.09</v>
      </c>
      <c r="G20" s="38">
        <v>27765.99</v>
      </c>
      <c r="H20" s="38">
        <v>0</v>
      </c>
      <c r="I20" s="38">
        <v>14762.7</v>
      </c>
      <c r="J20" s="40">
        <f t="shared" si="0"/>
        <v>87922.78</v>
      </c>
    </row>
    <row r="21" spans="2:10" s="27" customFormat="1" ht="22" customHeight="1" thickBot="1" x14ac:dyDescent="0.25">
      <c r="B21" s="85" t="s">
        <v>23</v>
      </c>
      <c r="C21" s="94"/>
      <c r="D21" s="86"/>
      <c r="E21" s="87"/>
      <c r="F21" s="32">
        <f>SUBTOTAL(9,F13:F20)</f>
        <v>151905.12</v>
      </c>
      <c r="G21" s="33">
        <f>SUBTOTAL(9,G13:G20)</f>
        <v>99213.99</v>
      </c>
      <c r="H21" s="33">
        <f>SUBTOTAL(9,H13:H20)</f>
        <v>79931.67</v>
      </c>
      <c r="I21" s="33">
        <f>SUBTOTAL(9,I13:I20)</f>
        <v>68787.22</v>
      </c>
      <c r="J21" s="20">
        <f>SUBTOTAL(9,J13:J20)</f>
        <v>399810</v>
      </c>
    </row>
    <row r="23" spans="2:10" x14ac:dyDescent="0.2">
      <c r="B23" s="21" t="s">
        <v>25</v>
      </c>
      <c r="C23" s="1"/>
      <c r="D23" s="1"/>
      <c r="E23" s="4"/>
      <c r="F23" s="4"/>
      <c r="G23" s="4"/>
      <c r="H23" s="4"/>
      <c r="I23" s="4"/>
    </row>
    <row r="24" spans="2:10" x14ac:dyDescent="0.2">
      <c r="B24" s="81" t="s">
        <v>239</v>
      </c>
      <c r="C24" s="81"/>
      <c r="D24" s="81"/>
      <c r="E24" s="81"/>
      <c r="F24" s="81"/>
      <c r="G24" s="81"/>
      <c r="H24" s="81"/>
      <c r="I24" s="81"/>
    </row>
    <row r="25" spans="2:10" x14ac:dyDescent="0.2">
      <c r="B25" s="81" t="s">
        <v>26</v>
      </c>
      <c r="C25" s="81"/>
      <c r="D25" s="81"/>
      <c r="E25" s="81"/>
      <c r="F25" s="81"/>
      <c r="G25" s="81"/>
      <c r="H25" s="81"/>
      <c r="I25" s="81"/>
    </row>
  </sheetData>
  <autoFilter ref="B12:AD20" xr:uid="{C1967E69-667A-3146-BC19-EA1DABD08A66}"/>
  <mergeCells count="13">
    <mergeCell ref="B24:I24"/>
    <mergeCell ref="B25:I25"/>
    <mergeCell ref="B7:J7"/>
    <mergeCell ref="B2:J2"/>
    <mergeCell ref="B3:J3"/>
    <mergeCell ref="B4:J4"/>
    <mergeCell ref="B5:J5"/>
    <mergeCell ref="B6:J6"/>
    <mergeCell ref="B21:E21"/>
    <mergeCell ref="B8:J8"/>
    <mergeCell ref="B9:J9"/>
    <mergeCell ref="B10:J10"/>
    <mergeCell ref="B11:J11"/>
  </mergeCells>
  <pageMargins left="0.7" right="0.7" top="0.75" bottom="0.75" header="0.3" footer="0.3"/>
  <pageSetup paperSize="9" scale="46" orientation="portrait" horizontalDpi="0" verticalDpi="0"/>
  <ignoredErrors>
    <ignoredError sqref="C17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NIQUEL</vt:lpstr>
      <vt:lpstr>METALES PRECIOSOS</vt:lpstr>
      <vt:lpstr>ESMERALDAS</vt:lpstr>
      <vt:lpstr>HIERRO</vt:lpstr>
      <vt:lpstr>SAL</vt:lpstr>
      <vt:lpstr>AZUFRE YESO ROCA FOSFORICA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Peñaranda Melo</dc:creator>
  <cp:lastModifiedBy>Javier Peñaranda Melo</cp:lastModifiedBy>
  <cp:lastPrinted>2023-03-22T21:22:20Z</cp:lastPrinted>
  <dcterms:created xsi:type="dcterms:W3CDTF">2023-03-15T14:49:00Z</dcterms:created>
  <dcterms:modified xsi:type="dcterms:W3CDTF">2023-05-12T14:05:37Z</dcterms:modified>
</cp:coreProperties>
</file>