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ATOS\ANM 2020\INFORMES\SGR\ENERO 2020\"/>
    </mc:Choice>
  </mc:AlternateContent>
  <bookViews>
    <workbookView xWindow="0" yWindow="0" windowWidth="28800" windowHeight="12435" tabRatio="748" firstSheet="2" activeTab="4"/>
  </bookViews>
  <sheets>
    <sheet name="PRESUPUESTO 2012 X MINERAL" sheetId="1" r:id="rId1"/>
    <sheet name="BIENIO 2013 - 2014 X MINERAL" sheetId="2" r:id="rId2"/>
    <sheet name="BIENIO 2015-2016 X MINERAL" sheetId="3" r:id="rId3"/>
    <sheet name="BIENIO 2017-2018 X MINERAL" sheetId="5" r:id="rId4"/>
    <sheet name="BIENIO 2019-2020 X MINERAL" sheetId="7" r:id="rId5"/>
    <sheet name="CONSOLIDADO" sheetId="4" r:id="rId6"/>
  </sheets>
  <definedNames>
    <definedName name="_xlnm._FilterDatabase" localSheetId="1" hidden="1">'BIENIO 2013 - 2014 X MINERAL'!$A$10:$O$1160</definedName>
    <definedName name="_xlnm._FilterDatabase" localSheetId="2" hidden="1">'BIENIO 2015-2016 X MINERAL'!$A$10:$O$1160</definedName>
    <definedName name="_xlnm._FilterDatabase" localSheetId="3" hidden="1">'BIENIO 2017-2018 X MINERAL'!$A$10:$WUV$1157</definedName>
    <definedName name="_xlnm._FilterDatabase" localSheetId="4" hidden="1">'BIENIO 2019-2020 X MINERAL'!$A$10:$WUV$1161</definedName>
    <definedName name="_xlnm._FilterDatabase" localSheetId="5" hidden="1">CONSOLIDADO!$A$9:$H$1164</definedName>
    <definedName name="_xlnm._FilterDatabase" localSheetId="0" hidden="1">'PRESUPUESTO 2012 X MINERAL'!$A$10:$O$1158</definedName>
  </definedNames>
  <calcPr calcId="162913"/>
</workbook>
</file>

<file path=xl/calcChain.xml><?xml version="1.0" encoding="utf-8"?>
<calcChain xmlns="http://schemas.openxmlformats.org/spreadsheetml/2006/main">
  <c r="L1090" i="7" l="1"/>
  <c r="O1155" i="7" l="1"/>
  <c r="N1154" i="7"/>
  <c r="N1156" i="7" l="1"/>
  <c r="G1154" i="7"/>
  <c r="G1156" i="7" s="1"/>
  <c r="H1154" i="7"/>
  <c r="H1156" i="7" s="1"/>
  <c r="I1154" i="7"/>
  <c r="I1156" i="7" s="1"/>
  <c r="J1154" i="7"/>
  <c r="J1156" i="7" s="1"/>
  <c r="K1154" i="7"/>
  <c r="K1156" i="7" s="1"/>
  <c r="L1154" i="7"/>
  <c r="L1156" i="7" s="1"/>
  <c r="M1154" i="7"/>
  <c r="M1156" i="7" s="1"/>
  <c r="F1154" i="7"/>
  <c r="F1156" i="7" s="1"/>
  <c r="O1158" i="7" l="1"/>
  <c r="O1158" i="5" l="1"/>
  <c r="A8" i="4" l="1"/>
  <c r="G1154" i="4" l="1"/>
  <c r="H1154" i="4" s="1"/>
  <c r="G1157" i="4"/>
  <c r="H1157" i="4" s="1"/>
  <c r="G1156" i="4" l="1"/>
  <c r="E1154" i="7" l="1"/>
  <c r="E1156" i="7" s="1"/>
  <c r="O1151" i="7"/>
  <c r="G1150" i="4" s="1"/>
  <c r="O1149" i="7"/>
  <c r="G1148" i="4" s="1"/>
  <c r="O1143" i="7"/>
  <c r="G1142" i="4" s="1"/>
  <c r="O1142" i="7"/>
  <c r="G1141" i="4" s="1"/>
  <c r="O1141" i="7"/>
  <c r="G1140" i="4" s="1"/>
  <c r="O1140" i="7"/>
  <c r="G1139" i="4" s="1"/>
  <c r="O1139" i="7"/>
  <c r="G1138" i="4" s="1"/>
  <c r="O1138" i="7"/>
  <c r="G1137" i="4" s="1"/>
  <c r="O1137" i="7"/>
  <c r="G1136" i="4" s="1"/>
  <c r="O1136" i="7"/>
  <c r="G1135" i="4" s="1"/>
  <c r="O1135" i="7"/>
  <c r="G1134" i="4" s="1"/>
  <c r="O1132" i="7"/>
  <c r="G1131" i="4" s="1"/>
  <c r="O1131" i="7"/>
  <c r="G1130" i="4" s="1"/>
  <c r="O1130" i="7"/>
  <c r="G1129" i="4" s="1"/>
  <c r="O1129" i="7"/>
  <c r="G1128" i="4" s="1"/>
  <c r="O1128" i="7"/>
  <c r="G1127" i="4" s="1"/>
  <c r="O1126" i="7"/>
  <c r="G1125" i="4" s="1"/>
  <c r="O1125" i="7"/>
  <c r="G1124" i="4" s="1"/>
  <c r="O1123" i="7"/>
  <c r="G1122" i="4" s="1"/>
  <c r="O1122" i="7"/>
  <c r="G1121" i="4" s="1"/>
  <c r="O1117" i="7"/>
  <c r="G1116" i="4" s="1"/>
  <c r="O1116" i="7"/>
  <c r="G1115" i="4" s="1"/>
  <c r="O1114" i="7"/>
  <c r="G1113" i="4" s="1"/>
  <c r="O1112" i="7"/>
  <c r="G1111" i="4" s="1"/>
  <c r="O1111" i="7"/>
  <c r="G1110" i="4" s="1"/>
  <c r="O1110" i="7"/>
  <c r="G1109" i="4" s="1"/>
  <c r="O1108" i="7"/>
  <c r="G1107" i="4" s="1"/>
  <c r="O1101" i="7"/>
  <c r="G1100" i="4" s="1"/>
  <c r="O1099" i="7"/>
  <c r="G1098" i="4" s="1"/>
  <c r="O1094" i="7"/>
  <c r="G1093" i="4" s="1"/>
  <c r="O1093" i="7"/>
  <c r="G1092" i="4" s="1"/>
  <c r="O1092" i="7"/>
  <c r="G1091" i="4" s="1"/>
  <c r="O1085" i="7"/>
  <c r="G1084" i="4" s="1"/>
  <c r="O1084" i="7"/>
  <c r="G1083" i="4" s="1"/>
  <c r="O1081" i="7"/>
  <c r="G1080" i="4" s="1"/>
  <c r="O1079" i="7"/>
  <c r="G1078" i="4" s="1"/>
  <c r="O1077" i="7"/>
  <c r="G1076" i="4" s="1"/>
  <c r="O1070" i="7"/>
  <c r="G1069" i="4" s="1"/>
  <c r="O1068" i="7"/>
  <c r="G1067" i="4" s="1"/>
  <c r="O1065" i="7"/>
  <c r="G1064" i="4" s="1"/>
  <c r="O1063" i="7"/>
  <c r="G1062" i="4" s="1"/>
  <c r="O1062" i="7"/>
  <c r="G1061" i="4" s="1"/>
  <c r="O1060" i="7"/>
  <c r="G1059" i="4" s="1"/>
  <c r="O1053" i="7"/>
  <c r="G1052" i="4" s="1"/>
  <c r="O1052" i="7"/>
  <c r="G1051" i="4" s="1"/>
  <c r="O1049" i="7"/>
  <c r="G1048" i="4" s="1"/>
  <c r="O1046" i="7"/>
  <c r="G1045" i="4" s="1"/>
  <c r="O1044" i="7"/>
  <c r="G1043" i="4" s="1"/>
  <c r="O1040" i="7"/>
  <c r="G1039" i="4" s="1"/>
  <c r="O1037" i="7"/>
  <c r="G1036" i="4" s="1"/>
  <c r="O1036" i="7"/>
  <c r="G1035" i="4" s="1"/>
  <c r="O1035" i="7"/>
  <c r="G1034" i="4" s="1"/>
  <c r="O1034" i="7"/>
  <c r="G1033" i="4" s="1"/>
  <c r="O1033" i="7"/>
  <c r="G1032" i="4" s="1"/>
  <c r="O1031" i="7"/>
  <c r="G1030" i="4" s="1"/>
  <c r="O1029" i="7"/>
  <c r="G1028" i="4" s="1"/>
  <c r="O1028" i="7"/>
  <c r="G1027" i="4" s="1"/>
  <c r="O1026" i="7"/>
  <c r="G1025" i="4" s="1"/>
  <c r="O1021" i="7"/>
  <c r="G1020" i="4" s="1"/>
  <c r="O1020" i="7"/>
  <c r="G1019" i="4" s="1"/>
  <c r="O1019" i="7"/>
  <c r="G1018" i="4" s="1"/>
  <c r="O1017" i="7"/>
  <c r="G1016" i="4" s="1"/>
  <c r="O1015" i="7"/>
  <c r="G1014" i="4" s="1"/>
  <c r="O1014" i="7"/>
  <c r="G1013" i="4" s="1"/>
  <c r="O1010" i="7"/>
  <c r="G1009" i="4" s="1"/>
  <c r="O1008" i="7"/>
  <c r="G1007" i="4" s="1"/>
  <c r="O1005" i="7"/>
  <c r="G1004" i="4" s="1"/>
  <c r="O1002" i="7"/>
  <c r="G1001" i="4" s="1"/>
  <c r="O999" i="7"/>
  <c r="G998" i="4" s="1"/>
  <c r="O998" i="7"/>
  <c r="G997" i="4" s="1"/>
  <c r="O997" i="7"/>
  <c r="G996" i="4" s="1"/>
  <c r="O996" i="7"/>
  <c r="G995" i="4" s="1"/>
  <c r="O993" i="7"/>
  <c r="G992" i="4" s="1"/>
  <c r="O991" i="7"/>
  <c r="G990" i="4" s="1"/>
  <c r="O990" i="7"/>
  <c r="G989" i="4" s="1"/>
  <c r="O989" i="7"/>
  <c r="G988" i="4" s="1"/>
  <c r="O988" i="7"/>
  <c r="G987" i="4" s="1"/>
  <c r="O987" i="7"/>
  <c r="G986" i="4" s="1"/>
  <c r="O986" i="7"/>
  <c r="G985" i="4" s="1"/>
  <c r="O985" i="7"/>
  <c r="G984" i="4" s="1"/>
  <c r="O983" i="7"/>
  <c r="G982" i="4" s="1"/>
  <c r="O982" i="7"/>
  <c r="G981" i="4" s="1"/>
  <c r="O981" i="7"/>
  <c r="G980" i="4" s="1"/>
  <c r="O980" i="7"/>
  <c r="G979" i="4" s="1"/>
  <c r="O978" i="7"/>
  <c r="G977" i="4" s="1"/>
  <c r="O977" i="7"/>
  <c r="G976" i="4" s="1"/>
  <c r="O976" i="7"/>
  <c r="G975" i="4" s="1"/>
  <c r="O972" i="7"/>
  <c r="G971" i="4" s="1"/>
  <c r="O968" i="7"/>
  <c r="G967" i="4" s="1"/>
  <c r="O966" i="7"/>
  <c r="G965" i="4" s="1"/>
  <c r="O965" i="7"/>
  <c r="G964" i="4" s="1"/>
  <c r="O964" i="7"/>
  <c r="G963" i="4" s="1"/>
  <c r="O963" i="7"/>
  <c r="G962" i="4" s="1"/>
  <c r="O962" i="7"/>
  <c r="G961" i="4" s="1"/>
  <c r="O958" i="7"/>
  <c r="G957" i="4" s="1"/>
  <c r="O956" i="7"/>
  <c r="G955" i="4" s="1"/>
  <c r="O951" i="7"/>
  <c r="G950" i="4" s="1"/>
  <c r="O950" i="7"/>
  <c r="G949" i="4" s="1"/>
  <c r="O946" i="7"/>
  <c r="G945" i="4" s="1"/>
  <c r="O945" i="7"/>
  <c r="G944" i="4" s="1"/>
  <c r="O944" i="7"/>
  <c r="G943" i="4" s="1"/>
  <c r="O941" i="7"/>
  <c r="G940" i="4" s="1"/>
  <c r="O933" i="7"/>
  <c r="G932" i="4" s="1"/>
  <c r="O932" i="7"/>
  <c r="G931" i="4" s="1"/>
  <c r="O931" i="7"/>
  <c r="G930" i="4" s="1"/>
  <c r="O930" i="7"/>
  <c r="G929" i="4" s="1"/>
  <c r="O929" i="7"/>
  <c r="G928" i="4" s="1"/>
  <c r="O928" i="7"/>
  <c r="G927" i="4" s="1"/>
  <c r="O927" i="7"/>
  <c r="G926" i="4" s="1"/>
  <c r="O926" i="7"/>
  <c r="G925" i="4" s="1"/>
  <c r="O925" i="7"/>
  <c r="G924" i="4" s="1"/>
  <c r="O921" i="7"/>
  <c r="G920" i="4" s="1"/>
  <c r="O919" i="7"/>
  <c r="G918" i="4" s="1"/>
  <c r="O917" i="7"/>
  <c r="G916" i="4" s="1"/>
  <c r="O916" i="7"/>
  <c r="G915" i="4" s="1"/>
  <c r="O915" i="7"/>
  <c r="G914" i="4" s="1"/>
  <c r="O914" i="7"/>
  <c r="G913" i="4" s="1"/>
  <c r="O909" i="7"/>
  <c r="G908" i="4" s="1"/>
  <c r="O906" i="7"/>
  <c r="G905" i="4" s="1"/>
  <c r="O905" i="7"/>
  <c r="G904" i="4" s="1"/>
  <c r="O902" i="7"/>
  <c r="G901" i="4" s="1"/>
  <c r="O900" i="7"/>
  <c r="G899" i="4" s="1"/>
  <c r="O892" i="7"/>
  <c r="G891" i="4" s="1"/>
  <c r="O889" i="7"/>
  <c r="G888" i="4" s="1"/>
  <c r="O885" i="7"/>
  <c r="G884" i="4" s="1"/>
  <c r="O884" i="7"/>
  <c r="G883" i="4" s="1"/>
  <c r="O880" i="7"/>
  <c r="G879" i="4" s="1"/>
  <c r="O879" i="7"/>
  <c r="G878" i="4" s="1"/>
  <c r="O878" i="7"/>
  <c r="G877" i="4" s="1"/>
  <c r="O876" i="7"/>
  <c r="G875" i="4" s="1"/>
  <c r="O873" i="7"/>
  <c r="G872" i="4" s="1"/>
  <c r="O872" i="7"/>
  <c r="G871" i="4" s="1"/>
  <c r="O870" i="7"/>
  <c r="G869" i="4" s="1"/>
  <c r="O865" i="7"/>
  <c r="G864" i="4" s="1"/>
  <c r="O863" i="7"/>
  <c r="G862" i="4" s="1"/>
  <c r="O862" i="7"/>
  <c r="G861" i="4" s="1"/>
  <c r="O860" i="7"/>
  <c r="G859" i="4" s="1"/>
  <c r="O857" i="7"/>
  <c r="G856" i="4" s="1"/>
  <c r="O856" i="7"/>
  <c r="G855" i="4" s="1"/>
  <c r="O853" i="7"/>
  <c r="G852" i="4" s="1"/>
  <c r="O852" i="7"/>
  <c r="G851" i="4" s="1"/>
  <c r="O850" i="7"/>
  <c r="G849" i="4" s="1"/>
  <c r="O849" i="7"/>
  <c r="G848" i="4" s="1"/>
  <c r="O845" i="7"/>
  <c r="G844" i="4" s="1"/>
  <c r="O844" i="7"/>
  <c r="G843" i="4" s="1"/>
  <c r="O842" i="7"/>
  <c r="G841" i="4" s="1"/>
  <c r="O838" i="7"/>
  <c r="G837" i="4" s="1"/>
  <c r="O837" i="7"/>
  <c r="G836" i="4" s="1"/>
  <c r="O836" i="7"/>
  <c r="G835" i="4" s="1"/>
  <c r="O835" i="7"/>
  <c r="G834" i="4" s="1"/>
  <c r="O834" i="7"/>
  <c r="G833" i="4" s="1"/>
  <c r="O832" i="7"/>
  <c r="G831" i="4" s="1"/>
  <c r="O831" i="7"/>
  <c r="G830" i="4" s="1"/>
  <c r="O829" i="7"/>
  <c r="G828" i="4" s="1"/>
  <c r="O828" i="7"/>
  <c r="G827" i="4" s="1"/>
  <c r="O821" i="7"/>
  <c r="G820" i="4" s="1"/>
  <c r="O820" i="7"/>
  <c r="G819" i="4" s="1"/>
  <c r="O818" i="7"/>
  <c r="G817" i="4" s="1"/>
  <c r="O817" i="7"/>
  <c r="G816" i="4" s="1"/>
  <c r="O813" i="7"/>
  <c r="G812" i="4" s="1"/>
  <c r="O812" i="7"/>
  <c r="G811" i="4" s="1"/>
  <c r="O811" i="7"/>
  <c r="G810" i="4" s="1"/>
  <c r="O810" i="7"/>
  <c r="G809" i="4" s="1"/>
  <c r="O806" i="7"/>
  <c r="G805" i="4" s="1"/>
  <c r="O803" i="7"/>
  <c r="G802" i="4" s="1"/>
  <c r="O801" i="7"/>
  <c r="G800" i="4" s="1"/>
  <c r="O800" i="7"/>
  <c r="G799" i="4" s="1"/>
  <c r="O799" i="7"/>
  <c r="G798" i="4" s="1"/>
  <c r="O798" i="7"/>
  <c r="G797" i="4" s="1"/>
  <c r="O797" i="7"/>
  <c r="G796" i="4" s="1"/>
  <c r="O796" i="7"/>
  <c r="G795" i="4" s="1"/>
  <c r="O792" i="7"/>
  <c r="G791" i="4" s="1"/>
  <c r="O791" i="7"/>
  <c r="G790" i="4" s="1"/>
  <c r="O789" i="7"/>
  <c r="G788" i="4" s="1"/>
  <c r="O788" i="7"/>
  <c r="G787" i="4" s="1"/>
  <c r="O787" i="7"/>
  <c r="G786" i="4" s="1"/>
  <c r="O786" i="7"/>
  <c r="G785" i="4" s="1"/>
  <c r="O784" i="7"/>
  <c r="G783" i="4" s="1"/>
  <c r="O782" i="7"/>
  <c r="G781" i="4" s="1"/>
  <c r="O781" i="7"/>
  <c r="G780" i="4" s="1"/>
  <c r="O780" i="7"/>
  <c r="G779" i="4" s="1"/>
  <c r="O778" i="7"/>
  <c r="G777" i="4" s="1"/>
  <c r="O777" i="7"/>
  <c r="G776" i="4" s="1"/>
  <c r="O776" i="7"/>
  <c r="G775" i="4" s="1"/>
  <c r="O775" i="7"/>
  <c r="G774" i="4" s="1"/>
  <c r="O773" i="7"/>
  <c r="G772" i="4" s="1"/>
  <c r="O772" i="7"/>
  <c r="G771" i="4" s="1"/>
  <c r="O771" i="7"/>
  <c r="G770" i="4" s="1"/>
  <c r="O769" i="7"/>
  <c r="G768" i="4" s="1"/>
  <c r="O766" i="7"/>
  <c r="G765" i="4" s="1"/>
  <c r="O764" i="7"/>
  <c r="G763" i="4" s="1"/>
  <c r="O762" i="7"/>
  <c r="G761" i="4" s="1"/>
  <c r="O761" i="7"/>
  <c r="G760" i="4" s="1"/>
  <c r="O760" i="7"/>
  <c r="G759" i="4" s="1"/>
  <c r="O759" i="7"/>
  <c r="G758" i="4" s="1"/>
  <c r="O757" i="7"/>
  <c r="G756" i="4" s="1"/>
  <c r="O755" i="7"/>
  <c r="G754" i="4" s="1"/>
  <c r="O748" i="7"/>
  <c r="G747" i="4" s="1"/>
  <c r="O747" i="7"/>
  <c r="G746" i="4" s="1"/>
  <c r="O746" i="7"/>
  <c r="G745" i="4" s="1"/>
  <c r="O744" i="7"/>
  <c r="G743" i="4" s="1"/>
  <c r="O742" i="7"/>
  <c r="G741" i="4" s="1"/>
  <c r="O736" i="7"/>
  <c r="G735" i="4" s="1"/>
  <c r="O734" i="7"/>
  <c r="G733" i="4" s="1"/>
  <c r="O732" i="7"/>
  <c r="G731" i="4" s="1"/>
  <c r="O727" i="7"/>
  <c r="G726" i="4" s="1"/>
  <c r="O726" i="7"/>
  <c r="G725" i="4" s="1"/>
  <c r="O725" i="7"/>
  <c r="G724" i="4" s="1"/>
  <c r="O724" i="7"/>
  <c r="G723" i="4" s="1"/>
  <c r="O722" i="7"/>
  <c r="G721" i="4" s="1"/>
  <c r="O721" i="7"/>
  <c r="G720" i="4" s="1"/>
  <c r="O720" i="7"/>
  <c r="G719" i="4" s="1"/>
  <c r="O719" i="7"/>
  <c r="G718" i="4" s="1"/>
  <c r="O718" i="7"/>
  <c r="G717" i="4" s="1"/>
  <c r="O717" i="7"/>
  <c r="G716" i="4" s="1"/>
  <c r="O716" i="7"/>
  <c r="G715" i="4" s="1"/>
  <c r="O715" i="7"/>
  <c r="G714" i="4" s="1"/>
  <c r="O714" i="7"/>
  <c r="G713" i="4" s="1"/>
  <c r="O713" i="7"/>
  <c r="G712" i="4" s="1"/>
  <c r="O712" i="7"/>
  <c r="G711" i="4" s="1"/>
  <c r="O710" i="7"/>
  <c r="G709" i="4" s="1"/>
  <c r="O709" i="7"/>
  <c r="G708" i="4" s="1"/>
  <c r="O708" i="7"/>
  <c r="G707" i="4" s="1"/>
  <c r="O706" i="7"/>
  <c r="G705" i="4" s="1"/>
  <c r="O704" i="7"/>
  <c r="G703" i="4" s="1"/>
  <c r="O703" i="7"/>
  <c r="G702" i="4" s="1"/>
  <c r="O701" i="7"/>
  <c r="G700" i="4" s="1"/>
  <c r="O700" i="7"/>
  <c r="G699" i="4" s="1"/>
  <c r="O697" i="7"/>
  <c r="G696" i="4" s="1"/>
  <c r="O692" i="7"/>
  <c r="G691" i="4" s="1"/>
  <c r="O689" i="7"/>
  <c r="G688" i="4" s="1"/>
  <c r="O685" i="7"/>
  <c r="G684" i="4" s="1"/>
  <c r="O684" i="7"/>
  <c r="G683" i="4" s="1"/>
  <c r="O682" i="7"/>
  <c r="G681" i="4" s="1"/>
  <c r="O676" i="7"/>
  <c r="G675" i="4" s="1"/>
  <c r="O673" i="7"/>
  <c r="G672" i="4" s="1"/>
  <c r="O670" i="7"/>
  <c r="G669" i="4" s="1"/>
  <c r="O669" i="7"/>
  <c r="G668" i="4" s="1"/>
  <c r="O668" i="7"/>
  <c r="G667" i="4" s="1"/>
  <c r="O666" i="7"/>
  <c r="G665" i="4" s="1"/>
  <c r="O664" i="7"/>
  <c r="G663" i="4" s="1"/>
  <c r="O663" i="7"/>
  <c r="G662" i="4" s="1"/>
  <c r="O661" i="7"/>
  <c r="G660" i="4" s="1"/>
  <c r="O660" i="7"/>
  <c r="G659" i="4" s="1"/>
  <c r="O659" i="7"/>
  <c r="G658" i="4" s="1"/>
  <c r="O656" i="7"/>
  <c r="G655" i="4" s="1"/>
  <c r="O655" i="7"/>
  <c r="G654" i="4" s="1"/>
  <c r="O653" i="7"/>
  <c r="G652" i="4" s="1"/>
  <c r="O652" i="7"/>
  <c r="G651" i="4" s="1"/>
  <c r="O651" i="7"/>
  <c r="G650" i="4" s="1"/>
  <c r="O648" i="7"/>
  <c r="G647" i="4" s="1"/>
  <c r="O645" i="7"/>
  <c r="G644" i="4" s="1"/>
  <c r="O638" i="7"/>
  <c r="G637" i="4" s="1"/>
  <c r="O636" i="7"/>
  <c r="G635" i="4" s="1"/>
  <c r="O632" i="7"/>
  <c r="G631" i="4" s="1"/>
  <c r="O630" i="7"/>
  <c r="G629" i="4" s="1"/>
  <c r="O628" i="7"/>
  <c r="G627" i="4" s="1"/>
  <c r="O626" i="7"/>
  <c r="G625" i="4" s="1"/>
  <c r="O624" i="7"/>
  <c r="G623" i="4" s="1"/>
  <c r="O623" i="7"/>
  <c r="G622" i="4" s="1"/>
  <c r="O622" i="7"/>
  <c r="G621" i="4" s="1"/>
  <c r="O619" i="7"/>
  <c r="G618" i="4" s="1"/>
  <c r="O615" i="7"/>
  <c r="G614" i="4" s="1"/>
  <c r="O614" i="7"/>
  <c r="G613" i="4" s="1"/>
  <c r="O613" i="7"/>
  <c r="G612" i="4" s="1"/>
  <c r="O612" i="7"/>
  <c r="G611" i="4" s="1"/>
  <c r="O610" i="7"/>
  <c r="G609" i="4" s="1"/>
  <c r="O609" i="7"/>
  <c r="G608" i="4" s="1"/>
  <c r="O608" i="7"/>
  <c r="G607" i="4" s="1"/>
  <c r="O604" i="7"/>
  <c r="G603" i="4" s="1"/>
  <c r="O602" i="7"/>
  <c r="G601" i="4" s="1"/>
  <c r="O597" i="7"/>
  <c r="G596" i="4" s="1"/>
  <c r="O596" i="7"/>
  <c r="G595" i="4" s="1"/>
  <c r="O591" i="7"/>
  <c r="G590" i="4" s="1"/>
  <c r="O582" i="7"/>
  <c r="G581" i="4" s="1"/>
  <c r="O578" i="7"/>
  <c r="G577" i="4" s="1"/>
  <c r="O574" i="7"/>
  <c r="G573" i="4" s="1"/>
  <c r="O572" i="7"/>
  <c r="G571" i="4" s="1"/>
  <c r="O570" i="7"/>
  <c r="G569" i="4" s="1"/>
  <c r="O564" i="7"/>
  <c r="G563" i="4" s="1"/>
  <c r="O563" i="7"/>
  <c r="G562" i="4" s="1"/>
  <c r="O562" i="7"/>
  <c r="G561" i="4" s="1"/>
  <c r="O551" i="7"/>
  <c r="G550" i="4" s="1"/>
  <c r="O550" i="7"/>
  <c r="G549" i="4" s="1"/>
  <c r="O549" i="7"/>
  <c r="G548" i="4" s="1"/>
  <c r="O548" i="7"/>
  <c r="G547" i="4" s="1"/>
  <c r="O545" i="7"/>
  <c r="G544" i="4" s="1"/>
  <c r="O543" i="7"/>
  <c r="G542" i="4" s="1"/>
  <c r="O537" i="7"/>
  <c r="G536" i="4" s="1"/>
  <c r="O535" i="7"/>
  <c r="G534" i="4" s="1"/>
  <c r="O530" i="7"/>
  <c r="G529" i="4" s="1"/>
  <c r="O529" i="7"/>
  <c r="G528" i="4" s="1"/>
  <c r="O527" i="7"/>
  <c r="G526" i="4" s="1"/>
  <c r="O526" i="7"/>
  <c r="G525" i="4" s="1"/>
  <c r="O525" i="7"/>
  <c r="G524" i="4" s="1"/>
  <c r="O524" i="7"/>
  <c r="G523" i="4" s="1"/>
  <c r="O516" i="7"/>
  <c r="G515" i="4" s="1"/>
  <c r="O510" i="7"/>
  <c r="G509" i="4" s="1"/>
  <c r="O509" i="7"/>
  <c r="G508" i="4" s="1"/>
  <c r="O507" i="7"/>
  <c r="G506" i="4" s="1"/>
  <c r="O504" i="7"/>
  <c r="G503" i="4" s="1"/>
  <c r="O502" i="7"/>
  <c r="G501" i="4" s="1"/>
  <c r="O499" i="7"/>
  <c r="G498" i="4" s="1"/>
  <c r="O497" i="7"/>
  <c r="G496" i="4" s="1"/>
  <c r="O494" i="7"/>
  <c r="G493" i="4" s="1"/>
  <c r="O493" i="7"/>
  <c r="G492" i="4" s="1"/>
  <c r="O492" i="7"/>
  <c r="G491" i="4" s="1"/>
  <c r="O491" i="7"/>
  <c r="G490" i="4" s="1"/>
  <c r="O490" i="7"/>
  <c r="G489" i="4" s="1"/>
  <c r="O485" i="7"/>
  <c r="G484" i="4" s="1"/>
  <c r="O483" i="7"/>
  <c r="G482" i="4" s="1"/>
  <c r="O479" i="7"/>
  <c r="G478" i="4" s="1"/>
  <c r="O477" i="7"/>
  <c r="G476" i="4" s="1"/>
  <c r="O476" i="7"/>
  <c r="G475" i="4" s="1"/>
  <c r="O475" i="7"/>
  <c r="G474" i="4" s="1"/>
  <c r="O474" i="7"/>
  <c r="G473" i="4" s="1"/>
  <c r="O468" i="7"/>
  <c r="G467" i="4" s="1"/>
  <c r="O464" i="7"/>
  <c r="G463" i="4" s="1"/>
  <c r="O458" i="7"/>
  <c r="G457" i="4" s="1"/>
  <c r="O443" i="7"/>
  <c r="G442" i="4" s="1"/>
  <c r="O440" i="7"/>
  <c r="G439" i="4" s="1"/>
  <c r="O437" i="7"/>
  <c r="G436" i="4" s="1"/>
  <c r="O436" i="7"/>
  <c r="G435" i="4" s="1"/>
  <c r="O434" i="7"/>
  <c r="G433" i="4" s="1"/>
  <c r="O430" i="7"/>
  <c r="G429" i="4" s="1"/>
  <c r="O428" i="7"/>
  <c r="G427" i="4" s="1"/>
  <c r="O426" i="7"/>
  <c r="G425" i="4" s="1"/>
  <c r="O421" i="7"/>
  <c r="G420" i="4" s="1"/>
  <c r="O419" i="7"/>
  <c r="G418" i="4" s="1"/>
  <c r="O415" i="7"/>
  <c r="G414" i="4" s="1"/>
  <c r="O406" i="7"/>
  <c r="G405" i="4" s="1"/>
  <c r="O403" i="7"/>
  <c r="G402" i="4" s="1"/>
  <c r="O402" i="7"/>
  <c r="G401" i="4" s="1"/>
  <c r="O401" i="7"/>
  <c r="G400" i="4" s="1"/>
  <c r="O399" i="7"/>
  <c r="G398" i="4" s="1"/>
  <c r="O397" i="7"/>
  <c r="G396" i="4" s="1"/>
  <c r="O396" i="7"/>
  <c r="G395" i="4" s="1"/>
  <c r="O395" i="7"/>
  <c r="G394" i="4" s="1"/>
  <c r="O392" i="7"/>
  <c r="G391" i="4" s="1"/>
  <c r="O391" i="7"/>
  <c r="G390" i="4" s="1"/>
  <c r="O390" i="7"/>
  <c r="G389" i="4" s="1"/>
  <c r="O382" i="7"/>
  <c r="G381" i="4" s="1"/>
  <c r="O380" i="7"/>
  <c r="G379" i="4" s="1"/>
  <c r="O378" i="7"/>
  <c r="G377" i="4" s="1"/>
  <c r="O376" i="7"/>
  <c r="G375" i="4" s="1"/>
  <c r="O373" i="7"/>
  <c r="G372" i="4" s="1"/>
  <c r="O372" i="7"/>
  <c r="G371" i="4" s="1"/>
  <c r="O365" i="7"/>
  <c r="G364" i="4" s="1"/>
  <c r="O364" i="7"/>
  <c r="G363" i="4" s="1"/>
  <c r="O359" i="7"/>
  <c r="G358" i="4" s="1"/>
  <c r="O356" i="7"/>
  <c r="G355" i="4" s="1"/>
  <c r="O350" i="7"/>
  <c r="G349" i="4" s="1"/>
  <c r="O348" i="7"/>
  <c r="G347" i="4" s="1"/>
  <c r="O347" i="7"/>
  <c r="G346" i="4" s="1"/>
  <c r="O345" i="7"/>
  <c r="G344" i="4" s="1"/>
  <c r="O341" i="7"/>
  <c r="G340" i="4" s="1"/>
  <c r="O340" i="7"/>
  <c r="G339" i="4" s="1"/>
  <c r="O331" i="7"/>
  <c r="G330" i="4" s="1"/>
  <c r="O328" i="7"/>
  <c r="G327" i="4" s="1"/>
  <c r="O324" i="7"/>
  <c r="G323" i="4" s="1"/>
  <c r="O323" i="7"/>
  <c r="G322" i="4" s="1"/>
  <c r="O320" i="7"/>
  <c r="G319" i="4" s="1"/>
  <c r="O319" i="7"/>
  <c r="G318" i="4" s="1"/>
  <c r="O316" i="7"/>
  <c r="G315" i="4" s="1"/>
  <c r="O308" i="7"/>
  <c r="G307" i="4" s="1"/>
  <c r="O307" i="7"/>
  <c r="G306" i="4" s="1"/>
  <c r="O305" i="7"/>
  <c r="G304" i="4" s="1"/>
  <c r="O304" i="7"/>
  <c r="G303" i="4" s="1"/>
  <c r="O301" i="7"/>
  <c r="G300" i="4" s="1"/>
  <c r="O300" i="7"/>
  <c r="G299" i="4" s="1"/>
  <c r="O298" i="7"/>
  <c r="G297" i="4" s="1"/>
  <c r="O285" i="7"/>
  <c r="G284" i="4" s="1"/>
  <c r="O284" i="7"/>
  <c r="G283" i="4" s="1"/>
  <c r="O273" i="7"/>
  <c r="G272" i="4" s="1"/>
  <c r="O271" i="7"/>
  <c r="G270" i="4" s="1"/>
  <c r="O270" i="7"/>
  <c r="G269" i="4" s="1"/>
  <c r="O268" i="7"/>
  <c r="G267" i="4" s="1"/>
  <c r="O260" i="7"/>
  <c r="G259" i="4" s="1"/>
  <c r="O259" i="7"/>
  <c r="G258" i="4" s="1"/>
  <c r="O255" i="7"/>
  <c r="G254" i="4" s="1"/>
  <c r="O253" i="7"/>
  <c r="G252" i="4" s="1"/>
  <c r="O252" i="7"/>
  <c r="G251" i="4" s="1"/>
  <c r="O251" i="7"/>
  <c r="G250" i="4" s="1"/>
  <c r="O245" i="7"/>
  <c r="G244" i="4" s="1"/>
  <c r="O243" i="7"/>
  <c r="G242" i="4" s="1"/>
  <c r="O236" i="7"/>
  <c r="G235" i="4" s="1"/>
  <c r="O226" i="7"/>
  <c r="G225" i="4" s="1"/>
  <c r="O223" i="7"/>
  <c r="G222" i="4" s="1"/>
  <c r="O222" i="7"/>
  <c r="G221" i="4" s="1"/>
  <c r="O221" i="7"/>
  <c r="G220" i="4" s="1"/>
  <c r="O220" i="7"/>
  <c r="G219" i="4" s="1"/>
  <c r="O219" i="7"/>
  <c r="G218" i="4" s="1"/>
  <c r="O217" i="7"/>
  <c r="G216" i="4" s="1"/>
  <c r="O216" i="7"/>
  <c r="G215" i="4" s="1"/>
  <c r="O213" i="7"/>
  <c r="G212" i="4" s="1"/>
  <c r="O212" i="7"/>
  <c r="G211" i="4" s="1"/>
  <c r="O210" i="7"/>
  <c r="G209" i="4" s="1"/>
  <c r="O206" i="7"/>
  <c r="G205" i="4" s="1"/>
  <c r="O205" i="7"/>
  <c r="G204" i="4" s="1"/>
  <c r="O204" i="7"/>
  <c r="G203" i="4" s="1"/>
  <c r="O203" i="7"/>
  <c r="G202" i="4" s="1"/>
  <c r="O202" i="7"/>
  <c r="G201" i="4" s="1"/>
  <c r="O201" i="7"/>
  <c r="G200" i="4" s="1"/>
  <c r="O200" i="7"/>
  <c r="G199" i="4" s="1"/>
  <c r="O199" i="7"/>
  <c r="G198" i="4" s="1"/>
  <c r="O196" i="7"/>
  <c r="G195" i="4" s="1"/>
  <c r="O193" i="7"/>
  <c r="G192" i="4" s="1"/>
  <c r="O190" i="7"/>
  <c r="G189" i="4" s="1"/>
  <c r="O189" i="7"/>
  <c r="G188" i="4" s="1"/>
  <c r="O188" i="7"/>
  <c r="G187" i="4" s="1"/>
  <c r="O187" i="7"/>
  <c r="G186" i="4" s="1"/>
  <c r="O185" i="7"/>
  <c r="G184" i="4" s="1"/>
  <c r="O180" i="7"/>
  <c r="G179" i="4" s="1"/>
  <c r="O179" i="7"/>
  <c r="G178" i="4" s="1"/>
  <c r="O178" i="7"/>
  <c r="G177" i="4" s="1"/>
  <c r="O171" i="7"/>
  <c r="G170" i="4" s="1"/>
  <c r="O170" i="7"/>
  <c r="G169" i="4" s="1"/>
  <c r="O169" i="7"/>
  <c r="G168" i="4" s="1"/>
  <c r="O165" i="7"/>
  <c r="G164" i="4" s="1"/>
  <c r="O164" i="7"/>
  <c r="G163" i="4" s="1"/>
  <c r="O157" i="7"/>
  <c r="G156" i="4" s="1"/>
  <c r="O156" i="7"/>
  <c r="G155" i="4" s="1"/>
  <c r="O154" i="7"/>
  <c r="G153" i="4" s="1"/>
  <c r="O152" i="7"/>
  <c r="G151" i="4" s="1"/>
  <c r="O150" i="7"/>
  <c r="G149" i="4" s="1"/>
  <c r="O149" i="7"/>
  <c r="G148" i="4" s="1"/>
  <c r="O146" i="7"/>
  <c r="G145" i="4" s="1"/>
  <c r="O142" i="7"/>
  <c r="G141" i="4" s="1"/>
  <c r="O141" i="7"/>
  <c r="G140" i="4" s="1"/>
  <c r="O140" i="7"/>
  <c r="G139" i="4" s="1"/>
  <c r="O139" i="7"/>
  <c r="G138" i="4" s="1"/>
  <c r="O135" i="7"/>
  <c r="G134" i="4" s="1"/>
  <c r="O134" i="7"/>
  <c r="G133" i="4" s="1"/>
  <c r="O133" i="7"/>
  <c r="G132" i="4" s="1"/>
  <c r="O132" i="7"/>
  <c r="G131" i="4" s="1"/>
  <c r="O131" i="7"/>
  <c r="G130" i="4" s="1"/>
  <c r="O129" i="7"/>
  <c r="G128" i="4" s="1"/>
  <c r="O121" i="7"/>
  <c r="G120" i="4" s="1"/>
  <c r="O120" i="7"/>
  <c r="G119" i="4" s="1"/>
  <c r="O119" i="7"/>
  <c r="G118" i="4" s="1"/>
  <c r="O117" i="7"/>
  <c r="G116" i="4" s="1"/>
  <c r="O116" i="7"/>
  <c r="G115" i="4" s="1"/>
  <c r="O113" i="7"/>
  <c r="G112" i="4" s="1"/>
  <c r="O112" i="7"/>
  <c r="G111" i="4" s="1"/>
  <c r="O111" i="7"/>
  <c r="G110" i="4" s="1"/>
  <c r="O109" i="7"/>
  <c r="G108" i="4" s="1"/>
  <c r="O108" i="7"/>
  <c r="G107" i="4" s="1"/>
  <c r="O106" i="7"/>
  <c r="G105" i="4" s="1"/>
  <c r="O105" i="7"/>
  <c r="G104" i="4" s="1"/>
  <c r="O104" i="7"/>
  <c r="G103" i="4" s="1"/>
  <c r="O100" i="7"/>
  <c r="G99" i="4" s="1"/>
  <c r="O98" i="7"/>
  <c r="G97" i="4" s="1"/>
  <c r="O97" i="7"/>
  <c r="G96" i="4" s="1"/>
  <c r="O96" i="7"/>
  <c r="G95" i="4" s="1"/>
  <c r="O95" i="7"/>
  <c r="G94" i="4" s="1"/>
  <c r="O93" i="7"/>
  <c r="G92" i="4" s="1"/>
  <c r="O92" i="7"/>
  <c r="G91" i="4" s="1"/>
  <c r="O89" i="7"/>
  <c r="G88" i="4" s="1"/>
  <c r="O88" i="7"/>
  <c r="G87" i="4" s="1"/>
  <c r="O86" i="7"/>
  <c r="G85" i="4" s="1"/>
  <c r="O85" i="7"/>
  <c r="G84" i="4" s="1"/>
  <c r="O84" i="7"/>
  <c r="G83" i="4" s="1"/>
  <c r="O82" i="7"/>
  <c r="G81" i="4" s="1"/>
  <c r="O81" i="7"/>
  <c r="G80" i="4" s="1"/>
  <c r="O79" i="7"/>
  <c r="G78" i="4" s="1"/>
  <c r="O76" i="7"/>
  <c r="G75" i="4" s="1"/>
  <c r="O75" i="7"/>
  <c r="G74" i="4" s="1"/>
  <c r="O73" i="7"/>
  <c r="G72" i="4" s="1"/>
  <c r="O71" i="7"/>
  <c r="G70" i="4" s="1"/>
  <c r="O70" i="7"/>
  <c r="G69" i="4" s="1"/>
  <c r="O69" i="7"/>
  <c r="G68" i="4" s="1"/>
  <c r="O64" i="7"/>
  <c r="G63" i="4" s="1"/>
  <c r="O63" i="7"/>
  <c r="G62" i="4" s="1"/>
  <c r="O62" i="7"/>
  <c r="G61" i="4" s="1"/>
  <c r="O61" i="7"/>
  <c r="G60" i="4" s="1"/>
  <c r="O60" i="7"/>
  <c r="G59" i="4" s="1"/>
  <c r="O58" i="7"/>
  <c r="G57" i="4" s="1"/>
  <c r="O57" i="7"/>
  <c r="G56" i="4" s="1"/>
  <c r="O56" i="7"/>
  <c r="G55" i="4" s="1"/>
  <c r="O54" i="7"/>
  <c r="G53" i="4" s="1"/>
  <c r="O53" i="7"/>
  <c r="G52" i="4" s="1"/>
  <c r="O51" i="7"/>
  <c r="G50" i="4" s="1"/>
  <c r="O46" i="7"/>
  <c r="G45" i="4" s="1"/>
  <c r="O45" i="7"/>
  <c r="G44" i="4" s="1"/>
  <c r="O44" i="7"/>
  <c r="G43" i="4" s="1"/>
  <c r="O41" i="7"/>
  <c r="G40" i="4" s="1"/>
  <c r="O38" i="7"/>
  <c r="G37" i="4" s="1"/>
  <c r="O37" i="7"/>
  <c r="G36" i="4" s="1"/>
  <c r="O36" i="7"/>
  <c r="G35" i="4" s="1"/>
  <c r="O34" i="7"/>
  <c r="G33" i="4" s="1"/>
  <c r="O31" i="7"/>
  <c r="G30" i="4" s="1"/>
  <c r="O29" i="7"/>
  <c r="G28" i="4" s="1"/>
  <c r="O24" i="7"/>
  <c r="G23" i="4" s="1"/>
  <c r="O12" i="7"/>
  <c r="G11" i="4" l="1"/>
  <c r="O30" i="7"/>
  <c r="G29" i="4" s="1"/>
  <c r="O55" i="7"/>
  <c r="G54" i="4" s="1"/>
  <c r="O94" i="7"/>
  <c r="G93" i="4" s="1"/>
  <c r="O118" i="7"/>
  <c r="G117" i="4" s="1"/>
  <c r="O158" i="7"/>
  <c r="G157" i="4" s="1"/>
  <c r="O166" i="7"/>
  <c r="G165" i="4" s="1"/>
  <c r="O198" i="7"/>
  <c r="G197" i="4" s="1"/>
  <c r="O207" i="7"/>
  <c r="G206" i="4" s="1"/>
  <c r="O214" i="7"/>
  <c r="G213" i="4" s="1"/>
  <c r="O230" i="7"/>
  <c r="G229" i="4" s="1"/>
  <c r="O231" i="7"/>
  <c r="G230" i="4" s="1"/>
  <c r="O47" i="7"/>
  <c r="G46" i="4" s="1"/>
  <c r="O78" i="7"/>
  <c r="G77" i="4" s="1"/>
  <c r="O110" i="7"/>
  <c r="G109" i="4" s="1"/>
  <c r="O151" i="7"/>
  <c r="G150" i="4" s="1"/>
  <c r="O15" i="7"/>
  <c r="G14" i="4" s="1"/>
  <c r="O80" i="7"/>
  <c r="G79" i="4" s="1"/>
  <c r="O127" i="7"/>
  <c r="G126" i="4" s="1"/>
  <c r="O136" i="7"/>
  <c r="G135" i="4" s="1"/>
  <c r="O159" i="7"/>
  <c r="G158" i="4" s="1"/>
  <c r="O167" i="7"/>
  <c r="G166" i="4" s="1"/>
  <c r="O405" i="7"/>
  <c r="G404" i="4" s="1"/>
  <c r="O605" i="7"/>
  <c r="G604" i="4" s="1"/>
  <c r="O973" i="7"/>
  <c r="G972" i="4" s="1"/>
  <c r="O1061" i="7"/>
  <c r="G1060" i="4" s="1"/>
  <c r="O39" i="7"/>
  <c r="G38" i="4" s="1"/>
  <c r="O182" i="7"/>
  <c r="G181" i="4" s="1"/>
  <c r="O16" i="7"/>
  <c r="G15" i="4" s="1"/>
  <c r="O23" i="7"/>
  <c r="G22" i="4" s="1"/>
  <c r="O48" i="7"/>
  <c r="G47" i="4" s="1"/>
  <c r="O72" i="7"/>
  <c r="G71" i="4" s="1"/>
  <c r="O87" i="7"/>
  <c r="G86" i="4" s="1"/>
  <c r="O103" i="7"/>
  <c r="G102" i="4" s="1"/>
  <c r="O128" i="7"/>
  <c r="G127" i="4" s="1"/>
  <c r="O143" i="7"/>
  <c r="G142" i="4" s="1"/>
  <c r="O18" i="7"/>
  <c r="G17" i="4" s="1"/>
  <c r="O49" i="7"/>
  <c r="G48" i="4" s="1"/>
  <c r="O74" i="7"/>
  <c r="G73" i="4" s="1"/>
  <c r="O122" i="7"/>
  <c r="G121" i="4" s="1"/>
  <c r="O137" i="7"/>
  <c r="G136" i="4" s="1"/>
  <c r="O145" i="7"/>
  <c r="G144" i="4" s="1"/>
  <c r="O153" i="7"/>
  <c r="G152" i="4" s="1"/>
  <c r="O177" i="7"/>
  <c r="G176" i="4" s="1"/>
  <c r="O194" i="7"/>
  <c r="G193" i="4" s="1"/>
  <c r="O241" i="7"/>
  <c r="G240" i="4" s="1"/>
  <c r="O265" i="7"/>
  <c r="G264" i="4" s="1"/>
  <c r="O321" i="7"/>
  <c r="G320" i="4" s="1"/>
  <c r="O338" i="7"/>
  <c r="G337" i="4" s="1"/>
  <c r="O393" i="7"/>
  <c r="G392" i="4" s="1"/>
  <c r="O409" i="7"/>
  <c r="G408" i="4" s="1"/>
  <c r="O418" i="7"/>
  <c r="G417" i="4" s="1"/>
  <c r="O450" i="7"/>
  <c r="G449" i="4" s="1"/>
  <c r="O586" i="7"/>
  <c r="G585" i="4" s="1"/>
  <c r="O705" i="7"/>
  <c r="G704" i="4" s="1"/>
  <c r="O729" i="7"/>
  <c r="G728" i="4" s="1"/>
  <c r="O754" i="7"/>
  <c r="G753" i="4" s="1"/>
  <c r="O794" i="7"/>
  <c r="G793" i="4" s="1"/>
  <c r="O809" i="7"/>
  <c r="G808" i="4" s="1"/>
  <c r="O826" i="7"/>
  <c r="G825" i="4" s="1"/>
  <c r="O841" i="7"/>
  <c r="G840" i="4" s="1"/>
  <c r="O898" i="7"/>
  <c r="G897" i="4" s="1"/>
  <c r="O961" i="7"/>
  <c r="G960" i="4" s="1"/>
  <c r="O1001" i="7"/>
  <c r="G1000" i="4" s="1"/>
  <c r="O1041" i="7"/>
  <c r="G1040" i="4" s="1"/>
  <c r="O17" i="7"/>
  <c r="G16" i="4" s="1"/>
  <c r="O138" i="7"/>
  <c r="G137" i="4" s="1"/>
  <c r="O186" i="7"/>
  <c r="G185" i="4" s="1"/>
  <c r="O209" i="7"/>
  <c r="G208" i="4" s="1"/>
  <c r="O233" i="7"/>
  <c r="G232" i="4" s="1"/>
  <c r="O242" i="7"/>
  <c r="G241" i="4" s="1"/>
  <c r="O313" i="7"/>
  <c r="G312" i="4" s="1"/>
  <c r="O410" i="7"/>
  <c r="G409" i="4" s="1"/>
  <c r="O449" i="7"/>
  <c r="G448" i="4" s="1"/>
  <c r="O481" i="7"/>
  <c r="G480" i="4" s="1"/>
  <c r="O753" i="7"/>
  <c r="G752" i="4" s="1"/>
  <c r="O793" i="7"/>
  <c r="G792" i="4" s="1"/>
  <c r="O833" i="7"/>
  <c r="G832" i="4" s="1"/>
  <c r="O866" i="7"/>
  <c r="G865" i="4" s="1"/>
  <c r="O882" i="7"/>
  <c r="G881" i="4" s="1"/>
  <c r="O897" i="7"/>
  <c r="G896" i="4" s="1"/>
  <c r="O913" i="7"/>
  <c r="G912" i="4" s="1"/>
  <c r="O1018" i="7"/>
  <c r="G1017" i="4" s="1"/>
  <c r="O1058" i="7"/>
  <c r="G1057" i="4" s="1"/>
  <c r="O337" i="7"/>
  <c r="G336" i="4" s="1"/>
  <c r="O354" i="7"/>
  <c r="G353" i="4" s="1"/>
  <c r="O417" i="7"/>
  <c r="G416" i="4" s="1"/>
  <c r="O441" i="7"/>
  <c r="G440" i="4" s="1"/>
  <c r="O514" i="7"/>
  <c r="G513" i="4" s="1"/>
  <c r="O522" i="7"/>
  <c r="G521" i="4" s="1"/>
  <c r="O618" i="7"/>
  <c r="G617" i="4" s="1"/>
  <c r="O625" i="7"/>
  <c r="G624" i="4" s="1"/>
  <c r="O633" i="7"/>
  <c r="G632" i="4" s="1"/>
  <c r="O642" i="7"/>
  <c r="G641" i="4" s="1"/>
  <c r="O650" i="7"/>
  <c r="G649" i="4" s="1"/>
  <c r="O665" i="7"/>
  <c r="G664" i="4" s="1"/>
  <c r="O681" i="7"/>
  <c r="G680" i="4" s="1"/>
  <c r="O737" i="7"/>
  <c r="G736" i="4" s="1"/>
  <c r="O858" i="7"/>
  <c r="G857" i="4" s="1"/>
  <c r="O19" i="7"/>
  <c r="G18" i="4" s="1"/>
  <c r="O20" i="7"/>
  <c r="G19" i="4" s="1"/>
  <c r="O27" i="7"/>
  <c r="G26" i="4" s="1"/>
  <c r="O28" i="7"/>
  <c r="G27" i="4" s="1"/>
  <c r="O35" i="7"/>
  <c r="G34" i="4" s="1"/>
  <c r="O52" i="7"/>
  <c r="G51" i="4" s="1"/>
  <c r="O67" i="7"/>
  <c r="G66" i="4" s="1"/>
  <c r="O68" i="7"/>
  <c r="G67" i="4" s="1"/>
  <c r="O115" i="7"/>
  <c r="G114" i="4" s="1"/>
  <c r="O123" i="7"/>
  <c r="G122" i="4" s="1"/>
  <c r="O124" i="7"/>
  <c r="G123" i="4" s="1"/>
  <c r="O147" i="7"/>
  <c r="G146" i="4" s="1"/>
  <c r="O148" i="7"/>
  <c r="G147" i="4" s="1"/>
  <c r="O155" i="7"/>
  <c r="G154" i="4" s="1"/>
  <c r="O163" i="7"/>
  <c r="G162" i="4" s="1"/>
  <c r="O172" i="7"/>
  <c r="G171" i="4" s="1"/>
  <c r="O195" i="7"/>
  <c r="G194" i="4" s="1"/>
  <c r="O13" i="7"/>
  <c r="G12" i="4" s="1"/>
  <c r="O14" i="7"/>
  <c r="G13" i="4" s="1"/>
  <c r="O21" i="7"/>
  <c r="G20" i="4" s="1"/>
  <c r="O22" i="7"/>
  <c r="G21" i="4" s="1"/>
  <c r="O77" i="7"/>
  <c r="G76" i="4" s="1"/>
  <c r="O101" i="7"/>
  <c r="G100" i="4" s="1"/>
  <c r="O102" i="7"/>
  <c r="G101" i="4" s="1"/>
  <c r="O125" i="7"/>
  <c r="G124" i="4" s="1"/>
  <c r="O126" i="7"/>
  <c r="G125" i="4" s="1"/>
  <c r="O173" i="7"/>
  <c r="G172" i="4" s="1"/>
  <c r="O174" i="7"/>
  <c r="G173" i="4" s="1"/>
  <c r="O181" i="7"/>
  <c r="G180" i="4" s="1"/>
  <c r="O197" i="7"/>
  <c r="G196" i="4" s="1"/>
  <c r="O229" i="7"/>
  <c r="G228" i="4" s="1"/>
  <c r="O237" i="7"/>
  <c r="G236" i="4" s="1"/>
  <c r="O238" i="7"/>
  <c r="G237" i="4" s="1"/>
  <c r="O246" i="7"/>
  <c r="G245" i="4" s="1"/>
  <c r="O254" i="7"/>
  <c r="G253" i="4" s="1"/>
  <c r="O261" i="7"/>
  <c r="G260" i="4" s="1"/>
  <c r="O269" i="7"/>
  <c r="G268" i="4" s="1"/>
  <c r="O294" i="7"/>
  <c r="G293" i="4" s="1"/>
  <c r="O302" i="7"/>
  <c r="G301" i="4" s="1"/>
  <c r="O309" i="7"/>
  <c r="G308" i="4" s="1"/>
  <c r="O317" i="7"/>
  <c r="G316" i="4" s="1"/>
  <c r="O326" i="7"/>
  <c r="G325" i="4" s="1"/>
  <c r="O333" i="7"/>
  <c r="G332" i="4" s="1"/>
  <c r="O349" i="7"/>
  <c r="G348" i="4" s="1"/>
  <c r="O358" i="7"/>
  <c r="G357" i="4" s="1"/>
  <c r="O374" i="7"/>
  <c r="G373" i="4" s="1"/>
  <c r="O389" i="7"/>
  <c r="G388" i="4" s="1"/>
  <c r="O413" i="7"/>
  <c r="G412" i="4" s="1"/>
  <c r="O445" i="7"/>
  <c r="G444" i="4" s="1"/>
  <c r="O446" i="7"/>
  <c r="G445" i="4" s="1"/>
  <c r="O453" i="7"/>
  <c r="G452" i="4" s="1"/>
  <c r="O454" i="7"/>
  <c r="G453" i="4" s="1"/>
  <c r="O501" i="7"/>
  <c r="G500" i="4" s="1"/>
  <c r="O518" i="7"/>
  <c r="G517" i="4" s="1"/>
  <c r="O581" i="7"/>
  <c r="G580" i="4" s="1"/>
  <c r="O590" i="7"/>
  <c r="G589" i="4" s="1"/>
  <c r="O598" i="7"/>
  <c r="G597" i="4" s="1"/>
  <c r="O621" i="7"/>
  <c r="G620" i="4" s="1"/>
  <c r="O629" i="7"/>
  <c r="G628" i="4" s="1"/>
  <c r="O637" i="7"/>
  <c r="G636" i="4" s="1"/>
  <c r="O654" i="7"/>
  <c r="G653" i="4" s="1"/>
  <c r="O662" i="7"/>
  <c r="G661" i="4" s="1"/>
  <c r="O677" i="7"/>
  <c r="G676" i="4" s="1"/>
  <c r="O686" i="7"/>
  <c r="G685" i="4" s="1"/>
  <c r="O693" i="7"/>
  <c r="G692" i="4" s="1"/>
  <c r="O694" i="7"/>
  <c r="G693" i="4" s="1"/>
  <c r="O733" i="7"/>
  <c r="G732" i="4" s="1"/>
  <c r="O741" i="7"/>
  <c r="G740" i="4" s="1"/>
  <c r="O749" i="7"/>
  <c r="G748" i="4" s="1"/>
  <c r="O750" i="7"/>
  <c r="G749" i="4" s="1"/>
  <c r="O765" i="7"/>
  <c r="G764" i="4" s="1"/>
  <c r="O774" i="7"/>
  <c r="G773" i="4" s="1"/>
  <c r="O805" i="7"/>
  <c r="G804" i="4" s="1"/>
  <c r="O814" i="7"/>
  <c r="G813" i="4" s="1"/>
  <c r="O822" i="7"/>
  <c r="G821" i="4" s="1"/>
  <c r="O861" i="7"/>
  <c r="G860" i="4" s="1"/>
  <c r="O869" i="7"/>
  <c r="G868" i="4" s="1"/>
  <c r="O877" i="7"/>
  <c r="G876" i="4" s="1"/>
  <c r="O886" i="7"/>
  <c r="G885" i="4" s="1"/>
  <c r="O893" i="7"/>
  <c r="G892" i="4" s="1"/>
  <c r="O894" i="7"/>
  <c r="G893" i="4" s="1"/>
  <c r="O901" i="7"/>
  <c r="G900" i="4" s="1"/>
  <c r="O918" i="7"/>
  <c r="G917" i="4" s="1"/>
  <c r="O949" i="7"/>
  <c r="G948" i="4" s="1"/>
  <c r="O957" i="7"/>
  <c r="G956" i="4" s="1"/>
  <c r="O1013" i="7"/>
  <c r="G1012" i="4" s="1"/>
  <c r="O1030" i="7"/>
  <c r="G1029" i="4" s="1"/>
  <c r="O1045" i="7"/>
  <c r="G1044" i="4" s="1"/>
  <c r="O1054" i="7"/>
  <c r="G1053" i="4" s="1"/>
  <c r="O1069" i="7"/>
  <c r="G1068" i="4" s="1"/>
  <c r="O1086" i="7"/>
  <c r="G1085" i="4" s="1"/>
  <c r="O1109" i="7"/>
  <c r="G1108" i="4" s="1"/>
  <c r="O1118" i="7"/>
  <c r="G1117" i="4" s="1"/>
  <c r="O1133" i="7"/>
  <c r="G1132" i="4" s="1"/>
  <c r="O1134" i="7"/>
  <c r="G1133" i="4" s="1"/>
  <c r="O1150" i="7"/>
  <c r="G1149" i="4" s="1"/>
  <c r="O262" i="7"/>
  <c r="G261" i="4" s="1"/>
  <c r="O279" i="7"/>
  <c r="G278" i="4" s="1"/>
  <c r="O318" i="7"/>
  <c r="G317" i="4" s="1"/>
  <c r="O342" i="7"/>
  <c r="G341" i="4" s="1"/>
  <c r="O398" i="7"/>
  <c r="G397" i="4" s="1"/>
  <c r="O422" i="7"/>
  <c r="G421" i="4" s="1"/>
  <c r="O438" i="7"/>
  <c r="G437" i="4" s="1"/>
  <c r="O462" i="7"/>
  <c r="G461" i="4" s="1"/>
  <c r="O471" i="7"/>
  <c r="G470" i="4" s="1"/>
  <c r="O478" i="7"/>
  <c r="G477" i="4" s="1"/>
  <c r="O486" i="7"/>
  <c r="G485" i="4" s="1"/>
  <c r="O511" i="7"/>
  <c r="G510" i="4" s="1"/>
  <c r="O558" i="7"/>
  <c r="G557" i="4" s="1"/>
  <c r="O631" i="7"/>
  <c r="G630" i="4" s="1"/>
  <c r="O646" i="7"/>
  <c r="G645" i="4" s="1"/>
  <c r="O678" i="7"/>
  <c r="G677" i="4" s="1"/>
  <c r="O679" i="7"/>
  <c r="G678" i="4" s="1"/>
  <c r="O695" i="7"/>
  <c r="G694" i="4" s="1"/>
  <c r="O702" i="7"/>
  <c r="G701" i="4" s="1"/>
  <c r="O743" i="7"/>
  <c r="G742" i="4" s="1"/>
  <c r="O758" i="7"/>
  <c r="G757" i="4" s="1"/>
  <c r="O783" i="7"/>
  <c r="G782" i="4" s="1"/>
  <c r="O790" i="7"/>
  <c r="G789" i="4" s="1"/>
  <c r="O823" i="7"/>
  <c r="G822" i="4" s="1"/>
  <c r="O830" i="7"/>
  <c r="G829" i="4" s="1"/>
  <c r="O846" i="7"/>
  <c r="G845" i="4" s="1"/>
  <c r="O854" i="7"/>
  <c r="G853" i="4" s="1"/>
  <c r="O855" i="7"/>
  <c r="G854" i="4" s="1"/>
  <c r="O887" i="7"/>
  <c r="G886" i="4" s="1"/>
  <c r="O895" i="7"/>
  <c r="G894" i="4" s="1"/>
  <c r="O903" i="7"/>
  <c r="G902" i="4" s="1"/>
  <c r="O910" i="7"/>
  <c r="G909" i="4" s="1"/>
  <c r="O934" i="7"/>
  <c r="G933" i="4" s="1"/>
  <c r="O935" i="7"/>
  <c r="G934" i="4" s="1"/>
  <c r="O942" i="7"/>
  <c r="G941" i="4" s="1"/>
  <c r="O943" i="7"/>
  <c r="G942" i="4" s="1"/>
  <c r="O967" i="7"/>
  <c r="G966" i="4" s="1"/>
  <c r="O974" i="7"/>
  <c r="G973" i="4" s="1"/>
  <c r="O1006" i="7"/>
  <c r="G1005" i="4" s="1"/>
  <c r="O1007" i="7"/>
  <c r="G1006" i="4" s="1"/>
  <c r="O1022" i="7"/>
  <c r="G1021" i="4" s="1"/>
  <c r="O1023" i="7"/>
  <c r="G1022" i="4" s="1"/>
  <c r="O1038" i="7"/>
  <c r="G1037" i="4" s="1"/>
  <c r="O1039" i="7"/>
  <c r="G1038" i="4" s="1"/>
  <c r="O1055" i="7"/>
  <c r="G1054" i="4" s="1"/>
  <c r="O1071" i="7"/>
  <c r="G1070" i="4" s="1"/>
  <c r="O1078" i="7"/>
  <c r="G1077" i="4" s="1"/>
  <c r="O1087" i="7"/>
  <c r="G1086" i="4" s="1"/>
  <c r="O1102" i="7"/>
  <c r="G1101" i="4" s="1"/>
  <c r="O1103" i="7"/>
  <c r="G1102" i="4" s="1"/>
  <c r="O1119" i="7"/>
  <c r="G1118" i="4" s="1"/>
  <c r="O1127" i="7"/>
  <c r="G1126" i="4" s="1"/>
  <c r="O175" i="7"/>
  <c r="G174" i="4" s="1"/>
  <c r="O183" i="7"/>
  <c r="G182" i="4" s="1"/>
  <c r="O191" i="7"/>
  <c r="G190" i="4" s="1"/>
  <c r="O215" i="7"/>
  <c r="G214" i="4" s="1"/>
  <c r="O232" i="7"/>
  <c r="G231" i="4" s="1"/>
  <c r="O248" i="7"/>
  <c r="G247" i="4" s="1"/>
  <c r="O263" i="7"/>
  <c r="G262" i="4" s="1"/>
  <c r="O336" i="7"/>
  <c r="G335" i="4" s="1"/>
  <c r="O367" i="7"/>
  <c r="G366" i="4" s="1"/>
  <c r="O375" i="7"/>
  <c r="G374" i="4" s="1"/>
  <c r="O383" i="7"/>
  <c r="G382" i="4" s="1"/>
  <c r="O384" i="7"/>
  <c r="G383" i="4" s="1"/>
  <c r="O424" i="7"/>
  <c r="G423" i="4" s="1"/>
  <c r="O431" i="7"/>
  <c r="G430" i="4" s="1"/>
  <c r="O447" i="7"/>
  <c r="G446" i="4" s="1"/>
  <c r="O455" i="7"/>
  <c r="G454" i="4" s="1"/>
  <c r="O480" i="7"/>
  <c r="G479" i="4" s="1"/>
  <c r="O488" i="7"/>
  <c r="G487" i="4" s="1"/>
  <c r="O536" i="7"/>
  <c r="G535" i="4" s="1"/>
  <c r="O552" i="7"/>
  <c r="G551" i="4" s="1"/>
  <c r="O567" i="7"/>
  <c r="G566" i="4" s="1"/>
  <c r="O568" i="7"/>
  <c r="G567" i="4" s="1"/>
  <c r="O575" i="7"/>
  <c r="G574" i="4" s="1"/>
  <c r="O599" i="7"/>
  <c r="G598" i="4" s="1"/>
  <c r="O616" i="7"/>
  <c r="G615" i="4" s="1"/>
  <c r="O639" i="7"/>
  <c r="G638" i="4" s="1"/>
  <c r="O640" i="7"/>
  <c r="G639" i="4" s="1"/>
  <c r="O647" i="7"/>
  <c r="G646" i="4" s="1"/>
  <c r="O671" i="7"/>
  <c r="G670" i="4" s="1"/>
  <c r="O687" i="7"/>
  <c r="G686" i="4" s="1"/>
  <c r="O711" i="7"/>
  <c r="G710" i="4" s="1"/>
  <c r="O735" i="7"/>
  <c r="G734" i="4" s="1"/>
  <c r="O751" i="7"/>
  <c r="G750" i="4" s="1"/>
  <c r="O767" i="7"/>
  <c r="G766" i="4" s="1"/>
  <c r="O807" i="7"/>
  <c r="G806" i="4" s="1"/>
  <c r="O815" i="7"/>
  <c r="G814" i="4" s="1"/>
  <c r="O816" i="7"/>
  <c r="G815" i="4" s="1"/>
  <c r="O839" i="7"/>
  <c r="G838" i="4" s="1"/>
  <c r="O840" i="7"/>
  <c r="G839" i="4" s="1"/>
  <c r="O847" i="7"/>
  <c r="G846" i="4" s="1"/>
  <c r="O871" i="7"/>
  <c r="G870" i="4" s="1"/>
  <c r="O896" i="7"/>
  <c r="G895" i="4" s="1"/>
  <c r="O904" i="7"/>
  <c r="G903" i="4" s="1"/>
  <c r="O911" i="7"/>
  <c r="G910" i="4" s="1"/>
  <c r="O912" i="7"/>
  <c r="G911" i="4" s="1"/>
  <c r="O936" i="7"/>
  <c r="G935" i="4" s="1"/>
  <c r="O959" i="7"/>
  <c r="G958" i="4" s="1"/>
  <c r="O975" i="7"/>
  <c r="G974" i="4" s="1"/>
  <c r="O992" i="7"/>
  <c r="G991" i="4" s="1"/>
  <c r="O1024" i="7"/>
  <c r="G1023" i="4" s="1"/>
  <c r="O1032" i="7"/>
  <c r="G1031" i="4" s="1"/>
  <c r="O1047" i="7"/>
  <c r="G1046" i="4" s="1"/>
  <c r="O1048" i="7"/>
  <c r="G1047" i="4" s="1"/>
  <c r="O1064" i="7"/>
  <c r="G1063" i="4" s="1"/>
  <c r="O1072" i="7"/>
  <c r="G1071" i="4" s="1"/>
  <c r="O1095" i="7"/>
  <c r="G1094" i="4" s="1"/>
  <c r="O1120" i="7"/>
  <c r="G1119" i="4" s="1"/>
  <c r="O1144" i="7"/>
  <c r="G1143" i="4" s="1"/>
  <c r="O1152" i="7"/>
  <c r="G1151" i="4" s="1"/>
  <c r="O176" i="7"/>
  <c r="G175" i="4" s="1"/>
  <c r="O184" i="7"/>
  <c r="G183" i="4" s="1"/>
  <c r="O239" i="7"/>
  <c r="G238" i="4" s="1"/>
  <c r="O247" i="7"/>
  <c r="G246" i="4" s="1"/>
  <c r="O288" i="7"/>
  <c r="G287" i="4" s="1"/>
  <c r="O344" i="7"/>
  <c r="G343" i="4" s="1"/>
  <c r="O25" i="7"/>
  <c r="G24" i="4" s="1"/>
  <c r="O32" i="7"/>
  <c r="G31" i="4" s="1"/>
  <c r="O33" i="7"/>
  <c r="G32" i="4" s="1"/>
  <c r="O40" i="7"/>
  <c r="G39" i="4" s="1"/>
  <c r="O65" i="7"/>
  <c r="G64" i="4" s="1"/>
  <c r="O144" i="7"/>
  <c r="G143" i="4" s="1"/>
  <c r="O160" i="7"/>
  <c r="G159" i="4" s="1"/>
  <c r="O161" i="7"/>
  <c r="G160" i="4" s="1"/>
  <c r="O168" i="7"/>
  <c r="G167" i="4" s="1"/>
  <c r="O192" i="7"/>
  <c r="G191" i="4" s="1"/>
  <c r="O208" i="7"/>
  <c r="G207" i="4" s="1"/>
  <c r="O224" i="7"/>
  <c r="G223" i="4" s="1"/>
  <c r="O225" i="7"/>
  <c r="G224" i="4" s="1"/>
  <c r="O240" i="7"/>
  <c r="G239" i="4" s="1"/>
  <c r="O249" i="7"/>
  <c r="G248" i="4" s="1"/>
  <c r="O257" i="7"/>
  <c r="G256" i="4" s="1"/>
  <c r="O264" i="7"/>
  <c r="G263" i="4" s="1"/>
  <c r="O272" i="7"/>
  <c r="G271" i="4" s="1"/>
  <c r="O281" i="7"/>
  <c r="G280" i="4" s="1"/>
  <c r="O296" i="7"/>
  <c r="G295" i="4" s="1"/>
  <c r="O312" i="7"/>
  <c r="G311" i="4" s="1"/>
  <c r="O329" i="7"/>
  <c r="G328" i="4" s="1"/>
  <c r="O352" i="7"/>
  <c r="G351" i="4" s="1"/>
  <c r="O360" i="7"/>
  <c r="G359" i="4" s="1"/>
  <c r="O361" i="7"/>
  <c r="G360" i="4" s="1"/>
  <c r="O369" i="7"/>
  <c r="G368" i="4" s="1"/>
  <c r="O416" i="7"/>
  <c r="G415" i="4" s="1"/>
  <c r="O433" i="7"/>
  <c r="G432" i="4" s="1"/>
  <c r="O448" i="7"/>
  <c r="G447" i="4" s="1"/>
  <c r="O456" i="7"/>
  <c r="G455" i="4" s="1"/>
  <c r="O496" i="7"/>
  <c r="G495" i="4" s="1"/>
  <c r="O512" i="7"/>
  <c r="G511" i="4" s="1"/>
  <c r="O520" i="7"/>
  <c r="G519" i="4" s="1"/>
  <c r="O544" i="7"/>
  <c r="G543" i="4" s="1"/>
  <c r="O561" i="7"/>
  <c r="G560" i="4" s="1"/>
  <c r="O576" i="7"/>
  <c r="G575" i="4" s="1"/>
  <c r="O577" i="7"/>
  <c r="G576" i="4" s="1"/>
  <c r="O601" i="7"/>
  <c r="G600" i="4" s="1"/>
  <c r="O617" i="7"/>
  <c r="G616" i="4" s="1"/>
  <c r="O641" i="7"/>
  <c r="G640" i="4" s="1"/>
  <c r="O649" i="7"/>
  <c r="G648" i="4" s="1"/>
  <c r="O657" i="7"/>
  <c r="G656" i="4" s="1"/>
  <c r="O672" i="7"/>
  <c r="G671" i="4" s="1"/>
  <c r="O680" i="7"/>
  <c r="G679" i="4" s="1"/>
  <c r="O688" i="7"/>
  <c r="G687" i="4" s="1"/>
  <c r="O696" i="7"/>
  <c r="G695" i="4" s="1"/>
  <c r="O728" i="7"/>
  <c r="G727" i="4" s="1"/>
  <c r="O745" i="7"/>
  <c r="G744" i="4" s="1"/>
  <c r="O752" i="7"/>
  <c r="G751" i="4" s="1"/>
  <c r="O768" i="7"/>
  <c r="G767" i="4" s="1"/>
  <c r="O785" i="7"/>
  <c r="G784" i="4" s="1"/>
  <c r="O808" i="7"/>
  <c r="G807" i="4" s="1"/>
  <c r="O824" i="7"/>
  <c r="G823" i="4" s="1"/>
  <c r="O825" i="7"/>
  <c r="G824" i="4" s="1"/>
  <c r="O848" i="7"/>
  <c r="G847" i="4" s="1"/>
  <c r="O864" i="7"/>
  <c r="G863" i="4" s="1"/>
  <c r="O881" i="7"/>
  <c r="G880" i="4" s="1"/>
  <c r="O888" i="7"/>
  <c r="G887" i="4" s="1"/>
  <c r="O920" i="7"/>
  <c r="G919" i="4" s="1"/>
  <c r="O937" i="7"/>
  <c r="G936" i="4" s="1"/>
  <c r="O952" i="7"/>
  <c r="G951" i="4" s="1"/>
  <c r="O953" i="7"/>
  <c r="G952" i="4" s="1"/>
  <c r="O960" i="7"/>
  <c r="G959" i="4" s="1"/>
  <c r="O969" i="7"/>
  <c r="G968" i="4" s="1"/>
  <c r="O984" i="7"/>
  <c r="G983" i="4" s="1"/>
  <c r="O1000" i="7"/>
  <c r="G999" i="4" s="1"/>
  <c r="O1009" i="7"/>
  <c r="G1008" i="4" s="1"/>
  <c r="O1016" i="7"/>
  <c r="G1015" i="4" s="1"/>
  <c r="O1025" i="7"/>
  <c r="G1024" i="4" s="1"/>
  <c r="O1056" i="7"/>
  <c r="G1055" i="4" s="1"/>
  <c r="O1057" i="7"/>
  <c r="G1056" i="4" s="1"/>
  <c r="O1073" i="7"/>
  <c r="G1072" i="4" s="1"/>
  <c r="O1080" i="7"/>
  <c r="G1079" i="4" s="1"/>
  <c r="O1088" i="7"/>
  <c r="G1087" i="4" s="1"/>
  <c r="O1089" i="7"/>
  <c r="G1088" i="4" s="1"/>
  <c r="O1096" i="7"/>
  <c r="G1095" i="4" s="1"/>
  <c r="O1104" i="7"/>
  <c r="G1103" i="4" s="1"/>
  <c r="O1113" i="7"/>
  <c r="G1112" i="4" s="1"/>
  <c r="O1153" i="7"/>
  <c r="G1152" i="4" s="1"/>
  <c r="O1082" i="7"/>
  <c r="G1081" i="4" s="1"/>
  <c r="O1090" i="7"/>
  <c r="G1089" i="4" s="1"/>
  <c r="O1097" i="7"/>
  <c r="G1096" i="4" s="1"/>
  <c r="O1098" i="7"/>
  <c r="G1097" i="4" s="1"/>
  <c r="O1105" i="7"/>
  <c r="G1104" i="4" s="1"/>
  <c r="O1121" i="7"/>
  <c r="G1120" i="4" s="1"/>
  <c r="O1145" i="7"/>
  <c r="G1144" i="4" s="1"/>
  <c r="O1066" i="7"/>
  <c r="G1065" i="4" s="1"/>
  <c r="O26" i="7"/>
  <c r="G25" i="4" s="1"/>
  <c r="O42" i="7"/>
  <c r="G41" i="4" s="1"/>
  <c r="O43" i="7"/>
  <c r="G42" i="4" s="1"/>
  <c r="O50" i="7"/>
  <c r="G49" i="4" s="1"/>
  <c r="O59" i="7"/>
  <c r="G58" i="4" s="1"/>
  <c r="O66" i="7"/>
  <c r="G65" i="4" s="1"/>
  <c r="O83" i="7"/>
  <c r="G82" i="4" s="1"/>
  <c r="O90" i="7"/>
  <c r="G89" i="4" s="1"/>
  <c r="O91" i="7"/>
  <c r="G90" i="4" s="1"/>
  <c r="O99" i="7"/>
  <c r="G98" i="4" s="1"/>
  <c r="O107" i="7"/>
  <c r="G106" i="4" s="1"/>
  <c r="O114" i="7"/>
  <c r="G113" i="4" s="1"/>
  <c r="O130" i="7"/>
  <c r="G129" i="4" s="1"/>
  <c r="O162" i="7"/>
  <c r="G161" i="4" s="1"/>
  <c r="O211" i="7"/>
  <c r="G210" i="4" s="1"/>
  <c r="O218" i="7"/>
  <c r="G217" i="4" s="1"/>
  <c r="O234" i="7"/>
  <c r="G233" i="4" s="1"/>
  <c r="O235" i="7"/>
  <c r="G234" i="4" s="1"/>
  <c r="O266" i="7"/>
  <c r="G265" i="4" s="1"/>
  <c r="O275" i="7"/>
  <c r="G274" i="4" s="1"/>
  <c r="O306" i="7"/>
  <c r="G305" i="4" s="1"/>
  <c r="O322" i="7"/>
  <c r="G321" i="4" s="1"/>
  <c r="O346" i="7"/>
  <c r="G345" i="4" s="1"/>
  <c r="O379" i="7"/>
  <c r="G378" i="4" s="1"/>
  <c r="O411" i="7"/>
  <c r="G410" i="4" s="1"/>
  <c r="O427" i="7"/>
  <c r="G426" i="4" s="1"/>
  <c r="O466" i="7"/>
  <c r="G465" i="4" s="1"/>
  <c r="O467" i="7"/>
  <c r="G466" i="4" s="1"/>
  <c r="O506" i="7"/>
  <c r="G505" i="4" s="1"/>
  <c r="O523" i="7"/>
  <c r="G522" i="4" s="1"/>
  <c r="O531" i="7"/>
  <c r="G530" i="4" s="1"/>
  <c r="O554" i="7"/>
  <c r="G553" i="4" s="1"/>
  <c r="O594" i="7"/>
  <c r="G593" i="4" s="1"/>
  <c r="O634" i="7"/>
  <c r="G633" i="4" s="1"/>
  <c r="O635" i="7"/>
  <c r="G634" i="4" s="1"/>
  <c r="O658" i="7"/>
  <c r="G657" i="4" s="1"/>
  <c r="O674" i="7"/>
  <c r="G673" i="4" s="1"/>
  <c r="O690" i="7"/>
  <c r="G689" i="4" s="1"/>
  <c r="O698" i="7"/>
  <c r="G697" i="4" s="1"/>
  <c r="O730" i="7"/>
  <c r="G729" i="4" s="1"/>
  <c r="O731" i="7"/>
  <c r="G730" i="4" s="1"/>
  <c r="O738" i="7"/>
  <c r="G737" i="4" s="1"/>
  <c r="O770" i="7"/>
  <c r="G769" i="4" s="1"/>
  <c r="O779" i="7"/>
  <c r="G778" i="4" s="1"/>
  <c r="O802" i="7"/>
  <c r="G801" i="4" s="1"/>
  <c r="O819" i="7"/>
  <c r="G818" i="4" s="1"/>
  <c r="O827" i="7"/>
  <c r="G826" i="4" s="1"/>
  <c r="O843" i="7"/>
  <c r="G842" i="4" s="1"/>
  <c r="O867" i="7"/>
  <c r="G866" i="4" s="1"/>
  <c r="O874" i="7"/>
  <c r="G873" i="4" s="1"/>
  <c r="O875" i="7"/>
  <c r="G874" i="4" s="1"/>
  <c r="O883" i="7"/>
  <c r="G882" i="4" s="1"/>
  <c r="O890" i="7"/>
  <c r="G889" i="4" s="1"/>
  <c r="O899" i="7"/>
  <c r="G898" i="4" s="1"/>
  <c r="O922" i="7"/>
  <c r="G921" i="4" s="1"/>
  <c r="O923" i="7"/>
  <c r="G922" i="4" s="1"/>
  <c r="O938" i="7"/>
  <c r="G937" i="4" s="1"/>
  <c r="O939" i="7"/>
  <c r="G938" i="4" s="1"/>
  <c r="O954" i="7"/>
  <c r="G953" i="4" s="1"/>
  <c r="O970" i="7"/>
  <c r="G969" i="4" s="1"/>
  <c r="O979" i="7"/>
  <c r="G978" i="4" s="1"/>
  <c r="O994" i="7"/>
  <c r="G993" i="4" s="1"/>
  <c r="O1003" i="7"/>
  <c r="G1002" i="4" s="1"/>
  <c r="O1027" i="7"/>
  <c r="G1026" i="4" s="1"/>
  <c r="O1042" i="7"/>
  <c r="G1041" i="4" s="1"/>
  <c r="O1043" i="7"/>
  <c r="G1042" i="4" s="1"/>
  <c r="O1050" i="7"/>
  <c r="G1049" i="4" s="1"/>
  <c r="O1059" i="7"/>
  <c r="G1058" i="4" s="1"/>
  <c r="O1074" i="7"/>
  <c r="G1073" i="4" s="1"/>
  <c r="O1075" i="7"/>
  <c r="G1074" i="4" s="1"/>
  <c r="O1091" i="7"/>
  <c r="G1090" i="4" s="1"/>
  <c r="O1106" i="7"/>
  <c r="G1105" i="4" s="1"/>
  <c r="O1107" i="7"/>
  <c r="G1106" i="4" s="1"/>
  <c r="O1146" i="7"/>
  <c r="G1145" i="4" s="1"/>
  <c r="O1147" i="7"/>
  <c r="G1146" i="4" s="1"/>
  <c r="O227" i="7"/>
  <c r="G226" i="4" s="1"/>
  <c r="O228" i="7"/>
  <c r="G227" i="4" s="1"/>
  <c r="O244" i="7"/>
  <c r="G243" i="4" s="1"/>
  <c r="O267" i="7"/>
  <c r="G266" i="4" s="1"/>
  <c r="O283" i="7"/>
  <c r="G282" i="4" s="1"/>
  <c r="O292" i="7"/>
  <c r="G291" i="4" s="1"/>
  <c r="O299" i="7"/>
  <c r="G298" i="4" s="1"/>
  <c r="O332" i="7"/>
  <c r="G331" i="4" s="1"/>
  <c r="O363" i="7"/>
  <c r="G362" i="4" s="1"/>
  <c r="O371" i="7"/>
  <c r="G370" i="4" s="1"/>
  <c r="O387" i="7"/>
  <c r="G386" i="4" s="1"/>
  <c r="O388" i="7"/>
  <c r="G387" i="4" s="1"/>
  <c r="O435" i="7"/>
  <c r="G434" i="4" s="1"/>
  <c r="O539" i="7"/>
  <c r="G538" i="4" s="1"/>
  <c r="O540" i="7"/>
  <c r="G539" i="4" s="1"/>
  <c r="O580" i="7"/>
  <c r="G579" i="4" s="1"/>
  <c r="O620" i="7"/>
  <c r="G619" i="4" s="1"/>
  <c r="O627" i="7"/>
  <c r="G626" i="4" s="1"/>
  <c r="O643" i="7"/>
  <c r="G642" i="4" s="1"/>
  <c r="O644" i="7"/>
  <c r="G643" i="4" s="1"/>
  <c r="O667" i="7"/>
  <c r="G666" i="4" s="1"/>
  <c r="O675" i="7"/>
  <c r="G674" i="4" s="1"/>
  <c r="O683" i="7"/>
  <c r="G682" i="4" s="1"/>
  <c r="O691" i="7"/>
  <c r="G690" i="4" s="1"/>
  <c r="O699" i="7"/>
  <c r="G698" i="4" s="1"/>
  <c r="O707" i="7"/>
  <c r="G706" i="4" s="1"/>
  <c r="O723" i="7"/>
  <c r="G722" i="4" s="1"/>
  <c r="O739" i="7"/>
  <c r="G738" i="4" s="1"/>
  <c r="O740" i="7"/>
  <c r="G739" i="4" s="1"/>
  <c r="O756" i="7"/>
  <c r="G755" i="4" s="1"/>
  <c r="O763" i="7"/>
  <c r="G762" i="4" s="1"/>
  <c r="O795" i="7"/>
  <c r="G794" i="4" s="1"/>
  <c r="O804" i="7"/>
  <c r="G803" i="4" s="1"/>
  <c r="O851" i="7"/>
  <c r="G850" i="4" s="1"/>
  <c r="O859" i="7"/>
  <c r="G858" i="4" s="1"/>
  <c r="O868" i="7"/>
  <c r="G867" i="4" s="1"/>
  <c r="O891" i="7"/>
  <c r="G890" i="4" s="1"/>
  <c r="O907" i="7"/>
  <c r="G906" i="4" s="1"/>
  <c r="O908" i="7"/>
  <c r="G907" i="4" s="1"/>
  <c r="O924" i="7"/>
  <c r="G923" i="4" s="1"/>
  <c r="O940" i="7"/>
  <c r="G939" i="4" s="1"/>
  <c r="O947" i="7"/>
  <c r="G946" i="4" s="1"/>
  <c r="O948" i="7"/>
  <c r="G947" i="4" s="1"/>
  <c r="O955" i="7"/>
  <c r="G954" i="4" s="1"/>
  <c r="O971" i="7"/>
  <c r="G970" i="4" s="1"/>
  <c r="O995" i="7"/>
  <c r="G994" i="4" s="1"/>
  <c r="O1004" i="7"/>
  <c r="G1003" i="4" s="1"/>
  <c r="O1011" i="7"/>
  <c r="G1010" i="4" s="1"/>
  <c r="O1012" i="7"/>
  <c r="G1011" i="4" s="1"/>
  <c r="O1051" i="7"/>
  <c r="G1050" i="4" s="1"/>
  <c r="O1067" i="7"/>
  <c r="G1066" i="4" s="1"/>
  <c r="O1076" i="7"/>
  <c r="G1075" i="4" s="1"/>
  <c r="O1083" i="7"/>
  <c r="G1082" i="4" s="1"/>
  <c r="O1100" i="7"/>
  <c r="G1099" i="4" s="1"/>
  <c r="O1115" i="7"/>
  <c r="G1114" i="4" s="1"/>
  <c r="O1124" i="7"/>
  <c r="G1123" i="4" s="1"/>
  <c r="O1148" i="7"/>
  <c r="G1147" i="4" s="1"/>
  <c r="O277" i="7"/>
  <c r="G276" i="4" s="1"/>
  <c r="O290" i="7"/>
  <c r="G289" i="4" s="1"/>
  <c r="O366" i="7"/>
  <c r="G365" i="4" s="1"/>
  <c r="O420" i="7"/>
  <c r="G419" i="4" s="1"/>
  <c r="O538" i="7"/>
  <c r="G537" i="4" s="1"/>
  <c r="O560" i="7"/>
  <c r="G559" i="4" s="1"/>
  <c r="O589" i="7"/>
  <c r="G588" i="4" s="1"/>
  <c r="O603" i="7"/>
  <c r="G602" i="4" s="1"/>
  <c r="O611" i="7"/>
  <c r="G610" i="4" s="1"/>
  <c r="O258" i="7"/>
  <c r="G257" i="4" s="1"/>
  <c r="O278" i="7"/>
  <c r="G277" i="4" s="1"/>
  <c r="O291" i="7"/>
  <c r="G290" i="4" s="1"/>
  <c r="O297" i="7"/>
  <c r="G296" i="4" s="1"/>
  <c r="O303" i="7"/>
  <c r="G302" i="4" s="1"/>
  <c r="O325" i="7"/>
  <c r="G324" i="4" s="1"/>
  <c r="O339" i="7"/>
  <c r="G338" i="4" s="1"/>
  <c r="O353" i="7"/>
  <c r="G352" i="4" s="1"/>
  <c r="O407" i="7"/>
  <c r="G406" i="4" s="1"/>
  <c r="O442" i="7"/>
  <c r="G441" i="4" s="1"/>
  <c r="O457" i="7"/>
  <c r="G456" i="4" s="1"/>
  <c r="O472" i="7"/>
  <c r="G471" i="4" s="1"/>
  <c r="O487" i="7"/>
  <c r="G486" i="4" s="1"/>
  <c r="O503" i="7"/>
  <c r="G502" i="4" s="1"/>
  <c r="O517" i="7"/>
  <c r="G516" i="4" s="1"/>
  <c r="O546" i="7"/>
  <c r="G545" i="4" s="1"/>
  <c r="O314" i="7"/>
  <c r="G313" i="4" s="1"/>
  <c r="O315" i="7"/>
  <c r="G314" i="4" s="1"/>
  <c r="O368" i="7"/>
  <c r="G367" i="4" s="1"/>
  <c r="O377" i="7"/>
  <c r="G376" i="4" s="1"/>
  <c r="O400" i="7"/>
  <c r="G399" i="4" s="1"/>
  <c r="O408" i="7"/>
  <c r="G407" i="4" s="1"/>
  <c r="O414" i="7"/>
  <c r="G413" i="4" s="1"/>
  <c r="O459" i="7"/>
  <c r="G458" i="4" s="1"/>
  <c r="O465" i="7"/>
  <c r="G464" i="4" s="1"/>
  <c r="O473" i="7"/>
  <c r="G472" i="4" s="1"/>
  <c r="O495" i="7"/>
  <c r="G494" i="4" s="1"/>
  <c r="O532" i="7"/>
  <c r="G531" i="4" s="1"/>
  <c r="O547" i="7"/>
  <c r="G546" i="4" s="1"/>
  <c r="O555" i="7"/>
  <c r="G554" i="4" s="1"/>
  <c r="O569" i="7"/>
  <c r="G568" i="4" s="1"/>
  <c r="O583" i="7"/>
  <c r="G582" i="4" s="1"/>
  <c r="O592" i="7"/>
  <c r="G591" i="4" s="1"/>
  <c r="O606" i="7"/>
  <c r="G605" i="4" s="1"/>
  <c r="O286" i="7"/>
  <c r="G285" i="4" s="1"/>
  <c r="O327" i="7"/>
  <c r="G326" i="4" s="1"/>
  <c r="O334" i="7"/>
  <c r="G333" i="4" s="1"/>
  <c r="O355" i="7"/>
  <c r="G354" i="4" s="1"/>
  <c r="O385" i="7"/>
  <c r="G384" i="4" s="1"/>
  <c r="O429" i="7"/>
  <c r="G428" i="4" s="1"/>
  <c r="O451" i="7"/>
  <c r="G450" i="4" s="1"/>
  <c r="O460" i="7"/>
  <c r="G459" i="4" s="1"/>
  <c r="O482" i="7"/>
  <c r="G481" i="4" s="1"/>
  <c r="O489" i="7"/>
  <c r="G488" i="4" s="1"/>
  <c r="O519" i="7"/>
  <c r="G518" i="4" s="1"/>
  <c r="O533" i="7"/>
  <c r="G532" i="4" s="1"/>
  <c r="O541" i="7"/>
  <c r="G540" i="4" s="1"/>
  <c r="O556" i="7"/>
  <c r="G555" i="4" s="1"/>
  <c r="O571" i="7"/>
  <c r="G570" i="4" s="1"/>
  <c r="O584" i="7"/>
  <c r="G583" i="4" s="1"/>
  <c r="O593" i="7"/>
  <c r="G592" i="4" s="1"/>
  <c r="O607" i="7"/>
  <c r="G606" i="4" s="1"/>
  <c r="O274" i="7"/>
  <c r="G273" i="4" s="1"/>
  <c r="O280" i="7"/>
  <c r="G279" i="4" s="1"/>
  <c r="O287" i="7"/>
  <c r="G286" i="4" s="1"/>
  <c r="O293" i="7"/>
  <c r="G292" i="4" s="1"/>
  <c r="O310" i="7"/>
  <c r="G309" i="4" s="1"/>
  <c r="O311" i="7"/>
  <c r="G310" i="4" s="1"/>
  <c r="O335" i="7"/>
  <c r="G334" i="4" s="1"/>
  <c r="O362" i="7"/>
  <c r="G361" i="4" s="1"/>
  <c r="O370" i="7"/>
  <c r="G369" i="4" s="1"/>
  <c r="O386" i="7"/>
  <c r="G385" i="4" s="1"/>
  <c r="O394" i="7"/>
  <c r="G393" i="4" s="1"/>
  <c r="O423" i="7"/>
  <c r="G422" i="4" s="1"/>
  <c r="O444" i="7"/>
  <c r="G443" i="4" s="1"/>
  <c r="O452" i="7"/>
  <c r="G451" i="4" s="1"/>
  <c r="O461" i="7"/>
  <c r="G460" i="4" s="1"/>
  <c r="O498" i="7"/>
  <c r="G497" i="4" s="1"/>
  <c r="O505" i="7"/>
  <c r="G504" i="4" s="1"/>
  <c r="O513" i="7"/>
  <c r="G512" i="4" s="1"/>
  <c r="O534" i="7"/>
  <c r="G533" i="4" s="1"/>
  <c r="O542" i="7"/>
  <c r="G541" i="4" s="1"/>
  <c r="O557" i="7"/>
  <c r="G556" i="4" s="1"/>
  <c r="O579" i="7"/>
  <c r="G578" i="4" s="1"/>
  <c r="O585" i="7"/>
  <c r="G584" i="4" s="1"/>
  <c r="O600" i="7"/>
  <c r="G599" i="4" s="1"/>
  <c r="O11" i="7"/>
  <c r="O256" i="7"/>
  <c r="G255" i="4" s="1"/>
  <c r="O282" i="7"/>
  <c r="G281" i="4" s="1"/>
  <c r="O295" i="7"/>
  <c r="G294" i="4" s="1"/>
  <c r="O343" i="7"/>
  <c r="G342" i="4" s="1"/>
  <c r="O351" i="7"/>
  <c r="G350" i="4" s="1"/>
  <c r="O357" i="7"/>
  <c r="G356" i="4" s="1"/>
  <c r="O381" i="7"/>
  <c r="G380" i="4" s="1"/>
  <c r="O425" i="7"/>
  <c r="G424" i="4" s="1"/>
  <c r="O432" i="7"/>
  <c r="G431" i="4" s="1"/>
  <c r="O439" i="7"/>
  <c r="G438" i="4" s="1"/>
  <c r="O469" i="7"/>
  <c r="G468" i="4" s="1"/>
  <c r="O484" i="7"/>
  <c r="G483" i="4" s="1"/>
  <c r="O508" i="7"/>
  <c r="G507" i="4" s="1"/>
  <c r="O515" i="7"/>
  <c r="G514" i="4" s="1"/>
  <c r="O521" i="7"/>
  <c r="G520" i="4" s="1"/>
  <c r="O528" i="7"/>
  <c r="G527" i="4" s="1"/>
  <c r="O565" i="7"/>
  <c r="G564" i="4" s="1"/>
  <c r="O573" i="7"/>
  <c r="G572" i="4" s="1"/>
  <c r="O587" i="7"/>
  <c r="G586" i="4" s="1"/>
  <c r="O595" i="7"/>
  <c r="G594" i="4" s="1"/>
  <c r="O250" i="7"/>
  <c r="G249" i="4" s="1"/>
  <c r="O276" i="7"/>
  <c r="G275" i="4" s="1"/>
  <c r="O289" i="7"/>
  <c r="G288" i="4" s="1"/>
  <c r="O330" i="7"/>
  <c r="G329" i="4" s="1"/>
  <c r="O404" i="7"/>
  <c r="G403" i="4" s="1"/>
  <c r="O412" i="7"/>
  <c r="G411" i="4" s="1"/>
  <c r="O463" i="7"/>
  <c r="G462" i="4" s="1"/>
  <c r="O470" i="7"/>
  <c r="G469" i="4" s="1"/>
  <c r="O500" i="7"/>
  <c r="G499" i="4" s="1"/>
  <c r="O553" i="7"/>
  <c r="G552" i="4" s="1"/>
  <c r="O559" i="7"/>
  <c r="G558" i="4" s="1"/>
  <c r="O566" i="7"/>
  <c r="G565" i="4" s="1"/>
  <c r="O588" i="7"/>
  <c r="G587" i="4" s="1"/>
  <c r="O1151" i="5"/>
  <c r="O1149" i="5"/>
  <c r="O1143" i="5"/>
  <c r="O1142" i="5"/>
  <c r="O1140" i="5"/>
  <c r="O1139" i="5"/>
  <c r="O1138" i="5"/>
  <c r="O1137" i="5"/>
  <c r="O1136" i="5"/>
  <c r="O1135" i="5"/>
  <c r="O1132" i="5"/>
  <c r="O1131" i="5"/>
  <c r="O1130" i="5"/>
  <c r="O1129" i="5"/>
  <c r="O1128" i="5"/>
  <c r="O1126" i="5"/>
  <c r="O1123" i="5"/>
  <c r="O1122" i="5"/>
  <c r="O1117" i="5"/>
  <c r="O1114" i="5"/>
  <c r="O1112" i="5"/>
  <c r="O1111" i="5"/>
  <c r="O1110" i="5"/>
  <c r="O1101" i="5"/>
  <c r="O1099" i="5"/>
  <c r="O1094" i="5"/>
  <c r="O1093" i="5"/>
  <c r="O1092" i="5"/>
  <c r="O1085" i="5"/>
  <c r="O1084" i="5"/>
  <c r="O1081" i="5"/>
  <c r="O1079" i="5"/>
  <c r="O1070" i="5"/>
  <c r="O1065" i="5"/>
  <c r="O1063" i="5"/>
  <c r="O1062" i="5"/>
  <c r="O1052" i="5"/>
  <c r="O1049" i="5"/>
  <c r="O1046" i="5"/>
  <c r="O1040" i="5"/>
  <c r="O1037" i="5"/>
  <c r="O1036" i="5"/>
  <c r="O1035" i="5"/>
  <c r="O1034" i="5"/>
  <c r="O1033" i="5"/>
  <c r="O1031" i="5"/>
  <c r="O1029" i="5"/>
  <c r="O1026" i="5"/>
  <c r="O1021" i="5"/>
  <c r="O1019" i="5"/>
  <c r="O1017" i="5"/>
  <c r="O1015" i="5"/>
  <c r="O1014" i="5"/>
  <c r="O1010" i="5"/>
  <c r="O1008" i="5"/>
  <c r="O1005" i="5"/>
  <c r="O1002" i="5"/>
  <c r="O999" i="5"/>
  <c r="O998" i="5"/>
  <c r="O997" i="5"/>
  <c r="O996" i="5"/>
  <c r="O993" i="5"/>
  <c r="O991" i="5"/>
  <c r="O990" i="5"/>
  <c r="O989" i="5"/>
  <c r="O987" i="5"/>
  <c r="O986" i="5"/>
  <c r="O985" i="5"/>
  <c r="O983" i="5"/>
  <c r="O982" i="5"/>
  <c r="O981" i="5"/>
  <c r="O980" i="5"/>
  <c r="O978" i="5"/>
  <c r="O977" i="5"/>
  <c r="O976" i="5"/>
  <c r="O968" i="5"/>
  <c r="O966" i="5"/>
  <c r="O965" i="5"/>
  <c r="O964" i="5"/>
  <c r="O963" i="5"/>
  <c r="O962" i="5"/>
  <c r="O958" i="5"/>
  <c r="O956" i="5"/>
  <c r="O951" i="5"/>
  <c r="O950" i="5"/>
  <c r="O946" i="5"/>
  <c r="O945" i="5"/>
  <c r="O944" i="5"/>
  <c r="O932" i="5"/>
  <c r="O931" i="5"/>
  <c r="O930" i="5"/>
  <c r="O929" i="5"/>
  <c r="O928" i="5"/>
  <c r="O927" i="5"/>
  <c r="O926" i="5"/>
  <c r="O925" i="5"/>
  <c r="O921" i="5"/>
  <c r="O919" i="5"/>
  <c r="O917" i="5"/>
  <c r="O915" i="5"/>
  <c r="O914" i="5"/>
  <c r="O909" i="5"/>
  <c r="O906" i="5"/>
  <c r="O905" i="5"/>
  <c r="O902" i="5"/>
  <c r="O900" i="5"/>
  <c r="O892" i="5"/>
  <c r="O889" i="5"/>
  <c r="O880" i="5"/>
  <c r="O879" i="5"/>
  <c r="O878" i="5"/>
  <c r="O873" i="5"/>
  <c r="O872" i="5"/>
  <c r="O870" i="5"/>
  <c r="O865" i="5"/>
  <c r="O863" i="5"/>
  <c r="O862" i="5"/>
  <c r="O860" i="5"/>
  <c r="O857" i="5"/>
  <c r="O856" i="5"/>
  <c r="O852" i="5"/>
  <c r="O850" i="5"/>
  <c r="O849" i="5"/>
  <c r="O844" i="5"/>
  <c r="O842" i="5"/>
  <c r="O838" i="5"/>
  <c r="O837" i="5"/>
  <c r="O835" i="5"/>
  <c r="O834" i="5"/>
  <c r="O832" i="5"/>
  <c r="O831" i="5"/>
  <c r="O828" i="5"/>
  <c r="O818" i="5"/>
  <c r="O817" i="5"/>
  <c r="O813" i="5"/>
  <c r="O811" i="5"/>
  <c r="O810" i="5"/>
  <c r="O806" i="5"/>
  <c r="O803" i="5"/>
  <c r="O801" i="5"/>
  <c r="O800" i="5"/>
  <c r="O799" i="5"/>
  <c r="O798" i="5"/>
  <c r="O797" i="5"/>
  <c r="O796" i="5"/>
  <c r="O792" i="5"/>
  <c r="O791" i="5"/>
  <c r="O789" i="5"/>
  <c r="O787" i="5"/>
  <c r="O786" i="5"/>
  <c r="O784" i="5"/>
  <c r="O782" i="5"/>
  <c r="O781" i="5"/>
  <c r="O780" i="5"/>
  <c r="O778" i="5"/>
  <c r="O777" i="5"/>
  <c r="O776" i="5"/>
  <c r="O775" i="5"/>
  <c r="O773" i="5"/>
  <c r="O771" i="5"/>
  <c r="O769" i="5"/>
  <c r="O766" i="5"/>
  <c r="O764" i="5"/>
  <c r="O762" i="5"/>
  <c r="O761" i="5"/>
  <c r="O760" i="5"/>
  <c r="O759" i="5"/>
  <c r="O757" i="5"/>
  <c r="O755" i="5"/>
  <c r="O747" i="5"/>
  <c r="O746" i="5"/>
  <c r="O744" i="5"/>
  <c r="O742" i="5"/>
  <c r="O736" i="5"/>
  <c r="O734" i="5"/>
  <c r="O727" i="5"/>
  <c r="O726" i="5"/>
  <c r="O725" i="5"/>
  <c r="O724" i="5"/>
  <c r="O722" i="5"/>
  <c r="O721" i="5"/>
  <c r="O720" i="5"/>
  <c r="O719" i="5"/>
  <c r="O718" i="5"/>
  <c r="O717" i="5"/>
  <c r="O715" i="5"/>
  <c r="O714" i="5"/>
  <c r="O713" i="5"/>
  <c r="O712" i="5"/>
  <c r="O710" i="5"/>
  <c r="O709" i="5"/>
  <c r="O708" i="5"/>
  <c r="O706" i="5"/>
  <c r="O704" i="5"/>
  <c r="O703" i="5"/>
  <c r="O697" i="5"/>
  <c r="O692" i="5"/>
  <c r="O689" i="5"/>
  <c r="O682" i="5"/>
  <c r="O676" i="5"/>
  <c r="O673" i="5"/>
  <c r="O670" i="5"/>
  <c r="O669" i="5"/>
  <c r="O666" i="5"/>
  <c r="O664" i="5"/>
  <c r="O663" i="5"/>
  <c r="O660" i="5"/>
  <c r="O659" i="5"/>
  <c r="O656" i="5"/>
  <c r="O655" i="5"/>
  <c r="O653" i="5"/>
  <c r="O651" i="5"/>
  <c r="O648" i="5"/>
  <c r="O645" i="5"/>
  <c r="O638" i="5"/>
  <c r="O632" i="5"/>
  <c r="O630" i="5"/>
  <c r="O626" i="5"/>
  <c r="O624" i="5"/>
  <c r="O623" i="5"/>
  <c r="O622" i="5"/>
  <c r="O619" i="5"/>
  <c r="O615" i="5"/>
  <c r="O614" i="5"/>
  <c r="O613" i="5"/>
  <c r="O610" i="5"/>
  <c r="O609" i="5"/>
  <c r="O608" i="5"/>
  <c r="O604" i="5"/>
  <c r="O602" i="5"/>
  <c r="O597" i="5"/>
  <c r="O596" i="5"/>
  <c r="O591" i="5"/>
  <c r="O582" i="5"/>
  <c r="O578" i="5"/>
  <c r="O574" i="5"/>
  <c r="O570" i="5"/>
  <c r="O564" i="5"/>
  <c r="O563" i="5"/>
  <c r="O562" i="5"/>
  <c r="O551" i="5"/>
  <c r="O550" i="5"/>
  <c r="O549" i="5"/>
  <c r="O545" i="5"/>
  <c r="O543" i="5"/>
  <c r="O537" i="5"/>
  <c r="O535" i="5"/>
  <c r="O530" i="5"/>
  <c r="O529" i="5"/>
  <c r="O527" i="5"/>
  <c r="O526" i="5"/>
  <c r="O524" i="5"/>
  <c r="O510" i="5"/>
  <c r="O509" i="5"/>
  <c r="O507" i="5"/>
  <c r="O504" i="5"/>
  <c r="O502" i="5"/>
  <c r="O499" i="5"/>
  <c r="O497" i="5"/>
  <c r="O494" i="5"/>
  <c r="O493" i="5"/>
  <c r="O492" i="5"/>
  <c r="O491" i="5"/>
  <c r="O490" i="5"/>
  <c r="O485" i="5"/>
  <c r="O483" i="5"/>
  <c r="O479" i="5"/>
  <c r="O477" i="5"/>
  <c r="O476" i="5"/>
  <c r="O475" i="5"/>
  <c r="O474" i="5"/>
  <c r="O464" i="5"/>
  <c r="O458" i="5"/>
  <c r="O443" i="5"/>
  <c r="O440" i="5"/>
  <c r="O437" i="5"/>
  <c r="O436" i="5"/>
  <c r="O434" i="5"/>
  <c r="O430" i="5"/>
  <c r="O426" i="5"/>
  <c r="O419" i="5"/>
  <c r="O415" i="5"/>
  <c r="O406" i="5"/>
  <c r="O403" i="5"/>
  <c r="O402" i="5"/>
  <c r="O401" i="5"/>
  <c r="O399" i="5"/>
  <c r="O397" i="5"/>
  <c r="O396" i="5"/>
  <c r="O395" i="5"/>
  <c r="O392" i="5"/>
  <c r="O391" i="5"/>
  <c r="O390" i="5"/>
  <c r="O382" i="5"/>
  <c r="O380" i="5"/>
  <c r="O378" i="5"/>
  <c r="O376" i="5"/>
  <c r="O373" i="5"/>
  <c r="O372" i="5"/>
  <c r="O359" i="5"/>
  <c r="O350" i="5"/>
  <c r="O348" i="5"/>
  <c r="O347" i="5"/>
  <c r="O345" i="5"/>
  <c r="O341" i="5"/>
  <c r="O340" i="5"/>
  <c r="O331" i="5"/>
  <c r="O328" i="5"/>
  <c r="O323" i="5"/>
  <c r="O320" i="5"/>
  <c r="O319" i="5"/>
  <c r="O307" i="5"/>
  <c r="O305" i="5"/>
  <c r="O304" i="5"/>
  <c r="O301" i="5"/>
  <c r="O298" i="5"/>
  <c r="O285" i="5"/>
  <c r="O284" i="5"/>
  <c r="O273" i="5"/>
  <c r="O271" i="5"/>
  <c r="O270" i="5"/>
  <c r="O259" i="5"/>
  <c r="O255" i="5"/>
  <c r="O253" i="5"/>
  <c r="O252" i="5"/>
  <c r="O251" i="5"/>
  <c r="O243" i="5"/>
  <c r="O236" i="5"/>
  <c r="O226" i="5"/>
  <c r="O223" i="5"/>
  <c r="O222" i="5"/>
  <c r="O221" i="5"/>
  <c r="O220" i="5"/>
  <c r="O219" i="5"/>
  <c r="O217" i="5"/>
  <c r="O216" i="5"/>
  <c r="O213" i="5"/>
  <c r="O210" i="5"/>
  <c r="O206" i="5"/>
  <c r="O205" i="5"/>
  <c r="O204" i="5"/>
  <c r="O203" i="5"/>
  <c r="O202" i="5"/>
  <c r="O201" i="5"/>
  <c r="O200" i="5"/>
  <c r="O199" i="5"/>
  <c r="O196" i="5"/>
  <c r="O193" i="5"/>
  <c r="O190" i="5"/>
  <c r="O188" i="5"/>
  <c r="O187" i="5"/>
  <c r="O185" i="5"/>
  <c r="O180" i="5"/>
  <c r="O179" i="5"/>
  <c r="O178" i="5"/>
  <c r="O171" i="5"/>
  <c r="O170" i="5"/>
  <c r="O169" i="5"/>
  <c r="O156" i="5"/>
  <c r="O154" i="5"/>
  <c r="O152" i="5"/>
  <c r="O150" i="5"/>
  <c r="O149" i="5"/>
  <c r="O146" i="5"/>
  <c r="O142" i="5"/>
  <c r="O140" i="5"/>
  <c r="O139" i="5"/>
  <c r="O135" i="5"/>
  <c r="O134" i="5"/>
  <c r="O131" i="5"/>
  <c r="O129" i="5"/>
  <c r="O121" i="5"/>
  <c r="O120" i="5"/>
  <c r="O119" i="5"/>
  <c r="O113" i="5"/>
  <c r="O112" i="5"/>
  <c r="O111" i="5"/>
  <c r="O106" i="5"/>
  <c r="O105" i="5"/>
  <c r="O104" i="5"/>
  <c r="O100" i="5"/>
  <c r="O98" i="5"/>
  <c r="O97" i="5"/>
  <c r="O96" i="5"/>
  <c r="O95" i="5"/>
  <c r="O92" i="5"/>
  <c r="O89" i="5"/>
  <c r="O88" i="5"/>
  <c r="O86" i="5"/>
  <c r="O82" i="5"/>
  <c r="O81" i="5"/>
  <c r="O79" i="5"/>
  <c r="O76" i="5"/>
  <c r="O75" i="5"/>
  <c r="O73" i="5"/>
  <c r="O71" i="5"/>
  <c r="O70" i="5"/>
  <c r="O69" i="5"/>
  <c r="O64" i="5"/>
  <c r="O63" i="5"/>
  <c r="O62" i="5"/>
  <c r="O60" i="5"/>
  <c r="O58" i="5"/>
  <c r="O57" i="5"/>
  <c r="O56" i="5"/>
  <c r="O54" i="5"/>
  <c r="O53" i="5"/>
  <c r="O51" i="5"/>
  <c r="O46" i="5"/>
  <c r="O41" i="5"/>
  <c r="O38" i="5"/>
  <c r="O37" i="5"/>
  <c r="O34" i="5"/>
  <c r="O31" i="5"/>
  <c r="O24" i="5"/>
  <c r="O1154" i="7" l="1"/>
  <c r="O1156" i="7" s="1"/>
  <c r="O1159" i="7" s="1"/>
  <c r="G10" i="4"/>
  <c r="O12" i="5"/>
  <c r="G1153" i="4" l="1"/>
  <c r="G1155" i="4" s="1"/>
  <c r="G1158" i="4" s="1"/>
  <c r="O967" i="5"/>
  <c r="O1016" i="5"/>
  <c r="O450" i="5"/>
  <c r="O468" i="5"/>
  <c r="O887" i="5"/>
  <c r="O446" i="5"/>
  <c r="O454" i="5"/>
  <c r="O472" i="5"/>
  <c r="O312" i="5"/>
  <c r="O327" i="5"/>
  <c r="O625" i="5"/>
  <c r="O1023" i="5"/>
  <c r="O1039" i="5"/>
  <c r="O1050" i="5"/>
  <c r="O1066" i="5"/>
  <c r="O1098" i="5"/>
  <c r="O107" i="5"/>
  <c r="O369" i="5"/>
  <c r="O618" i="5"/>
  <c r="O671" i="5"/>
  <c r="O866" i="5"/>
  <c r="O1082" i="5"/>
  <c r="O352" i="5"/>
  <c r="O394" i="5"/>
  <c r="O405" i="5"/>
  <c r="O442" i="5"/>
  <c r="O488" i="5"/>
  <c r="O512" i="5"/>
  <c r="O516" i="5"/>
  <c r="O544" i="5"/>
  <c r="O560" i="5"/>
  <c r="O894" i="5"/>
  <c r="O898" i="5"/>
  <c r="O911" i="5"/>
  <c r="O918" i="5"/>
  <c r="O947" i="5"/>
  <c r="O238" i="5"/>
  <c r="O242" i="5"/>
  <c r="O353" i="5"/>
  <c r="O398" i="5"/>
  <c r="O687" i="5"/>
  <c r="O859" i="5"/>
  <c r="O1020" i="5"/>
  <c r="O1102" i="5"/>
  <c r="O1113" i="5"/>
  <c r="O1125" i="5"/>
  <c r="O132" i="5"/>
  <c r="O425" i="5"/>
  <c r="O461" i="5"/>
  <c r="O478" i="5"/>
  <c r="O553" i="5"/>
  <c r="O593" i="5"/>
  <c r="O599" i="5"/>
  <c r="O933" i="5"/>
  <c r="O937" i="5"/>
  <c r="O941" i="5"/>
  <c r="O954" i="5"/>
  <c r="O974" i="5"/>
  <c r="O1042" i="5"/>
  <c r="O182" i="5"/>
  <c r="O230" i="5"/>
  <c r="O234" i="5"/>
  <c r="O763" i="5"/>
  <c r="O770" i="5"/>
  <c r="O1027" i="5"/>
  <c r="O1054" i="5"/>
  <c r="O1078" i="5"/>
  <c r="O1086" i="5"/>
  <c r="O175" i="5"/>
  <c r="O342" i="5"/>
  <c r="O432" i="5"/>
  <c r="O439" i="5"/>
  <c r="O541" i="5"/>
  <c r="O575" i="5"/>
  <c r="O629" i="5"/>
  <c r="O731" i="5"/>
  <c r="O891" i="5"/>
  <c r="O901" i="5"/>
  <c r="O1001" i="5"/>
  <c r="O1058" i="5"/>
  <c r="O1074" i="5"/>
  <c r="O1090" i="5"/>
  <c r="O13" i="5"/>
  <c r="O17" i="5"/>
  <c r="O21" i="5"/>
  <c r="O25" i="5"/>
  <c r="O29" i="5"/>
  <c r="O33" i="5"/>
  <c r="O45" i="5"/>
  <c r="O49" i="5"/>
  <c r="O61" i="5"/>
  <c r="O65" i="5"/>
  <c r="O77" i="5"/>
  <c r="O85" i="5"/>
  <c r="O110" i="5"/>
  <c r="O157" i="5"/>
  <c r="O161" i="5"/>
  <c r="O165" i="5"/>
  <c r="O101" i="5"/>
  <c r="O143" i="5"/>
  <c r="O147" i="5"/>
  <c r="O136" i="5"/>
  <c r="O114" i="5"/>
  <c r="O118" i="5"/>
  <c r="O125" i="5"/>
  <c r="O133" i="5"/>
  <c r="O158" i="5"/>
  <c r="O166" i="5"/>
  <c r="O250" i="5"/>
  <c r="O254" i="5"/>
  <c r="O258" i="5"/>
  <c r="O317" i="5"/>
  <c r="O324" i="5"/>
  <c r="O339" i="5"/>
  <c r="O343" i="5"/>
  <c r="O346" i="5"/>
  <c r="O387" i="5"/>
  <c r="O410" i="5"/>
  <c r="O414" i="5"/>
  <c r="O418" i="5"/>
  <c r="O422" i="5"/>
  <c r="O433" i="5"/>
  <c r="O469" i="5"/>
  <c r="O482" i="5"/>
  <c r="O501" i="5"/>
  <c r="O513" i="5"/>
  <c r="O532" i="5"/>
  <c r="O548" i="5"/>
  <c r="O586" i="5"/>
  <c r="O633" i="5"/>
  <c r="O637" i="5"/>
  <c r="O641" i="5"/>
  <c r="O779" i="5"/>
  <c r="O802" i="5"/>
  <c r="O888" i="5"/>
  <c r="O912" i="5"/>
  <c r="O948" i="5"/>
  <c r="O955" i="5"/>
  <c r="O971" i="5"/>
  <c r="O975" i="5"/>
  <c r="O1055" i="5"/>
  <c r="O1071" i="5"/>
  <c r="O1087" i="5"/>
  <c r="O1106" i="5"/>
  <c r="O1118" i="5"/>
  <c r="O1148" i="5"/>
  <c r="O1152" i="5"/>
  <c r="O18" i="5"/>
  <c r="O42" i="5"/>
  <c r="O50" i="5"/>
  <c r="O66" i="5"/>
  <c r="O74" i="5"/>
  <c r="O78" i="5"/>
  <c r="O93" i="5"/>
  <c r="O99" i="5"/>
  <c r="O115" i="5"/>
  <c r="O126" i="5"/>
  <c r="O130" i="5"/>
  <c r="O137" i="5"/>
  <c r="O151" i="5"/>
  <c r="O309" i="5"/>
  <c r="O321" i="5"/>
  <c r="O332" i="5"/>
  <c r="O336" i="5"/>
  <c r="O370" i="5"/>
  <c r="O377" i="5"/>
  <c r="O407" i="5"/>
  <c r="O462" i="5"/>
  <c r="O498" i="5"/>
  <c r="O542" i="5"/>
  <c r="O558" i="5"/>
  <c r="O561" i="5"/>
  <c r="O594" i="5"/>
  <c r="O795" i="5"/>
  <c r="O871" i="5"/>
  <c r="O874" i="5"/>
  <c r="O899" i="5"/>
  <c r="O922" i="5"/>
  <c r="O934" i="5"/>
  <c r="O938" i="5"/>
  <c r="O942" i="5"/>
  <c r="O984" i="5"/>
  <c r="O995" i="5"/>
  <c r="O1006" i="5"/>
  <c r="O1009" i="5"/>
  <c r="O1024" i="5"/>
  <c r="O1103" i="5"/>
  <c r="O1144" i="5"/>
  <c r="O90" i="5"/>
  <c r="O102" i="5"/>
  <c r="O108" i="5"/>
  <c r="O122" i="5"/>
  <c r="O145" i="5"/>
  <c r="O155" i="5"/>
  <c r="O173" i="5"/>
  <c r="O177" i="5"/>
  <c r="O194" i="5"/>
  <c r="O224" i="5"/>
  <c r="O228" i="5"/>
  <c r="O232" i="5"/>
  <c r="O240" i="5"/>
  <c r="O247" i="5"/>
  <c r="O263" i="5"/>
  <c r="O267" i="5"/>
  <c r="O275" i="5"/>
  <c r="O279" i="5"/>
  <c r="O283" i="5"/>
  <c r="O287" i="5"/>
  <c r="O291" i="5"/>
  <c r="O295" i="5"/>
  <c r="O299" i="5"/>
  <c r="O318" i="5"/>
  <c r="O329" i="5"/>
  <c r="O344" i="5"/>
  <c r="O358" i="5"/>
  <c r="O362" i="5"/>
  <c r="O384" i="5"/>
  <c r="O466" i="5"/>
  <c r="O470" i="5"/>
  <c r="O486" i="5"/>
  <c r="O555" i="5"/>
  <c r="O580" i="5"/>
  <c r="O587" i="5"/>
  <c r="O620" i="5"/>
  <c r="O627" i="5"/>
  <c r="O707" i="5"/>
  <c r="O729" i="5"/>
  <c r="O827" i="5"/>
  <c r="O881" i="5"/>
  <c r="O913" i="5"/>
  <c r="O916" i="5"/>
  <c r="O949" i="5"/>
  <c r="O952" i="5"/>
  <c r="O959" i="5"/>
  <c r="O1003" i="5"/>
  <c r="O1032" i="5"/>
  <c r="O1044" i="5"/>
  <c r="O1060" i="5"/>
  <c r="O1068" i="5"/>
  <c r="O1076" i="5"/>
  <c r="O1119" i="5"/>
  <c r="O1141" i="5"/>
  <c r="O1145" i="5"/>
  <c r="O22" i="5"/>
  <c r="O26" i="5"/>
  <c r="O30" i="5"/>
  <c r="O15" i="5"/>
  <c r="O19" i="5"/>
  <c r="O23" i="5"/>
  <c r="O27" i="5"/>
  <c r="O35" i="5"/>
  <c r="O39" i="5"/>
  <c r="O43" i="5"/>
  <c r="O47" i="5"/>
  <c r="O55" i="5"/>
  <c r="O59" i="5"/>
  <c r="O67" i="5"/>
  <c r="O83" i="5"/>
  <c r="O87" i="5"/>
  <c r="O91" i="5"/>
  <c r="O103" i="5"/>
  <c r="O109" i="5"/>
  <c r="O123" i="5"/>
  <c r="O141" i="5"/>
  <c r="O159" i="5"/>
  <c r="O163" i="5"/>
  <c r="O167" i="5"/>
  <c r="O174" i="5"/>
  <c r="O207" i="5"/>
  <c r="O218" i="5"/>
  <c r="O244" i="5"/>
  <c r="O248" i="5"/>
  <c r="O310" i="5"/>
  <c r="O314" i="5"/>
  <c r="O337" i="5"/>
  <c r="O374" i="5"/>
  <c r="O385" i="5"/>
  <c r="O427" i="5"/>
  <c r="O444" i="5"/>
  <c r="O448" i="5"/>
  <c r="O452" i="5"/>
  <c r="O456" i="5"/>
  <c r="O508" i="5"/>
  <c r="O518" i="5"/>
  <c r="O536" i="5"/>
  <c r="O539" i="5"/>
  <c r="O616" i="5"/>
  <c r="O658" i="5"/>
  <c r="O741" i="5"/>
  <c r="O843" i="5"/>
  <c r="O864" i="5"/>
  <c r="O875" i="5"/>
  <c r="O882" i="5"/>
  <c r="O896" i="5"/>
  <c r="O903" i="5"/>
  <c r="O923" i="5"/>
  <c r="O935" i="5"/>
  <c r="O939" i="5"/>
  <c r="O943" i="5"/>
  <c r="O979" i="5"/>
  <c r="O992" i="5"/>
  <c r="O1007" i="5"/>
  <c r="O1025" i="5"/>
  <c r="O1048" i="5"/>
  <c r="O1056" i="5"/>
  <c r="O1064" i="5"/>
  <c r="O1072" i="5"/>
  <c r="O1080" i="5"/>
  <c r="O1088" i="5"/>
  <c r="O1100" i="5"/>
  <c r="O1104" i="5"/>
  <c r="O1134" i="5"/>
  <c r="O14" i="5"/>
  <c r="O94" i="5"/>
  <c r="O116" i="5"/>
  <c r="O127" i="5"/>
  <c r="O138" i="5"/>
  <c r="O153" i="5"/>
  <c r="O208" i="5"/>
  <c r="O211" i="5"/>
  <c r="O256" i="5"/>
  <c r="O311" i="5"/>
  <c r="O334" i="5"/>
  <c r="O355" i="5"/>
  <c r="O371" i="5"/>
  <c r="O375" i="5"/>
  <c r="O393" i="5"/>
  <c r="O400" i="5"/>
  <c r="O404" i="5"/>
  <c r="O408" i="5"/>
  <c r="O412" i="5"/>
  <c r="O416" i="5"/>
  <c r="O420" i="5"/>
  <c r="O424" i="5"/>
  <c r="O441" i="5"/>
  <c r="O480" i="5"/>
  <c r="O487" i="5"/>
  <c r="O496" i="5"/>
  <c r="O515" i="5"/>
  <c r="O552" i="5"/>
  <c r="O556" i="5"/>
  <c r="O568" i="5"/>
  <c r="O581" i="5"/>
  <c r="O584" i="5"/>
  <c r="O588" i="5"/>
  <c r="O617" i="5"/>
  <c r="O628" i="5"/>
  <c r="O631" i="5"/>
  <c r="O701" i="5"/>
  <c r="O808" i="5"/>
  <c r="O824" i="5"/>
  <c r="O868" i="5"/>
  <c r="O910" i="5"/>
  <c r="O920" i="5"/>
  <c r="O953" i="5"/>
  <c r="O960" i="5"/>
  <c r="O969" i="5"/>
  <c r="O973" i="5"/>
  <c r="O1011" i="5"/>
  <c r="O1053" i="5"/>
  <c r="O1096" i="5"/>
  <c r="O1108" i="5"/>
  <c r="O1116" i="5"/>
  <c r="O1120" i="5"/>
  <c r="O1150" i="5"/>
  <c r="O1155" i="5"/>
  <c r="O16" i="5"/>
  <c r="O20" i="5"/>
  <c r="O28" i="5"/>
  <c r="O32" i="5"/>
  <c r="O36" i="5"/>
  <c r="O40" i="5"/>
  <c r="O44" i="5"/>
  <c r="O48" i="5"/>
  <c r="O52" i="5"/>
  <c r="O68" i="5"/>
  <c r="O72" i="5"/>
  <c r="O80" i="5"/>
  <c r="O84" i="5"/>
  <c r="O117" i="5"/>
  <c r="O124" i="5"/>
  <c r="O128" i="5"/>
  <c r="O181" i="5"/>
  <c r="O212" i="5"/>
  <c r="O326" i="5"/>
  <c r="O330" i="5"/>
  <c r="O338" i="5"/>
  <c r="O360" i="5"/>
  <c r="O428" i="5"/>
  <c r="O435" i="5"/>
  <c r="O438" i="5"/>
  <c r="O445" i="5"/>
  <c r="O453" i="5"/>
  <c r="O460" i="5"/>
  <c r="O484" i="5"/>
  <c r="O528" i="5"/>
  <c r="O534" i="5"/>
  <c r="O592" i="5"/>
  <c r="O621" i="5"/>
  <c r="O635" i="5"/>
  <c r="O639" i="5"/>
  <c r="O643" i="5"/>
  <c r="O647" i="5"/>
  <c r="O674" i="5"/>
  <c r="O690" i="5"/>
  <c r="O698" i="5"/>
  <c r="O738" i="5"/>
  <c r="O754" i="5"/>
  <c r="O840" i="5"/>
  <c r="O855" i="5"/>
  <c r="O858" i="5"/>
  <c r="O876" i="5"/>
  <c r="O890" i="5"/>
  <c r="O893" i="5"/>
  <c r="O897" i="5"/>
  <c r="O904" i="5"/>
  <c r="O907" i="5"/>
  <c r="O936" i="5"/>
  <c r="O957" i="5"/>
  <c r="O1000" i="5"/>
  <c r="O1030" i="5"/>
  <c r="O1038" i="5"/>
  <c r="O1097" i="5"/>
  <c r="O1109" i="5"/>
  <c r="O1124" i="5"/>
  <c r="O1146" i="5"/>
  <c r="O144" i="5"/>
  <c r="O160" i="5"/>
  <c r="O168" i="5"/>
  <c r="O176" i="5"/>
  <c r="O214" i="5"/>
  <c r="O306" i="5"/>
  <c r="O191" i="5"/>
  <c r="O197" i="5"/>
  <c r="O215" i="5"/>
  <c r="O225" i="5"/>
  <c r="O229" i="5"/>
  <c r="O233" i="5"/>
  <c r="O237" i="5"/>
  <c r="O241" i="5"/>
  <c r="O148" i="5"/>
  <c r="O164" i="5"/>
  <c r="O172" i="5"/>
  <c r="O186" i="5"/>
  <c r="O192" i="5"/>
  <c r="O198" i="5"/>
  <c r="O245" i="5"/>
  <c r="O249" i="5"/>
  <c r="O183" i="5"/>
  <c r="O209" i="5"/>
  <c r="O246" i="5"/>
  <c r="O162" i="5"/>
  <c r="O184" i="5"/>
  <c r="O189" i="5"/>
  <c r="O195" i="5"/>
  <c r="O351" i="5"/>
  <c r="O227" i="5"/>
  <c r="O231" i="5"/>
  <c r="O235" i="5"/>
  <c r="O239" i="5"/>
  <c r="O261" i="5"/>
  <c r="O265" i="5"/>
  <c r="O269" i="5"/>
  <c r="O277" i="5"/>
  <c r="O281" i="5"/>
  <c r="O289" i="5"/>
  <c r="O293" i="5"/>
  <c r="O297" i="5"/>
  <c r="O308" i="5"/>
  <c r="O315" i="5"/>
  <c r="O322" i="5"/>
  <c r="O354" i="5"/>
  <c r="O357" i="5"/>
  <c r="O361" i="5"/>
  <c r="O365" i="5"/>
  <c r="O368" i="5"/>
  <c r="O379" i="5"/>
  <c r="O386" i="5"/>
  <c r="O389" i="5"/>
  <c r="O262" i="5"/>
  <c r="O266" i="5"/>
  <c r="O274" i="5"/>
  <c r="O278" i="5"/>
  <c r="O282" i="5"/>
  <c r="O286" i="5"/>
  <c r="O290" i="5"/>
  <c r="O294" i="5"/>
  <c r="O302" i="5"/>
  <c r="O313" i="5"/>
  <c r="O316" i="5"/>
  <c r="O366" i="5"/>
  <c r="O383" i="5"/>
  <c r="O363" i="5"/>
  <c r="O303" i="5"/>
  <c r="O335" i="5"/>
  <c r="O349" i="5"/>
  <c r="O356" i="5"/>
  <c r="O260" i="5"/>
  <c r="O264" i="5"/>
  <c r="O268" i="5"/>
  <c r="O272" i="5"/>
  <c r="O276" i="5"/>
  <c r="O280" i="5"/>
  <c r="O288" i="5"/>
  <c r="O292" i="5"/>
  <c r="O296" i="5"/>
  <c r="O300" i="5"/>
  <c r="O367" i="5"/>
  <c r="O381" i="5"/>
  <c r="O388" i="5"/>
  <c r="O257" i="5"/>
  <c r="O325" i="5"/>
  <c r="O333" i="5"/>
  <c r="O364" i="5"/>
  <c r="O409" i="5"/>
  <c r="O417" i="5"/>
  <c r="O489" i="5"/>
  <c r="O522" i="5"/>
  <c r="O547" i="5"/>
  <c r="O567" i="5"/>
  <c r="O573" i="5"/>
  <c r="O576" i="5"/>
  <c r="O605" i="5"/>
  <c r="O451" i="5"/>
  <c r="O459" i="5"/>
  <c r="O467" i="5"/>
  <c r="O519" i="5"/>
  <c r="O525" i="5"/>
  <c r="O533" i="5"/>
  <c r="O559" i="5"/>
  <c r="O579" i="5"/>
  <c r="O585" i="5"/>
  <c r="O600" i="5"/>
  <c r="O603" i="5"/>
  <c r="O606" i="5"/>
  <c r="O611" i="5"/>
  <c r="O423" i="5"/>
  <c r="O431" i="5"/>
  <c r="O449" i="5"/>
  <c r="O457" i="5"/>
  <c r="O465" i="5"/>
  <c r="O473" i="5"/>
  <c r="O505" i="5"/>
  <c r="O520" i="5"/>
  <c r="O523" i="5"/>
  <c r="O565" i="5"/>
  <c r="O571" i="5"/>
  <c r="O577" i="5"/>
  <c r="O589" i="5"/>
  <c r="O595" i="5"/>
  <c r="O413" i="5"/>
  <c r="O495" i="5"/>
  <c r="O500" i="5"/>
  <c r="O514" i="5"/>
  <c r="O517" i="5"/>
  <c r="O531" i="5"/>
  <c r="O540" i="5"/>
  <c r="O554" i="5"/>
  <c r="O557" i="5"/>
  <c r="O583" i="5"/>
  <c r="O598" i="5"/>
  <c r="O601" i="5"/>
  <c r="O612" i="5"/>
  <c r="O421" i="5"/>
  <c r="O429" i="5"/>
  <c r="O447" i="5"/>
  <c r="O455" i="5"/>
  <c r="O463" i="5"/>
  <c r="O471" i="5"/>
  <c r="O503" i="5"/>
  <c r="O506" i="5"/>
  <c r="O511" i="5"/>
  <c r="O546" i="5"/>
  <c r="O566" i="5"/>
  <c r="O569" i="5"/>
  <c r="O572" i="5"/>
  <c r="O590" i="5"/>
  <c r="O607" i="5"/>
  <c r="O411" i="5"/>
  <c r="O481" i="5"/>
  <c r="O521" i="5"/>
  <c r="O538" i="5"/>
  <c r="O646" i="5"/>
  <c r="O649" i="5"/>
  <c r="O652" i="5"/>
  <c r="O665" i="5"/>
  <c r="O668" i="5"/>
  <c r="O681" i="5"/>
  <c r="O684" i="5"/>
  <c r="O700" i="5"/>
  <c r="O662" i="5"/>
  <c r="O675" i="5"/>
  <c r="O678" i="5"/>
  <c r="O691" i="5"/>
  <c r="O694" i="5"/>
  <c r="O723" i="5"/>
  <c r="O636" i="5"/>
  <c r="O644" i="5"/>
  <c r="O672" i="5"/>
  <c r="O685" i="5"/>
  <c r="O688" i="5"/>
  <c r="O650" i="5"/>
  <c r="O679" i="5"/>
  <c r="O695" i="5"/>
  <c r="O634" i="5"/>
  <c r="O642" i="5"/>
  <c r="O657" i="5"/>
  <c r="O716" i="5"/>
  <c r="O654" i="5"/>
  <c r="O667" i="5"/>
  <c r="O683" i="5"/>
  <c r="O686" i="5"/>
  <c r="O699" i="5"/>
  <c r="O702" i="5"/>
  <c r="O640" i="5"/>
  <c r="O661" i="5"/>
  <c r="O677" i="5"/>
  <c r="O680" i="5"/>
  <c r="O693" i="5"/>
  <c r="O696" i="5"/>
  <c r="O705" i="5"/>
  <c r="O711" i="5"/>
  <c r="O805" i="5"/>
  <c r="O821" i="5"/>
  <c r="O885" i="5"/>
  <c r="O732" i="5"/>
  <c r="O735" i="5"/>
  <c r="O748" i="5"/>
  <c r="O751" i="5"/>
  <c r="O767" i="5"/>
  <c r="O783" i="5"/>
  <c r="O812" i="5"/>
  <c r="O815" i="5"/>
  <c r="O847" i="5"/>
  <c r="O853" i="5"/>
  <c r="O869" i="5"/>
  <c r="O745" i="5"/>
  <c r="O758" i="5"/>
  <c r="O774" i="5"/>
  <c r="O790" i="5"/>
  <c r="O793" i="5"/>
  <c r="O809" i="5"/>
  <c r="O822" i="5"/>
  <c r="O825" i="5"/>
  <c r="O841" i="5"/>
  <c r="O886" i="5"/>
  <c r="O895" i="5"/>
  <c r="O730" i="5"/>
  <c r="O739" i="5"/>
  <c r="O752" i="5"/>
  <c r="O768" i="5"/>
  <c r="O816" i="5"/>
  <c r="O819" i="5"/>
  <c r="O848" i="5"/>
  <c r="O851" i="5"/>
  <c r="O854" i="5"/>
  <c r="O883" i="5"/>
  <c r="O908" i="5"/>
  <c r="O924" i="5"/>
  <c r="O961" i="5"/>
  <c r="O733" i="5"/>
  <c r="O749" i="5"/>
  <c r="O765" i="5"/>
  <c r="O794" i="5"/>
  <c r="O826" i="5"/>
  <c r="O829" i="5"/>
  <c r="O845" i="5"/>
  <c r="O867" i="5"/>
  <c r="O728" i="5"/>
  <c r="O740" i="5"/>
  <c r="O743" i="5"/>
  <c r="O756" i="5"/>
  <c r="O772" i="5"/>
  <c r="O788" i="5"/>
  <c r="O804" i="5"/>
  <c r="O807" i="5"/>
  <c r="O820" i="5"/>
  <c r="O823" i="5"/>
  <c r="O836" i="5"/>
  <c r="O839" i="5"/>
  <c r="O861" i="5"/>
  <c r="O877" i="5"/>
  <c r="O940" i="5"/>
  <c r="O737" i="5"/>
  <c r="O750" i="5"/>
  <c r="O753" i="5"/>
  <c r="O785" i="5"/>
  <c r="O814" i="5"/>
  <c r="O830" i="5"/>
  <c r="O833" i="5"/>
  <c r="O846" i="5"/>
  <c r="O884" i="5"/>
  <c r="O1013" i="5"/>
  <c r="O1069" i="5"/>
  <c r="O972" i="5"/>
  <c r="O1004" i="5"/>
  <c r="O1028" i="5"/>
  <c r="O994" i="5"/>
  <c r="O1018" i="5"/>
  <c r="O988" i="5"/>
  <c r="O1022" i="5"/>
  <c r="O970" i="5"/>
  <c r="O1012" i="5"/>
  <c r="O1045" i="5"/>
  <c r="O1061" i="5"/>
  <c r="O1077" i="5"/>
  <c r="O1043" i="5"/>
  <c r="O1059" i="5"/>
  <c r="O1075" i="5"/>
  <c r="O1091" i="5"/>
  <c r="O1107" i="5"/>
  <c r="O1133" i="5"/>
  <c r="O1047" i="5"/>
  <c r="O1095" i="5"/>
  <c r="O1127" i="5"/>
  <c r="O1041" i="5"/>
  <c r="O1057" i="5"/>
  <c r="O1073" i="5"/>
  <c r="O1089" i="5"/>
  <c r="O1105" i="5"/>
  <c r="O1121" i="5"/>
  <c r="O1153" i="5"/>
  <c r="O1051" i="5"/>
  <c r="O1067" i="5"/>
  <c r="O1083" i="5"/>
  <c r="O1115" i="5"/>
  <c r="O1147" i="5"/>
  <c r="O11" i="5" l="1"/>
  <c r="F1154" i="5"/>
  <c r="F1156" i="5" s="1"/>
  <c r="G1154" i="5"/>
  <c r="G1156" i="5" s="1"/>
  <c r="H1154" i="5"/>
  <c r="H1156" i="5" s="1"/>
  <c r="I1154" i="5"/>
  <c r="I1156" i="5" s="1"/>
  <c r="J1154" i="5"/>
  <c r="J1156" i="5" s="1"/>
  <c r="K1154" i="5"/>
  <c r="K1156" i="5" s="1"/>
  <c r="L1154" i="5"/>
  <c r="L1156" i="5" s="1"/>
  <c r="M1154" i="5"/>
  <c r="M1156" i="5" s="1"/>
  <c r="N1154" i="5"/>
  <c r="N1156" i="5" s="1"/>
  <c r="O1154" i="5" l="1"/>
  <c r="O1156" i="5" s="1"/>
  <c r="F1151" i="4" l="1"/>
  <c r="C1152" i="4"/>
  <c r="E1151" i="4"/>
  <c r="D1151" i="4"/>
  <c r="C1151" i="4"/>
  <c r="H1151" i="4" s="1"/>
  <c r="F15" i="4" l="1"/>
  <c r="F19" i="4"/>
  <c r="F23" i="4"/>
  <c r="F27" i="4"/>
  <c r="F31" i="4"/>
  <c r="F35" i="4"/>
  <c r="F44" i="4"/>
  <c r="F76" i="4"/>
  <c r="F39" i="4"/>
  <c r="F53" i="4"/>
  <c r="F61" i="4"/>
  <c r="F83" i="4"/>
  <c r="F87" i="4"/>
  <c r="F91" i="4"/>
  <c r="F96" i="4"/>
  <c r="F100" i="4"/>
  <c r="F104" i="4"/>
  <c r="F108" i="4"/>
  <c r="F113" i="4"/>
  <c r="F117" i="4"/>
  <c r="F123" i="4"/>
  <c r="F127" i="4"/>
  <c r="F132" i="4"/>
  <c r="F139" i="4"/>
  <c r="F143" i="4"/>
  <c r="F148" i="4"/>
  <c r="F153" i="4"/>
  <c r="F157" i="4"/>
  <c r="F173" i="4"/>
  <c r="F180" i="4"/>
  <c r="F185" i="4"/>
  <c r="F192" i="4"/>
  <c r="F197" i="4"/>
  <c r="F12" i="4"/>
  <c r="F223" i="4"/>
  <c r="F227" i="4"/>
  <c r="F233" i="4"/>
  <c r="F243" i="4"/>
  <c r="F247" i="4"/>
  <c r="F253" i="4"/>
  <c r="F259" i="4"/>
  <c r="F263" i="4"/>
  <c r="F268" i="4"/>
  <c r="F273" i="4"/>
  <c r="F277" i="4"/>
  <c r="F281" i="4"/>
  <c r="F287" i="4"/>
  <c r="F291" i="4"/>
  <c r="F295" i="4"/>
  <c r="F299" i="4"/>
  <c r="F311" i="4"/>
  <c r="F315" i="4"/>
  <c r="F331" i="4"/>
  <c r="F335" i="4"/>
  <c r="F357" i="4"/>
  <c r="F373" i="4"/>
  <c r="F381" i="4"/>
  <c r="F386" i="4"/>
  <c r="F393" i="4"/>
  <c r="F405" i="4"/>
  <c r="F409" i="4"/>
  <c r="F419" i="4"/>
  <c r="F423" i="4"/>
  <c r="F434" i="4"/>
  <c r="F461" i="4"/>
  <c r="F466" i="4"/>
  <c r="F470" i="4"/>
  <c r="F479" i="4"/>
  <c r="F485" i="4"/>
  <c r="F490" i="4"/>
  <c r="F497" i="4"/>
  <c r="F517" i="4"/>
  <c r="F523" i="4"/>
  <c r="F537" i="4"/>
  <c r="F541" i="4"/>
  <c r="F546" i="4"/>
  <c r="F558" i="4"/>
  <c r="F570" i="4"/>
  <c r="F579" i="4"/>
  <c r="F583" i="4"/>
  <c r="F593" i="4"/>
  <c r="F599" i="4"/>
  <c r="F608" i="4"/>
  <c r="F615" i="4"/>
  <c r="F623" i="4"/>
  <c r="F633" i="4"/>
  <c r="F638" i="4"/>
  <c r="F642" i="4"/>
  <c r="F646" i="4"/>
  <c r="F653" i="4"/>
  <c r="F677" i="4"/>
  <c r="F682" i="4"/>
  <c r="F709" i="4"/>
  <c r="F727" i="4"/>
  <c r="F731" i="4"/>
  <c r="F736" i="4"/>
  <c r="F740" i="4"/>
  <c r="F744" i="4"/>
  <c r="F751" i="4"/>
  <c r="F756" i="4"/>
  <c r="F771" i="4"/>
  <c r="F782" i="4"/>
  <c r="F792" i="4"/>
  <c r="F801" i="4"/>
  <c r="F807" i="4"/>
  <c r="F814" i="4"/>
  <c r="F821" i="4"/>
  <c r="F829" i="4"/>
  <c r="F839" i="4"/>
  <c r="F853" i="4"/>
  <c r="F857" i="4"/>
  <c r="F865" i="4"/>
  <c r="F869" i="4"/>
  <c r="F872" i="4"/>
  <c r="F873" i="4"/>
  <c r="F881" i="4"/>
  <c r="F886" i="4"/>
  <c r="F887" i="4"/>
  <c r="F890" i="4"/>
  <c r="F891" i="4"/>
  <c r="F894" i="4"/>
  <c r="F895" i="4"/>
  <c r="F896" i="4"/>
  <c r="F898" i="4"/>
  <c r="F900" i="4"/>
  <c r="F903" i="4"/>
  <c r="F909" i="4"/>
  <c r="F911" i="4"/>
  <c r="F915" i="4"/>
  <c r="F922" i="4"/>
  <c r="F933" i="4"/>
  <c r="F938" i="4"/>
  <c r="F940" i="4"/>
  <c r="F942" i="4"/>
  <c r="F956" i="4"/>
  <c r="F958" i="4"/>
  <c r="F966" i="4"/>
  <c r="F967" i="4"/>
  <c r="F971" i="4"/>
  <c r="F972" i="4"/>
  <c r="F229" i="4"/>
  <c r="F555" i="4"/>
  <c r="F547" i="4"/>
  <c r="F850" i="4"/>
  <c r="F866" i="4"/>
  <c r="F820" i="4"/>
  <c r="F860" i="4"/>
  <c r="F876" i="4"/>
  <c r="F822" i="4"/>
  <c r="F846" i="4"/>
  <c r="F862" i="4"/>
  <c r="F1156" i="4"/>
  <c r="D1156" i="4"/>
  <c r="C1156" i="4"/>
  <c r="H1156" i="4" s="1"/>
  <c r="F1154" i="4"/>
  <c r="E1154" i="5"/>
  <c r="E1156" i="5" s="1"/>
  <c r="F1152" i="4"/>
  <c r="F1150" i="4"/>
  <c r="F1149" i="4"/>
  <c r="F1148" i="4"/>
  <c r="F1147" i="4"/>
  <c r="F1146" i="4"/>
  <c r="F1145" i="4"/>
  <c r="F1144" i="4"/>
  <c r="F1143" i="4"/>
  <c r="F1142" i="4"/>
  <c r="F1141" i="4"/>
  <c r="F1140" i="4"/>
  <c r="F1139" i="4"/>
  <c r="F1138" i="4"/>
  <c r="F1137" i="4"/>
  <c r="F1136" i="4"/>
  <c r="F1135" i="4"/>
  <c r="F1134" i="4"/>
  <c r="F1133" i="4"/>
  <c r="F1132" i="4"/>
  <c r="F1131" i="4"/>
  <c r="F1130" i="4"/>
  <c r="F1129" i="4"/>
  <c r="F1128" i="4"/>
  <c r="F1127" i="4"/>
  <c r="F1126" i="4"/>
  <c r="F1125" i="4"/>
  <c r="F1124" i="4"/>
  <c r="F1123" i="4"/>
  <c r="F1122" i="4"/>
  <c r="F1121" i="4"/>
  <c r="F1120" i="4"/>
  <c r="F1119" i="4"/>
  <c r="F1118" i="4"/>
  <c r="F1117" i="4"/>
  <c r="F1116" i="4"/>
  <c r="F1115" i="4"/>
  <c r="F1114" i="4"/>
  <c r="F1113" i="4"/>
  <c r="F1112" i="4"/>
  <c r="F1111" i="4"/>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3" i="4"/>
  <c r="F1021" i="4"/>
  <c r="F1020" i="4"/>
  <c r="F1019" i="4"/>
  <c r="F1017" i="4"/>
  <c r="F1015" i="4"/>
  <c r="F1014" i="4"/>
  <c r="F1013" i="4"/>
  <c r="F1011" i="4"/>
  <c r="F1009" i="4"/>
  <c r="F1007" i="4"/>
  <c r="F1005" i="4"/>
  <c r="F1004" i="4"/>
  <c r="F1003" i="4"/>
  <c r="F1001" i="4"/>
  <c r="F999" i="4"/>
  <c r="F997" i="4"/>
  <c r="F996" i="4"/>
  <c r="F995" i="4"/>
  <c r="F994" i="4"/>
  <c r="F992" i="4"/>
  <c r="F991" i="4"/>
  <c r="F990" i="4"/>
  <c r="F989" i="4"/>
  <c r="F988" i="4"/>
  <c r="F987" i="4"/>
  <c r="F986" i="4"/>
  <c r="F985" i="4"/>
  <c r="F984" i="4"/>
  <c r="F983" i="4"/>
  <c r="F982" i="4"/>
  <c r="F981" i="4"/>
  <c r="F980" i="4"/>
  <c r="F979" i="4"/>
  <c r="F978" i="4"/>
  <c r="F977" i="4"/>
  <c r="F976" i="4"/>
  <c r="F975" i="4"/>
  <c r="F974" i="4"/>
  <c r="F970" i="4"/>
  <c r="F965" i="4"/>
  <c r="F964" i="4"/>
  <c r="F963" i="4"/>
  <c r="F962" i="4"/>
  <c r="F961" i="4"/>
  <c r="F960" i="4"/>
  <c r="F957" i="4"/>
  <c r="F955" i="4"/>
  <c r="F954" i="4"/>
  <c r="F952" i="4"/>
  <c r="F950" i="4"/>
  <c r="F949" i="4"/>
  <c r="F948" i="4"/>
  <c r="F946" i="4"/>
  <c r="F945" i="4"/>
  <c r="F944" i="4"/>
  <c r="F943" i="4"/>
  <c r="F941" i="4"/>
  <c r="F936" i="4"/>
  <c r="F934" i="4"/>
  <c r="F932" i="4"/>
  <c r="F930" i="4"/>
  <c r="F929" i="4"/>
  <c r="F928" i="4"/>
  <c r="F927" i="4"/>
  <c r="F926" i="4"/>
  <c r="F925" i="4"/>
  <c r="F924" i="4"/>
  <c r="F923" i="4"/>
  <c r="F921" i="4"/>
  <c r="F920" i="4"/>
  <c r="F919" i="4"/>
  <c r="F918" i="4"/>
  <c r="F917" i="4"/>
  <c r="F916" i="4"/>
  <c r="F914" i="4"/>
  <c r="F913" i="4"/>
  <c r="F912" i="4"/>
  <c r="F910" i="4"/>
  <c r="F908" i="4"/>
  <c r="F907" i="4"/>
  <c r="F906" i="4"/>
  <c r="F905" i="4"/>
  <c r="F904" i="4"/>
  <c r="F902" i="4"/>
  <c r="F901" i="4"/>
  <c r="F899" i="4"/>
  <c r="F897" i="4"/>
  <c r="F893" i="4"/>
  <c r="F892" i="4"/>
  <c r="F889" i="4"/>
  <c r="F888" i="4"/>
  <c r="F885" i="4"/>
  <c r="F884" i="4"/>
  <c r="F883" i="4"/>
  <c r="F882" i="4"/>
  <c r="F880" i="4"/>
  <c r="F879" i="4"/>
  <c r="F878" i="4"/>
  <c r="F877" i="4"/>
  <c r="F875" i="4"/>
  <c r="F874" i="4"/>
  <c r="F871" i="4"/>
  <c r="F870" i="4"/>
  <c r="F868" i="4"/>
  <c r="F867" i="4"/>
  <c r="F864" i="4"/>
  <c r="F863" i="4"/>
  <c r="F861" i="4"/>
  <c r="F859" i="4"/>
  <c r="F858" i="4"/>
  <c r="F856" i="4"/>
  <c r="F855" i="4"/>
  <c r="F854" i="4"/>
  <c r="F852" i="4"/>
  <c r="F851" i="4"/>
  <c r="F849" i="4"/>
  <c r="F848" i="4"/>
  <c r="F847" i="4"/>
  <c r="F845" i="4"/>
  <c r="F844" i="4"/>
  <c r="F843" i="4"/>
  <c r="F842" i="4"/>
  <c r="F841" i="4"/>
  <c r="F840" i="4"/>
  <c r="F838" i="4"/>
  <c r="F837" i="4"/>
  <c r="F836" i="4"/>
  <c r="F835" i="4"/>
  <c r="F834" i="4"/>
  <c r="F833" i="4"/>
  <c r="F832" i="4"/>
  <c r="F831" i="4"/>
  <c r="F830" i="4"/>
  <c r="F828" i="4"/>
  <c r="F827" i="4"/>
  <c r="F826" i="4"/>
  <c r="F825" i="4"/>
  <c r="F824" i="4"/>
  <c r="F823" i="4"/>
  <c r="F819" i="4"/>
  <c r="F818" i="4"/>
  <c r="F817" i="4"/>
  <c r="F816" i="4"/>
  <c r="F815" i="4"/>
  <c r="F813" i="4"/>
  <c r="F812" i="4"/>
  <c r="F811" i="4"/>
  <c r="F810" i="4"/>
  <c r="F809" i="4"/>
  <c r="F808" i="4"/>
  <c r="F806" i="4"/>
  <c r="F805" i="4"/>
  <c r="F804" i="4"/>
  <c r="F803" i="4"/>
  <c r="F802" i="4"/>
  <c r="F800" i="4"/>
  <c r="F799" i="4"/>
  <c r="F798" i="4"/>
  <c r="F797" i="4"/>
  <c r="F796" i="4"/>
  <c r="F795" i="4"/>
  <c r="F794" i="4"/>
  <c r="F793" i="4"/>
  <c r="F791" i="4"/>
  <c r="F790" i="4"/>
  <c r="F789" i="4"/>
  <c r="F788" i="4"/>
  <c r="F787" i="4"/>
  <c r="F786" i="4"/>
  <c r="F785" i="4"/>
  <c r="F784" i="4"/>
  <c r="F783" i="4"/>
  <c r="F781" i="4"/>
  <c r="F780" i="4"/>
  <c r="F779" i="4"/>
  <c r="F778" i="4"/>
  <c r="F777" i="4"/>
  <c r="F776" i="4"/>
  <c r="F775" i="4"/>
  <c r="F774" i="4"/>
  <c r="F773" i="4"/>
  <c r="F772" i="4"/>
  <c r="F770" i="4"/>
  <c r="F769" i="4"/>
  <c r="F768" i="4"/>
  <c r="F767" i="4"/>
  <c r="F766" i="4"/>
  <c r="F765" i="4"/>
  <c r="F764" i="4"/>
  <c r="F763" i="4"/>
  <c r="F762" i="4"/>
  <c r="F761" i="4"/>
  <c r="F760" i="4"/>
  <c r="F759" i="4"/>
  <c r="F758" i="4"/>
  <c r="F757" i="4"/>
  <c r="F755" i="4"/>
  <c r="F754" i="4"/>
  <c r="F753" i="4"/>
  <c r="F752" i="4"/>
  <c r="F750" i="4"/>
  <c r="F749" i="4"/>
  <c r="F748" i="4"/>
  <c r="F747" i="4"/>
  <c r="F746" i="4"/>
  <c r="F745" i="4"/>
  <c r="F743" i="4"/>
  <c r="F742" i="4"/>
  <c r="F741" i="4"/>
  <c r="F739" i="4"/>
  <c r="F738" i="4"/>
  <c r="F737" i="4"/>
  <c r="F735" i="4"/>
  <c r="F734" i="4"/>
  <c r="F733" i="4"/>
  <c r="F732" i="4"/>
  <c r="F730" i="4"/>
  <c r="F729" i="4"/>
  <c r="F728" i="4"/>
  <c r="F726" i="4"/>
  <c r="F725" i="4"/>
  <c r="F724" i="4"/>
  <c r="F723" i="4"/>
  <c r="F722" i="4"/>
  <c r="F721" i="4"/>
  <c r="F720" i="4"/>
  <c r="F719" i="4"/>
  <c r="F718" i="4"/>
  <c r="F717" i="4"/>
  <c r="F716" i="4"/>
  <c r="F714" i="4"/>
  <c r="F713" i="4"/>
  <c r="F712" i="4"/>
  <c r="F711" i="4"/>
  <c r="F710" i="4"/>
  <c r="F708" i="4"/>
  <c r="F707" i="4"/>
  <c r="F706" i="4"/>
  <c r="F705" i="4"/>
  <c r="F704" i="4"/>
  <c r="F703" i="4"/>
  <c r="F702" i="4"/>
  <c r="F701" i="4"/>
  <c r="F699" i="4"/>
  <c r="F698" i="4"/>
  <c r="F697" i="4"/>
  <c r="F696" i="4"/>
  <c r="F695" i="4"/>
  <c r="F694" i="4"/>
  <c r="F693" i="4"/>
  <c r="F691" i="4"/>
  <c r="F690" i="4"/>
  <c r="F689" i="4"/>
  <c r="F688" i="4"/>
  <c r="F687" i="4"/>
  <c r="F686" i="4"/>
  <c r="F685" i="4"/>
  <c r="F684" i="4"/>
  <c r="F681" i="4"/>
  <c r="F680" i="4"/>
  <c r="F678" i="4"/>
  <c r="F675" i="4"/>
  <c r="F674" i="4"/>
  <c r="F673" i="4"/>
  <c r="F672" i="4"/>
  <c r="F670" i="4"/>
  <c r="F669" i="4"/>
  <c r="F668" i="4"/>
  <c r="F665" i="4"/>
  <c r="F664" i="4"/>
  <c r="F662" i="4"/>
  <c r="F661" i="4"/>
  <c r="F660" i="4"/>
  <c r="F659" i="4"/>
  <c r="F658" i="4"/>
  <c r="F657" i="4"/>
  <c r="F656" i="4"/>
  <c r="F655" i="4"/>
  <c r="F654" i="4"/>
  <c r="F651" i="4"/>
  <c r="F650" i="4"/>
  <c r="F649" i="4"/>
  <c r="F647" i="4"/>
  <c r="F645" i="4"/>
  <c r="F641" i="4"/>
  <c r="F637" i="4"/>
  <c r="F634" i="4"/>
  <c r="F631" i="4"/>
  <c r="F630" i="4"/>
  <c r="F629" i="4"/>
  <c r="F626" i="4"/>
  <c r="F625" i="4"/>
  <c r="F624" i="4"/>
  <c r="F622" i="4"/>
  <c r="F620" i="4"/>
  <c r="F618" i="4"/>
  <c r="F616" i="4"/>
  <c r="F614" i="4"/>
  <c r="F612" i="4"/>
  <c r="F610" i="4"/>
  <c r="F609" i="4"/>
  <c r="F607" i="4"/>
  <c r="F606" i="4"/>
  <c r="F604" i="4"/>
  <c r="F602" i="4"/>
  <c r="F600" i="4"/>
  <c r="F598" i="4"/>
  <c r="F597" i="4"/>
  <c r="F596" i="4"/>
  <c r="F595" i="4"/>
  <c r="F594" i="4"/>
  <c r="F592" i="4"/>
  <c r="F591" i="4"/>
  <c r="F590" i="4"/>
  <c r="F589" i="4"/>
  <c r="F588" i="4"/>
  <c r="F587" i="4"/>
  <c r="F586" i="4"/>
  <c r="F585" i="4"/>
  <c r="F584" i="4"/>
  <c r="F582" i="4"/>
  <c r="F581" i="4"/>
  <c r="F580" i="4"/>
  <c r="F578" i="4"/>
  <c r="F577" i="4"/>
  <c r="F576" i="4"/>
  <c r="F575" i="4"/>
  <c r="F574" i="4"/>
  <c r="F573" i="4"/>
  <c r="F572" i="4"/>
  <c r="F571" i="4"/>
  <c r="F569" i="4"/>
  <c r="F568" i="4"/>
  <c r="F567" i="4"/>
  <c r="F566" i="4"/>
  <c r="F565" i="4"/>
  <c r="F564" i="4"/>
  <c r="F563" i="4"/>
  <c r="F562" i="4"/>
  <c r="F561" i="4"/>
  <c r="F560" i="4"/>
  <c r="F559" i="4"/>
  <c r="F557" i="4"/>
  <c r="F556" i="4"/>
  <c r="F554" i="4"/>
  <c r="F553" i="4"/>
  <c r="F552" i="4"/>
  <c r="F551" i="4"/>
  <c r="F550" i="4"/>
  <c r="F549" i="4"/>
  <c r="F548" i="4"/>
  <c r="F545" i="4"/>
  <c r="F544" i="4"/>
  <c r="F543" i="4"/>
  <c r="F542" i="4"/>
  <c r="F540" i="4"/>
  <c r="F539" i="4"/>
  <c r="F538" i="4"/>
  <c r="F536" i="4"/>
  <c r="F535" i="4"/>
  <c r="F534" i="4"/>
  <c r="F533" i="4"/>
  <c r="F532" i="4"/>
  <c r="F531" i="4"/>
  <c r="F530" i="4"/>
  <c r="F529" i="4"/>
  <c r="F528" i="4"/>
  <c r="F527" i="4"/>
  <c r="F526" i="4"/>
  <c r="F525" i="4"/>
  <c r="F524" i="4"/>
  <c r="F522" i="4"/>
  <c r="F521" i="4"/>
  <c r="F520" i="4"/>
  <c r="F519" i="4"/>
  <c r="F518" i="4"/>
  <c r="F516" i="4"/>
  <c r="F515" i="4"/>
  <c r="F514" i="4"/>
  <c r="F513" i="4"/>
  <c r="F512" i="4"/>
  <c r="F511" i="4"/>
  <c r="F510" i="4"/>
  <c r="F509" i="4"/>
  <c r="F508" i="4"/>
  <c r="F507" i="4"/>
  <c r="F506" i="4"/>
  <c r="F505" i="4"/>
  <c r="F504" i="4"/>
  <c r="F503" i="4"/>
  <c r="F502" i="4"/>
  <c r="F501" i="4"/>
  <c r="F500" i="4"/>
  <c r="F499" i="4"/>
  <c r="F498" i="4"/>
  <c r="F496" i="4"/>
  <c r="F495" i="4"/>
  <c r="F494" i="4"/>
  <c r="F493" i="4"/>
  <c r="F492" i="4"/>
  <c r="F491" i="4"/>
  <c r="F489" i="4"/>
  <c r="F488" i="4"/>
  <c r="F487" i="4"/>
  <c r="F486" i="4"/>
  <c r="F484" i="4"/>
  <c r="F483" i="4"/>
  <c r="F482" i="4"/>
  <c r="F481" i="4"/>
  <c r="F480" i="4"/>
  <c r="F478" i="4"/>
  <c r="F477" i="4"/>
  <c r="F476" i="4"/>
  <c r="F475" i="4"/>
  <c r="F474" i="4"/>
  <c r="F473" i="4"/>
  <c r="F472" i="4"/>
  <c r="F471" i="4"/>
  <c r="F469" i="4"/>
  <c r="F468" i="4"/>
  <c r="F467" i="4"/>
  <c r="F465" i="4"/>
  <c r="F464" i="4"/>
  <c r="F463" i="4"/>
  <c r="F462"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3" i="4"/>
  <c r="F432" i="4"/>
  <c r="F431" i="4"/>
  <c r="F430" i="4"/>
  <c r="F429" i="4"/>
  <c r="F427" i="4"/>
  <c r="F426" i="4"/>
  <c r="F425" i="4"/>
  <c r="F422" i="4"/>
  <c r="F421" i="4"/>
  <c r="F418" i="4"/>
  <c r="F417" i="4"/>
  <c r="F416" i="4"/>
  <c r="F415" i="4"/>
  <c r="F414" i="4"/>
  <c r="F413" i="4"/>
  <c r="F412" i="4"/>
  <c r="F411" i="4"/>
  <c r="F408" i="4"/>
  <c r="F404" i="4"/>
  <c r="F402" i="4"/>
  <c r="F401" i="4"/>
  <c r="F398" i="4"/>
  <c r="F397" i="4"/>
  <c r="F396" i="4"/>
  <c r="F395" i="4"/>
  <c r="F394" i="4"/>
  <c r="F392" i="4"/>
  <c r="F391" i="4"/>
  <c r="F390" i="4"/>
  <c r="F389" i="4"/>
  <c r="F385" i="4"/>
  <c r="F382" i="4"/>
  <c r="F378" i="4"/>
  <c r="F377" i="4"/>
  <c r="F374" i="4"/>
  <c r="F372" i="4"/>
  <c r="F371" i="4"/>
  <c r="F370" i="4"/>
  <c r="F369" i="4"/>
  <c r="F366" i="4"/>
  <c r="F365" i="4"/>
  <c r="F362" i="4"/>
  <c r="F361" i="4"/>
  <c r="F359" i="4"/>
  <c r="F358" i="4"/>
  <c r="F355" i="4"/>
  <c r="F354" i="4"/>
  <c r="F351" i="4"/>
  <c r="F350" i="4"/>
  <c r="F349" i="4"/>
  <c r="F347" i="4"/>
  <c r="F346" i="4"/>
  <c r="F343" i="4"/>
  <c r="F342" i="4"/>
  <c r="F340" i="4"/>
  <c r="F339" i="4"/>
  <c r="F338" i="4"/>
  <c r="F336" i="4"/>
  <c r="F334" i="4"/>
  <c r="F330" i="4"/>
  <c r="F327" i="4"/>
  <c r="F326" i="4"/>
  <c r="F323" i="4"/>
  <c r="F322" i="4"/>
  <c r="F319" i="4"/>
  <c r="F318" i="4"/>
  <c r="F314" i="4"/>
  <c r="F310" i="4"/>
  <c r="F309" i="4"/>
  <c r="F307" i="4"/>
  <c r="F306" i="4"/>
  <c r="F303" i="4"/>
  <c r="F302" i="4"/>
  <c r="F300" i="4"/>
  <c r="F298" i="4"/>
  <c r="F294" i="4"/>
  <c r="F290" i="4"/>
  <c r="F289" i="4"/>
  <c r="F288" i="4"/>
  <c r="F286" i="4"/>
  <c r="F285" i="4"/>
  <c r="F284" i="4"/>
  <c r="F283" i="4"/>
  <c r="F282" i="4"/>
  <c r="F280" i="4"/>
  <c r="F279" i="4"/>
  <c r="F278" i="4"/>
  <c r="F276" i="4"/>
  <c r="F275" i="4"/>
  <c r="F274" i="4"/>
  <c r="F272" i="4"/>
  <c r="F271" i="4"/>
  <c r="F270" i="4"/>
  <c r="F269" i="4"/>
  <c r="F267" i="4"/>
  <c r="F266" i="4"/>
  <c r="F265" i="4"/>
  <c r="F264" i="4"/>
  <c r="F262" i="4"/>
  <c r="F261" i="4"/>
  <c r="F260" i="4"/>
  <c r="F258" i="4"/>
  <c r="F257" i="4"/>
  <c r="F256" i="4"/>
  <c r="F255" i="4"/>
  <c r="F254" i="4"/>
  <c r="F252" i="4"/>
  <c r="F251" i="4"/>
  <c r="F250" i="4"/>
  <c r="F249" i="4"/>
  <c r="F248" i="4"/>
  <c r="F246" i="4"/>
  <c r="F245" i="4"/>
  <c r="F244" i="4"/>
  <c r="F242" i="4"/>
  <c r="F241" i="4"/>
  <c r="F240" i="4"/>
  <c r="F239" i="4"/>
  <c r="F238" i="4"/>
  <c r="F237" i="4"/>
  <c r="F236" i="4"/>
  <c r="F235" i="4"/>
  <c r="F234" i="4"/>
  <c r="F232" i="4"/>
  <c r="F231" i="4"/>
  <c r="F230" i="4"/>
  <c r="F228" i="4"/>
  <c r="F226" i="4"/>
  <c r="F225" i="4"/>
  <c r="F224"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6" i="4"/>
  <c r="F195" i="4"/>
  <c r="F194" i="4"/>
  <c r="F193" i="4"/>
  <c r="F191" i="4"/>
  <c r="F190" i="4"/>
  <c r="F189" i="4"/>
  <c r="F188" i="4"/>
  <c r="F187" i="4"/>
  <c r="F186" i="4"/>
  <c r="F184" i="4"/>
  <c r="F183" i="4"/>
  <c r="F182" i="4"/>
  <c r="F181" i="4"/>
  <c r="F179" i="4"/>
  <c r="F178" i="4"/>
  <c r="F177" i="4"/>
  <c r="F176" i="4"/>
  <c r="F175" i="4"/>
  <c r="F174" i="4"/>
  <c r="F172" i="4"/>
  <c r="F171" i="4"/>
  <c r="F170" i="4"/>
  <c r="F169" i="4"/>
  <c r="F168" i="4"/>
  <c r="F167" i="4"/>
  <c r="F166" i="4"/>
  <c r="F165" i="4"/>
  <c r="F164" i="4"/>
  <c r="F163" i="4"/>
  <c r="F162" i="4"/>
  <c r="F161" i="4"/>
  <c r="F160" i="4"/>
  <c r="F159" i="4"/>
  <c r="F158" i="4"/>
  <c r="F156" i="4"/>
  <c r="F155" i="4"/>
  <c r="F154" i="4"/>
  <c r="F152" i="4"/>
  <c r="F151" i="4"/>
  <c r="F150" i="4"/>
  <c r="F149" i="4"/>
  <c r="F147" i="4"/>
  <c r="F146" i="4"/>
  <c r="F145" i="4"/>
  <c r="F144" i="4"/>
  <c r="F142" i="4"/>
  <c r="F141" i="4"/>
  <c r="F140" i="4"/>
  <c r="F138" i="4"/>
  <c r="F137" i="4"/>
  <c r="F136" i="4"/>
  <c r="F135" i="4"/>
  <c r="F134" i="4"/>
  <c r="F133" i="4"/>
  <c r="F131" i="4"/>
  <c r="F130" i="4"/>
  <c r="F129" i="4"/>
  <c r="F128" i="4"/>
  <c r="F126" i="4"/>
  <c r="F125" i="4"/>
  <c r="F124" i="4"/>
  <c r="F122" i="4"/>
  <c r="F121" i="4"/>
  <c r="F120" i="4"/>
  <c r="F119" i="4"/>
  <c r="F118" i="4"/>
  <c r="F116" i="4"/>
  <c r="F115" i="4"/>
  <c r="F114" i="4"/>
  <c r="F112" i="4"/>
  <c r="F111" i="4"/>
  <c r="F110" i="4"/>
  <c r="F109" i="4"/>
  <c r="F107" i="4"/>
  <c r="F106" i="4"/>
  <c r="F105" i="4"/>
  <c r="F103" i="4"/>
  <c r="F102" i="4"/>
  <c r="F101" i="4"/>
  <c r="F99" i="4"/>
  <c r="F98" i="4"/>
  <c r="F97" i="4"/>
  <c r="F95" i="4"/>
  <c r="F94" i="4"/>
  <c r="F93" i="4"/>
  <c r="F92" i="4"/>
  <c r="F90" i="4"/>
  <c r="F89" i="4"/>
  <c r="F88" i="4"/>
  <c r="F86" i="4"/>
  <c r="F85" i="4"/>
  <c r="F84" i="4"/>
  <c r="F82" i="4"/>
  <c r="F81" i="4"/>
  <c r="F80" i="4"/>
  <c r="F79" i="4"/>
  <c r="F78" i="4"/>
  <c r="F77" i="4"/>
  <c r="F75" i="4"/>
  <c r="F74" i="4"/>
  <c r="F73" i="4"/>
  <c r="F72" i="4"/>
  <c r="F71" i="4"/>
  <c r="F70" i="4"/>
  <c r="F69" i="4"/>
  <c r="F68" i="4"/>
  <c r="F67" i="4"/>
  <c r="F66" i="4"/>
  <c r="F65" i="4"/>
  <c r="F64" i="4"/>
  <c r="F63" i="4"/>
  <c r="F62" i="4"/>
  <c r="F60" i="4"/>
  <c r="F59" i="4"/>
  <c r="F58" i="4"/>
  <c r="F57" i="4"/>
  <c r="F56" i="4"/>
  <c r="F55" i="4"/>
  <c r="F54" i="4"/>
  <c r="F52" i="4"/>
  <c r="F51" i="4"/>
  <c r="F50" i="4"/>
  <c r="F49" i="4"/>
  <c r="F48" i="4"/>
  <c r="F47" i="4"/>
  <c r="F46" i="4"/>
  <c r="F45" i="4"/>
  <c r="F43" i="4"/>
  <c r="F42" i="4"/>
  <c r="F41" i="4"/>
  <c r="F40" i="4"/>
  <c r="F38" i="4"/>
  <c r="F37" i="4"/>
  <c r="F36" i="4"/>
  <c r="F34" i="4"/>
  <c r="F33" i="4"/>
  <c r="F32" i="4"/>
  <c r="F30" i="4"/>
  <c r="F29" i="4"/>
  <c r="F28" i="4"/>
  <c r="F26" i="4"/>
  <c r="F25" i="4"/>
  <c r="F24" i="4"/>
  <c r="F22" i="4"/>
  <c r="F21" i="4"/>
  <c r="F20" i="4"/>
  <c r="F18" i="4"/>
  <c r="F17" i="4"/>
  <c r="F16" i="4"/>
  <c r="F14" i="4"/>
  <c r="F13" i="4"/>
  <c r="F11" i="4"/>
  <c r="O1155" i="3"/>
  <c r="N1154" i="3"/>
  <c r="N1156" i="3" s="1"/>
  <c r="M1154" i="3"/>
  <c r="M1156" i="3" s="1"/>
  <c r="L1154" i="3"/>
  <c r="L1156" i="3" s="1"/>
  <c r="K1154" i="3"/>
  <c r="K1156" i="3" s="1"/>
  <c r="J1154" i="3"/>
  <c r="J1156" i="3" s="1"/>
  <c r="I1154" i="3"/>
  <c r="I1156" i="3" s="1"/>
  <c r="H1154" i="3"/>
  <c r="H1156" i="3" s="1"/>
  <c r="G1154" i="3"/>
  <c r="G1156" i="3" s="1"/>
  <c r="F1154" i="3"/>
  <c r="F1156" i="3" s="1"/>
  <c r="E1154" i="3"/>
  <c r="E1156" i="3" s="1"/>
  <c r="E1152" i="4"/>
  <c r="O1151" i="3"/>
  <c r="O1150" i="3"/>
  <c r="O1149" i="3"/>
  <c r="O1148" i="3"/>
  <c r="O1147" i="3"/>
  <c r="O1146" i="3"/>
  <c r="O1145" i="3"/>
  <c r="O1144" i="3"/>
  <c r="O1143" i="3"/>
  <c r="O1142" i="3"/>
  <c r="O1141" i="3"/>
  <c r="O1140" i="3"/>
  <c r="O1139" i="3"/>
  <c r="O1138" i="3"/>
  <c r="O1137" i="3"/>
  <c r="O1136" i="3"/>
  <c r="O1135" i="3"/>
  <c r="O1134" i="3"/>
  <c r="O1133" i="3"/>
  <c r="O1132" i="3"/>
  <c r="O1131" i="3"/>
  <c r="O1130" i="3"/>
  <c r="O1129" i="3"/>
  <c r="O1128" i="3"/>
  <c r="O1127" i="3"/>
  <c r="O1126" i="3"/>
  <c r="O1125" i="3"/>
  <c r="O1124" i="3"/>
  <c r="O1123" i="3"/>
  <c r="O1122" i="3"/>
  <c r="O1121" i="3"/>
  <c r="O1120" i="3"/>
  <c r="O1119" i="3"/>
  <c r="O1118" i="3"/>
  <c r="O1117" i="3"/>
  <c r="O1116" i="3"/>
  <c r="O1115" i="3"/>
  <c r="O1114" i="3"/>
  <c r="O1113" i="3"/>
  <c r="O1112" i="3"/>
  <c r="O1111" i="3"/>
  <c r="O1110" i="3"/>
  <c r="O1109" i="3"/>
  <c r="O1108" i="3"/>
  <c r="O1107" i="3"/>
  <c r="O1106" i="3"/>
  <c r="O1105" i="3"/>
  <c r="O1104" i="3"/>
  <c r="O1103" i="3"/>
  <c r="O1102" i="3"/>
  <c r="O1101" i="3"/>
  <c r="O1100" i="3"/>
  <c r="O1099" i="3"/>
  <c r="O1098" i="3"/>
  <c r="O1097" i="3"/>
  <c r="O1096" i="3"/>
  <c r="O1095" i="3"/>
  <c r="O1094" i="3"/>
  <c r="O1093" i="3"/>
  <c r="O1092" i="3"/>
  <c r="O1091" i="3"/>
  <c r="O1090" i="3"/>
  <c r="O1089" i="3"/>
  <c r="O1088" i="3"/>
  <c r="O1087" i="3"/>
  <c r="O1086" i="3"/>
  <c r="O1085" i="3"/>
  <c r="O1084" i="3"/>
  <c r="O1083" i="3"/>
  <c r="O1082" i="3"/>
  <c r="O1081" i="3"/>
  <c r="O1080" i="3"/>
  <c r="O1079" i="3"/>
  <c r="O1078" i="3"/>
  <c r="O1077" i="3"/>
  <c r="O1076" i="3"/>
  <c r="O1075" i="3"/>
  <c r="O1074" i="3"/>
  <c r="O1073" i="3"/>
  <c r="O1072" i="3"/>
  <c r="O1071" i="3"/>
  <c r="O1070" i="3"/>
  <c r="O1069" i="3"/>
  <c r="O1068" i="3"/>
  <c r="O1067" i="3"/>
  <c r="O1066" i="3"/>
  <c r="O1065" i="3"/>
  <c r="O1064" i="3"/>
  <c r="O1063" i="3"/>
  <c r="O1062" i="3"/>
  <c r="O1061" i="3"/>
  <c r="O1060" i="3"/>
  <c r="O1059" i="3"/>
  <c r="O1058" i="3"/>
  <c r="O1057" i="3"/>
  <c r="O1056" i="3"/>
  <c r="O1055" i="3"/>
  <c r="O1054" i="3"/>
  <c r="O1053" i="3"/>
  <c r="O1052" i="3"/>
  <c r="O1051" i="3"/>
  <c r="O1050" i="3"/>
  <c r="O1049" i="3"/>
  <c r="O1048" i="3"/>
  <c r="O1047" i="3"/>
  <c r="O1046" i="3"/>
  <c r="O1045" i="3"/>
  <c r="O1044" i="3"/>
  <c r="O1043" i="3"/>
  <c r="O1042" i="3"/>
  <c r="O1041" i="3"/>
  <c r="O1040" i="3"/>
  <c r="O1039" i="3"/>
  <c r="O1038" i="3"/>
  <c r="O1037" i="3"/>
  <c r="O1036" i="3"/>
  <c r="O1035" i="3"/>
  <c r="O1034" i="3"/>
  <c r="O1033" i="3"/>
  <c r="O1032" i="3"/>
  <c r="O1031" i="3"/>
  <c r="O1030" i="3"/>
  <c r="O1029" i="3"/>
  <c r="O1028" i="3"/>
  <c r="O1027" i="3"/>
  <c r="O1026" i="3"/>
  <c r="O1025" i="3"/>
  <c r="O1024" i="3"/>
  <c r="O1023" i="3"/>
  <c r="O1022" i="3"/>
  <c r="O1021" i="3"/>
  <c r="O1020" i="3"/>
  <c r="O1019" i="3"/>
  <c r="O1018" i="3"/>
  <c r="O1017" i="3"/>
  <c r="O1016" i="3"/>
  <c r="O1015" i="3"/>
  <c r="O1014" i="3"/>
  <c r="O1013" i="3"/>
  <c r="O1012" i="3"/>
  <c r="O1011" i="3"/>
  <c r="O1010" i="3"/>
  <c r="O1009" i="3"/>
  <c r="O1008" i="3"/>
  <c r="O1007" i="3"/>
  <c r="O1006" i="3"/>
  <c r="O1005" i="3"/>
  <c r="O1004" i="3"/>
  <c r="O1003" i="3"/>
  <c r="O1002" i="3"/>
  <c r="O1001" i="3"/>
  <c r="O1000" i="3"/>
  <c r="O999" i="3"/>
  <c r="O998" i="3"/>
  <c r="O997" i="3"/>
  <c r="O996" i="3"/>
  <c r="O995" i="3"/>
  <c r="O994" i="3"/>
  <c r="O993" i="3"/>
  <c r="O992" i="3"/>
  <c r="O991" i="3"/>
  <c r="O990" i="3"/>
  <c r="O989" i="3"/>
  <c r="O988" i="3"/>
  <c r="O987" i="3"/>
  <c r="O986" i="3"/>
  <c r="O985" i="3"/>
  <c r="O984" i="3"/>
  <c r="O983" i="3"/>
  <c r="O982" i="3"/>
  <c r="O981" i="3"/>
  <c r="O980" i="3"/>
  <c r="O979" i="3"/>
  <c r="O978" i="3"/>
  <c r="O977" i="3"/>
  <c r="O976" i="3"/>
  <c r="O975" i="3"/>
  <c r="O974" i="3"/>
  <c r="O973" i="3"/>
  <c r="O972" i="3"/>
  <c r="O971" i="3"/>
  <c r="O970" i="3"/>
  <c r="O969" i="3"/>
  <c r="O968" i="3"/>
  <c r="O967" i="3"/>
  <c r="O966" i="3"/>
  <c r="O965" i="3"/>
  <c r="O964" i="3"/>
  <c r="O963" i="3"/>
  <c r="O962" i="3"/>
  <c r="O961" i="3"/>
  <c r="O960" i="3"/>
  <c r="O959" i="3"/>
  <c r="O958" i="3"/>
  <c r="O957" i="3"/>
  <c r="O956" i="3"/>
  <c r="O955" i="3"/>
  <c r="O954" i="3"/>
  <c r="O953" i="3"/>
  <c r="O952" i="3"/>
  <c r="O951" i="3"/>
  <c r="O950" i="3"/>
  <c r="O949" i="3"/>
  <c r="O948" i="3"/>
  <c r="O947" i="3"/>
  <c r="O946" i="3"/>
  <c r="O945" i="3"/>
  <c r="O944" i="3"/>
  <c r="O943" i="3"/>
  <c r="O942" i="3"/>
  <c r="O941" i="3"/>
  <c r="O940" i="3"/>
  <c r="O939" i="3"/>
  <c r="O938" i="3"/>
  <c r="O937" i="3"/>
  <c r="O936" i="3"/>
  <c r="O935" i="3"/>
  <c r="O934" i="3"/>
  <c r="O933" i="3"/>
  <c r="O932" i="3"/>
  <c r="O931" i="3"/>
  <c r="O930" i="3"/>
  <c r="O929" i="3"/>
  <c r="O928" i="3"/>
  <c r="O927" i="3"/>
  <c r="O926" i="3"/>
  <c r="O925" i="3"/>
  <c r="O924" i="3"/>
  <c r="O923" i="3"/>
  <c r="O922" i="3"/>
  <c r="O921" i="3"/>
  <c r="O920" i="3"/>
  <c r="O919" i="3"/>
  <c r="O918" i="3"/>
  <c r="O917" i="3"/>
  <c r="O916" i="3"/>
  <c r="O915" i="3"/>
  <c r="O914" i="3"/>
  <c r="O913" i="3"/>
  <c r="O912" i="3"/>
  <c r="O911" i="3"/>
  <c r="O910" i="3"/>
  <c r="O909" i="3"/>
  <c r="O908" i="3"/>
  <c r="O907" i="3"/>
  <c r="O906" i="3"/>
  <c r="O905" i="3"/>
  <c r="O904" i="3"/>
  <c r="O903" i="3"/>
  <c r="O902" i="3"/>
  <c r="O901" i="3"/>
  <c r="O900" i="3"/>
  <c r="O899" i="3"/>
  <c r="O898" i="3"/>
  <c r="O897" i="3"/>
  <c r="O896" i="3"/>
  <c r="O895" i="3"/>
  <c r="O894" i="3"/>
  <c r="O893" i="3"/>
  <c r="O892" i="3"/>
  <c r="O891" i="3"/>
  <c r="O890" i="3"/>
  <c r="O889" i="3"/>
  <c r="O888" i="3"/>
  <c r="O887" i="3"/>
  <c r="O886" i="3"/>
  <c r="O885" i="3"/>
  <c r="O884" i="3"/>
  <c r="O883" i="3"/>
  <c r="O882" i="3"/>
  <c r="O881" i="3"/>
  <c r="O880" i="3"/>
  <c r="O879" i="3"/>
  <c r="O878" i="3"/>
  <c r="O877" i="3"/>
  <c r="O876" i="3"/>
  <c r="O875" i="3"/>
  <c r="O874" i="3"/>
  <c r="O873" i="3"/>
  <c r="O872" i="3"/>
  <c r="O871" i="3"/>
  <c r="O870" i="3"/>
  <c r="O869" i="3"/>
  <c r="O868" i="3"/>
  <c r="O867" i="3"/>
  <c r="O866" i="3"/>
  <c r="O865" i="3"/>
  <c r="O864" i="3"/>
  <c r="O863" i="3"/>
  <c r="O862" i="3"/>
  <c r="O861" i="3"/>
  <c r="O860" i="3"/>
  <c r="O859" i="3"/>
  <c r="O858" i="3"/>
  <c r="O857" i="3"/>
  <c r="O856" i="3"/>
  <c r="O855" i="3"/>
  <c r="O854" i="3"/>
  <c r="O853" i="3"/>
  <c r="O852" i="3"/>
  <c r="O851" i="3"/>
  <c r="O850" i="3"/>
  <c r="O849" i="3"/>
  <c r="O848" i="3"/>
  <c r="O847" i="3"/>
  <c r="O846" i="3"/>
  <c r="O845" i="3"/>
  <c r="O844" i="3"/>
  <c r="O843" i="3"/>
  <c r="O842" i="3"/>
  <c r="O841" i="3"/>
  <c r="O840" i="3"/>
  <c r="O839" i="3"/>
  <c r="O838" i="3"/>
  <c r="O837" i="3"/>
  <c r="O836" i="3"/>
  <c r="O835" i="3"/>
  <c r="O834" i="3"/>
  <c r="O833" i="3"/>
  <c r="O832" i="3"/>
  <c r="O831" i="3"/>
  <c r="O830" i="3"/>
  <c r="O829" i="3"/>
  <c r="O828" i="3"/>
  <c r="O827" i="3"/>
  <c r="O826" i="3"/>
  <c r="O825" i="3"/>
  <c r="O824" i="3"/>
  <c r="O823" i="3"/>
  <c r="O822" i="3"/>
  <c r="O821" i="3"/>
  <c r="O820" i="3"/>
  <c r="O819" i="3"/>
  <c r="O818" i="3"/>
  <c r="O817" i="3"/>
  <c r="O816" i="3"/>
  <c r="O815" i="3"/>
  <c r="O814" i="3"/>
  <c r="O813" i="3"/>
  <c r="O812" i="3"/>
  <c r="O811" i="3"/>
  <c r="O810" i="3"/>
  <c r="O809" i="3"/>
  <c r="O808" i="3"/>
  <c r="O807" i="3"/>
  <c r="O806" i="3"/>
  <c r="O805" i="3"/>
  <c r="O804" i="3"/>
  <c r="O803" i="3"/>
  <c r="O802" i="3"/>
  <c r="O801" i="3"/>
  <c r="O800" i="3"/>
  <c r="O799" i="3"/>
  <c r="O798" i="3"/>
  <c r="O797" i="3"/>
  <c r="O796" i="3"/>
  <c r="O795" i="3"/>
  <c r="O794" i="3"/>
  <c r="O793" i="3"/>
  <c r="O792" i="3"/>
  <c r="O791" i="3"/>
  <c r="O790" i="3"/>
  <c r="O789" i="3"/>
  <c r="O788" i="3"/>
  <c r="O787" i="3"/>
  <c r="O786" i="3"/>
  <c r="O785" i="3"/>
  <c r="O784" i="3"/>
  <c r="O783" i="3"/>
  <c r="O782" i="3"/>
  <c r="O781" i="3"/>
  <c r="O780" i="3"/>
  <c r="O779" i="3"/>
  <c r="O778" i="3"/>
  <c r="O777" i="3"/>
  <c r="O776" i="3"/>
  <c r="O775" i="3"/>
  <c r="O774" i="3"/>
  <c r="O773" i="3"/>
  <c r="O772" i="3"/>
  <c r="O771" i="3"/>
  <c r="O770" i="3"/>
  <c r="O769" i="3"/>
  <c r="O768" i="3"/>
  <c r="O767" i="3"/>
  <c r="O766" i="3"/>
  <c r="O765" i="3"/>
  <c r="O764" i="3"/>
  <c r="O763" i="3"/>
  <c r="O762" i="3"/>
  <c r="O761" i="3"/>
  <c r="O760" i="3"/>
  <c r="O759" i="3"/>
  <c r="O758" i="3"/>
  <c r="O757" i="3"/>
  <c r="O756" i="3"/>
  <c r="O755" i="3"/>
  <c r="O754" i="3"/>
  <c r="O753" i="3"/>
  <c r="O752" i="3"/>
  <c r="O751" i="3"/>
  <c r="O750" i="3"/>
  <c r="O749" i="3"/>
  <c r="O748" i="3"/>
  <c r="O747" i="3"/>
  <c r="O746" i="3"/>
  <c r="O745" i="3"/>
  <c r="O744" i="3"/>
  <c r="O743" i="3"/>
  <c r="O742" i="3"/>
  <c r="O741" i="3"/>
  <c r="O740" i="3"/>
  <c r="O739" i="3"/>
  <c r="O738" i="3"/>
  <c r="O737" i="3"/>
  <c r="O736" i="3"/>
  <c r="O735" i="3"/>
  <c r="O734" i="3"/>
  <c r="O733" i="3"/>
  <c r="O732" i="3"/>
  <c r="O731" i="3"/>
  <c r="O730" i="3"/>
  <c r="O729" i="3"/>
  <c r="O728" i="3"/>
  <c r="O727" i="3"/>
  <c r="O726" i="3"/>
  <c r="O725" i="3"/>
  <c r="O724" i="3"/>
  <c r="O723" i="3"/>
  <c r="O722" i="3"/>
  <c r="O721" i="3"/>
  <c r="O720" i="3"/>
  <c r="O719" i="3"/>
  <c r="O718" i="3"/>
  <c r="O717" i="3"/>
  <c r="O716" i="3"/>
  <c r="O715" i="3"/>
  <c r="O714" i="3"/>
  <c r="O713" i="3"/>
  <c r="O712" i="3"/>
  <c r="O711" i="3"/>
  <c r="O710" i="3"/>
  <c r="O709" i="3"/>
  <c r="O708" i="3"/>
  <c r="O707" i="3"/>
  <c r="O706" i="3"/>
  <c r="O705" i="3"/>
  <c r="O704" i="3"/>
  <c r="O703" i="3"/>
  <c r="O702" i="3"/>
  <c r="O701" i="3"/>
  <c r="O700" i="3"/>
  <c r="O699" i="3"/>
  <c r="O698" i="3"/>
  <c r="O697" i="3"/>
  <c r="O696" i="3"/>
  <c r="O695" i="3"/>
  <c r="O694" i="3"/>
  <c r="O693" i="3"/>
  <c r="O692" i="3"/>
  <c r="O691" i="3"/>
  <c r="O690" i="3"/>
  <c r="O689" i="3"/>
  <c r="O688" i="3"/>
  <c r="O687" i="3"/>
  <c r="O686" i="3"/>
  <c r="O685" i="3"/>
  <c r="O684" i="3"/>
  <c r="O683" i="3"/>
  <c r="O682" i="3"/>
  <c r="O681" i="3"/>
  <c r="O680" i="3"/>
  <c r="O679" i="3"/>
  <c r="O678" i="3"/>
  <c r="O677" i="3"/>
  <c r="O676" i="3"/>
  <c r="O675" i="3"/>
  <c r="O674" i="3"/>
  <c r="O673" i="3"/>
  <c r="O672" i="3"/>
  <c r="O671" i="3"/>
  <c r="O670" i="3"/>
  <c r="O669" i="3"/>
  <c r="O668" i="3"/>
  <c r="O667" i="3"/>
  <c r="O666" i="3"/>
  <c r="O665" i="3"/>
  <c r="O664" i="3"/>
  <c r="O663" i="3"/>
  <c r="O662" i="3"/>
  <c r="O661" i="3"/>
  <c r="O660" i="3"/>
  <c r="O659" i="3"/>
  <c r="O658" i="3"/>
  <c r="O657" i="3"/>
  <c r="O656" i="3"/>
  <c r="O655" i="3"/>
  <c r="O654" i="3"/>
  <c r="O653" i="3"/>
  <c r="O652" i="3"/>
  <c r="O651" i="3"/>
  <c r="O650" i="3"/>
  <c r="O649" i="3"/>
  <c r="O648" i="3"/>
  <c r="O647" i="3"/>
  <c r="O646" i="3"/>
  <c r="O645" i="3"/>
  <c r="O644" i="3"/>
  <c r="O643" i="3"/>
  <c r="O642" i="3"/>
  <c r="O641" i="3"/>
  <c r="O640" i="3"/>
  <c r="O639" i="3"/>
  <c r="O638" i="3"/>
  <c r="O637" i="3"/>
  <c r="O636" i="3"/>
  <c r="O635" i="3"/>
  <c r="O634" i="3"/>
  <c r="O633" i="3"/>
  <c r="O632" i="3"/>
  <c r="O631" i="3"/>
  <c r="O630" i="3"/>
  <c r="O629" i="3"/>
  <c r="O628" i="3"/>
  <c r="O627" i="3"/>
  <c r="O626" i="3"/>
  <c r="O625" i="3"/>
  <c r="O624" i="3"/>
  <c r="O623" i="3"/>
  <c r="O622" i="3"/>
  <c r="O621" i="3"/>
  <c r="O620" i="3"/>
  <c r="O619" i="3"/>
  <c r="O618" i="3"/>
  <c r="O617" i="3"/>
  <c r="O616" i="3"/>
  <c r="O615" i="3"/>
  <c r="O614" i="3"/>
  <c r="O613" i="3"/>
  <c r="O612" i="3"/>
  <c r="O611" i="3"/>
  <c r="O610" i="3"/>
  <c r="O609" i="3"/>
  <c r="O608" i="3"/>
  <c r="O607" i="3"/>
  <c r="O606" i="3"/>
  <c r="O605" i="3"/>
  <c r="O604" i="3"/>
  <c r="O603" i="3"/>
  <c r="O602" i="3"/>
  <c r="O601" i="3"/>
  <c r="O600" i="3"/>
  <c r="O599" i="3"/>
  <c r="O598" i="3"/>
  <c r="O597" i="3"/>
  <c r="O596" i="3"/>
  <c r="O595" i="3"/>
  <c r="O594" i="3"/>
  <c r="O593" i="3"/>
  <c r="O592" i="3"/>
  <c r="O591" i="3"/>
  <c r="O590" i="3"/>
  <c r="O589" i="3"/>
  <c r="O588" i="3"/>
  <c r="O587" i="3"/>
  <c r="O586" i="3"/>
  <c r="O585" i="3"/>
  <c r="O584" i="3"/>
  <c r="O583" i="3"/>
  <c r="O582" i="3"/>
  <c r="O581" i="3"/>
  <c r="O580" i="3"/>
  <c r="O579" i="3"/>
  <c r="O578" i="3"/>
  <c r="O577" i="3"/>
  <c r="O576" i="3"/>
  <c r="O575" i="3"/>
  <c r="O574" i="3"/>
  <c r="O573" i="3"/>
  <c r="O572" i="3"/>
  <c r="O571" i="3"/>
  <c r="O570" i="3"/>
  <c r="O569" i="3"/>
  <c r="O568" i="3"/>
  <c r="O567" i="3"/>
  <c r="O566" i="3"/>
  <c r="O565" i="3"/>
  <c r="O564" i="3"/>
  <c r="O563" i="3"/>
  <c r="O562" i="3"/>
  <c r="O561" i="3"/>
  <c r="O560" i="3"/>
  <c r="O559" i="3"/>
  <c r="O558" i="3"/>
  <c r="O557" i="3"/>
  <c r="O556" i="3"/>
  <c r="O555" i="3"/>
  <c r="O554" i="3"/>
  <c r="O553" i="3"/>
  <c r="O552" i="3"/>
  <c r="O551" i="3"/>
  <c r="O550" i="3"/>
  <c r="O549" i="3"/>
  <c r="O548" i="3"/>
  <c r="O547" i="3"/>
  <c r="O546" i="3"/>
  <c r="O545" i="3"/>
  <c r="O544" i="3"/>
  <c r="O543" i="3"/>
  <c r="O542" i="3"/>
  <c r="O541" i="3"/>
  <c r="O540" i="3"/>
  <c r="O539" i="3"/>
  <c r="O538" i="3"/>
  <c r="O537" i="3"/>
  <c r="O536" i="3"/>
  <c r="O535" i="3"/>
  <c r="O534" i="3"/>
  <c r="O533" i="3"/>
  <c r="O532" i="3"/>
  <c r="O531" i="3"/>
  <c r="O530" i="3"/>
  <c r="O529" i="3"/>
  <c r="O528" i="3"/>
  <c r="O527" i="3"/>
  <c r="O526" i="3"/>
  <c r="O525" i="3"/>
  <c r="O524" i="3"/>
  <c r="O523" i="3"/>
  <c r="O522" i="3"/>
  <c r="O521" i="3"/>
  <c r="O520" i="3"/>
  <c r="O519" i="3"/>
  <c r="O518" i="3"/>
  <c r="O517" i="3"/>
  <c r="O516" i="3"/>
  <c r="O515" i="3"/>
  <c r="O514" i="3"/>
  <c r="O513" i="3"/>
  <c r="O512" i="3"/>
  <c r="O511" i="3"/>
  <c r="O510" i="3"/>
  <c r="O509" i="3"/>
  <c r="O508" i="3"/>
  <c r="O507" i="3"/>
  <c r="O506" i="3"/>
  <c r="O505" i="3"/>
  <c r="O504" i="3"/>
  <c r="O503" i="3"/>
  <c r="O502" i="3"/>
  <c r="O501" i="3"/>
  <c r="O500" i="3"/>
  <c r="O499" i="3"/>
  <c r="O498" i="3"/>
  <c r="O497" i="3"/>
  <c r="O496" i="3"/>
  <c r="O495" i="3"/>
  <c r="O494" i="3"/>
  <c r="O493" i="3"/>
  <c r="O492" i="3"/>
  <c r="O491" i="3"/>
  <c r="O490" i="3"/>
  <c r="O489" i="3"/>
  <c r="O488" i="3"/>
  <c r="O487" i="3"/>
  <c r="O486" i="3"/>
  <c r="O485" i="3"/>
  <c r="O484" i="3"/>
  <c r="O483" i="3"/>
  <c r="O482" i="3"/>
  <c r="O481" i="3"/>
  <c r="O480" i="3"/>
  <c r="O479" i="3"/>
  <c r="O478" i="3"/>
  <c r="O477" i="3"/>
  <c r="O476" i="3"/>
  <c r="O475" i="3"/>
  <c r="O474" i="3"/>
  <c r="O473" i="3"/>
  <c r="O472" i="3"/>
  <c r="O471" i="3"/>
  <c r="O470" i="3"/>
  <c r="O469" i="3"/>
  <c r="O468" i="3"/>
  <c r="O467" i="3"/>
  <c r="O466" i="3"/>
  <c r="O465" i="3"/>
  <c r="O464" i="3"/>
  <c r="O463" i="3"/>
  <c r="O462" i="3"/>
  <c r="O461" i="3"/>
  <c r="O460" i="3"/>
  <c r="O459" i="3"/>
  <c r="O458" i="3"/>
  <c r="O457" i="3"/>
  <c r="O456" i="3"/>
  <c r="O455" i="3"/>
  <c r="O454" i="3"/>
  <c r="O453" i="3"/>
  <c r="O452" i="3"/>
  <c r="O451" i="3"/>
  <c r="O450" i="3"/>
  <c r="O449" i="3"/>
  <c r="O448" i="3"/>
  <c r="O447" i="3"/>
  <c r="O446" i="3"/>
  <c r="O445" i="3"/>
  <c r="O444" i="3"/>
  <c r="O443" i="3"/>
  <c r="O442" i="3"/>
  <c r="O441" i="3"/>
  <c r="O440" i="3"/>
  <c r="O439" i="3"/>
  <c r="O438" i="3"/>
  <c r="O437" i="3"/>
  <c r="O436" i="3"/>
  <c r="O435" i="3"/>
  <c r="O434" i="3"/>
  <c r="O433" i="3"/>
  <c r="O432" i="3"/>
  <c r="O431" i="3"/>
  <c r="O430" i="3"/>
  <c r="O429" i="3"/>
  <c r="O428" i="3"/>
  <c r="O427" i="3"/>
  <c r="O426" i="3"/>
  <c r="O425" i="3"/>
  <c r="O424" i="3"/>
  <c r="O423" i="3"/>
  <c r="O422" i="3"/>
  <c r="O421" i="3"/>
  <c r="O420" i="3"/>
  <c r="O419" i="3"/>
  <c r="O418" i="3"/>
  <c r="O417" i="3"/>
  <c r="O416" i="3"/>
  <c r="O415"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155" i="2"/>
  <c r="N1154" i="2"/>
  <c r="N1156" i="2" s="1"/>
  <c r="M1154" i="2"/>
  <c r="M1156" i="2" s="1"/>
  <c r="L1154" i="2"/>
  <c r="L1156" i="2" s="1"/>
  <c r="K1154" i="2"/>
  <c r="K1156" i="2" s="1"/>
  <c r="J1154" i="2"/>
  <c r="J1156" i="2" s="1"/>
  <c r="I1154" i="2"/>
  <c r="I1156" i="2" s="1"/>
  <c r="H1154" i="2"/>
  <c r="H1156" i="2" s="1"/>
  <c r="G1154" i="2"/>
  <c r="G1156" i="2" s="1"/>
  <c r="F1154" i="2"/>
  <c r="F1156" i="2" s="1"/>
  <c r="E1154" i="2"/>
  <c r="E1156" i="2" s="1"/>
  <c r="O1153" i="2"/>
  <c r="O1151" i="2"/>
  <c r="O1150" i="2"/>
  <c r="O1149" i="2"/>
  <c r="O1148" i="2"/>
  <c r="O1147"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4" i="2"/>
  <c r="O1113" i="2"/>
  <c r="O1112" i="2"/>
  <c r="O1111" i="2"/>
  <c r="O1110" i="2"/>
  <c r="O1109" i="2"/>
  <c r="O1108" i="2"/>
  <c r="O1107" i="2"/>
  <c r="O1106" i="2"/>
  <c r="O1105" i="2"/>
  <c r="O1104" i="2"/>
  <c r="O1103" i="2"/>
  <c r="O1102" i="2"/>
  <c r="O1101" i="2"/>
  <c r="O1100" i="2"/>
  <c r="O1099" i="2"/>
  <c r="O1098" i="2"/>
  <c r="O1097" i="2"/>
  <c r="O1096" i="2"/>
  <c r="O1095" i="2"/>
  <c r="O1094" i="2"/>
  <c r="O1093" i="2"/>
  <c r="O1092" i="2"/>
  <c r="O1091" i="2"/>
  <c r="O1090" i="2"/>
  <c r="O1089"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3" i="2"/>
  <c r="O1062" i="2"/>
  <c r="O1061" i="2"/>
  <c r="O1060" i="2"/>
  <c r="O1059" i="2"/>
  <c r="O1058" i="2"/>
  <c r="O1057" i="2"/>
  <c r="O1056" i="2"/>
  <c r="O1055" i="2"/>
  <c r="O1054" i="2"/>
  <c r="O1053" i="2"/>
  <c r="O1052" i="2"/>
  <c r="O1051" i="2"/>
  <c r="O1050" i="2"/>
  <c r="O1049" i="2"/>
  <c r="O1048" i="2"/>
  <c r="O1047" i="2"/>
  <c r="O1046" i="2"/>
  <c r="O1045" i="2"/>
  <c r="O1044" i="2"/>
  <c r="O1043" i="2"/>
  <c r="O1042" i="2"/>
  <c r="O1041" i="2"/>
  <c r="O1040" i="2"/>
  <c r="O1039"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155" i="1"/>
  <c r="N1154" i="1"/>
  <c r="N1156" i="1" s="1"/>
  <c r="M1154" i="1"/>
  <c r="M1156" i="1" s="1"/>
  <c r="L1154" i="1"/>
  <c r="L1156" i="1" s="1"/>
  <c r="K1154" i="1"/>
  <c r="K1156" i="1" s="1"/>
  <c r="J1154" i="1"/>
  <c r="J1156" i="1" s="1"/>
  <c r="I1154" i="1"/>
  <c r="I1156" i="1" s="1"/>
  <c r="H1154" i="1"/>
  <c r="H1156" i="1" s="1"/>
  <c r="G1154" i="1"/>
  <c r="G1156" i="1" s="1"/>
  <c r="F1154" i="1"/>
  <c r="F1156" i="1" s="1"/>
  <c r="E1154" i="1"/>
  <c r="E1156" i="1" s="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C10" i="4" l="1"/>
  <c r="C30" i="4"/>
  <c r="C50" i="4"/>
  <c r="C66" i="4"/>
  <c r="C86" i="4"/>
  <c r="C122" i="4"/>
  <c r="C15" i="4"/>
  <c r="C23" i="4"/>
  <c r="H23" i="4" s="1"/>
  <c r="C31" i="4"/>
  <c r="C43" i="4"/>
  <c r="C51" i="4"/>
  <c r="C63" i="4"/>
  <c r="C71" i="4"/>
  <c r="C83" i="4"/>
  <c r="C91" i="4"/>
  <c r="C107" i="4"/>
  <c r="C119" i="4"/>
  <c r="C127" i="4"/>
  <c r="C143" i="4"/>
  <c r="C151" i="4"/>
  <c r="C163" i="4"/>
  <c r="C179" i="4"/>
  <c r="C187" i="4"/>
  <c r="C199" i="4"/>
  <c r="H199" i="4" s="1"/>
  <c r="C211" i="4"/>
  <c r="C219" i="4"/>
  <c r="C231" i="4"/>
  <c r="C239" i="4"/>
  <c r="C251" i="4"/>
  <c r="C263" i="4"/>
  <c r="C271" i="4"/>
  <c r="C283" i="4"/>
  <c r="C291" i="4"/>
  <c r="C303" i="4"/>
  <c r="C311" i="4"/>
  <c r="C319" i="4"/>
  <c r="C327" i="4"/>
  <c r="C335" i="4"/>
  <c r="C343" i="4"/>
  <c r="C351" i="4"/>
  <c r="C359" i="4"/>
  <c r="C367" i="4"/>
  <c r="C379" i="4"/>
  <c r="C387" i="4"/>
  <c r="C395" i="4"/>
  <c r="C403" i="4"/>
  <c r="C411" i="4"/>
  <c r="C419" i="4"/>
  <c r="H419" i="4" s="1"/>
  <c r="C427" i="4"/>
  <c r="C435" i="4"/>
  <c r="C447" i="4"/>
  <c r="C455" i="4"/>
  <c r="C463" i="4"/>
  <c r="C471" i="4"/>
  <c r="C475" i="4"/>
  <c r="C479" i="4"/>
  <c r="C487" i="4"/>
  <c r="C491" i="4"/>
  <c r="C495" i="4"/>
  <c r="C499" i="4"/>
  <c r="C503" i="4"/>
  <c r="C507" i="4"/>
  <c r="C511" i="4"/>
  <c r="C515" i="4"/>
  <c r="H515" i="4" s="1"/>
  <c r="C519" i="4"/>
  <c r="C523" i="4"/>
  <c r="C527" i="4"/>
  <c r="C535" i="4"/>
  <c r="C539" i="4"/>
  <c r="C543" i="4"/>
  <c r="C12" i="4"/>
  <c r="C16" i="4"/>
  <c r="C20" i="4"/>
  <c r="C24" i="4"/>
  <c r="C28" i="4"/>
  <c r="C32" i="4"/>
  <c r="C36" i="4"/>
  <c r="C40" i="4"/>
  <c r="C44" i="4"/>
  <c r="C48" i="4"/>
  <c r="C52" i="4"/>
  <c r="C56" i="4"/>
  <c r="C60" i="4"/>
  <c r="C64" i="4"/>
  <c r="C68" i="4"/>
  <c r="C72" i="4"/>
  <c r="C76" i="4"/>
  <c r="C80" i="4"/>
  <c r="C84" i="4"/>
  <c r="C88" i="4"/>
  <c r="C92" i="4"/>
  <c r="C96" i="4"/>
  <c r="C100" i="4"/>
  <c r="C104" i="4"/>
  <c r="C108" i="4"/>
  <c r="C112" i="4"/>
  <c r="C116" i="4"/>
  <c r="C120" i="4"/>
  <c r="C124" i="4"/>
  <c r="C128" i="4"/>
  <c r="C132" i="4"/>
  <c r="C136" i="4"/>
  <c r="C140" i="4"/>
  <c r="C144" i="4"/>
  <c r="C148" i="4"/>
  <c r="C152" i="4"/>
  <c r="C156" i="4"/>
  <c r="C160" i="4"/>
  <c r="C164" i="4"/>
  <c r="C168" i="4"/>
  <c r="C172" i="4"/>
  <c r="C176" i="4"/>
  <c r="C180" i="4"/>
  <c r="C184" i="4"/>
  <c r="C188" i="4"/>
  <c r="C192" i="4"/>
  <c r="C196" i="4"/>
  <c r="C200" i="4"/>
  <c r="C204" i="4"/>
  <c r="C208" i="4"/>
  <c r="C212" i="4"/>
  <c r="C216" i="4"/>
  <c r="C220" i="4"/>
  <c r="C224" i="4"/>
  <c r="C228" i="4"/>
  <c r="C232" i="4"/>
  <c r="C236" i="4"/>
  <c r="C240" i="4"/>
  <c r="C244" i="4"/>
  <c r="C248" i="4"/>
  <c r="C252" i="4"/>
  <c r="C256" i="4"/>
  <c r="C260" i="4"/>
  <c r="C264" i="4"/>
  <c r="C268" i="4"/>
  <c r="C272" i="4"/>
  <c r="C276" i="4"/>
  <c r="C280" i="4"/>
  <c r="C284" i="4"/>
  <c r="C288" i="4"/>
  <c r="C292" i="4"/>
  <c r="C296" i="4"/>
  <c r="C14" i="4"/>
  <c r="C34" i="4"/>
  <c r="C54" i="4"/>
  <c r="C78" i="4"/>
  <c r="C126" i="4"/>
  <c r="C11" i="4"/>
  <c r="C27" i="4"/>
  <c r="C35" i="4"/>
  <c r="C47" i="4"/>
  <c r="C55" i="4"/>
  <c r="H55" i="4" s="1"/>
  <c r="C67" i="4"/>
  <c r="C79" i="4"/>
  <c r="C87" i="4"/>
  <c r="C95" i="4"/>
  <c r="C103" i="4"/>
  <c r="C111" i="4"/>
  <c r="C123" i="4"/>
  <c r="C131" i="4"/>
  <c r="H131" i="4" s="1"/>
  <c r="C139" i="4"/>
  <c r="C147" i="4"/>
  <c r="C159" i="4"/>
  <c r="C167" i="4"/>
  <c r="C175" i="4"/>
  <c r="C183" i="4"/>
  <c r="C195" i="4"/>
  <c r="C203" i="4"/>
  <c r="H203" i="4" s="1"/>
  <c r="C215" i="4"/>
  <c r="C227" i="4"/>
  <c r="C235" i="4"/>
  <c r="C247" i="4"/>
  <c r="C259" i="4"/>
  <c r="C267" i="4"/>
  <c r="C279" i="4"/>
  <c r="C287" i="4"/>
  <c r="H287" i="4" s="1"/>
  <c r="C295" i="4"/>
  <c r="C307" i="4"/>
  <c r="C315" i="4"/>
  <c r="C323" i="4"/>
  <c r="C331" i="4"/>
  <c r="C339" i="4"/>
  <c r="C347" i="4"/>
  <c r="C355" i="4"/>
  <c r="H355" i="4" s="1"/>
  <c r="C363" i="4"/>
  <c r="C375" i="4"/>
  <c r="C383" i="4"/>
  <c r="C391" i="4"/>
  <c r="C399" i="4"/>
  <c r="C407" i="4"/>
  <c r="C415" i="4"/>
  <c r="C423" i="4"/>
  <c r="H423" i="4" s="1"/>
  <c r="C431" i="4"/>
  <c r="C439" i="4"/>
  <c r="C443" i="4"/>
  <c r="C451" i="4"/>
  <c r="C459" i="4"/>
  <c r="C467" i="4"/>
  <c r="C483" i="4"/>
  <c r="C531" i="4"/>
  <c r="H531" i="4" s="1"/>
  <c r="C13" i="4"/>
  <c r="C17" i="4"/>
  <c r="C21" i="4"/>
  <c r="C25" i="4"/>
  <c r="C29" i="4"/>
  <c r="C33" i="4"/>
  <c r="C37" i="4"/>
  <c r="C41" i="4"/>
  <c r="H41" i="4" s="1"/>
  <c r="C45" i="4"/>
  <c r="C49" i="4"/>
  <c r="C53" i="4"/>
  <c r="C57" i="4"/>
  <c r="C61" i="4"/>
  <c r="C65" i="4"/>
  <c r="C69" i="4"/>
  <c r="C73" i="4"/>
  <c r="C77" i="4"/>
  <c r="C81" i="4"/>
  <c r="C85" i="4"/>
  <c r="C89" i="4"/>
  <c r="C93" i="4"/>
  <c r="C97" i="4"/>
  <c r="C101" i="4"/>
  <c r="C105" i="4"/>
  <c r="C109" i="4"/>
  <c r="C113" i="4"/>
  <c r="C117" i="4"/>
  <c r="C121" i="4"/>
  <c r="C125" i="4"/>
  <c r="C129" i="4"/>
  <c r="C133" i="4"/>
  <c r="C137" i="4"/>
  <c r="C141" i="4"/>
  <c r="C145" i="4"/>
  <c r="C149" i="4"/>
  <c r="C153" i="4"/>
  <c r="C157" i="4"/>
  <c r="C161" i="4"/>
  <c r="C165" i="4"/>
  <c r="C169" i="4"/>
  <c r="C173" i="4"/>
  <c r="C177" i="4"/>
  <c r="C181" i="4"/>
  <c r="C185" i="4"/>
  <c r="C189" i="4"/>
  <c r="C193" i="4"/>
  <c r="C197" i="4"/>
  <c r="C201" i="4"/>
  <c r="C205" i="4"/>
  <c r="C209" i="4"/>
  <c r="C213" i="4"/>
  <c r="C217" i="4"/>
  <c r="C221" i="4"/>
  <c r="C225" i="4"/>
  <c r="C229" i="4"/>
  <c r="C233" i="4"/>
  <c r="C237" i="4"/>
  <c r="C241" i="4"/>
  <c r="C245" i="4"/>
  <c r="C249" i="4"/>
  <c r="C253" i="4"/>
  <c r="C257" i="4"/>
  <c r="C261" i="4"/>
  <c r="C265" i="4"/>
  <c r="C269" i="4"/>
  <c r="C273" i="4"/>
  <c r="C277" i="4"/>
  <c r="C281" i="4"/>
  <c r="C285" i="4"/>
  <c r="C289" i="4"/>
  <c r="C293" i="4"/>
  <c r="C297" i="4"/>
  <c r="C301" i="4"/>
  <c r="C305" i="4"/>
  <c r="C309" i="4"/>
  <c r="C313" i="4"/>
  <c r="C317" i="4"/>
  <c r="C321" i="4"/>
  <c r="C325" i="4"/>
  <c r="C329" i="4"/>
  <c r="C333" i="4"/>
  <c r="C337" i="4"/>
  <c r="C341" i="4"/>
  <c r="C345" i="4"/>
  <c r="C349" i="4"/>
  <c r="C353" i="4"/>
  <c r="C357" i="4"/>
  <c r="C22" i="4"/>
  <c r="H22" i="4" s="1"/>
  <c r="C42" i="4"/>
  <c r="C62" i="4"/>
  <c r="C74" i="4"/>
  <c r="C90" i="4"/>
  <c r="C98" i="4"/>
  <c r="C102" i="4"/>
  <c r="C106" i="4"/>
  <c r="C110" i="4"/>
  <c r="H110" i="4" s="1"/>
  <c r="C118" i="4"/>
  <c r="C130" i="4"/>
  <c r="C134" i="4"/>
  <c r="C138" i="4"/>
  <c r="C142" i="4"/>
  <c r="C146" i="4"/>
  <c r="C150" i="4"/>
  <c r="C154" i="4"/>
  <c r="H154" i="4" s="1"/>
  <c r="C158" i="4"/>
  <c r="C162" i="4"/>
  <c r="C166" i="4"/>
  <c r="C170" i="4"/>
  <c r="C174" i="4"/>
  <c r="C178" i="4"/>
  <c r="C182" i="4"/>
  <c r="C186" i="4"/>
  <c r="H186" i="4" s="1"/>
  <c r="C190" i="4"/>
  <c r="C194" i="4"/>
  <c r="C198" i="4"/>
  <c r="C202" i="4"/>
  <c r="C206" i="4"/>
  <c r="C210" i="4"/>
  <c r="C214" i="4"/>
  <c r="C218" i="4"/>
  <c r="H218" i="4" s="1"/>
  <c r="C222" i="4"/>
  <c r="C226" i="4"/>
  <c r="C230" i="4"/>
  <c r="C234" i="4"/>
  <c r="C238" i="4"/>
  <c r="C242" i="4"/>
  <c r="C246" i="4"/>
  <c r="C250" i="4"/>
  <c r="H250" i="4" s="1"/>
  <c r="C254" i="4"/>
  <c r="C258" i="4"/>
  <c r="C262" i="4"/>
  <c r="C266" i="4"/>
  <c r="C270" i="4"/>
  <c r="C274" i="4"/>
  <c r="C278" i="4"/>
  <c r="C282" i="4"/>
  <c r="H282" i="4" s="1"/>
  <c r="C286" i="4"/>
  <c r="C290" i="4"/>
  <c r="C18" i="4"/>
  <c r="C26" i="4"/>
  <c r="C38" i="4"/>
  <c r="C46" i="4"/>
  <c r="C58" i="4"/>
  <c r="C70" i="4"/>
  <c r="H70" i="4" s="1"/>
  <c r="C82" i="4"/>
  <c r="C94" i="4"/>
  <c r="C114" i="4"/>
  <c r="C19" i="4"/>
  <c r="C39" i="4"/>
  <c r="C59" i="4"/>
  <c r="C75" i="4"/>
  <c r="C99" i="4"/>
  <c r="H99" i="4" s="1"/>
  <c r="C115" i="4"/>
  <c r="C135" i="4"/>
  <c r="C155" i="4"/>
  <c r="C171" i="4"/>
  <c r="C191" i="4"/>
  <c r="C207" i="4"/>
  <c r="C223" i="4"/>
  <c r="C243" i="4"/>
  <c r="H243" i="4" s="1"/>
  <c r="C255" i="4"/>
  <c r="C275" i="4"/>
  <c r="C299" i="4"/>
  <c r="C371" i="4"/>
  <c r="C361" i="4"/>
  <c r="C365" i="4"/>
  <c r="C373" i="4"/>
  <c r="C377" i="4"/>
  <c r="H377" i="4" s="1"/>
  <c r="C381" i="4"/>
  <c r="C385" i="4"/>
  <c r="C389" i="4"/>
  <c r="C393" i="4"/>
  <c r="C397" i="4"/>
  <c r="C401" i="4"/>
  <c r="C405" i="4"/>
  <c r="C409" i="4"/>
  <c r="H409" i="4" s="1"/>
  <c r="C413" i="4"/>
  <c r="C417" i="4"/>
  <c r="C421" i="4"/>
  <c r="C425" i="4"/>
  <c r="C429" i="4"/>
  <c r="C433" i="4"/>
  <c r="C437" i="4"/>
  <c r="C441" i="4"/>
  <c r="H441" i="4" s="1"/>
  <c r="C445" i="4"/>
  <c r="C449" i="4"/>
  <c r="C453" i="4"/>
  <c r="C457" i="4"/>
  <c r="C461" i="4"/>
  <c r="C465" i="4"/>
  <c r="C469" i="4"/>
  <c r="C473" i="4"/>
  <c r="H473" i="4" s="1"/>
  <c r="C477" i="4"/>
  <c r="C481" i="4"/>
  <c r="C485" i="4"/>
  <c r="C489" i="4"/>
  <c r="C493" i="4"/>
  <c r="C497" i="4"/>
  <c r="C501" i="4"/>
  <c r="C505" i="4"/>
  <c r="H505" i="4" s="1"/>
  <c r="C509" i="4"/>
  <c r="C513" i="4"/>
  <c r="C517" i="4"/>
  <c r="C521" i="4"/>
  <c r="C525" i="4"/>
  <c r="C529" i="4"/>
  <c r="C533" i="4"/>
  <c r="C537" i="4"/>
  <c r="H537" i="4" s="1"/>
  <c r="C541" i="4"/>
  <c r="C545" i="4"/>
  <c r="C549" i="4"/>
  <c r="C553" i="4"/>
  <c r="C557" i="4"/>
  <c r="C561" i="4"/>
  <c r="C565" i="4"/>
  <c r="C569" i="4"/>
  <c r="H569" i="4" s="1"/>
  <c r="C573" i="4"/>
  <c r="C577" i="4"/>
  <c r="C581" i="4"/>
  <c r="C585" i="4"/>
  <c r="C589" i="4"/>
  <c r="C593" i="4"/>
  <c r="C597" i="4"/>
  <c r="C601" i="4"/>
  <c r="H601" i="4" s="1"/>
  <c r="C605" i="4"/>
  <c r="C609" i="4"/>
  <c r="C613" i="4"/>
  <c r="C617" i="4"/>
  <c r="C621" i="4"/>
  <c r="C625" i="4"/>
  <c r="C629" i="4"/>
  <c r="C633" i="4"/>
  <c r="H633" i="4" s="1"/>
  <c r="C637" i="4"/>
  <c r="C641" i="4"/>
  <c r="C645" i="4"/>
  <c r="C649" i="4"/>
  <c r="C653" i="4"/>
  <c r="C657" i="4"/>
  <c r="C661" i="4"/>
  <c r="C665" i="4"/>
  <c r="H665" i="4" s="1"/>
  <c r="C669" i="4"/>
  <c r="C673" i="4"/>
  <c r="C677" i="4"/>
  <c r="C681" i="4"/>
  <c r="C685" i="4"/>
  <c r="C689" i="4"/>
  <c r="C693" i="4"/>
  <c r="C697" i="4"/>
  <c r="H697" i="4" s="1"/>
  <c r="C701" i="4"/>
  <c r="C705" i="4"/>
  <c r="C709" i="4"/>
  <c r="C713" i="4"/>
  <c r="C717" i="4"/>
  <c r="C721" i="4"/>
  <c r="C725" i="4"/>
  <c r="C729" i="4"/>
  <c r="H729" i="4" s="1"/>
  <c r="C733" i="4"/>
  <c r="C737" i="4"/>
  <c r="C741" i="4"/>
  <c r="C745" i="4"/>
  <c r="C749" i="4"/>
  <c r="C753" i="4"/>
  <c r="C757" i="4"/>
  <c r="C761" i="4"/>
  <c r="H761" i="4" s="1"/>
  <c r="C765" i="4"/>
  <c r="C769" i="4"/>
  <c r="C773" i="4"/>
  <c r="C777" i="4"/>
  <c r="C781" i="4"/>
  <c r="C785" i="4"/>
  <c r="C789" i="4"/>
  <c r="C793" i="4"/>
  <c r="H793" i="4" s="1"/>
  <c r="C797" i="4"/>
  <c r="C801" i="4"/>
  <c r="C805" i="4"/>
  <c r="C809" i="4"/>
  <c r="C813" i="4"/>
  <c r="C817" i="4"/>
  <c r="C821" i="4"/>
  <c r="C825" i="4"/>
  <c r="H825" i="4" s="1"/>
  <c r="C829" i="4"/>
  <c r="C833" i="4"/>
  <c r="C837" i="4"/>
  <c r="C841" i="4"/>
  <c r="C845" i="4"/>
  <c r="C849" i="4"/>
  <c r="C853" i="4"/>
  <c r="C857" i="4"/>
  <c r="H857" i="4" s="1"/>
  <c r="C861" i="4"/>
  <c r="C865" i="4"/>
  <c r="C869" i="4"/>
  <c r="C873" i="4"/>
  <c r="C877" i="4"/>
  <c r="C881" i="4"/>
  <c r="C885" i="4"/>
  <c r="C889" i="4"/>
  <c r="H889" i="4" s="1"/>
  <c r="C893" i="4"/>
  <c r="C897" i="4"/>
  <c r="C901" i="4"/>
  <c r="C905" i="4"/>
  <c r="C909" i="4"/>
  <c r="C913" i="4"/>
  <c r="C917" i="4"/>
  <c r="C921" i="4"/>
  <c r="H921" i="4" s="1"/>
  <c r="C925" i="4"/>
  <c r="C929" i="4"/>
  <c r="C933" i="4"/>
  <c r="C937" i="4"/>
  <c r="C941" i="4"/>
  <c r="C945" i="4"/>
  <c r="C949" i="4"/>
  <c r="C953" i="4"/>
  <c r="H953" i="4" s="1"/>
  <c r="C957" i="4"/>
  <c r="C961" i="4"/>
  <c r="C965" i="4"/>
  <c r="C969" i="4"/>
  <c r="C973" i="4"/>
  <c r="C977" i="4"/>
  <c r="C981" i="4"/>
  <c r="C985" i="4"/>
  <c r="H985" i="4" s="1"/>
  <c r="C989" i="4"/>
  <c r="C993" i="4"/>
  <c r="C997" i="4"/>
  <c r="C1001" i="4"/>
  <c r="C1005" i="4"/>
  <c r="C1009" i="4"/>
  <c r="C1013" i="4"/>
  <c r="C1017" i="4"/>
  <c r="H1017" i="4" s="1"/>
  <c r="C1021" i="4"/>
  <c r="C1025" i="4"/>
  <c r="C1029" i="4"/>
  <c r="C1033" i="4"/>
  <c r="C1037" i="4"/>
  <c r="C1041" i="4"/>
  <c r="C1045" i="4"/>
  <c r="C1049" i="4"/>
  <c r="H1049" i="4" s="1"/>
  <c r="C1053" i="4"/>
  <c r="C1057" i="4"/>
  <c r="C1061" i="4"/>
  <c r="C1065" i="4"/>
  <c r="C1069" i="4"/>
  <c r="C1073" i="4"/>
  <c r="C1077" i="4"/>
  <c r="C1081" i="4"/>
  <c r="H1081" i="4" s="1"/>
  <c r="C1085" i="4"/>
  <c r="C1089" i="4"/>
  <c r="C1093" i="4"/>
  <c r="C1097" i="4"/>
  <c r="C1101" i="4"/>
  <c r="C1105" i="4"/>
  <c r="C1109" i="4"/>
  <c r="C1113" i="4"/>
  <c r="H1113" i="4" s="1"/>
  <c r="C1117" i="4"/>
  <c r="C1121" i="4"/>
  <c r="C1125" i="4"/>
  <c r="C1129" i="4"/>
  <c r="C1133" i="4"/>
  <c r="C1137" i="4"/>
  <c r="C1141" i="4"/>
  <c r="C1145" i="4"/>
  <c r="H1145" i="4" s="1"/>
  <c r="C1149" i="4"/>
  <c r="C1154" i="4"/>
  <c r="D13" i="4"/>
  <c r="D17" i="4"/>
  <c r="D21" i="4"/>
  <c r="D25" i="4"/>
  <c r="D29" i="4"/>
  <c r="D33" i="4"/>
  <c r="D37" i="4"/>
  <c r="D41" i="4"/>
  <c r="D45" i="4"/>
  <c r="D49" i="4"/>
  <c r="D53" i="4"/>
  <c r="D57" i="4"/>
  <c r="D61" i="4"/>
  <c r="D65" i="4"/>
  <c r="D69" i="4"/>
  <c r="D73" i="4"/>
  <c r="D77" i="4"/>
  <c r="D81" i="4"/>
  <c r="D85" i="4"/>
  <c r="D89" i="4"/>
  <c r="D93" i="4"/>
  <c r="D97" i="4"/>
  <c r="D101" i="4"/>
  <c r="D105" i="4"/>
  <c r="D109" i="4"/>
  <c r="D113" i="4"/>
  <c r="D117" i="4"/>
  <c r="D121" i="4"/>
  <c r="D125" i="4"/>
  <c r="D129" i="4"/>
  <c r="D133" i="4"/>
  <c r="D137" i="4"/>
  <c r="D141" i="4"/>
  <c r="D145" i="4"/>
  <c r="D149" i="4"/>
  <c r="D153" i="4"/>
  <c r="D157" i="4"/>
  <c r="D161" i="4"/>
  <c r="D165" i="4"/>
  <c r="D169" i="4"/>
  <c r="D173" i="4"/>
  <c r="D177" i="4"/>
  <c r="D181" i="4"/>
  <c r="D185" i="4"/>
  <c r="D189" i="4"/>
  <c r="D193" i="4"/>
  <c r="D197" i="4"/>
  <c r="D201" i="4"/>
  <c r="D205" i="4"/>
  <c r="D209" i="4"/>
  <c r="D213" i="4"/>
  <c r="D217" i="4"/>
  <c r="D221" i="4"/>
  <c r="D225" i="4"/>
  <c r="D229" i="4"/>
  <c r="D233" i="4"/>
  <c r="D237" i="4"/>
  <c r="D241" i="4"/>
  <c r="D245" i="4"/>
  <c r="D249" i="4"/>
  <c r="D253" i="4"/>
  <c r="D257" i="4"/>
  <c r="D261" i="4"/>
  <c r="D265" i="4"/>
  <c r="D269" i="4"/>
  <c r="D273" i="4"/>
  <c r="D277" i="4"/>
  <c r="D281" i="4"/>
  <c r="D285" i="4"/>
  <c r="D289" i="4"/>
  <c r="D293" i="4"/>
  <c r="D297" i="4"/>
  <c r="D301" i="4"/>
  <c r="D305" i="4"/>
  <c r="D309" i="4"/>
  <c r="D313" i="4"/>
  <c r="D317" i="4"/>
  <c r="D321" i="4"/>
  <c r="D325" i="4"/>
  <c r="D329" i="4"/>
  <c r="D333" i="4"/>
  <c r="D337" i="4"/>
  <c r="D341" i="4"/>
  <c r="D345" i="4"/>
  <c r="D349" i="4"/>
  <c r="D353" i="4"/>
  <c r="D357" i="4"/>
  <c r="D361" i="4"/>
  <c r="D365" i="4"/>
  <c r="D369" i="4"/>
  <c r="D373" i="4"/>
  <c r="D377" i="4"/>
  <c r="D381" i="4"/>
  <c r="D385" i="4"/>
  <c r="D389" i="4"/>
  <c r="D393" i="4"/>
  <c r="D397" i="4"/>
  <c r="D401" i="4"/>
  <c r="D405" i="4"/>
  <c r="D409" i="4"/>
  <c r="D413" i="4"/>
  <c r="D417" i="4"/>
  <c r="D421" i="4"/>
  <c r="D425" i="4"/>
  <c r="D429" i="4"/>
  <c r="D433" i="4"/>
  <c r="D437" i="4"/>
  <c r="D441" i="4"/>
  <c r="D445" i="4"/>
  <c r="D449" i="4"/>
  <c r="D453" i="4"/>
  <c r="D457" i="4"/>
  <c r="D461" i="4"/>
  <c r="D465" i="4"/>
  <c r="D469" i="4"/>
  <c r="D473" i="4"/>
  <c r="D477" i="4"/>
  <c r="D481" i="4"/>
  <c r="D485" i="4"/>
  <c r="D489" i="4"/>
  <c r="D493" i="4"/>
  <c r="D497" i="4"/>
  <c r="D501" i="4"/>
  <c r="D505" i="4"/>
  <c r="D509" i="4"/>
  <c r="D513" i="4"/>
  <c r="D517" i="4"/>
  <c r="D521" i="4"/>
  <c r="D525" i="4"/>
  <c r="D529" i="4"/>
  <c r="D533" i="4"/>
  <c r="D537" i="4"/>
  <c r="D541" i="4"/>
  <c r="D545" i="4"/>
  <c r="D549" i="4"/>
  <c r="D553" i="4"/>
  <c r="D557" i="4"/>
  <c r="D561" i="4"/>
  <c r="D565" i="4"/>
  <c r="D569" i="4"/>
  <c r="D573" i="4"/>
  <c r="D577" i="4"/>
  <c r="D581" i="4"/>
  <c r="D585" i="4"/>
  <c r="D589" i="4"/>
  <c r="D593" i="4"/>
  <c r="D597" i="4"/>
  <c r="D601" i="4"/>
  <c r="D605" i="4"/>
  <c r="D609" i="4"/>
  <c r="D613" i="4"/>
  <c r="D617" i="4"/>
  <c r="D621" i="4"/>
  <c r="D625" i="4"/>
  <c r="D629" i="4"/>
  <c r="D633" i="4"/>
  <c r="D637" i="4"/>
  <c r="D641" i="4"/>
  <c r="D645" i="4"/>
  <c r="D649" i="4"/>
  <c r="D653" i="4"/>
  <c r="D657" i="4"/>
  <c r="D661" i="4"/>
  <c r="D665" i="4"/>
  <c r="D669" i="4"/>
  <c r="D673" i="4"/>
  <c r="D677" i="4"/>
  <c r="D681" i="4"/>
  <c r="D685" i="4"/>
  <c r="D689" i="4"/>
  <c r="D693" i="4"/>
  <c r="D697" i="4"/>
  <c r="D701" i="4"/>
  <c r="D705" i="4"/>
  <c r="D709" i="4"/>
  <c r="D713" i="4"/>
  <c r="D717" i="4"/>
  <c r="D721" i="4"/>
  <c r="D725" i="4"/>
  <c r="D729" i="4"/>
  <c r="D733" i="4"/>
  <c r="D737" i="4"/>
  <c r="D741" i="4"/>
  <c r="D745" i="4"/>
  <c r="D749" i="4"/>
  <c r="D753" i="4"/>
  <c r="D757" i="4"/>
  <c r="D761" i="4"/>
  <c r="D765" i="4"/>
  <c r="D769" i="4"/>
  <c r="D773" i="4"/>
  <c r="D777" i="4"/>
  <c r="D781" i="4"/>
  <c r="D785" i="4"/>
  <c r="D789" i="4"/>
  <c r="D793" i="4"/>
  <c r="D797" i="4"/>
  <c r="D801" i="4"/>
  <c r="D805" i="4"/>
  <c r="D809" i="4"/>
  <c r="D813" i="4"/>
  <c r="D817" i="4"/>
  <c r="D821" i="4"/>
  <c r="D825" i="4"/>
  <c r="D829" i="4"/>
  <c r="D833" i="4"/>
  <c r="D837" i="4"/>
  <c r="D841" i="4"/>
  <c r="D845" i="4"/>
  <c r="D849" i="4"/>
  <c r="D853" i="4"/>
  <c r="D857" i="4"/>
  <c r="D861" i="4"/>
  <c r="D865" i="4"/>
  <c r="D869" i="4"/>
  <c r="D873" i="4"/>
  <c r="D877" i="4"/>
  <c r="D881" i="4"/>
  <c r="D885" i="4"/>
  <c r="D889" i="4"/>
  <c r="D893" i="4"/>
  <c r="D897" i="4"/>
  <c r="D901" i="4"/>
  <c r="D905" i="4"/>
  <c r="D909" i="4"/>
  <c r="D913" i="4"/>
  <c r="D917" i="4"/>
  <c r="D921" i="4"/>
  <c r="D925" i="4"/>
  <c r="D929" i="4"/>
  <c r="D933" i="4"/>
  <c r="D937" i="4"/>
  <c r="D941" i="4"/>
  <c r="D945" i="4"/>
  <c r="D949" i="4"/>
  <c r="D953" i="4"/>
  <c r="D957" i="4"/>
  <c r="D961" i="4"/>
  <c r="D965" i="4"/>
  <c r="D969" i="4"/>
  <c r="D973" i="4"/>
  <c r="D977" i="4"/>
  <c r="D981" i="4"/>
  <c r="D985" i="4"/>
  <c r="D989" i="4"/>
  <c r="D993" i="4"/>
  <c r="D997" i="4"/>
  <c r="D1001" i="4"/>
  <c r="D1005" i="4"/>
  <c r="D1009" i="4"/>
  <c r="D1013" i="4"/>
  <c r="D1017" i="4"/>
  <c r="D1021" i="4"/>
  <c r="D1025" i="4"/>
  <c r="D1029" i="4"/>
  <c r="D1033" i="4"/>
  <c r="D1037" i="4"/>
  <c r="D1041" i="4"/>
  <c r="D1045" i="4"/>
  <c r="D1049" i="4"/>
  <c r="D1053" i="4"/>
  <c r="D1057" i="4"/>
  <c r="D1061" i="4"/>
  <c r="D1065" i="4"/>
  <c r="D1069" i="4"/>
  <c r="D1073" i="4"/>
  <c r="D1077" i="4"/>
  <c r="D1081" i="4"/>
  <c r="D1085" i="4"/>
  <c r="D1089" i="4"/>
  <c r="D1093" i="4"/>
  <c r="D1097" i="4"/>
  <c r="D1101" i="4"/>
  <c r="D1105" i="4"/>
  <c r="D1109" i="4"/>
  <c r="D1113" i="4"/>
  <c r="D1117" i="4"/>
  <c r="D1121" i="4"/>
  <c r="D1125" i="4"/>
  <c r="D1129" i="4"/>
  <c r="D1133" i="4"/>
  <c r="D1137" i="4"/>
  <c r="D1141" i="4"/>
  <c r="D1145" i="4"/>
  <c r="D1149" i="4"/>
  <c r="D23" i="4"/>
  <c r="D199" i="4"/>
  <c r="D535" i="4"/>
  <c r="C294" i="4"/>
  <c r="C298" i="4"/>
  <c r="C302" i="4"/>
  <c r="C306" i="4"/>
  <c r="C310" i="4"/>
  <c r="C314" i="4"/>
  <c r="H314" i="4" s="1"/>
  <c r="C318" i="4"/>
  <c r="C322" i="4"/>
  <c r="C326" i="4"/>
  <c r="C330" i="4"/>
  <c r="C334" i="4"/>
  <c r="C338" i="4"/>
  <c r="C342" i="4"/>
  <c r="C346" i="4"/>
  <c r="H346" i="4" s="1"/>
  <c r="C350" i="4"/>
  <c r="C354" i="4"/>
  <c r="C358" i="4"/>
  <c r="C362" i="4"/>
  <c r="C366" i="4"/>
  <c r="C370" i="4"/>
  <c r="C374" i="4"/>
  <c r="C378" i="4"/>
  <c r="H378" i="4" s="1"/>
  <c r="C382" i="4"/>
  <c r="C386" i="4"/>
  <c r="C390" i="4"/>
  <c r="C394" i="4"/>
  <c r="C398" i="4"/>
  <c r="C402" i="4"/>
  <c r="C406" i="4"/>
  <c r="C410" i="4"/>
  <c r="H410" i="4" s="1"/>
  <c r="C414" i="4"/>
  <c r="C418" i="4"/>
  <c r="C422" i="4"/>
  <c r="C426" i="4"/>
  <c r="C430" i="4"/>
  <c r="C434" i="4"/>
  <c r="C438" i="4"/>
  <c r="C442" i="4"/>
  <c r="H442" i="4" s="1"/>
  <c r="C446" i="4"/>
  <c r="C450" i="4"/>
  <c r="C454" i="4"/>
  <c r="C458" i="4"/>
  <c r="C462" i="4"/>
  <c r="C466" i="4"/>
  <c r="C470" i="4"/>
  <c r="C474" i="4"/>
  <c r="H474" i="4" s="1"/>
  <c r="C478" i="4"/>
  <c r="C482" i="4"/>
  <c r="C486" i="4"/>
  <c r="C490" i="4"/>
  <c r="C494" i="4"/>
  <c r="C498" i="4"/>
  <c r="C502" i="4"/>
  <c r="C506" i="4"/>
  <c r="H506" i="4" s="1"/>
  <c r="C510" i="4"/>
  <c r="C514" i="4"/>
  <c r="C518" i="4"/>
  <c r="C522" i="4"/>
  <c r="C526" i="4"/>
  <c r="C530" i="4"/>
  <c r="C534" i="4"/>
  <c r="C538" i="4"/>
  <c r="H538" i="4" s="1"/>
  <c r="C542" i="4"/>
  <c r="C546" i="4"/>
  <c r="C550" i="4"/>
  <c r="C554" i="4"/>
  <c r="C558" i="4"/>
  <c r="C562" i="4"/>
  <c r="C566" i="4"/>
  <c r="C570" i="4"/>
  <c r="H570" i="4" s="1"/>
  <c r="C574" i="4"/>
  <c r="C578" i="4"/>
  <c r="C582" i="4"/>
  <c r="C586" i="4"/>
  <c r="C590" i="4"/>
  <c r="C594" i="4"/>
  <c r="C598" i="4"/>
  <c r="C602" i="4"/>
  <c r="H602" i="4" s="1"/>
  <c r="C606" i="4"/>
  <c r="C610" i="4"/>
  <c r="C614" i="4"/>
  <c r="C618" i="4"/>
  <c r="C622" i="4"/>
  <c r="C626" i="4"/>
  <c r="C630" i="4"/>
  <c r="C634" i="4"/>
  <c r="H634" i="4" s="1"/>
  <c r="C638" i="4"/>
  <c r="C642" i="4"/>
  <c r="C646" i="4"/>
  <c r="C650" i="4"/>
  <c r="C654" i="4"/>
  <c r="C658" i="4"/>
  <c r="C662" i="4"/>
  <c r="C666" i="4"/>
  <c r="C670" i="4"/>
  <c r="C674" i="4"/>
  <c r="C678" i="4"/>
  <c r="C682" i="4"/>
  <c r="C686" i="4"/>
  <c r="C690" i="4"/>
  <c r="C694" i="4"/>
  <c r="C698" i="4"/>
  <c r="H698" i="4" s="1"/>
  <c r="C702" i="4"/>
  <c r="C706" i="4"/>
  <c r="C710" i="4"/>
  <c r="C714" i="4"/>
  <c r="C718" i="4"/>
  <c r="C722" i="4"/>
  <c r="C726" i="4"/>
  <c r="C730" i="4"/>
  <c r="H730" i="4" s="1"/>
  <c r="C734" i="4"/>
  <c r="C738" i="4"/>
  <c r="C742" i="4"/>
  <c r="C746" i="4"/>
  <c r="C750" i="4"/>
  <c r="C754" i="4"/>
  <c r="C758" i="4"/>
  <c r="C762" i="4"/>
  <c r="H762" i="4" s="1"/>
  <c r="C766" i="4"/>
  <c r="C770" i="4"/>
  <c r="C774" i="4"/>
  <c r="C778" i="4"/>
  <c r="C782" i="4"/>
  <c r="C786" i="4"/>
  <c r="C790" i="4"/>
  <c r="C794" i="4"/>
  <c r="H794" i="4" s="1"/>
  <c r="C798" i="4"/>
  <c r="C802" i="4"/>
  <c r="C806" i="4"/>
  <c r="C810" i="4"/>
  <c r="C814" i="4"/>
  <c r="C818" i="4"/>
  <c r="C822" i="4"/>
  <c r="C826" i="4"/>
  <c r="H826" i="4" s="1"/>
  <c r="C830" i="4"/>
  <c r="C834" i="4"/>
  <c r="C838" i="4"/>
  <c r="C842" i="4"/>
  <c r="C846" i="4"/>
  <c r="C850" i="4"/>
  <c r="C854" i="4"/>
  <c r="C858" i="4"/>
  <c r="H858" i="4" s="1"/>
  <c r="C862" i="4"/>
  <c r="C866" i="4"/>
  <c r="C870" i="4"/>
  <c r="C874" i="4"/>
  <c r="C878" i="4"/>
  <c r="C882" i="4"/>
  <c r="C886" i="4"/>
  <c r="C890" i="4"/>
  <c r="H890" i="4" s="1"/>
  <c r="C894" i="4"/>
  <c r="C898" i="4"/>
  <c r="C902" i="4"/>
  <c r="C906" i="4"/>
  <c r="C910" i="4"/>
  <c r="C914" i="4"/>
  <c r="C918" i="4"/>
  <c r="C922" i="4"/>
  <c r="H922" i="4" s="1"/>
  <c r="C926" i="4"/>
  <c r="C930" i="4"/>
  <c r="C934" i="4"/>
  <c r="C938" i="4"/>
  <c r="C942" i="4"/>
  <c r="C946" i="4"/>
  <c r="C950" i="4"/>
  <c r="C954" i="4"/>
  <c r="H954" i="4" s="1"/>
  <c r="C958" i="4"/>
  <c r="C962" i="4"/>
  <c r="C966" i="4"/>
  <c r="C970" i="4"/>
  <c r="C974" i="4"/>
  <c r="C978" i="4"/>
  <c r="C982" i="4"/>
  <c r="C986" i="4"/>
  <c r="H986" i="4" s="1"/>
  <c r="C990" i="4"/>
  <c r="C994" i="4"/>
  <c r="C998" i="4"/>
  <c r="C1002" i="4"/>
  <c r="C1006" i="4"/>
  <c r="C1010" i="4"/>
  <c r="C1014" i="4"/>
  <c r="C1018" i="4"/>
  <c r="H1018" i="4" s="1"/>
  <c r="C1022" i="4"/>
  <c r="C1026" i="4"/>
  <c r="C1030" i="4"/>
  <c r="C1034" i="4"/>
  <c r="C1038" i="4"/>
  <c r="C1042" i="4"/>
  <c r="C1046" i="4"/>
  <c r="C1050" i="4"/>
  <c r="H1050" i="4" s="1"/>
  <c r="C1054" i="4"/>
  <c r="C1058" i="4"/>
  <c r="C1062" i="4"/>
  <c r="C1066" i="4"/>
  <c r="C1070" i="4"/>
  <c r="C1074" i="4"/>
  <c r="C1078" i="4"/>
  <c r="C1082" i="4"/>
  <c r="H1082" i="4" s="1"/>
  <c r="C1086" i="4"/>
  <c r="C1090" i="4"/>
  <c r="C1094" i="4"/>
  <c r="C1098" i="4"/>
  <c r="C1102" i="4"/>
  <c r="C1106" i="4"/>
  <c r="C1110" i="4"/>
  <c r="C1114" i="4"/>
  <c r="H1114" i="4" s="1"/>
  <c r="C1118" i="4"/>
  <c r="C1122" i="4"/>
  <c r="C1126" i="4"/>
  <c r="C1130" i="4"/>
  <c r="C1134" i="4"/>
  <c r="C1138" i="4"/>
  <c r="C1142" i="4"/>
  <c r="C1146" i="4"/>
  <c r="H1146" i="4" s="1"/>
  <c r="C1150" i="4"/>
  <c r="D10" i="4"/>
  <c r="D14" i="4"/>
  <c r="D18" i="4"/>
  <c r="D22" i="4"/>
  <c r="D26" i="4"/>
  <c r="D30" i="4"/>
  <c r="D34" i="4"/>
  <c r="D38" i="4"/>
  <c r="D42" i="4"/>
  <c r="D46" i="4"/>
  <c r="D50" i="4"/>
  <c r="D54" i="4"/>
  <c r="D58" i="4"/>
  <c r="D62" i="4"/>
  <c r="D66" i="4"/>
  <c r="D70" i="4"/>
  <c r="D74" i="4"/>
  <c r="D78" i="4"/>
  <c r="D82" i="4"/>
  <c r="D86" i="4"/>
  <c r="D90" i="4"/>
  <c r="D94" i="4"/>
  <c r="D98" i="4"/>
  <c r="D102" i="4"/>
  <c r="D106" i="4"/>
  <c r="D110" i="4"/>
  <c r="D114" i="4"/>
  <c r="D118" i="4"/>
  <c r="D122" i="4"/>
  <c r="D126" i="4"/>
  <c r="D130" i="4"/>
  <c r="D134" i="4"/>
  <c r="D138" i="4"/>
  <c r="D142" i="4"/>
  <c r="D146" i="4"/>
  <c r="D150" i="4"/>
  <c r="D154" i="4"/>
  <c r="D158" i="4"/>
  <c r="D162" i="4"/>
  <c r="D166" i="4"/>
  <c r="D170" i="4"/>
  <c r="D174" i="4"/>
  <c r="D178" i="4"/>
  <c r="D182" i="4"/>
  <c r="D186" i="4"/>
  <c r="D190" i="4"/>
  <c r="D194" i="4"/>
  <c r="D198" i="4"/>
  <c r="D202" i="4"/>
  <c r="D206" i="4"/>
  <c r="D210" i="4"/>
  <c r="D214" i="4"/>
  <c r="D218" i="4"/>
  <c r="D222" i="4"/>
  <c r="D226" i="4"/>
  <c r="D230" i="4"/>
  <c r="D234" i="4"/>
  <c r="D238" i="4"/>
  <c r="D242" i="4"/>
  <c r="D246" i="4"/>
  <c r="D250" i="4"/>
  <c r="D254" i="4"/>
  <c r="D258" i="4"/>
  <c r="D262" i="4"/>
  <c r="D266" i="4"/>
  <c r="D270" i="4"/>
  <c r="D274" i="4"/>
  <c r="D278" i="4"/>
  <c r="D282" i="4"/>
  <c r="D286" i="4"/>
  <c r="D290" i="4"/>
  <c r="D294" i="4"/>
  <c r="D298" i="4"/>
  <c r="D302" i="4"/>
  <c r="D306" i="4"/>
  <c r="D310" i="4"/>
  <c r="D314" i="4"/>
  <c r="D318" i="4"/>
  <c r="D322" i="4"/>
  <c r="D326" i="4"/>
  <c r="D330" i="4"/>
  <c r="D334" i="4"/>
  <c r="D338" i="4"/>
  <c r="D342" i="4"/>
  <c r="D346" i="4"/>
  <c r="D350" i="4"/>
  <c r="D354" i="4"/>
  <c r="D358" i="4"/>
  <c r="D362" i="4"/>
  <c r="D366" i="4"/>
  <c r="D370" i="4"/>
  <c r="D374" i="4"/>
  <c r="D378" i="4"/>
  <c r="D382" i="4"/>
  <c r="D386" i="4"/>
  <c r="D390" i="4"/>
  <c r="D394" i="4"/>
  <c r="D398" i="4"/>
  <c r="D402" i="4"/>
  <c r="D406" i="4"/>
  <c r="D410" i="4"/>
  <c r="D414" i="4"/>
  <c r="D418" i="4"/>
  <c r="D422" i="4"/>
  <c r="D426" i="4"/>
  <c r="D430" i="4"/>
  <c r="D434" i="4"/>
  <c r="D438" i="4"/>
  <c r="D442" i="4"/>
  <c r="D446" i="4"/>
  <c r="D450" i="4"/>
  <c r="D454" i="4"/>
  <c r="D458" i="4"/>
  <c r="D462" i="4"/>
  <c r="D466" i="4"/>
  <c r="D470" i="4"/>
  <c r="D474" i="4"/>
  <c r="D478" i="4"/>
  <c r="D482" i="4"/>
  <c r="D486" i="4"/>
  <c r="D490" i="4"/>
  <c r="D494" i="4"/>
  <c r="D498" i="4"/>
  <c r="D502" i="4"/>
  <c r="D506" i="4"/>
  <c r="D510" i="4"/>
  <c r="D514" i="4"/>
  <c r="D518" i="4"/>
  <c r="D522" i="4"/>
  <c r="D526" i="4"/>
  <c r="D530" i="4"/>
  <c r="D534" i="4"/>
  <c r="D538" i="4"/>
  <c r="D542" i="4"/>
  <c r="D546" i="4"/>
  <c r="D550" i="4"/>
  <c r="D554" i="4"/>
  <c r="D558" i="4"/>
  <c r="D562" i="4"/>
  <c r="D566" i="4"/>
  <c r="D570" i="4"/>
  <c r="D574" i="4"/>
  <c r="D578" i="4"/>
  <c r="D582" i="4"/>
  <c r="D586" i="4"/>
  <c r="D590" i="4"/>
  <c r="D594" i="4"/>
  <c r="D598" i="4"/>
  <c r="D602" i="4"/>
  <c r="D606" i="4"/>
  <c r="D610" i="4"/>
  <c r="D614" i="4"/>
  <c r="D618" i="4"/>
  <c r="D622" i="4"/>
  <c r="D626" i="4"/>
  <c r="D630" i="4"/>
  <c r="D634" i="4"/>
  <c r="D638" i="4"/>
  <c r="D642" i="4"/>
  <c r="D646" i="4"/>
  <c r="D650" i="4"/>
  <c r="D654" i="4"/>
  <c r="D658" i="4"/>
  <c r="D662" i="4"/>
  <c r="D666" i="4"/>
  <c r="D670" i="4"/>
  <c r="D674" i="4"/>
  <c r="D678" i="4"/>
  <c r="D682" i="4"/>
  <c r="D686" i="4"/>
  <c r="D690" i="4"/>
  <c r="D694" i="4"/>
  <c r="D698" i="4"/>
  <c r="D702" i="4"/>
  <c r="D706" i="4"/>
  <c r="D710" i="4"/>
  <c r="D714" i="4"/>
  <c r="D718" i="4"/>
  <c r="D722" i="4"/>
  <c r="D726" i="4"/>
  <c r="D730" i="4"/>
  <c r="D734" i="4"/>
  <c r="D738" i="4"/>
  <c r="D742" i="4"/>
  <c r="D746" i="4"/>
  <c r="D750" i="4"/>
  <c r="D754" i="4"/>
  <c r="D758" i="4"/>
  <c r="D762" i="4"/>
  <c r="D766" i="4"/>
  <c r="D770" i="4"/>
  <c r="D774" i="4"/>
  <c r="D778" i="4"/>
  <c r="D782" i="4"/>
  <c r="D786" i="4"/>
  <c r="D790" i="4"/>
  <c r="D794" i="4"/>
  <c r="D798" i="4"/>
  <c r="D802" i="4"/>
  <c r="D806" i="4"/>
  <c r="D810" i="4"/>
  <c r="D814" i="4"/>
  <c r="D818" i="4"/>
  <c r="D822" i="4"/>
  <c r="D826" i="4"/>
  <c r="D830" i="4"/>
  <c r="D834" i="4"/>
  <c r="D838" i="4"/>
  <c r="D842" i="4"/>
  <c r="D846" i="4"/>
  <c r="D850" i="4"/>
  <c r="D854" i="4"/>
  <c r="D858" i="4"/>
  <c r="D862" i="4"/>
  <c r="D866" i="4"/>
  <c r="D870" i="4"/>
  <c r="D874" i="4"/>
  <c r="D878" i="4"/>
  <c r="D882" i="4"/>
  <c r="D886" i="4"/>
  <c r="D890" i="4"/>
  <c r="D894" i="4"/>
  <c r="D898" i="4"/>
  <c r="D902" i="4"/>
  <c r="D906" i="4"/>
  <c r="D910" i="4"/>
  <c r="D914" i="4"/>
  <c r="D918" i="4"/>
  <c r="D922" i="4"/>
  <c r="D926" i="4"/>
  <c r="D930" i="4"/>
  <c r="D934" i="4"/>
  <c r="D938" i="4"/>
  <c r="D942" i="4"/>
  <c r="D946" i="4"/>
  <c r="D950" i="4"/>
  <c r="D954" i="4"/>
  <c r="D958" i="4"/>
  <c r="D962" i="4"/>
  <c r="D966" i="4"/>
  <c r="D970" i="4"/>
  <c r="D974" i="4"/>
  <c r="D978" i="4"/>
  <c r="D982" i="4"/>
  <c r="D986" i="4"/>
  <c r="D990" i="4"/>
  <c r="D994" i="4"/>
  <c r="D998" i="4"/>
  <c r="D1002" i="4"/>
  <c r="D1006" i="4"/>
  <c r="D1010" i="4"/>
  <c r="D1014" i="4"/>
  <c r="D1018" i="4"/>
  <c r="D1022" i="4"/>
  <c r="D1026" i="4"/>
  <c r="D1030" i="4"/>
  <c r="D1034" i="4"/>
  <c r="D1038" i="4"/>
  <c r="D1042" i="4"/>
  <c r="D1046" i="4"/>
  <c r="D1050" i="4"/>
  <c r="D1054" i="4"/>
  <c r="D1058" i="4"/>
  <c r="D1062" i="4"/>
  <c r="D1066" i="4"/>
  <c r="D1070" i="4"/>
  <c r="D1074" i="4"/>
  <c r="D1078" i="4"/>
  <c r="D1082" i="4"/>
  <c r="D1086" i="4"/>
  <c r="D1090" i="4"/>
  <c r="D1094" i="4"/>
  <c r="D1098" i="4"/>
  <c r="D1102" i="4"/>
  <c r="D1106" i="4"/>
  <c r="D1110" i="4"/>
  <c r="D1114" i="4"/>
  <c r="D1118" i="4"/>
  <c r="D1122" i="4"/>
  <c r="D1126" i="4"/>
  <c r="D1130" i="4"/>
  <c r="D1134" i="4"/>
  <c r="D1138" i="4"/>
  <c r="D1142" i="4"/>
  <c r="D1146" i="4"/>
  <c r="D1150" i="4"/>
  <c r="D1154" i="4"/>
  <c r="D55" i="4"/>
  <c r="D239" i="4"/>
  <c r="C547" i="4"/>
  <c r="C551" i="4"/>
  <c r="C555" i="4"/>
  <c r="C559" i="4"/>
  <c r="C563" i="4"/>
  <c r="C567" i="4"/>
  <c r="C571" i="4"/>
  <c r="C575" i="4"/>
  <c r="C579" i="4"/>
  <c r="C583" i="4"/>
  <c r="C587" i="4"/>
  <c r="C591" i="4"/>
  <c r="C595" i="4"/>
  <c r="C599" i="4"/>
  <c r="C603" i="4"/>
  <c r="C607" i="4"/>
  <c r="C611" i="4"/>
  <c r="C615" i="4"/>
  <c r="C619" i="4"/>
  <c r="C623" i="4"/>
  <c r="C627" i="4"/>
  <c r="C631" i="4"/>
  <c r="C635" i="4"/>
  <c r="C639" i="4"/>
  <c r="C643" i="4"/>
  <c r="C647" i="4"/>
  <c r="C651" i="4"/>
  <c r="C655" i="4"/>
  <c r="C659" i="4"/>
  <c r="C663" i="4"/>
  <c r="C667" i="4"/>
  <c r="C671" i="4"/>
  <c r="C675" i="4"/>
  <c r="C679" i="4"/>
  <c r="C683" i="4"/>
  <c r="C687" i="4"/>
  <c r="C691" i="4"/>
  <c r="C695" i="4"/>
  <c r="C699" i="4"/>
  <c r="C703" i="4"/>
  <c r="C707" i="4"/>
  <c r="C711" i="4"/>
  <c r="C715" i="4"/>
  <c r="C719" i="4"/>
  <c r="C723" i="4"/>
  <c r="C727" i="4"/>
  <c r="C731" i="4"/>
  <c r="C735" i="4"/>
  <c r="C739" i="4"/>
  <c r="C743" i="4"/>
  <c r="C747" i="4"/>
  <c r="C751" i="4"/>
  <c r="C755" i="4"/>
  <c r="C759" i="4"/>
  <c r="C763" i="4"/>
  <c r="C767" i="4"/>
  <c r="C771" i="4"/>
  <c r="C775" i="4"/>
  <c r="C779" i="4"/>
  <c r="C783" i="4"/>
  <c r="C787" i="4"/>
  <c r="C791" i="4"/>
  <c r="C795" i="4"/>
  <c r="C799" i="4"/>
  <c r="C803" i="4"/>
  <c r="C807" i="4"/>
  <c r="C811" i="4"/>
  <c r="C815" i="4"/>
  <c r="C819" i="4"/>
  <c r="C823" i="4"/>
  <c r="C827" i="4"/>
  <c r="C831" i="4"/>
  <c r="C835" i="4"/>
  <c r="C839" i="4"/>
  <c r="C843" i="4"/>
  <c r="C847" i="4"/>
  <c r="C851" i="4"/>
  <c r="C855" i="4"/>
  <c r="C859" i="4"/>
  <c r="C863" i="4"/>
  <c r="C867" i="4"/>
  <c r="C871" i="4"/>
  <c r="C875" i="4"/>
  <c r="C879" i="4"/>
  <c r="C883" i="4"/>
  <c r="C887" i="4"/>
  <c r="C891" i="4"/>
  <c r="C895" i="4"/>
  <c r="C899" i="4"/>
  <c r="C903" i="4"/>
  <c r="C907" i="4"/>
  <c r="C911" i="4"/>
  <c r="C915" i="4"/>
  <c r="C919" i="4"/>
  <c r="C923" i="4"/>
  <c r="C927" i="4"/>
  <c r="C931" i="4"/>
  <c r="C935" i="4"/>
  <c r="C939" i="4"/>
  <c r="C943" i="4"/>
  <c r="C947" i="4"/>
  <c r="C951" i="4"/>
  <c r="C955" i="4"/>
  <c r="C959" i="4"/>
  <c r="C963" i="4"/>
  <c r="C967" i="4"/>
  <c r="C971" i="4"/>
  <c r="C975" i="4"/>
  <c r="C979" i="4"/>
  <c r="C983" i="4"/>
  <c r="C987" i="4"/>
  <c r="C991" i="4"/>
  <c r="C995" i="4"/>
  <c r="C999" i="4"/>
  <c r="C1003" i="4"/>
  <c r="C1007" i="4"/>
  <c r="C1011" i="4"/>
  <c r="C1015" i="4"/>
  <c r="C1019" i="4"/>
  <c r="C1023" i="4"/>
  <c r="C1027" i="4"/>
  <c r="C1031" i="4"/>
  <c r="C1035" i="4"/>
  <c r="C1039" i="4"/>
  <c r="C1043" i="4"/>
  <c r="C1047" i="4"/>
  <c r="C1051" i="4"/>
  <c r="C1055" i="4"/>
  <c r="C1059" i="4"/>
  <c r="C1063" i="4"/>
  <c r="C1067" i="4"/>
  <c r="C1071" i="4"/>
  <c r="C1075" i="4"/>
  <c r="C1079" i="4"/>
  <c r="C1083" i="4"/>
  <c r="C1087" i="4"/>
  <c r="C1091" i="4"/>
  <c r="C1095" i="4"/>
  <c r="C1099" i="4"/>
  <c r="C1103" i="4"/>
  <c r="C1107" i="4"/>
  <c r="C1111" i="4"/>
  <c r="C1115" i="4"/>
  <c r="C1119" i="4"/>
  <c r="C1123" i="4"/>
  <c r="C1127" i="4"/>
  <c r="C1131" i="4"/>
  <c r="C1135" i="4"/>
  <c r="C1139" i="4"/>
  <c r="C1143" i="4"/>
  <c r="C1147" i="4"/>
  <c r="D11" i="4"/>
  <c r="D15" i="4"/>
  <c r="D19" i="4"/>
  <c r="D27" i="4"/>
  <c r="D31" i="4"/>
  <c r="D35" i="4"/>
  <c r="D39" i="4"/>
  <c r="D43" i="4"/>
  <c r="D47" i="4"/>
  <c r="D51" i="4"/>
  <c r="D59" i="4"/>
  <c r="D63" i="4"/>
  <c r="D67" i="4"/>
  <c r="D71" i="4"/>
  <c r="D75" i="4"/>
  <c r="D79" i="4"/>
  <c r="D83" i="4"/>
  <c r="D87" i="4"/>
  <c r="D91" i="4"/>
  <c r="D95" i="4"/>
  <c r="D99" i="4"/>
  <c r="D103" i="4"/>
  <c r="D107" i="4"/>
  <c r="D115" i="4"/>
  <c r="D119" i="4"/>
  <c r="D123" i="4"/>
  <c r="D127" i="4"/>
  <c r="D131" i="4"/>
  <c r="D135" i="4"/>
  <c r="D139" i="4"/>
  <c r="D143" i="4"/>
  <c r="D147" i="4"/>
  <c r="D151" i="4"/>
  <c r="D155" i="4"/>
  <c r="D159" i="4"/>
  <c r="D163" i="4"/>
  <c r="D167" i="4"/>
  <c r="D171" i="4"/>
  <c r="D179" i="4"/>
  <c r="D183" i="4"/>
  <c r="D187" i="4"/>
  <c r="D191" i="4"/>
  <c r="D195" i="4"/>
  <c r="D203" i="4"/>
  <c r="D207" i="4"/>
  <c r="D211" i="4"/>
  <c r="D215" i="4"/>
  <c r="D219" i="4"/>
  <c r="D223" i="4"/>
  <c r="D227" i="4"/>
  <c r="D231" i="4"/>
  <c r="D235" i="4"/>
  <c r="D243" i="4"/>
  <c r="D247" i="4"/>
  <c r="D251" i="4"/>
  <c r="D255" i="4"/>
  <c r="D259" i="4"/>
  <c r="D263" i="4"/>
  <c r="D267" i="4"/>
  <c r="D271" i="4"/>
  <c r="D275" i="4"/>
  <c r="D279" i="4"/>
  <c r="D283" i="4"/>
  <c r="D287" i="4"/>
  <c r="D291" i="4"/>
  <c r="D295" i="4"/>
  <c r="D299" i="4"/>
  <c r="D303" i="4"/>
  <c r="D307" i="4"/>
  <c r="D311" i="4"/>
  <c r="D315" i="4"/>
  <c r="D319" i="4"/>
  <c r="D323" i="4"/>
  <c r="D327" i="4"/>
  <c r="D331" i="4"/>
  <c r="D335" i="4"/>
  <c r="D339" i="4"/>
  <c r="D347" i="4"/>
  <c r="D351" i="4"/>
  <c r="D355" i="4"/>
  <c r="D359" i="4"/>
  <c r="D363" i="4"/>
  <c r="D367" i="4"/>
  <c r="D371" i="4"/>
  <c r="D375" i="4"/>
  <c r="D379" i="4"/>
  <c r="D383" i="4"/>
  <c r="D387" i="4"/>
  <c r="D391" i="4"/>
  <c r="D395" i="4"/>
  <c r="D399" i="4"/>
  <c r="D403" i="4"/>
  <c r="D407" i="4"/>
  <c r="D411" i="4"/>
  <c r="D415" i="4"/>
  <c r="D419" i="4"/>
  <c r="D423" i="4"/>
  <c r="D427" i="4"/>
  <c r="D431" i="4"/>
  <c r="D435" i="4"/>
  <c r="D439" i="4"/>
  <c r="D443" i="4"/>
  <c r="D447" i="4"/>
  <c r="D451" i="4"/>
  <c r="D455" i="4"/>
  <c r="D459" i="4"/>
  <c r="D463" i="4"/>
  <c r="D467" i="4"/>
  <c r="D471" i="4"/>
  <c r="D475" i="4"/>
  <c r="D479" i="4"/>
  <c r="D483" i="4"/>
  <c r="D487" i="4"/>
  <c r="D491" i="4"/>
  <c r="D495" i="4"/>
  <c r="D499" i="4"/>
  <c r="D503" i="4"/>
  <c r="D507" i="4"/>
  <c r="D511" i="4"/>
  <c r="D515" i="4"/>
  <c r="D519" i="4"/>
  <c r="D523" i="4"/>
  <c r="D527" i="4"/>
  <c r="D531" i="4"/>
  <c r="D539" i="4"/>
  <c r="D543" i="4"/>
  <c r="D547" i="4"/>
  <c r="D551" i="4"/>
  <c r="D555" i="4"/>
  <c r="D559" i="4"/>
  <c r="D563" i="4"/>
  <c r="D567" i="4"/>
  <c r="D571" i="4"/>
  <c r="D575" i="4"/>
  <c r="D579" i="4"/>
  <c r="D583" i="4"/>
  <c r="D587" i="4"/>
  <c r="D591" i="4"/>
  <c r="D595" i="4"/>
  <c r="D599" i="4"/>
  <c r="D603" i="4"/>
  <c r="D607" i="4"/>
  <c r="D611" i="4"/>
  <c r="D615" i="4"/>
  <c r="D619" i="4"/>
  <c r="D623" i="4"/>
  <c r="D627" i="4"/>
  <c r="D631" i="4"/>
  <c r="D635" i="4"/>
  <c r="D639" i="4"/>
  <c r="D643" i="4"/>
  <c r="D647" i="4"/>
  <c r="D651" i="4"/>
  <c r="D655" i="4"/>
  <c r="D659" i="4"/>
  <c r="D663" i="4"/>
  <c r="D667" i="4"/>
  <c r="D671" i="4"/>
  <c r="D675" i="4"/>
  <c r="D679" i="4"/>
  <c r="D683" i="4"/>
  <c r="D687" i="4"/>
  <c r="D691" i="4"/>
  <c r="D695" i="4"/>
  <c r="D699" i="4"/>
  <c r="D703" i="4"/>
  <c r="D707" i="4"/>
  <c r="D711" i="4"/>
  <c r="D715" i="4"/>
  <c r="D719" i="4"/>
  <c r="D723" i="4"/>
  <c r="D727" i="4"/>
  <c r="D731" i="4"/>
  <c r="D735" i="4"/>
  <c r="D739" i="4"/>
  <c r="D743" i="4"/>
  <c r="D747" i="4"/>
  <c r="D751" i="4"/>
  <c r="D755" i="4"/>
  <c r="D759" i="4"/>
  <c r="D763" i="4"/>
  <c r="D767" i="4"/>
  <c r="D771" i="4"/>
  <c r="D775" i="4"/>
  <c r="D779" i="4"/>
  <c r="D783" i="4"/>
  <c r="D787" i="4"/>
  <c r="D791" i="4"/>
  <c r="D795" i="4"/>
  <c r="D799" i="4"/>
  <c r="D803" i="4"/>
  <c r="D807" i="4"/>
  <c r="D811" i="4"/>
  <c r="D815" i="4"/>
  <c r="D819" i="4"/>
  <c r="D823" i="4"/>
  <c r="D827" i="4"/>
  <c r="D831" i="4"/>
  <c r="D835" i="4"/>
  <c r="D839" i="4"/>
  <c r="D843" i="4"/>
  <c r="D847" i="4"/>
  <c r="D851" i="4"/>
  <c r="D855" i="4"/>
  <c r="D859" i="4"/>
  <c r="D863" i="4"/>
  <c r="D867" i="4"/>
  <c r="D871" i="4"/>
  <c r="D875" i="4"/>
  <c r="D879" i="4"/>
  <c r="D883" i="4"/>
  <c r="D887" i="4"/>
  <c r="D891" i="4"/>
  <c r="D895" i="4"/>
  <c r="D899" i="4"/>
  <c r="D903" i="4"/>
  <c r="D907" i="4"/>
  <c r="D911" i="4"/>
  <c r="D915" i="4"/>
  <c r="D919" i="4"/>
  <c r="D923" i="4"/>
  <c r="D927" i="4"/>
  <c r="D931" i="4"/>
  <c r="D935" i="4"/>
  <c r="D939" i="4"/>
  <c r="D943" i="4"/>
  <c r="D947" i="4"/>
  <c r="D951" i="4"/>
  <c r="D955" i="4"/>
  <c r="D959" i="4"/>
  <c r="D963" i="4"/>
  <c r="D967" i="4"/>
  <c r="D971" i="4"/>
  <c r="D975" i="4"/>
  <c r="D979" i="4"/>
  <c r="D983" i="4"/>
  <c r="D987" i="4"/>
  <c r="D991" i="4"/>
  <c r="D995" i="4"/>
  <c r="D999" i="4"/>
  <c r="D1003" i="4"/>
  <c r="D1007" i="4"/>
  <c r="D1011" i="4"/>
  <c r="D1015" i="4"/>
  <c r="D1019" i="4"/>
  <c r="D1023" i="4"/>
  <c r="D1027" i="4"/>
  <c r="D1031" i="4"/>
  <c r="D1035" i="4"/>
  <c r="D1039" i="4"/>
  <c r="D1043" i="4"/>
  <c r="D1047" i="4"/>
  <c r="D1051" i="4"/>
  <c r="D1055" i="4"/>
  <c r="D1059" i="4"/>
  <c r="D1063" i="4"/>
  <c r="D1067" i="4"/>
  <c r="D1071" i="4"/>
  <c r="D1075" i="4"/>
  <c r="D1079" i="4"/>
  <c r="D1083" i="4"/>
  <c r="D1087" i="4"/>
  <c r="D1091" i="4"/>
  <c r="D1095" i="4"/>
  <c r="D1099" i="4"/>
  <c r="D1103" i="4"/>
  <c r="D1107" i="4"/>
  <c r="D1111" i="4"/>
  <c r="D1115" i="4"/>
  <c r="D1119" i="4"/>
  <c r="D1123" i="4"/>
  <c r="D1127" i="4"/>
  <c r="D1131" i="4"/>
  <c r="D1135" i="4"/>
  <c r="D1139" i="4"/>
  <c r="D1143" i="4"/>
  <c r="D1147" i="4"/>
  <c r="D1152" i="4"/>
  <c r="H1152" i="4" s="1"/>
  <c r="D111" i="4"/>
  <c r="D343" i="4"/>
  <c r="C300" i="4"/>
  <c r="C304" i="4"/>
  <c r="C308" i="4"/>
  <c r="C312" i="4"/>
  <c r="C316" i="4"/>
  <c r="C320" i="4"/>
  <c r="C324" i="4"/>
  <c r="H324" i="4" s="1"/>
  <c r="C328" i="4"/>
  <c r="C332" i="4"/>
  <c r="C336" i="4"/>
  <c r="C340" i="4"/>
  <c r="C344" i="4"/>
  <c r="C348" i="4"/>
  <c r="C352" i="4"/>
  <c r="C356" i="4"/>
  <c r="H356" i="4" s="1"/>
  <c r="C360" i="4"/>
  <c r="C364" i="4"/>
  <c r="C368" i="4"/>
  <c r="C372" i="4"/>
  <c r="C376" i="4"/>
  <c r="C380" i="4"/>
  <c r="C384" i="4"/>
  <c r="C388" i="4"/>
  <c r="H388" i="4" s="1"/>
  <c r="C392" i="4"/>
  <c r="C396" i="4"/>
  <c r="C400" i="4"/>
  <c r="C404" i="4"/>
  <c r="C408" i="4"/>
  <c r="C412" i="4"/>
  <c r="C416" i="4"/>
  <c r="C420" i="4"/>
  <c r="H420" i="4" s="1"/>
  <c r="C424" i="4"/>
  <c r="C428" i="4"/>
  <c r="C432" i="4"/>
  <c r="C436" i="4"/>
  <c r="C440" i="4"/>
  <c r="C444" i="4"/>
  <c r="C448" i="4"/>
  <c r="C452" i="4"/>
  <c r="H452" i="4" s="1"/>
  <c r="C456" i="4"/>
  <c r="C460" i="4"/>
  <c r="C464" i="4"/>
  <c r="C468" i="4"/>
  <c r="C472" i="4"/>
  <c r="C476" i="4"/>
  <c r="C480" i="4"/>
  <c r="C484" i="4"/>
  <c r="H484" i="4" s="1"/>
  <c r="C488" i="4"/>
  <c r="C492" i="4"/>
  <c r="C496" i="4"/>
  <c r="C500" i="4"/>
  <c r="C504" i="4"/>
  <c r="C508" i="4"/>
  <c r="C512" i="4"/>
  <c r="C516" i="4"/>
  <c r="H516" i="4" s="1"/>
  <c r="C520" i="4"/>
  <c r="C524" i="4"/>
  <c r="C528" i="4"/>
  <c r="C532" i="4"/>
  <c r="C536" i="4"/>
  <c r="C540" i="4"/>
  <c r="C544" i="4"/>
  <c r="C548" i="4"/>
  <c r="H548" i="4" s="1"/>
  <c r="C552" i="4"/>
  <c r="C556" i="4"/>
  <c r="C560" i="4"/>
  <c r="C564" i="4"/>
  <c r="C568" i="4"/>
  <c r="C572" i="4"/>
  <c r="C576" i="4"/>
  <c r="C580" i="4"/>
  <c r="H580" i="4" s="1"/>
  <c r="C584" i="4"/>
  <c r="C588" i="4"/>
  <c r="C592" i="4"/>
  <c r="C596" i="4"/>
  <c r="C600" i="4"/>
  <c r="C604" i="4"/>
  <c r="C608" i="4"/>
  <c r="C612" i="4"/>
  <c r="H612" i="4" s="1"/>
  <c r="C616" i="4"/>
  <c r="C620" i="4"/>
  <c r="C624" i="4"/>
  <c r="C628" i="4"/>
  <c r="C632" i="4"/>
  <c r="C636" i="4"/>
  <c r="C640" i="4"/>
  <c r="C644" i="4"/>
  <c r="H644" i="4" s="1"/>
  <c r="C648" i="4"/>
  <c r="C652" i="4"/>
  <c r="C656" i="4"/>
  <c r="C660" i="4"/>
  <c r="C664" i="4"/>
  <c r="C668" i="4"/>
  <c r="C672" i="4"/>
  <c r="C676" i="4"/>
  <c r="H676" i="4" s="1"/>
  <c r="C680" i="4"/>
  <c r="C684" i="4"/>
  <c r="C688" i="4"/>
  <c r="C692" i="4"/>
  <c r="C696" i="4"/>
  <c r="C700" i="4"/>
  <c r="C704" i="4"/>
  <c r="C708" i="4"/>
  <c r="H708" i="4" s="1"/>
  <c r="C712" i="4"/>
  <c r="C716" i="4"/>
  <c r="C720" i="4"/>
  <c r="C724" i="4"/>
  <c r="C728" i="4"/>
  <c r="C732" i="4"/>
  <c r="C736" i="4"/>
  <c r="C740" i="4"/>
  <c r="H740" i="4" s="1"/>
  <c r="C744" i="4"/>
  <c r="C748" i="4"/>
  <c r="C752" i="4"/>
  <c r="C756" i="4"/>
  <c r="C760" i="4"/>
  <c r="C764" i="4"/>
  <c r="C768" i="4"/>
  <c r="C772" i="4"/>
  <c r="H772" i="4" s="1"/>
  <c r="C776" i="4"/>
  <c r="C780" i="4"/>
  <c r="C784" i="4"/>
  <c r="C788" i="4"/>
  <c r="C792" i="4"/>
  <c r="C796" i="4"/>
  <c r="C800" i="4"/>
  <c r="C804" i="4"/>
  <c r="H804" i="4" s="1"/>
  <c r="C808" i="4"/>
  <c r="C812" i="4"/>
  <c r="C816" i="4"/>
  <c r="C820" i="4"/>
  <c r="C824" i="4"/>
  <c r="C828" i="4"/>
  <c r="C832" i="4"/>
  <c r="C836" i="4"/>
  <c r="H836" i="4" s="1"/>
  <c r="C840" i="4"/>
  <c r="C844" i="4"/>
  <c r="C848" i="4"/>
  <c r="C852" i="4"/>
  <c r="C856" i="4"/>
  <c r="C860" i="4"/>
  <c r="C864" i="4"/>
  <c r="C868" i="4"/>
  <c r="H868" i="4" s="1"/>
  <c r="C872" i="4"/>
  <c r="C876" i="4"/>
  <c r="C880" i="4"/>
  <c r="C884" i="4"/>
  <c r="C888" i="4"/>
  <c r="C892" i="4"/>
  <c r="C896" i="4"/>
  <c r="C900" i="4"/>
  <c r="H900" i="4" s="1"/>
  <c r="C904" i="4"/>
  <c r="C908" i="4"/>
  <c r="C912" i="4"/>
  <c r="C916" i="4"/>
  <c r="C920" i="4"/>
  <c r="C924" i="4"/>
  <c r="C928" i="4"/>
  <c r="C932" i="4"/>
  <c r="H932" i="4" s="1"/>
  <c r="C936" i="4"/>
  <c r="C940" i="4"/>
  <c r="C944" i="4"/>
  <c r="C948" i="4"/>
  <c r="C952" i="4"/>
  <c r="C956" i="4"/>
  <c r="C960" i="4"/>
  <c r="C964" i="4"/>
  <c r="H964" i="4" s="1"/>
  <c r="C968" i="4"/>
  <c r="C972" i="4"/>
  <c r="C976" i="4"/>
  <c r="C980" i="4"/>
  <c r="C984" i="4"/>
  <c r="C988" i="4"/>
  <c r="C992" i="4"/>
  <c r="C996" i="4"/>
  <c r="H996" i="4" s="1"/>
  <c r="C1000" i="4"/>
  <c r="C1004" i="4"/>
  <c r="C1008" i="4"/>
  <c r="C1012" i="4"/>
  <c r="C1016" i="4"/>
  <c r="C1020" i="4"/>
  <c r="C1024" i="4"/>
  <c r="C1028" i="4"/>
  <c r="H1028" i="4" s="1"/>
  <c r="C1032" i="4"/>
  <c r="C1036" i="4"/>
  <c r="C1040" i="4"/>
  <c r="C1044" i="4"/>
  <c r="C1048" i="4"/>
  <c r="C1052" i="4"/>
  <c r="C1056" i="4"/>
  <c r="C1060" i="4"/>
  <c r="H1060" i="4" s="1"/>
  <c r="C1064" i="4"/>
  <c r="C1068" i="4"/>
  <c r="C1072" i="4"/>
  <c r="C1076" i="4"/>
  <c r="C1080" i="4"/>
  <c r="C1084" i="4"/>
  <c r="C1088" i="4"/>
  <c r="C1092" i="4"/>
  <c r="H1092" i="4" s="1"/>
  <c r="C1096" i="4"/>
  <c r="C1100" i="4"/>
  <c r="C1104" i="4"/>
  <c r="C1108" i="4"/>
  <c r="C1112" i="4"/>
  <c r="C1116" i="4"/>
  <c r="C1120" i="4"/>
  <c r="C1124" i="4"/>
  <c r="H1124" i="4" s="1"/>
  <c r="C1128" i="4"/>
  <c r="C1132" i="4"/>
  <c r="C1136" i="4"/>
  <c r="C1140" i="4"/>
  <c r="C1144" i="4"/>
  <c r="C1148" i="4"/>
  <c r="D12" i="4"/>
  <c r="D16" i="4"/>
  <c r="D20" i="4"/>
  <c r="D24" i="4"/>
  <c r="D28" i="4"/>
  <c r="D32" i="4"/>
  <c r="D36" i="4"/>
  <c r="D40" i="4"/>
  <c r="D44" i="4"/>
  <c r="D48" i="4"/>
  <c r="D52" i="4"/>
  <c r="D56" i="4"/>
  <c r="D60" i="4"/>
  <c r="D64" i="4"/>
  <c r="D68" i="4"/>
  <c r="D72" i="4"/>
  <c r="D76" i="4"/>
  <c r="D80" i="4"/>
  <c r="D84" i="4"/>
  <c r="D88" i="4"/>
  <c r="D92" i="4"/>
  <c r="D96" i="4"/>
  <c r="D100" i="4"/>
  <c r="D104" i="4"/>
  <c r="D108" i="4"/>
  <c r="D112" i="4"/>
  <c r="D116" i="4"/>
  <c r="D120" i="4"/>
  <c r="D124" i="4"/>
  <c r="D128" i="4"/>
  <c r="D132" i="4"/>
  <c r="D136" i="4"/>
  <c r="D140" i="4"/>
  <c r="D144" i="4"/>
  <c r="D148" i="4"/>
  <c r="D152" i="4"/>
  <c r="D156" i="4"/>
  <c r="D160" i="4"/>
  <c r="D164" i="4"/>
  <c r="D168" i="4"/>
  <c r="D172" i="4"/>
  <c r="D176" i="4"/>
  <c r="D180" i="4"/>
  <c r="D184" i="4"/>
  <c r="D188" i="4"/>
  <c r="D192" i="4"/>
  <c r="D196" i="4"/>
  <c r="D200" i="4"/>
  <c r="D204" i="4"/>
  <c r="D208" i="4"/>
  <c r="D212" i="4"/>
  <c r="D216" i="4"/>
  <c r="D220" i="4"/>
  <c r="D224" i="4"/>
  <c r="D228" i="4"/>
  <c r="D232" i="4"/>
  <c r="D236" i="4"/>
  <c r="D240" i="4"/>
  <c r="D244" i="4"/>
  <c r="D248" i="4"/>
  <c r="D252" i="4"/>
  <c r="D256" i="4"/>
  <c r="D260" i="4"/>
  <c r="D264" i="4"/>
  <c r="D268" i="4"/>
  <c r="D272" i="4"/>
  <c r="D276" i="4"/>
  <c r="D280" i="4"/>
  <c r="D284" i="4"/>
  <c r="D288" i="4"/>
  <c r="D292" i="4"/>
  <c r="D296" i="4"/>
  <c r="D300" i="4"/>
  <c r="D304" i="4"/>
  <c r="D308" i="4"/>
  <c r="D312" i="4"/>
  <c r="D316" i="4"/>
  <c r="D320" i="4"/>
  <c r="D324" i="4"/>
  <c r="D328" i="4"/>
  <c r="D332" i="4"/>
  <c r="D336" i="4"/>
  <c r="D340" i="4"/>
  <c r="D344" i="4"/>
  <c r="D348" i="4"/>
  <c r="D352" i="4"/>
  <c r="D356" i="4"/>
  <c r="D360" i="4"/>
  <c r="D364" i="4"/>
  <c r="D368" i="4"/>
  <c r="D372" i="4"/>
  <c r="D376" i="4"/>
  <c r="D380" i="4"/>
  <c r="D384" i="4"/>
  <c r="D388" i="4"/>
  <c r="D392" i="4"/>
  <c r="D396" i="4"/>
  <c r="D400" i="4"/>
  <c r="D404" i="4"/>
  <c r="D408" i="4"/>
  <c r="D412" i="4"/>
  <c r="D416" i="4"/>
  <c r="D420" i="4"/>
  <c r="D424" i="4"/>
  <c r="D428" i="4"/>
  <c r="D432" i="4"/>
  <c r="D436" i="4"/>
  <c r="D440" i="4"/>
  <c r="D444" i="4"/>
  <c r="D448" i="4"/>
  <c r="D452" i="4"/>
  <c r="D456" i="4"/>
  <c r="D460" i="4"/>
  <c r="D464" i="4"/>
  <c r="D468" i="4"/>
  <c r="D472" i="4"/>
  <c r="D476" i="4"/>
  <c r="D480" i="4"/>
  <c r="D484" i="4"/>
  <c r="D488" i="4"/>
  <c r="D492" i="4"/>
  <c r="D496" i="4"/>
  <c r="D500" i="4"/>
  <c r="D504" i="4"/>
  <c r="D508" i="4"/>
  <c r="D512" i="4"/>
  <c r="D516" i="4"/>
  <c r="D520" i="4"/>
  <c r="D524" i="4"/>
  <c r="D528" i="4"/>
  <c r="D532" i="4"/>
  <c r="D536" i="4"/>
  <c r="D540" i="4"/>
  <c r="D544" i="4"/>
  <c r="D548" i="4"/>
  <c r="D552" i="4"/>
  <c r="D556" i="4"/>
  <c r="D560" i="4"/>
  <c r="D564" i="4"/>
  <c r="D568" i="4"/>
  <c r="D572" i="4"/>
  <c r="D576" i="4"/>
  <c r="D580" i="4"/>
  <c r="D584" i="4"/>
  <c r="D588" i="4"/>
  <c r="D592" i="4"/>
  <c r="D596" i="4"/>
  <c r="D600" i="4"/>
  <c r="D604" i="4"/>
  <c r="D608" i="4"/>
  <c r="D612" i="4"/>
  <c r="D616" i="4"/>
  <c r="D620" i="4"/>
  <c r="D624" i="4"/>
  <c r="D628" i="4"/>
  <c r="D632" i="4"/>
  <c r="D636" i="4"/>
  <c r="D640" i="4"/>
  <c r="D644" i="4"/>
  <c r="D648" i="4"/>
  <c r="D652" i="4"/>
  <c r="D656" i="4"/>
  <c r="D660" i="4"/>
  <c r="D664" i="4"/>
  <c r="D668" i="4"/>
  <c r="D672" i="4"/>
  <c r="D676" i="4"/>
  <c r="D680" i="4"/>
  <c r="D684" i="4"/>
  <c r="D688" i="4"/>
  <c r="D692" i="4"/>
  <c r="D696" i="4"/>
  <c r="D700" i="4"/>
  <c r="D704" i="4"/>
  <c r="D708" i="4"/>
  <c r="D712" i="4"/>
  <c r="D716" i="4"/>
  <c r="D720" i="4"/>
  <c r="D724" i="4"/>
  <c r="D728" i="4"/>
  <c r="D732" i="4"/>
  <c r="D736" i="4"/>
  <c r="D740" i="4"/>
  <c r="D744" i="4"/>
  <c r="D748" i="4"/>
  <c r="D752" i="4"/>
  <c r="D756" i="4"/>
  <c r="D760" i="4"/>
  <c r="D764" i="4"/>
  <c r="D768" i="4"/>
  <c r="D772" i="4"/>
  <c r="D776" i="4"/>
  <c r="D780" i="4"/>
  <c r="D784" i="4"/>
  <c r="D788" i="4"/>
  <c r="D792" i="4"/>
  <c r="D796" i="4"/>
  <c r="D800" i="4"/>
  <c r="D804" i="4"/>
  <c r="D808" i="4"/>
  <c r="D812" i="4"/>
  <c r="D816" i="4"/>
  <c r="D820" i="4"/>
  <c r="D824" i="4"/>
  <c r="D828" i="4"/>
  <c r="D832" i="4"/>
  <c r="D836" i="4"/>
  <c r="D840" i="4"/>
  <c r="D844" i="4"/>
  <c r="D848" i="4"/>
  <c r="D852" i="4"/>
  <c r="D856" i="4"/>
  <c r="D860" i="4"/>
  <c r="D864" i="4"/>
  <c r="D868" i="4"/>
  <c r="D872" i="4"/>
  <c r="D876" i="4"/>
  <c r="D880" i="4"/>
  <c r="D884" i="4"/>
  <c r="D888" i="4"/>
  <c r="D892" i="4"/>
  <c r="D896" i="4"/>
  <c r="D900" i="4"/>
  <c r="D904" i="4"/>
  <c r="D908" i="4"/>
  <c r="D912" i="4"/>
  <c r="D916" i="4"/>
  <c r="D920" i="4"/>
  <c r="D924" i="4"/>
  <c r="D928" i="4"/>
  <c r="D932" i="4"/>
  <c r="D936" i="4"/>
  <c r="D940" i="4"/>
  <c r="D944" i="4"/>
  <c r="D948" i="4"/>
  <c r="D952" i="4"/>
  <c r="D956" i="4"/>
  <c r="D960" i="4"/>
  <c r="D964" i="4"/>
  <c r="D968" i="4"/>
  <c r="D972" i="4"/>
  <c r="D976" i="4"/>
  <c r="D980" i="4"/>
  <c r="D984" i="4"/>
  <c r="D988" i="4"/>
  <c r="D992" i="4"/>
  <c r="D996" i="4"/>
  <c r="D1000" i="4"/>
  <c r="D1004" i="4"/>
  <c r="D1008" i="4"/>
  <c r="D1012" i="4"/>
  <c r="D1016" i="4"/>
  <c r="D1020" i="4"/>
  <c r="D1024" i="4"/>
  <c r="D1028" i="4"/>
  <c r="D1032" i="4"/>
  <c r="D1036" i="4"/>
  <c r="D1040" i="4"/>
  <c r="D1044" i="4"/>
  <c r="D1048" i="4"/>
  <c r="D1052" i="4"/>
  <c r="D1056" i="4"/>
  <c r="D1060" i="4"/>
  <c r="D1064" i="4"/>
  <c r="D1068" i="4"/>
  <c r="D1072" i="4"/>
  <c r="D1076" i="4"/>
  <c r="D1080" i="4"/>
  <c r="D1084" i="4"/>
  <c r="D1088" i="4"/>
  <c r="D1092" i="4"/>
  <c r="D1096" i="4"/>
  <c r="D1100" i="4"/>
  <c r="D1104" i="4"/>
  <c r="D1108" i="4"/>
  <c r="D1112" i="4"/>
  <c r="D1116" i="4"/>
  <c r="D1120" i="4"/>
  <c r="D1124" i="4"/>
  <c r="D1128" i="4"/>
  <c r="D1132" i="4"/>
  <c r="D1136" i="4"/>
  <c r="D1140" i="4"/>
  <c r="D1144" i="4"/>
  <c r="D1148" i="4"/>
  <c r="D175" i="4"/>
  <c r="C369" i="4"/>
  <c r="E65" i="4"/>
  <c r="E12" i="4"/>
  <c r="E16" i="4"/>
  <c r="E20" i="4"/>
  <c r="E24" i="4"/>
  <c r="E28" i="4"/>
  <c r="E32" i="4"/>
  <c r="E36" i="4"/>
  <c r="E40" i="4"/>
  <c r="E44" i="4"/>
  <c r="E48" i="4"/>
  <c r="E52" i="4"/>
  <c r="E56" i="4"/>
  <c r="E60" i="4"/>
  <c r="E64" i="4"/>
  <c r="E68" i="4"/>
  <c r="E72" i="4"/>
  <c r="E76" i="4"/>
  <c r="E80" i="4"/>
  <c r="E84" i="4"/>
  <c r="E88" i="4"/>
  <c r="E92" i="4"/>
  <c r="E96" i="4"/>
  <c r="E100" i="4"/>
  <c r="E104" i="4"/>
  <c r="E108" i="4"/>
  <c r="E112" i="4"/>
  <c r="E116" i="4"/>
  <c r="E120" i="4"/>
  <c r="E124" i="4"/>
  <c r="E13" i="4"/>
  <c r="E17" i="4"/>
  <c r="E21" i="4"/>
  <c r="E25" i="4"/>
  <c r="E29" i="4"/>
  <c r="E33" i="4"/>
  <c r="E37" i="4"/>
  <c r="E41" i="4"/>
  <c r="E45" i="4"/>
  <c r="E49" i="4"/>
  <c r="E53" i="4"/>
  <c r="E69" i="4"/>
  <c r="E73" i="4"/>
  <c r="E77" i="4"/>
  <c r="E81" i="4"/>
  <c r="E85" i="4"/>
  <c r="E89" i="4"/>
  <c r="E93" i="4"/>
  <c r="E97" i="4"/>
  <c r="E101" i="4"/>
  <c r="E105" i="4"/>
  <c r="E109" i="4"/>
  <c r="E113" i="4"/>
  <c r="E117" i="4"/>
  <c r="E121" i="4"/>
  <c r="E125" i="4"/>
  <c r="E129" i="4"/>
  <c r="E133" i="4"/>
  <c r="E137" i="4"/>
  <c r="E141" i="4"/>
  <c r="E145" i="4"/>
  <c r="E149" i="4"/>
  <c r="E153" i="4"/>
  <c r="E157" i="4"/>
  <c r="E161" i="4"/>
  <c r="E165" i="4"/>
  <c r="E169" i="4"/>
  <c r="E173" i="4"/>
  <c r="E177" i="4"/>
  <c r="E181" i="4"/>
  <c r="E185" i="4"/>
  <c r="E189" i="4"/>
  <c r="E193" i="4"/>
  <c r="E197" i="4"/>
  <c r="E201" i="4"/>
  <c r="E205" i="4"/>
  <c r="E209" i="4"/>
  <c r="E213" i="4"/>
  <c r="E217" i="4"/>
  <c r="E221" i="4"/>
  <c r="E225" i="4"/>
  <c r="E229" i="4"/>
  <c r="E233" i="4"/>
  <c r="E237" i="4"/>
  <c r="E241" i="4"/>
  <c r="E245" i="4"/>
  <c r="E249" i="4"/>
  <c r="E253" i="4"/>
  <c r="E257" i="4"/>
  <c r="E261" i="4"/>
  <c r="E265" i="4"/>
  <c r="E269" i="4"/>
  <c r="E273" i="4"/>
  <c r="E277" i="4"/>
  <c r="E281" i="4"/>
  <c r="E285" i="4"/>
  <c r="E289" i="4"/>
  <c r="E293" i="4"/>
  <c r="E297" i="4"/>
  <c r="E301" i="4"/>
  <c r="E305" i="4"/>
  <c r="E309" i="4"/>
  <c r="E313" i="4"/>
  <c r="E317" i="4"/>
  <c r="E321" i="4"/>
  <c r="E325" i="4"/>
  <c r="E329" i="4"/>
  <c r="E333" i="4"/>
  <c r="E57" i="4"/>
  <c r="E10" i="4"/>
  <c r="E14" i="4"/>
  <c r="E18" i="4"/>
  <c r="E22" i="4"/>
  <c r="E26" i="4"/>
  <c r="E30" i="4"/>
  <c r="E34" i="4"/>
  <c r="E38" i="4"/>
  <c r="E42" i="4"/>
  <c r="E46" i="4"/>
  <c r="E50" i="4"/>
  <c r="E54" i="4"/>
  <c r="E58" i="4"/>
  <c r="E62" i="4"/>
  <c r="E66" i="4"/>
  <c r="E70" i="4"/>
  <c r="E74" i="4"/>
  <c r="E78" i="4"/>
  <c r="E82" i="4"/>
  <c r="E86" i="4"/>
  <c r="E90" i="4"/>
  <c r="E94" i="4"/>
  <c r="E98" i="4"/>
  <c r="E102" i="4"/>
  <c r="E106" i="4"/>
  <c r="E110" i="4"/>
  <c r="E114" i="4"/>
  <c r="E118" i="4"/>
  <c r="E122" i="4"/>
  <c r="E126" i="4"/>
  <c r="E130" i="4"/>
  <c r="E134" i="4"/>
  <c r="E138" i="4"/>
  <c r="E142" i="4"/>
  <c r="E146" i="4"/>
  <c r="E150" i="4"/>
  <c r="E154" i="4"/>
  <c r="E158" i="4"/>
  <c r="E162" i="4"/>
  <c r="E166" i="4"/>
  <c r="E170" i="4"/>
  <c r="E61" i="4"/>
  <c r="E337" i="4"/>
  <c r="E341" i="4"/>
  <c r="E345" i="4"/>
  <c r="E349" i="4"/>
  <c r="E353" i="4"/>
  <c r="E357" i="4"/>
  <c r="E361" i="4"/>
  <c r="E365" i="4"/>
  <c r="E369" i="4"/>
  <c r="E373" i="4"/>
  <c r="E377" i="4"/>
  <c r="E381" i="4"/>
  <c r="E385" i="4"/>
  <c r="E393" i="4"/>
  <c r="E397" i="4"/>
  <c r="E401" i="4"/>
  <c r="E405" i="4"/>
  <c r="E409" i="4"/>
  <c r="E413" i="4"/>
  <c r="E417" i="4"/>
  <c r="E421" i="4"/>
  <c r="E425" i="4"/>
  <c r="E429" i="4"/>
  <c r="E433" i="4"/>
  <c r="E437" i="4"/>
  <c r="E441" i="4"/>
  <c r="E445" i="4"/>
  <c r="E449" i="4"/>
  <c r="E453" i="4"/>
  <c r="E457" i="4"/>
  <c r="E461" i="4"/>
  <c r="E465" i="4"/>
  <c r="E469" i="4"/>
  <c r="E473" i="4"/>
  <c r="E477" i="4"/>
  <c r="E481" i="4"/>
  <c r="E485" i="4"/>
  <c r="E489" i="4"/>
  <c r="E493" i="4"/>
  <c r="E497" i="4"/>
  <c r="E501" i="4"/>
  <c r="E505" i="4"/>
  <c r="E509" i="4"/>
  <c r="E513" i="4"/>
  <c r="E517" i="4"/>
  <c r="E521" i="4"/>
  <c r="E525" i="4"/>
  <c r="E529" i="4"/>
  <c r="E533" i="4"/>
  <c r="E537" i="4"/>
  <c r="E541" i="4"/>
  <c r="E545" i="4"/>
  <c r="E549" i="4"/>
  <c r="E553" i="4"/>
  <c r="E557" i="4"/>
  <c r="E561" i="4"/>
  <c r="E565" i="4"/>
  <c r="E569" i="4"/>
  <c r="E573" i="4"/>
  <c r="E577" i="4"/>
  <c r="E581" i="4"/>
  <c r="E585" i="4"/>
  <c r="E589" i="4"/>
  <c r="E593" i="4"/>
  <c r="E597" i="4"/>
  <c r="E601" i="4"/>
  <c r="E605" i="4"/>
  <c r="E609" i="4"/>
  <c r="E613" i="4"/>
  <c r="E617" i="4"/>
  <c r="E621" i="4"/>
  <c r="E625" i="4"/>
  <c r="E629" i="4"/>
  <c r="E633" i="4"/>
  <c r="E637" i="4"/>
  <c r="E641" i="4"/>
  <c r="E645" i="4"/>
  <c r="E649" i="4"/>
  <c r="E653" i="4"/>
  <c r="E661" i="4"/>
  <c r="E665" i="4"/>
  <c r="E669" i="4"/>
  <c r="E673" i="4"/>
  <c r="E677" i="4"/>
  <c r="E681" i="4"/>
  <c r="E685" i="4"/>
  <c r="E689" i="4"/>
  <c r="E693" i="4"/>
  <c r="E697" i="4"/>
  <c r="E701" i="4"/>
  <c r="E705" i="4"/>
  <c r="E709" i="4"/>
  <c r="E713" i="4"/>
  <c r="E717" i="4"/>
  <c r="E721" i="4"/>
  <c r="E725" i="4"/>
  <c r="E729" i="4"/>
  <c r="E733" i="4"/>
  <c r="E737" i="4"/>
  <c r="E741" i="4"/>
  <c r="E745" i="4"/>
  <c r="E749" i="4"/>
  <c r="E753" i="4"/>
  <c r="E757" i="4"/>
  <c r="E761" i="4"/>
  <c r="E765" i="4"/>
  <c r="E769" i="4"/>
  <c r="E773" i="4"/>
  <c r="E777" i="4"/>
  <c r="E781" i="4"/>
  <c r="E785" i="4"/>
  <c r="E789" i="4"/>
  <c r="E793" i="4"/>
  <c r="E797" i="4"/>
  <c r="E801" i="4"/>
  <c r="E805" i="4"/>
  <c r="E809" i="4"/>
  <c r="E813" i="4"/>
  <c r="E817" i="4"/>
  <c r="E821" i="4"/>
  <c r="E825" i="4"/>
  <c r="E829" i="4"/>
  <c r="E833" i="4"/>
  <c r="E837" i="4"/>
  <c r="E841" i="4"/>
  <c r="E845" i="4"/>
  <c r="E849" i="4"/>
  <c r="E853" i="4"/>
  <c r="E857" i="4"/>
  <c r="E861" i="4"/>
  <c r="E865" i="4"/>
  <c r="E869" i="4"/>
  <c r="E873" i="4"/>
  <c r="E877" i="4"/>
  <c r="E881" i="4"/>
  <c r="E885" i="4"/>
  <c r="E889" i="4"/>
  <c r="E893" i="4"/>
  <c r="E897" i="4"/>
  <c r="E901" i="4"/>
  <c r="E905" i="4"/>
  <c r="E909" i="4"/>
  <c r="E913" i="4"/>
  <c r="E917" i="4"/>
  <c r="E921" i="4"/>
  <c r="E925" i="4"/>
  <c r="E929" i="4"/>
  <c r="E933" i="4"/>
  <c r="E937" i="4"/>
  <c r="E941" i="4"/>
  <c r="E945" i="4"/>
  <c r="E949" i="4"/>
  <c r="E953" i="4"/>
  <c r="E957" i="4"/>
  <c r="E961" i="4"/>
  <c r="E965" i="4"/>
  <c r="E969" i="4"/>
  <c r="E973" i="4"/>
  <c r="E977" i="4"/>
  <c r="E981" i="4"/>
  <c r="E985" i="4"/>
  <c r="E989" i="4"/>
  <c r="E993" i="4"/>
  <c r="E997" i="4"/>
  <c r="E1001" i="4"/>
  <c r="E1005" i="4"/>
  <c r="E1009" i="4"/>
  <c r="E1013" i="4"/>
  <c r="E1017" i="4"/>
  <c r="E1021" i="4"/>
  <c r="E1025" i="4"/>
  <c r="E1029" i="4"/>
  <c r="E1033" i="4"/>
  <c r="E1037" i="4"/>
  <c r="E1041" i="4"/>
  <c r="E1045" i="4"/>
  <c r="E1049" i="4"/>
  <c r="E1053" i="4"/>
  <c r="E1057" i="4"/>
  <c r="E1061" i="4"/>
  <c r="E1065" i="4"/>
  <c r="E1069" i="4"/>
  <c r="E1073" i="4"/>
  <c r="E1077" i="4"/>
  <c r="E1081" i="4"/>
  <c r="E1085" i="4"/>
  <c r="E1089" i="4"/>
  <c r="E1093" i="4"/>
  <c r="E1097" i="4"/>
  <c r="E1101" i="4"/>
  <c r="E1105" i="4"/>
  <c r="E1109" i="4"/>
  <c r="E1113" i="4"/>
  <c r="E1117" i="4"/>
  <c r="E1121" i="4"/>
  <c r="E1125" i="4"/>
  <c r="E1129" i="4"/>
  <c r="E1133" i="4"/>
  <c r="E1137" i="4"/>
  <c r="E1141" i="4"/>
  <c r="E1145" i="4"/>
  <c r="E1149" i="4"/>
  <c r="E35" i="4"/>
  <c r="E657" i="4"/>
  <c r="E174" i="4"/>
  <c r="E178" i="4"/>
  <c r="E182" i="4"/>
  <c r="E186" i="4"/>
  <c r="E190" i="4"/>
  <c r="E194" i="4"/>
  <c r="E198" i="4"/>
  <c r="E202" i="4"/>
  <c r="E206" i="4"/>
  <c r="E210" i="4"/>
  <c r="E214" i="4"/>
  <c r="E218" i="4"/>
  <c r="E222" i="4"/>
  <c r="E226" i="4"/>
  <c r="E230" i="4"/>
  <c r="E234" i="4"/>
  <c r="E238" i="4"/>
  <c r="E242" i="4"/>
  <c r="E246" i="4"/>
  <c r="E250" i="4"/>
  <c r="E254" i="4"/>
  <c r="E258" i="4"/>
  <c r="E262" i="4"/>
  <c r="E266" i="4"/>
  <c r="E270" i="4"/>
  <c r="E274" i="4"/>
  <c r="E278" i="4"/>
  <c r="E282" i="4"/>
  <c r="E286" i="4"/>
  <c r="E290" i="4"/>
  <c r="E294" i="4"/>
  <c r="E298" i="4"/>
  <c r="E302" i="4"/>
  <c r="E306" i="4"/>
  <c r="E310" i="4"/>
  <c r="E314" i="4"/>
  <c r="E318" i="4"/>
  <c r="E322" i="4"/>
  <c r="E326" i="4"/>
  <c r="E330" i="4"/>
  <c r="E334" i="4"/>
  <c r="E338" i="4"/>
  <c r="E342" i="4"/>
  <c r="E346" i="4"/>
  <c r="E350" i="4"/>
  <c r="E354" i="4"/>
  <c r="E358" i="4"/>
  <c r="E362" i="4"/>
  <c r="E366" i="4"/>
  <c r="E370" i="4"/>
  <c r="E374" i="4"/>
  <c r="E378" i="4"/>
  <c r="E382" i="4"/>
  <c r="E386" i="4"/>
  <c r="E390" i="4"/>
  <c r="E394" i="4"/>
  <c r="E398" i="4"/>
  <c r="E402" i="4"/>
  <c r="E406" i="4"/>
  <c r="E410" i="4"/>
  <c r="E414" i="4"/>
  <c r="E418" i="4"/>
  <c r="E422" i="4"/>
  <c r="E426" i="4"/>
  <c r="E430" i="4"/>
  <c r="E434" i="4"/>
  <c r="E438" i="4"/>
  <c r="E442" i="4"/>
  <c r="E446" i="4"/>
  <c r="E450" i="4"/>
  <c r="E454" i="4"/>
  <c r="E458" i="4"/>
  <c r="E462" i="4"/>
  <c r="E466" i="4"/>
  <c r="E470" i="4"/>
  <c r="E474" i="4"/>
  <c r="E478" i="4"/>
  <c r="E482" i="4"/>
  <c r="E486" i="4"/>
  <c r="E490" i="4"/>
  <c r="E494" i="4"/>
  <c r="E498" i="4"/>
  <c r="E502" i="4"/>
  <c r="E506" i="4"/>
  <c r="E510" i="4"/>
  <c r="E514" i="4"/>
  <c r="E518" i="4"/>
  <c r="E522" i="4"/>
  <c r="E526" i="4"/>
  <c r="E530" i="4"/>
  <c r="E534" i="4"/>
  <c r="E538" i="4"/>
  <c r="E542" i="4"/>
  <c r="E546" i="4"/>
  <c r="E550" i="4"/>
  <c r="E554" i="4"/>
  <c r="E558" i="4"/>
  <c r="E562" i="4"/>
  <c r="E566" i="4"/>
  <c r="E570" i="4"/>
  <c r="E574" i="4"/>
  <c r="E578" i="4"/>
  <c r="E582" i="4"/>
  <c r="E586" i="4"/>
  <c r="E590" i="4"/>
  <c r="E594" i="4"/>
  <c r="E598" i="4"/>
  <c r="E602" i="4"/>
  <c r="E606" i="4"/>
  <c r="E610" i="4"/>
  <c r="E614" i="4"/>
  <c r="E618" i="4"/>
  <c r="E622" i="4"/>
  <c r="E626" i="4"/>
  <c r="E630" i="4"/>
  <c r="E634" i="4"/>
  <c r="E638" i="4"/>
  <c r="E642" i="4"/>
  <c r="E646" i="4"/>
  <c r="E650" i="4"/>
  <c r="E654" i="4"/>
  <c r="E658" i="4"/>
  <c r="E662" i="4"/>
  <c r="E666" i="4"/>
  <c r="E670" i="4"/>
  <c r="E674" i="4"/>
  <c r="E678" i="4"/>
  <c r="E682" i="4"/>
  <c r="E686" i="4"/>
  <c r="E690" i="4"/>
  <c r="E694" i="4"/>
  <c r="E698" i="4"/>
  <c r="E702" i="4"/>
  <c r="E706" i="4"/>
  <c r="E710" i="4"/>
  <c r="E714" i="4"/>
  <c r="E718" i="4"/>
  <c r="E722" i="4"/>
  <c r="E726" i="4"/>
  <c r="E730" i="4"/>
  <c r="E734" i="4"/>
  <c r="E738" i="4"/>
  <c r="E742" i="4"/>
  <c r="E746" i="4"/>
  <c r="E750" i="4"/>
  <c r="E754" i="4"/>
  <c r="E758" i="4"/>
  <c r="E762" i="4"/>
  <c r="E766" i="4"/>
  <c r="E770" i="4"/>
  <c r="E774" i="4"/>
  <c r="E778" i="4"/>
  <c r="E782" i="4"/>
  <c r="E786" i="4"/>
  <c r="E790" i="4"/>
  <c r="E794" i="4"/>
  <c r="E798" i="4"/>
  <c r="E802" i="4"/>
  <c r="E806" i="4"/>
  <c r="E810" i="4"/>
  <c r="E814" i="4"/>
  <c r="E818" i="4"/>
  <c r="E822" i="4"/>
  <c r="E826" i="4"/>
  <c r="E830" i="4"/>
  <c r="E834" i="4"/>
  <c r="E838" i="4"/>
  <c r="E842" i="4"/>
  <c r="E846" i="4"/>
  <c r="E850" i="4"/>
  <c r="E854" i="4"/>
  <c r="E858" i="4"/>
  <c r="E862" i="4"/>
  <c r="E866" i="4"/>
  <c r="E870" i="4"/>
  <c r="E874" i="4"/>
  <c r="E878" i="4"/>
  <c r="E882" i="4"/>
  <c r="E886" i="4"/>
  <c r="E890" i="4"/>
  <c r="E894" i="4"/>
  <c r="E898" i="4"/>
  <c r="E902" i="4"/>
  <c r="E906" i="4"/>
  <c r="E910" i="4"/>
  <c r="E914" i="4"/>
  <c r="E918" i="4"/>
  <c r="E922" i="4"/>
  <c r="E926" i="4"/>
  <c r="E930" i="4"/>
  <c r="E934" i="4"/>
  <c r="E938" i="4"/>
  <c r="E942" i="4"/>
  <c r="E946" i="4"/>
  <c r="E950" i="4"/>
  <c r="E954" i="4"/>
  <c r="E958" i="4"/>
  <c r="E962" i="4"/>
  <c r="E966" i="4"/>
  <c r="E970" i="4"/>
  <c r="E974" i="4"/>
  <c r="E978" i="4"/>
  <c r="E982" i="4"/>
  <c r="E986" i="4"/>
  <c r="E990" i="4"/>
  <c r="E994" i="4"/>
  <c r="E998" i="4"/>
  <c r="E1002" i="4"/>
  <c r="E1006" i="4"/>
  <c r="E1010" i="4"/>
  <c r="E1014" i="4"/>
  <c r="E1018" i="4"/>
  <c r="E1022" i="4"/>
  <c r="E1026" i="4"/>
  <c r="E1030" i="4"/>
  <c r="E1034" i="4"/>
  <c r="E1038" i="4"/>
  <c r="E1042" i="4"/>
  <c r="E1046" i="4"/>
  <c r="E1050" i="4"/>
  <c r="E1054" i="4"/>
  <c r="E1058" i="4"/>
  <c r="E1062" i="4"/>
  <c r="E1066" i="4"/>
  <c r="E1070" i="4"/>
  <c r="E1074" i="4"/>
  <c r="E1078" i="4"/>
  <c r="E1082" i="4"/>
  <c r="E1086" i="4"/>
  <c r="E1090" i="4"/>
  <c r="E1094" i="4"/>
  <c r="E1098" i="4"/>
  <c r="E1102" i="4"/>
  <c r="E1106" i="4"/>
  <c r="E1110" i="4"/>
  <c r="E1114" i="4"/>
  <c r="E1118" i="4"/>
  <c r="E1122" i="4"/>
  <c r="E1126" i="4"/>
  <c r="E1130" i="4"/>
  <c r="E1134" i="4"/>
  <c r="E1138" i="4"/>
  <c r="E1142" i="4"/>
  <c r="E1146" i="4"/>
  <c r="E1150" i="4"/>
  <c r="E1154" i="4"/>
  <c r="E11" i="4"/>
  <c r="E15" i="4"/>
  <c r="E19" i="4"/>
  <c r="E23" i="4"/>
  <c r="E27" i="4"/>
  <c r="E31" i="4"/>
  <c r="E39" i="4"/>
  <c r="E43" i="4"/>
  <c r="E47" i="4"/>
  <c r="E51" i="4"/>
  <c r="E55" i="4"/>
  <c r="E59" i="4"/>
  <c r="E63" i="4"/>
  <c r="E67" i="4"/>
  <c r="E71" i="4"/>
  <c r="E75" i="4"/>
  <c r="E79" i="4"/>
  <c r="E83" i="4"/>
  <c r="E87" i="4"/>
  <c r="E91" i="4"/>
  <c r="E95" i="4"/>
  <c r="E99" i="4"/>
  <c r="E103" i="4"/>
  <c r="E107" i="4"/>
  <c r="E111" i="4"/>
  <c r="E115" i="4"/>
  <c r="E119" i="4"/>
  <c r="E123" i="4"/>
  <c r="E127" i="4"/>
  <c r="E131" i="4"/>
  <c r="E135" i="4"/>
  <c r="E139" i="4"/>
  <c r="E143" i="4"/>
  <c r="E147" i="4"/>
  <c r="E151" i="4"/>
  <c r="E159" i="4"/>
  <c r="E163" i="4"/>
  <c r="E167" i="4"/>
  <c r="E171" i="4"/>
  <c r="E175" i="4"/>
  <c r="E179" i="4"/>
  <c r="E183" i="4"/>
  <c r="E187" i="4"/>
  <c r="E191" i="4"/>
  <c r="E195" i="4"/>
  <c r="E199" i="4"/>
  <c r="E203" i="4"/>
  <c r="E207" i="4"/>
  <c r="E211" i="4"/>
  <c r="E215" i="4"/>
  <c r="E219" i="4"/>
  <c r="E223" i="4"/>
  <c r="E227" i="4"/>
  <c r="E231" i="4"/>
  <c r="E235" i="4"/>
  <c r="E239" i="4"/>
  <c r="E243" i="4"/>
  <c r="E247" i="4"/>
  <c r="E251" i="4"/>
  <c r="E255" i="4"/>
  <c r="E259" i="4"/>
  <c r="E263" i="4"/>
  <c r="E267" i="4"/>
  <c r="E271" i="4"/>
  <c r="E275" i="4"/>
  <c r="E279" i="4"/>
  <c r="E283" i="4"/>
  <c r="E287" i="4"/>
  <c r="E291" i="4"/>
  <c r="E295" i="4"/>
  <c r="E299" i="4"/>
  <c r="E303" i="4"/>
  <c r="E307" i="4"/>
  <c r="E311" i="4"/>
  <c r="E315" i="4"/>
  <c r="E319" i="4"/>
  <c r="E323" i="4"/>
  <c r="E327" i="4"/>
  <c r="E331" i="4"/>
  <c r="E335" i="4"/>
  <c r="E339" i="4"/>
  <c r="E343" i="4"/>
  <c r="E347" i="4"/>
  <c r="E351" i="4"/>
  <c r="E355" i="4"/>
  <c r="E359" i="4"/>
  <c r="E363" i="4"/>
  <c r="E367" i="4"/>
  <c r="E371" i="4"/>
  <c r="E375" i="4"/>
  <c r="E379" i="4"/>
  <c r="E383" i="4"/>
  <c r="E387" i="4"/>
  <c r="E391" i="4"/>
  <c r="E395" i="4"/>
  <c r="E399" i="4"/>
  <c r="E403" i="4"/>
  <c r="E407" i="4"/>
  <c r="E411" i="4"/>
  <c r="E415" i="4"/>
  <c r="E419" i="4"/>
  <c r="E423" i="4"/>
  <c r="E427" i="4"/>
  <c r="E431" i="4"/>
  <c r="E435" i="4"/>
  <c r="E439" i="4"/>
  <c r="E443" i="4"/>
  <c r="E447" i="4"/>
  <c r="E451" i="4"/>
  <c r="E455" i="4"/>
  <c r="E459" i="4"/>
  <c r="E463" i="4"/>
  <c r="E467" i="4"/>
  <c r="E471" i="4"/>
  <c r="E475" i="4"/>
  <c r="E479" i="4"/>
  <c r="E483" i="4"/>
  <c r="E487" i="4"/>
  <c r="E491" i="4"/>
  <c r="E495" i="4"/>
  <c r="E499" i="4"/>
  <c r="E503" i="4"/>
  <c r="E507" i="4"/>
  <c r="E511" i="4"/>
  <c r="E515" i="4"/>
  <c r="E519" i="4"/>
  <c r="E523" i="4"/>
  <c r="E527" i="4"/>
  <c r="E531" i="4"/>
  <c r="E535" i="4"/>
  <c r="E539" i="4"/>
  <c r="E543" i="4"/>
  <c r="E547" i="4"/>
  <c r="E551" i="4"/>
  <c r="E555" i="4"/>
  <c r="E559" i="4"/>
  <c r="E563" i="4"/>
  <c r="E567" i="4"/>
  <c r="E571" i="4"/>
  <c r="E575" i="4"/>
  <c r="E579" i="4"/>
  <c r="E583" i="4"/>
  <c r="E587" i="4"/>
  <c r="E591" i="4"/>
  <c r="E595" i="4"/>
  <c r="E599" i="4"/>
  <c r="E603" i="4"/>
  <c r="E607" i="4"/>
  <c r="E611" i="4"/>
  <c r="E615" i="4"/>
  <c r="E619" i="4"/>
  <c r="E623" i="4"/>
  <c r="E627" i="4"/>
  <c r="E631" i="4"/>
  <c r="E635" i="4"/>
  <c r="E639" i="4"/>
  <c r="E643" i="4"/>
  <c r="E647" i="4"/>
  <c r="E651" i="4"/>
  <c r="E655" i="4"/>
  <c r="E659" i="4"/>
  <c r="E663" i="4"/>
  <c r="E667" i="4"/>
  <c r="E671" i="4"/>
  <c r="E675" i="4"/>
  <c r="E679" i="4"/>
  <c r="E683" i="4"/>
  <c r="E687" i="4"/>
  <c r="E691" i="4"/>
  <c r="E695" i="4"/>
  <c r="E699" i="4"/>
  <c r="E703" i="4"/>
  <c r="E707" i="4"/>
  <c r="E711" i="4"/>
  <c r="E715" i="4"/>
  <c r="E719" i="4"/>
  <c r="E723" i="4"/>
  <c r="E727" i="4"/>
  <c r="E731" i="4"/>
  <c r="E735" i="4"/>
  <c r="E739" i="4"/>
  <c r="E743" i="4"/>
  <c r="E747" i="4"/>
  <c r="E751" i="4"/>
  <c r="E755" i="4"/>
  <c r="E759" i="4"/>
  <c r="E763" i="4"/>
  <c r="E767" i="4"/>
  <c r="E771" i="4"/>
  <c r="E775" i="4"/>
  <c r="E779" i="4"/>
  <c r="E783" i="4"/>
  <c r="E787" i="4"/>
  <c r="E791" i="4"/>
  <c r="E795" i="4"/>
  <c r="E799" i="4"/>
  <c r="E803" i="4"/>
  <c r="E807" i="4"/>
  <c r="E811" i="4"/>
  <c r="E815" i="4"/>
  <c r="E819" i="4"/>
  <c r="E823" i="4"/>
  <c r="E827" i="4"/>
  <c r="E831" i="4"/>
  <c r="E835" i="4"/>
  <c r="E839" i="4"/>
  <c r="E843" i="4"/>
  <c r="E847" i="4"/>
  <c r="E851" i="4"/>
  <c r="E855" i="4"/>
  <c r="E859" i="4"/>
  <c r="E863" i="4"/>
  <c r="E867" i="4"/>
  <c r="E871" i="4"/>
  <c r="E875" i="4"/>
  <c r="E879" i="4"/>
  <c r="E883" i="4"/>
  <c r="E887" i="4"/>
  <c r="E891" i="4"/>
  <c r="E895" i="4"/>
  <c r="E899" i="4"/>
  <c r="E903" i="4"/>
  <c r="E907" i="4"/>
  <c r="E911" i="4"/>
  <c r="E915" i="4"/>
  <c r="E919" i="4"/>
  <c r="E923" i="4"/>
  <c r="E927" i="4"/>
  <c r="E931" i="4"/>
  <c r="E935" i="4"/>
  <c r="E939" i="4"/>
  <c r="E943" i="4"/>
  <c r="E947" i="4"/>
  <c r="E951" i="4"/>
  <c r="E955" i="4"/>
  <c r="E959" i="4"/>
  <c r="E963" i="4"/>
  <c r="E967" i="4"/>
  <c r="E971" i="4"/>
  <c r="E975" i="4"/>
  <c r="E979" i="4"/>
  <c r="E983" i="4"/>
  <c r="E987" i="4"/>
  <c r="E991" i="4"/>
  <c r="E995" i="4"/>
  <c r="E999" i="4"/>
  <c r="E1003" i="4"/>
  <c r="E1007" i="4"/>
  <c r="E1011" i="4"/>
  <c r="E1015" i="4"/>
  <c r="E1019" i="4"/>
  <c r="E1023" i="4"/>
  <c r="E1027" i="4"/>
  <c r="E1031" i="4"/>
  <c r="E1035" i="4"/>
  <c r="E1039" i="4"/>
  <c r="E1043" i="4"/>
  <c r="E1047" i="4"/>
  <c r="E1051" i="4"/>
  <c r="E1055" i="4"/>
  <c r="E1059" i="4"/>
  <c r="E1063" i="4"/>
  <c r="E1067" i="4"/>
  <c r="E1071" i="4"/>
  <c r="E1075" i="4"/>
  <c r="E1079" i="4"/>
  <c r="E1083" i="4"/>
  <c r="E1087" i="4"/>
  <c r="E1091" i="4"/>
  <c r="E1095" i="4"/>
  <c r="E1099" i="4"/>
  <c r="E1103" i="4"/>
  <c r="E1107" i="4"/>
  <c r="E1111" i="4"/>
  <c r="E1115" i="4"/>
  <c r="E1119" i="4"/>
  <c r="E1123" i="4"/>
  <c r="E1127" i="4"/>
  <c r="E1131" i="4"/>
  <c r="E1135" i="4"/>
  <c r="E1139" i="4"/>
  <c r="E1143" i="4"/>
  <c r="E1147" i="4"/>
  <c r="E389" i="4"/>
  <c r="E128" i="4"/>
  <c r="E132" i="4"/>
  <c r="E136" i="4"/>
  <c r="E140" i="4"/>
  <c r="E144" i="4"/>
  <c r="E148" i="4"/>
  <c r="E152" i="4"/>
  <c r="E156" i="4"/>
  <c r="E160" i="4"/>
  <c r="E164" i="4"/>
  <c r="E168" i="4"/>
  <c r="E172" i="4"/>
  <c r="E176" i="4"/>
  <c r="E180" i="4"/>
  <c r="E184" i="4"/>
  <c r="E188" i="4"/>
  <c r="E192" i="4"/>
  <c r="E196" i="4"/>
  <c r="E200" i="4"/>
  <c r="E204" i="4"/>
  <c r="E208" i="4"/>
  <c r="E212" i="4"/>
  <c r="E216" i="4"/>
  <c r="E220" i="4"/>
  <c r="E224" i="4"/>
  <c r="E228" i="4"/>
  <c r="E232" i="4"/>
  <c r="E236" i="4"/>
  <c r="E240" i="4"/>
  <c r="E244" i="4"/>
  <c r="E248" i="4"/>
  <c r="E252" i="4"/>
  <c r="E256" i="4"/>
  <c r="E260" i="4"/>
  <c r="E264" i="4"/>
  <c r="E268" i="4"/>
  <c r="E272" i="4"/>
  <c r="E276" i="4"/>
  <c r="E280" i="4"/>
  <c r="E284" i="4"/>
  <c r="E288" i="4"/>
  <c r="E292" i="4"/>
  <c r="E296" i="4"/>
  <c r="E300" i="4"/>
  <c r="E304" i="4"/>
  <c r="E308" i="4"/>
  <c r="E312" i="4"/>
  <c r="E316" i="4"/>
  <c r="E320" i="4"/>
  <c r="E324" i="4"/>
  <c r="E328" i="4"/>
  <c r="E332" i="4"/>
  <c r="E336" i="4"/>
  <c r="E340" i="4"/>
  <c r="E344" i="4"/>
  <c r="E348" i="4"/>
  <c r="E352" i="4"/>
  <c r="E356" i="4"/>
  <c r="E360" i="4"/>
  <c r="E364" i="4"/>
  <c r="E368" i="4"/>
  <c r="E372" i="4"/>
  <c r="E376" i="4"/>
  <c r="E380" i="4"/>
  <c r="E384" i="4"/>
  <c r="E388" i="4"/>
  <c r="E392" i="4"/>
  <c r="E396" i="4"/>
  <c r="E400" i="4"/>
  <c r="E404" i="4"/>
  <c r="E408" i="4"/>
  <c r="E412" i="4"/>
  <c r="E416" i="4"/>
  <c r="E420" i="4"/>
  <c r="E424" i="4"/>
  <c r="E428" i="4"/>
  <c r="E432" i="4"/>
  <c r="E436" i="4"/>
  <c r="E440" i="4"/>
  <c r="E444" i="4"/>
  <c r="E448" i="4"/>
  <c r="E452" i="4"/>
  <c r="E456" i="4"/>
  <c r="E460" i="4"/>
  <c r="E464" i="4"/>
  <c r="E468" i="4"/>
  <c r="E472" i="4"/>
  <c r="E476" i="4"/>
  <c r="E480" i="4"/>
  <c r="E484" i="4"/>
  <c r="E488" i="4"/>
  <c r="E492" i="4"/>
  <c r="E496" i="4"/>
  <c r="E500" i="4"/>
  <c r="E504" i="4"/>
  <c r="E508" i="4"/>
  <c r="E512" i="4"/>
  <c r="E516" i="4"/>
  <c r="E520" i="4"/>
  <c r="E524" i="4"/>
  <c r="E528" i="4"/>
  <c r="E532" i="4"/>
  <c r="E536" i="4"/>
  <c r="E540" i="4"/>
  <c r="E544" i="4"/>
  <c r="E548" i="4"/>
  <c r="E552" i="4"/>
  <c r="E556" i="4"/>
  <c r="E560" i="4"/>
  <c r="E564" i="4"/>
  <c r="E568" i="4"/>
  <c r="E572" i="4"/>
  <c r="E576" i="4"/>
  <c r="E580" i="4"/>
  <c r="E584" i="4"/>
  <c r="E588" i="4"/>
  <c r="E592" i="4"/>
  <c r="E596" i="4"/>
  <c r="E600" i="4"/>
  <c r="E604" i="4"/>
  <c r="E608" i="4"/>
  <c r="E612" i="4"/>
  <c r="E616" i="4"/>
  <c r="E620" i="4"/>
  <c r="E624" i="4"/>
  <c r="E628" i="4"/>
  <c r="E632" i="4"/>
  <c r="E636" i="4"/>
  <c r="E640" i="4"/>
  <c r="E644" i="4"/>
  <c r="E648" i="4"/>
  <c r="E652" i="4"/>
  <c r="E656" i="4"/>
  <c r="E660" i="4"/>
  <c r="E664" i="4"/>
  <c r="E668" i="4"/>
  <c r="E672" i="4"/>
  <c r="E676" i="4"/>
  <c r="E680" i="4"/>
  <c r="E684" i="4"/>
  <c r="E688" i="4"/>
  <c r="E692" i="4"/>
  <c r="E696" i="4"/>
  <c r="E700" i="4"/>
  <c r="E704" i="4"/>
  <c r="E708" i="4"/>
  <c r="E712" i="4"/>
  <c r="E716" i="4"/>
  <c r="E720" i="4"/>
  <c r="E724" i="4"/>
  <c r="E728" i="4"/>
  <c r="E732" i="4"/>
  <c r="E736" i="4"/>
  <c r="E740" i="4"/>
  <c r="E744" i="4"/>
  <c r="E748" i="4"/>
  <c r="E752" i="4"/>
  <c r="E756" i="4"/>
  <c r="E760" i="4"/>
  <c r="E764" i="4"/>
  <c r="E768" i="4"/>
  <c r="E772" i="4"/>
  <c r="E776" i="4"/>
  <c r="E780" i="4"/>
  <c r="E784" i="4"/>
  <c r="E788" i="4"/>
  <c r="E792" i="4"/>
  <c r="E796" i="4"/>
  <c r="E800" i="4"/>
  <c r="E804" i="4"/>
  <c r="E808" i="4"/>
  <c r="E812" i="4"/>
  <c r="E816" i="4"/>
  <c r="E820" i="4"/>
  <c r="E824" i="4"/>
  <c r="E828" i="4"/>
  <c r="E832" i="4"/>
  <c r="E836" i="4"/>
  <c r="E840" i="4"/>
  <c r="E844" i="4"/>
  <c r="E848" i="4"/>
  <c r="E852" i="4"/>
  <c r="E856" i="4"/>
  <c r="E860" i="4"/>
  <c r="E864" i="4"/>
  <c r="E868" i="4"/>
  <c r="E872" i="4"/>
  <c r="E876" i="4"/>
  <c r="E880" i="4"/>
  <c r="E884" i="4"/>
  <c r="E888" i="4"/>
  <c r="E892" i="4"/>
  <c r="E896" i="4"/>
  <c r="E900" i="4"/>
  <c r="E904" i="4"/>
  <c r="E908" i="4"/>
  <c r="E912" i="4"/>
  <c r="E916" i="4"/>
  <c r="E920" i="4"/>
  <c r="E924" i="4"/>
  <c r="E928" i="4"/>
  <c r="E932" i="4"/>
  <c r="E936" i="4"/>
  <c r="E940" i="4"/>
  <c r="E944" i="4"/>
  <c r="E948" i="4"/>
  <c r="E952" i="4"/>
  <c r="E956" i="4"/>
  <c r="E960" i="4"/>
  <c r="E964" i="4"/>
  <c r="E968" i="4"/>
  <c r="E972" i="4"/>
  <c r="E976" i="4"/>
  <c r="E980" i="4"/>
  <c r="E984" i="4"/>
  <c r="E988" i="4"/>
  <c r="E992" i="4"/>
  <c r="E996" i="4"/>
  <c r="E1000" i="4"/>
  <c r="E1004" i="4"/>
  <c r="E1008" i="4"/>
  <c r="E1012" i="4"/>
  <c r="E1016" i="4"/>
  <c r="E1020" i="4"/>
  <c r="E1024" i="4"/>
  <c r="E1028" i="4"/>
  <c r="E1032" i="4"/>
  <c r="E1036" i="4"/>
  <c r="E1040" i="4"/>
  <c r="E1044" i="4"/>
  <c r="E1048" i="4"/>
  <c r="E1052" i="4"/>
  <c r="E1056" i="4"/>
  <c r="E1060" i="4"/>
  <c r="E1064" i="4"/>
  <c r="E1068" i="4"/>
  <c r="E1072" i="4"/>
  <c r="E1076" i="4"/>
  <c r="E1080" i="4"/>
  <c r="E1084" i="4"/>
  <c r="E1088" i="4"/>
  <c r="E1092" i="4"/>
  <c r="E1096" i="4"/>
  <c r="E1100" i="4"/>
  <c r="E1104" i="4"/>
  <c r="E1108" i="4"/>
  <c r="E1112" i="4"/>
  <c r="E1116" i="4"/>
  <c r="E1120" i="4"/>
  <c r="E1124" i="4"/>
  <c r="E1128" i="4"/>
  <c r="E1132" i="4"/>
  <c r="E1136" i="4"/>
  <c r="E1140" i="4"/>
  <c r="E1144" i="4"/>
  <c r="E1148" i="4"/>
  <c r="E155" i="4"/>
  <c r="O1154" i="1"/>
  <c r="O1156" i="1" s="1"/>
  <c r="P1156" i="1" s="1"/>
  <c r="O1154" i="3"/>
  <c r="O1156" i="3" s="1"/>
  <c r="P1156" i="3" s="1"/>
  <c r="O1154" i="2"/>
  <c r="O1156" i="2" s="1"/>
  <c r="P1156" i="2" s="1"/>
  <c r="F293" i="4"/>
  <c r="F297" i="4"/>
  <c r="F301" i="4"/>
  <c r="F305" i="4"/>
  <c r="F313" i="4"/>
  <c r="F317" i="4"/>
  <c r="F321" i="4"/>
  <c r="F325" i="4"/>
  <c r="F329" i="4"/>
  <c r="F333" i="4"/>
  <c r="F337" i="4"/>
  <c r="F341" i="4"/>
  <c r="F345" i="4"/>
  <c r="F353" i="4"/>
  <c r="F406" i="4"/>
  <c r="F410" i="4"/>
  <c r="F363" i="4"/>
  <c r="F367" i="4"/>
  <c r="F375" i="4"/>
  <c r="F379" i="4"/>
  <c r="F383" i="4"/>
  <c r="F387" i="4"/>
  <c r="F399" i="4"/>
  <c r="F403" i="4"/>
  <c r="F407" i="4"/>
  <c r="F292" i="4"/>
  <c r="F296" i="4"/>
  <c r="F304" i="4"/>
  <c r="F308" i="4"/>
  <c r="F312" i="4"/>
  <c r="F316" i="4"/>
  <c r="F320" i="4"/>
  <c r="F324" i="4"/>
  <c r="F328" i="4"/>
  <c r="F332" i="4"/>
  <c r="F344" i="4"/>
  <c r="F348" i="4"/>
  <c r="F352" i="4"/>
  <c r="F356" i="4"/>
  <c r="F360" i="4"/>
  <c r="F364" i="4"/>
  <c r="F368" i="4"/>
  <c r="F376" i="4"/>
  <c r="F380" i="4"/>
  <c r="F384" i="4"/>
  <c r="F388" i="4"/>
  <c r="F400" i="4"/>
  <c r="F420" i="4"/>
  <c r="F424" i="4"/>
  <c r="F428" i="4"/>
  <c r="F601" i="4"/>
  <c r="F617" i="4"/>
  <c r="F628" i="4"/>
  <c r="F632" i="4"/>
  <c r="F636" i="4"/>
  <c r="F640" i="4"/>
  <c r="F644" i="4"/>
  <c r="F648" i="4"/>
  <c r="F652" i="4"/>
  <c r="F676" i="4"/>
  <c r="F692" i="4"/>
  <c r="F700" i="4"/>
  <c r="F605" i="4"/>
  <c r="F613" i="4"/>
  <c r="F621" i="4"/>
  <c r="F666" i="4"/>
  <c r="F603" i="4"/>
  <c r="F611" i="4"/>
  <c r="F619" i="4"/>
  <c r="F627" i="4"/>
  <c r="F635" i="4"/>
  <c r="F639" i="4"/>
  <c r="F643" i="4"/>
  <c r="F663" i="4"/>
  <c r="F667" i="4"/>
  <c r="F671" i="4"/>
  <c r="F679" i="4"/>
  <c r="F683" i="4"/>
  <c r="F715" i="4"/>
  <c r="F935" i="4"/>
  <c r="F951" i="4"/>
  <c r="F959" i="4"/>
  <c r="F998" i="4"/>
  <c r="F1002" i="4"/>
  <c r="F1006" i="4"/>
  <c r="F1010" i="4"/>
  <c r="F1018" i="4"/>
  <c r="F1022" i="4"/>
  <c r="F931" i="4"/>
  <c r="F939" i="4"/>
  <c r="F947" i="4"/>
  <c r="F968" i="4"/>
  <c r="F1000" i="4"/>
  <c r="F1008" i="4"/>
  <c r="F1012" i="4"/>
  <c r="F1016" i="4"/>
  <c r="F1024" i="4"/>
  <c r="F937" i="4"/>
  <c r="F953" i="4"/>
  <c r="F969" i="4"/>
  <c r="F973" i="4"/>
  <c r="F993" i="4"/>
  <c r="H1079" i="4" l="1"/>
  <c r="H887" i="4"/>
  <c r="H727" i="4"/>
  <c r="H599" i="4"/>
  <c r="H233" i="4"/>
  <c r="H73" i="4"/>
  <c r="H34" i="4"/>
  <c r="H272" i="4"/>
  <c r="H240" i="4"/>
  <c r="H208" i="4"/>
  <c r="H176" i="4"/>
  <c r="H144" i="4"/>
  <c r="H112" i="4"/>
  <c r="H48" i="4"/>
  <c r="H16" i="4"/>
  <c r="H479" i="4"/>
  <c r="H107" i="4"/>
  <c r="H1120" i="4"/>
  <c r="H1088" i="4"/>
  <c r="H1056" i="4"/>
  <c r="H1024" i="4"/>
  <c r="H992" i="4"/>
  <c r="H960" i="4"/>
  <c r="H928" i="4"/>
  <c r="H896" i="4"/>
  <c r="H864" i="4"/>
  <c r="H832" i="4"/>
  <c r="H800" i="4"/>
  <c r="H768" i="4"/>
  <c r="H736" i="4"/>
  <c r="H704" i="4"/>
  <c r="H672" i="4"/>
  <c r="H640" i="4"/>
  <c r="H608" i="4"/>
  <c r="H576" i="4"/>
  <c r="H544" i="4"/>
  <c r="H512" i="4"/>
  <c r="H480" i="4"/>
  <c r="H448" i="4"/>
  <c r="H416" i="4"/>
  <c r="H384" i="4"/>
  <c r="H352" i="4"/>
  <c r="H320" i="4"/>
  <c r="H1015" i="4"/>
  <c r="H823" i="4"/>
  <c r="H695" i="4"/>
  <c r="H666" i="4"/>
  <c r="H265" i="4"/>
  <c r="H137" i="4"/>
  <c r="H283" i="4"/>
  <c r="H1148" i="4"/>
  <c r="H1116" i="4"/>
  <c r="H1084" i="4"/>
  <c r="H1052" i="4"/>
  <c r="H1020" i="4"/>
  <c r="H988" i="4"/>
  <c r="H956" i="4"/>
  <c r="H924" i="4"/>
  <c r="H892" i="4"/>
  <c r="H860" i="4"/>
  <c r="H828" i="4"/>
  <c r="H796" i="4"/>
  <c r="H764" i="4"/>
  <c r="H732" i="4"/>
  <c r="H700" i="4"/>
  <c r="H668" i="4"/>
  <c r="H636" i="4"/>
  <c r="H604" i="4"/>
  <c r="H572" i="4"/>
  <c r="H540" i="4"/>
  <c r="H508" i="4"/>
  <c r="H476" i="4"/>
  <c r="H444" i="4"/>
  <c r="H412" i="4"/>
  <c r="H380" i="4"/>
  <c r="H348" i="4"/>
  <c r="H316" i="4"/>
  <c r="H1135" i="4"/>
  <c r="H1103" i="4"/>
  <c r="H1071" i="4"/>
  <c r="H1039" i="4"/>
  <c r="H1007" i="4"/>
  <c r="H975" i="4"/>
  <c r="H943" i="4"/>
  <c r="H911" i="4"/>
  <c r="H879" i="4"/>
  <c r="H847" i="4"/>
  <c r="H815" i="4"/>
  <c r="H783" i="4"/>
  <c r="H751" i="4"/>
  <c r="H719" i="4"/>
  <c r="H687" i="4"/>
  <c r="H655" i="4"/>
  <c r="H623" i="4"/>
  <c r="H591" i="4"/>
  <c r="H559" i="4"/>
  <c r="H1138" i="4"/>
  <c r="H1106" i="4"/>
  <c r="H1074" i="4"/>
  <c r="H1042" i="4"/>
  <c r="H1010" i="4"/>
  <c r="H978" i="4"/>
  <c r="H946" i="4"/>
  <c r="H914" i="4"/>
  <c r="H882" i="4"/>
  <c r="H850" i="4"/>
  <c r="H818" i="4"/>
  <c r="H786" i="4"/>
  <c r="H1111" i="4"/>
  <c r="H951" i="4"/>
  <c r="H791" i="4"/>
  <c r="H663" i="4"/>
  <c r="H297" i="4"/>
  <c r="H105" i="4"/>
  <c r="H369" i="4"/>
  <c r="H1047" i="4"/>
  <c r="H855" i="4"/>
  <c r="H631" i="4"/>
  <c r="H329" i="4"/>
  <c r="H169" i="4"/>
  <c r="H351" i="4"/>
  <c r="H1140" i="4"/>
  <c r="H1108" i="4"/>
  <c r="H1076" i="4"/>
  <c r="H1044" i="4"/>
  <c r="H1012" i="4"/>
  <c r="H980" i="4"/>
  <c r="H948" i="4"/>
  <c r="H916" i="4"/>
  <c r="H884" i="4"/>
  <c r="H852" i="4"/>
  <c r="H820" i="4"/>
  <c r="H788" i="4"/>
  <c r="H756" i="4"/>
  <c r="H724" i="4"/>
  <c r="H692" i="4"/>
  <c r="H660" i="4"/>
  <c r="H628" i="4"/>
  <c r="H596" i="4"/>
  <c r="H564" i="4"/>
  <c r="H532" i="4"/>
  <c r="H500" i="4"/>
  <c r="H468" i="4"/>
  <c r="H436" i="4"/>
  <c r="H404" i="4"/>
  <c r="H372" i="4"/>
  <c r="H340" i="4"/>
  <c r="H308" i="4"/>
  <c r="H983" i="4"/>
  <c r="H201" i="4"/>
  <c r="H1136" i="4"/>
  <c r="H1104" i="4"/>
  <c r="H1072" i="4"/>
  <c r="H1143" i="4"/>
  <c r="H919" i="4"/>
  <c r="H759" i="4"/>
  <c r="H567" i="4"/>
  <c r="H80" i="4"/>
  <c r="H1139" i="4"/>
  <c r="H1107" i="4"/>
  <c r="H1075" i="4"/>
  <c r="H1043" i="4"/>
  <c r="H1011" i="4"/>
  <c r="H979" i="4"/>
  <c r="H947" i="4"/>
  <c r="H915" i="4"/>
  <c r="H883" i="4"/>
  <c r="H851" i="4"/>
  <c r="H819" i="4"/>
  <c r="H787" i="4"/>
  <c r="H755" i="4"/>
  <c r="H723" i="4"/>
  <c r="H691" i="4"/>
  <c r="H659" i="4"/>
  <c r="H627" i="4"/>
  <c r="H595" i="4"/>
  <c r="H563" i="4"/>
  <c r="H1142" i="4"/>
  <c r="H1110" i="4"/>
  <c r="H1078" i="4"/>
  <c r="H1046" i="4"/>
  <c r="H1014" i="4"/>
  <c r="H982" i="4"/>
  <c r="H950" i="4"/>
  <c r="H918" i="4"/>
  <c r="H886" i="4"/>
  <c r="H854" i="4"/>
  <c r="H822" i="4"/>
  <c r="H790" i="4"/>
  <c r="H758" i="4"/>
  <c r="H726" i="4"/>
  <c r="H754" i="4"/>
  <c r="H722" i="4"/>
  <c r="H690" i="4"/>
  <c r="H658" i="4"/>
  <c r="H626" i="4"/>
  <c r="H594" i="4"/>
  <c r="H562" i="4"/>
  <c r="H530" i="4"/>
  <c r="H498" i="4"/>
  <c r="H466" i="4"/>
  <c r="H434" i="4"/>
  <c r="H402" i="4"/>
  <c r="H370" i="4"/>
  <c r="H338" i="4"/>
  <c r="H306" i="4"/>
  <c r="H1137" i="4"/>
  <c r="H1105" i="4"/>
  <c r="H1073" i="4"/>
  <c r="H1041" i="4"/>
  <c r="H1009" i="4"/>
  <c r="H977" i="4"/>
  <c r="H945" i="4"/>
  <c r="H913" i="4"/>
  <c r="H881" i="4"/>
  <c r="H849" i="4"/>
  <c r="H817" i="4"/>
  <c r="H785" i="4"/>
  <c r="H753" i="4"/>
  <c r="H721" i="4"/>
  <c r="H689" i="4"/>
  <c r="H657" i="4"/>
  <c r="H625" i="4"/>
  <c r="H593" i="4"/>
  <c r="H561" i="4"/>
  <c r="H529" i="4"/>
  <c r="H497" i="4"/>
  <c r="H465" i="4"/>
  <c r="H433" i="4"/>
  <c r="H401" i="4"/>
  <c r="H365" i="4"/>
  <c r="H207" i="4"/>
  <c r="H59" i="4"/>
  <c r="H46" i="4"/>
  <c r="H274" i="4"/>
  <c r="H242" i="4"/>
  <c r="H210" i="4"/>
  <c r="H178" i="4"/>
  <c r="H146" i="4"/>
  <c r="H102" i="4"/>
  <c r="H353" i="4"/>
  <c r="H321" i="4"/>
  <c r="H289" i="4"/>
  <c r="H257" i="4"/>
  <c r="H225" i="4"/>
  <c r="H193" i="4"/>
  <c r="H161" i="4"/>
  <c r="H129" i="4"/>
  <c r="H97" i="4"/>
  <c r="H65" i="4"/>
  <c r="H33" i="4"/>
  <c r="H467" i="4"/>
  <c r="H407" i="4"/>
  <c r="H339" i="4"/>
  <c r="H267" i="4"/>
  <c r="H183" i="4"/>
  <c r="H111" i="4"/>
  <c r="H35" i="4"/>
  <c r="H296" i="4"/>
  <c r="H264" i="4"/>
  <c r="H232" i="4"/>
  <c r="H200" i="4"/>
  <c r="H168" i="4"/>
  <c r="H136" i="4"/>
  <c r="H104" i="4"/>
  <c r="H72" i="4"/>
  <c r="H40" i="4"/>
  <c r="H543" i="4"/>
  <c r="H507" i="4"/>
  <c r="H471" i="4"/>
  <c r="H403" i="4"/>
  <c r="H335" i="4"/>
  <c r="H263" i="4"/>
  <c r="H179" i="4"/>
  <c r="H83" i="4"/>
  <c r="H122" i="4"/>
  <c r="H1144" i="4"/>
  <c r="H1112" i="4"/>
  <c r="H1080" i="4"/>
  <c r="H1048" i="4"/>
  <c r="H1016" i="4"/>
  <c r="H984" i="4"/>
  <c r="H952" i="4"/>
  <c r="H920" i="4"/>
  <c r="H888" i="4"/>
  <c r="H856" i="4"/>
  <c r="H824" i="4"/>
  <c r="H792" i="4"/>
  <c r="H760" i="4"/>
  <c r="H728" i="4"/>
  <c r="H696" i="4"/>
  <c r="H664" i="4"/>
  <c r="H632" i="4"/>
  <c r="H600" i="4"/>
  <c r="H568" i="4"/>
  <c r="H536" i="4"/>
  <c r="H504" i="4"/>
  <c r="H472" i="4"/>
  <c r="H440" i="4"/>
  <c r="H408" i="4"/>
  <c r="H376" i="4"/>
  <c r="H344" i="4"/>
  <c r="H312" i="4"/>
  <c r="H1131" i="4"/>
  <c r="H1099" i="4"/>
  <c r="H1067" i="4"/>
  <c r="H1035" i="4"/>
  <c r="H1003" i="4"/>
  <c r="H971" i="4"/>
  <c r="H939" i="4"/>
  <c r="H907" i="4"/>
  <c r="H875" i="4"/>
  <c r="H843" i="4"/>
  <c r="H811" i="4"/>
  <c r="H779" i="4"/>
  <c r="H747" i="4"/>
  <c r="H715" i="4"/>
  <c r="H683" i="4"/>
  <c r="H651" i="4"/>
  <c r="H619" i="4"/>
  <c r="H587" i="4"/>
  <c r="H555" i="4"/>
  <c r="H1134" i="4"/>
  <c r="H1102" i="4"/>
  <c r="H1070" i="4"/>
  <c r="H1038" i="4"/>
  <c r="H1006" i="4"/>
  <c r="H974" i="4"/>
  <c r="H942" i="4"/>
  <c r="H910" i="4"/>
  <c r="H878" i="4"/>
  <c r="H846" i="4"/>
  <c r="H814" i="4"/>
  <c r="H782" i="4"/>
  <c r="H1127" i="4"/>
  <c r="H1095" i="4"/>
  <c r="H1063" i="4"/>
  <c r="H1031" i="4"/>
  <c r="H999" i="4"/>
  <c r="H967" i="4"/>
  <c r="H935" i="4"/>
  <c r="H903" i="4"/>
  <c r="H871" i="4"/>
  <c r="H839" i="4"/>
  <c r="H807" i="4"/>
  <c r="H775" i="4"/>
  <c r="H743" i="4"/>
  <c r="H711" i="4"/>
  <c r="H679" i="4"/>
  <c r="H647" i="4"/>
  <c r="H615" i="4"/>
  <c r="H583" i="4"/>
  <c r="H551" i="4"/>
  <c r="H1130" i="4"/>
  <c r="H1098" i="4"/>
  <c r="H1066" i="4"/>
  <c r="H1034" i="4"/>
  <c r="H1002" i="4"/>
  <c r="H970" i="4"/>
  <c r="H938" i="4"/>
  <c r="H906" i="4"/>
  <c r="H874" i="4"/>
  <c r="H842" i="4"/>
  <c r="H810" i="4"/>
  <c r="H778" i="4"/>
  <c r="H746" i="4"/>
  <c r="H714" i="4"/>
  <c r="H682" i="4"/>
  <c r="H650" i="4"/>
  <c r="H618" i="4"/>
  <c r="H586" i="4"/>
  <c r="H554" i="4"/>
  <c r="H522" i="4"/>
  <c r="H490" i="4"/>
  <c r="H458" i="4"/>
  <c r="H426" i="4"/>
  <c r="H394" i="4"/>
  <c r="H362" i="4"/>
  <c r="H330" i="4"/>
  <c r="H298" i="4"/>
  <c r="H1040" i="4"/>
  <c r="H1008" i="4"/>
  <c r="H976" i="4"/>
  <c r="H944" i="4"/>
  <c r="H912" i="4"/>
  <c r="H880" i="4"/>
  <c r="H848" i="4"/>
  <c r="H816" i="4"/>
  <c r="H784" i="4"/>
  <c r="H752" i="4"/>
  <c r="H720" i="4"/>
  <c r="H688" i="4"/>
  <c r="H656" i="4"/>
  <c r="H624" i="4"/>
  <c r="H592" i="4"/>
  <c r="H560" i="4"/>
  <c r="H528" i="4"/>
  <c r="H496" i="4"/>
  <c r="H464" i="4"/>
  <c r="H432" i="4"/>
  <c r="H400" i="4"/>
  <c r="H368" i="4"/>
  <c r="H336" i="4"/>
  <c r="H304" i="4"/>
  <c r="H1123" i="4"/>
  <c r="H1091" i="4"/>
  <c r="H1059" i="4"/>
  <c r="H1027" i="4"/>
  <c r="H995" i="4"/>
  <c r="H963" i="4"/>
  <c r="H931" i="4"/>
  <c r="H899" i="4"/>
  <c r="H867" i="4"/>
  <c r="H835" i="4"/>
  <c r="H803" i="4"/>
  <c r="H771" i="4"/>
  <c r="H739" i="4"/>
  <c r="H707" i="4"/>
  <c r="H675" i="4"/>
  <c r="H643" i="4"/>
  <c r="H611" i="4"/>
  <c r="H579" i="4"/>
  <c r="H547" i="4"/>
  <c r="H1126" i="4"/>
  <c r="H1094" i="4"/>
  <c r="H1062" i="4"/>
  <c r="H1030" i="4"/>
  <c r="H998" i="4"/>
  <c r="H966" i="4"/>
  <c r="H934" i="4"/>
  <c r="H902" i="4"/>
  <c r="H870" i="4"/>
  <c r="H838" i="4"/>
  <c r="H806" i="4"/>
  <c r="H774" i="4"/>
  <c r="H742" i="4"/>
  <c r="H710" i="4"/>
  <c r="H678" i="4"/>
  <c r="H646" i="4"/>
  <c r="H1132" i="4"/>
  <c r="H1100" i="4"/>
  <c r="H1068" i="4"/>
  <c r="H1036" i="4"/>
  <c r="H1004" i="4"/>
  <c r="H972" i="4"/>
  <c r="H940" i="4"/>
  <c r="H908" i="4"/>
  <c r="H876" i="4"/>
  <c r="H844" i="4"/>
  <c r="H812" i="4"/>
  <c r="H780" i="4"/>
  <c r="H748" i="4"/>
  <c r="H716" i="4"/>
  <c r="H684" i="4"/>
  <c r="H652" i="4"/>
  <c r="H620" i="4"/>
  <c r="H588" i="4"/>
  <c r="H556" i="4"/>
  <c r="H524" i="4"/>
  <c r="H492" i="4"/>
  <c r="H460" i="4"/>
  <c r="H428" i="4"/>
  <c r="H396" i="4"/>
  <c r="H364" i="4"/>
  <c r="H332" i="4"/>
  <c r="H300" i="4"/>
  <c r="H1119" i="4"/>
  <c r="H1087" i="4"/>
  <c r="H1055" i="4"/>
  <c r="H1023" i="4"/>
  <c r="H991" i="4"/>
  <c r="H959" i="4"/>
  <c r="H927" i="4"/>
  <c r="H895" i="4"/>
  <c r="H863" i="4"/>
  <c r="H831" i="4"/>
  <c r="H799" i="4"/>
  <c r="H767" i="4"/>
  <c r="H735" i="4"/>
  <c r="H703" i="4"/>
  <c r="H671" i="4"/>
  <c r="H639" i="4"/>
  <c r="H607" i="4"/>
  <c r="H575" i="4"/>
  <c r="H1122" i="4"/>
  <c r="H1090" i="4"/>
  <c r="H1058" i="4"/>
  <c r="H1026" i="4"/>
  <c r="H994" i="4"/>
  <c r="H962" i="4"/>
  <c r="H930" i="4"/>
  <c r="H898" i="4"/>
  <c r="H866" i="4"/>
  <c r="H834" i="4"/>
  <c r="H802" i="4"/>
  <c r="H770" i="4"/>
  <c r="H1128" i="4"/>
  <c r="H1096" i="4"/>
  <c r="H1064" i="4"/>
  <c r="H1032" i="4"/>
  <c r="H1000" i="4"/>
  <c r="H968" i="4"/>
  <c r="H936" i="4"/>
  <c r="H904" i="4"/>
  <c r="H872" i="4"/>
  <c r="H840" i="4"/>
  <c r="H808" i="4"/>
  <c r="H776" i="4"/>
  <c r="H744" i="4"/>
  <c r="H712" i="4"/>
  <c r="H680" i="4"/>
  <c r="H648" i="4"/>
  <c r="H616" i="4"/>
  <c r="H584" i="4"/>
  <c r="H552" i="4"/>
  <c r="H520" i="4"/>
  <c r="H488" i="4"/>
  <c r="H456" i="4"/>
  <c r="H424" i="4"/>
  <c r="H392" i="4"/>
  <c r="H360" i="4"/>
  <c r="H328" i="4"/>
  <c r="H1147" i="4"/>
  <c r="H1115" i="4"/>
  <c r="H1083" i="4"/>
  <c r="H1051" i="4"/>
  <c r="H1019" i="4"/>
  <c r="H987" i="4"/>
  <c r="H955" i="4"/>
  <c r="H923" i="4"/>
  <c r="H891" i="4"/>
  <c r="H859" i="4"/>
  <c r="H827" i="4"/>
  <c r="H795" i="4"/>
  <c r="H763" i="4"/>
  <c r="H731" i="4"/>
  <c r="H699" i="4"/>
  <c r="H667" i="4"/>
  <c r="H635" i="4"/>
  <c r="H603" i="4"/>
  <c r="H571" i="4"/>
  <c r="H1150" i="4"/>
  <c r="H1118" i="4"/>
  <c r="H1086" i="4"/>
  <c r="H1054" i="4"/>
  <c r="H1022" i="4"/>
  <c r="H990" i="4"/>
  <c r="H958" i="4"/>
  <c r="H926" i="4"/>
  <c r="H894" i="4"/>
  <c r="H862" i="4"/>
  <c r="H830" i="4"/>
  <c r="H798" i="4"/>
  <c r="H766" i="4"/>
  <c r="H734" i="4"/>
  <c r="H694" i="4"/>
  <c r="H662" i="4"/>
  <c r="H630" i="4"/>
  <c r="H598" i="4"/>
  <c r="H566" i="4"/>
  <c r="H534" i="4"/>
  <c r="H502" i="4"/>
  <c r="H470" i="4"/>
  <c r="H438" i="4"/>
  <c r="H406" i="4"/>
  <c r="H374" i="4"/>
  <c r="H342" i="4"/>
  <c r="H310" i="4"/>
  <c r="H1141" i="4"/>
  <c r="H1109" i="4"/>
  <c r="H1077" i="4"/>
  <c r="H1045" i="4"/>
  <c r="H1013" i="4"/>
  <c r="H981" i="4"/>
  <c r="H949" i="4"/>
  <c r="H917" i="4"/>
  <c r="H885" i="4"/>
  <c r="H853" i="4"/>
  <c r="H821" i="4"/>
  <c r="H789" i="4"/>
  <c r="H757" i="4"/>
  <c r="H725" i="4"/>
  <c r="H693" i="4"/>
  <c r="H661" i="4"/>
  <c r="H629" i="4"/>
  <c r="H597" i="4"/>
  <c r="H565" i="4"/>
  <c r="H533" i="4"/>
  <c r="H501" i="4"/>
  <c r="H469" i="4"/>
  <c r="H437" i="4"/>
  <c r="H405" i="4"/>
  <c r="H373" i="4"/>
  <c r="H223" i="4"/>
  <c r="H75" i="4"/>
  <c r="H58" i="4"/>
  <c r="H278" i="4"/>
  <c r="H246" i="4"/>
  <c r="H214" i="4"/>
  <c r="H182" i="4"/>
  <c r="H150" i="4"/>
  <c r="H106" i="4"/>
  <c r="H357" i="4"/>
  <c r="H325" i="4"/>
  <c r="H293" i="4"/>
  <c r="H261" i="4"/>
  <c r="H229" i="4"/>
  <c r="H197" i="4"/>
  <c r="H165" i="4"/>
  <c r="H133" i="4"/>
  <c r="H101" i="4"/>
  <c r="H69" i="4"/>
  <c r="H37" i="4"/>
  <c r="H483" i="4"/>
  <c r="H415" i="4"/>
  <c r="H347" i="4"/>
  <c r="H279" i="4"/>
  <c r="H195" i="4"/>
  <c r="H123" i="4"/>
  <c r="H47" i="4"/>
  <c r="H14" i="4"/>
  <c r="H268" i="4"/>
  <c r="H236" i="4"/>
  <c r="H204" i="4"/>
  <c r="H172" i="4"/>
  <c r="H140" i="4"/>
  <c r="H108" i="4"/>
  <c r="H76" i="4"/>
  <c r="H44" i="4"/>
  <c r="H12" i="4"/>
  <c r="H511" i="4"/>
  <c r="H475" i="4"/>
  <c r="H411" i="4"/>
  <c r="H343" i="4"/>
  <c r="H271" i="4"/>
  <c r="H187" i="4"/>
  <c r="H91" i="4"/>
  <c r="H15" i="4"/>
  <c r="H750" i="4"/>
  <c r="H718" i="4"/>
  <c r="H686" i="4"/>
  <c r="H654" i="4"/>
  <c r="H622" i="4"/>
  <c r="H590" i="4"/>
  <c r="H558" i="4"/>
  <c r="H526" i="4"/>
  <c r="H494" i="4"/>
  <c r="H462" i="4"/>
  <c r="H430" i="4"/>
  <c r="H398" i="4"/>
  <c r="H366" i="4"/>
  <c r="H334" i="4"/>
  <c r="H302" i="4"/>
  <c r="H1133" i="4"/>
  <c r="H1101" i="4"/>
  <c r="H1069" i="4"/>
  <c r="H1037" i="4"/>
  <c r="H1005" i="4"/>
  <c r="H973" i="4"/>
  <c r="H941" i="4"/>
  <c r="H909" i="4"/>
  <c r="H877" i="4"/>
  <c r="H845" i="4"/>
  <c r="H813" i="4"/>
  <c r="H781" i="4"/>
  <c r="H749" i="4"/>
  <c r="H717" i="4"/>
  <c r="H685" i="4"/>
  <c r="H653" i="4"/>
  <c r="H621" i="4"/>
  <c r="H589" i="4"/>
  <c r="H557" i="4"/>
  <c r="H525" i="4"/>
  <c r="H493" i="4"/>
  <c r="H461" i="4"/>
  <c r="H429" i="4"/>
  <c r="H397" i="4"/>
  <c r="H361" i="4"/>
  <c r="H191" i="4"/>
  <c r="H39" i="4"/>
  <c r="H38" i="4"/>
  <c r="H270" i="4"/>
  <c r="H238" i="4"/>
  <c r="H206" i="4"/>
  <c r="H174" i="4"/>
  <c r="H142" i="4"/>
  <c r="H98" i="4"/>
  <c r="H349" i="4"/>
  <c r="H317" i="4"/>
  <c r="H285" i="4"/>
  <c r="H253" i="4"/>
  <c r="H221" i="4"/>
  <c r="H189" i="4"/>
  <c r="H157" i="4"/>
  <c r="H125" i="4"/>
  <c r="H93" i="4"/>
  <c r="H61" i="4"/>
  <c r="H29" i="4"/>
  <c r="H459" i="4"/>
  <c r="H399" i="4"/>
  <c r="H331" i="4"/>
  <c r="H259" i="4"/>
  <c r="H175" i="4"/>
  <c r="H103" i="4"/>
  <c r="H27" i="4"/>
  <c r="H292" i="4"/>
  <c r="H260" i="4"/>
  <c r="H228" i="4"/>
  <c r="H196" i="4"/>
  <c r="H164" i="4"/>
  <c r="H132" i="4"/>
  <c r="H100" i="4"/>
  <c r="H68" i="4"/>
  <c r="H36" i="4"/>
  <c r="H539" i="4"/>
  <c r="H503" i="4"/>
  <c r="H463" i="4"/>
  <c r="H395" i="4"/>
  <c r="H327" i="4"/>
  <c r="H251" i="4"/>
  <c r="H163" i="4"/>
  <c r="H71" i="4"/>
  <c r="H86" i="4"/>
  <c r="H1129" i="4"/>
  <c r="H1097" i="4"/>
  <c r="H1065" i="4"/>
  <c r="H1033" i="4"/>
  <c r="H1001" i="4"/>
  <c r="H969" i="4"/>
  <c r="H937" i="4"/>
  <c r="H905" i="4"/>
  <c r="H873" i="4"/>
  <c r="H841" i="4"/>
  <c r="H809" i="4"/>
  <c r="H777" i="4"/>
  <c r="H745" i="4"/>
  <c r="H713" i="4"/>
  <c r="H681" i="4"/>
  <c r="H649" i="4"/>
  <c r="H617" i="4"/>
  <c r="H585" i="4"/>
  <c r="H553" i="4"/>
  <c r="H521" i="4"/>
  <c r="H489" i="4"/>
  <c r="H457" i="4"/>
  <c r="H425" i="4"/>
  <c r="H393" i="4"/>
  <c r="H371" i="4"/>
  <c r="H171" i="4"/>
  <c r="H19" i="4"/>
  <c r="H26" i="4"/>
  <c r="H266" i="4"/>
  <c r="H234" i="4"/>
  <c r="H202" i="4"/>
  <c r="H170" i="4"/>
  <c r="H138" i="4"/>
  <c r="H90" i="4"/>
  <c r="H345" i="4"/>
  <c r="H313" i="4"/>
  <c r="H281" i="4"/>
  <c r="H249" i="4"/>
  <c r="H217" i="4"/>
  <c r="H185" i="4"/>
  <c r="H153" i="4"/>
  <c r="H121" i="4"/>
  <c r="H89" i="4"/>
  <c r="H57" i="4"/>
  <c r="H25" i="4"/>
  <c r="H451" i="4"/>
  <c r="H391" i="4"/>
  <c r="H323" i="4"/>
  <c r="H247" i="4"/>
  <c r="H167" i="4"/>
  <c r="H95" i="4"/>
  <c r="H11" i="4"/>
  <c r="H288" i="4"/>
  <c r="H256" i="4"/>
  <c r="H224" i="4"/>
  <c r="H192" i="4"/>
  <c r="H160" i="4"/>
  <c r="H128" i="4"/>
  <c r="H96" i="4"/>
  <c r="H64" i="4"/>
  <c r="H32" i="4"/>
  <c r="H535" i="4"/>
  <c r="H499" i="4"/>
  <c r="H455" i="4"/>
  <c r="H387" i="4"/>
  <c r="H319" i="4"/>
  <c r="H239" i="4"/>
  <c r="H151" i="4"/>
  <c r="H63" i="4"/>
  <c r="H66" i="4"/>
  <c r="H614" i="4"/>
  <c r="H582" i="4"/>
  <c r="H550" i="4"/>
  <c r="H518" i="4"/>
  <c r="H486" i="4"/>
  <c r="H454" i="4"/>
  <c r="H422" i="4"/>
  <c r="H390" i="4"/>
  <c r="H358" i="4"/>
  <c r="H326" i="4"/>
  <c r="H294" i="4"/>
  <c r="H1125" i="4"/>
  <c r="H1093" i="4"/>
  <c r="H1061" i="4"/>
  <c r="H1029" i="4"/>
  <c r="H997" i="4"/>
  <c r="H965" i="4"/>
  <c r="H933" i="4"/>
  <c r="H901" i="4"/>
  <c r="H869" i="4"/>
  <c r="H837" i="4"/>
  <c r="H805" i="4"/>
  <c r="H773" i="4"/>
  <c r="H741" i="4"/>
  <c r="H709" i="4"/>
  <c r="H677" i="4"/>
  <c r="H645" i="4"/>
  <c r="H613" i="4"/>
  <c r="H581" i="4"/>
  <c r="H549" i="4"/>
  <c r="H517" i="4"/>
  <c r="H485" i="4"/>
  <c r="H453" i="4"/>
  <c r="H421" i="4"/>
  <c r="H389" i="4"/>
  <c r="H299" i="4"/>
  <c r="H155" i="4"/>
  <c r="H114" i="4"/>
  <c r="H18" i="4"/>
  <c r="H262" i="4"/>
  <c r="H230" i="4"/>
  <c r="H198" i="4"/>
  <c r="H166" i="4"/>
  <c r="H134" i="4"/>
  <c r="H74" i="4"/>
  <c r="H341" i="4"/>
  <c r="H309" i="4"/>
  <c r="H277" i="4"/>
  <c r="H245" i="4"/>
  <c r="H213" i="4"/>
  <c r="H181" i="4"/>
  <c r="H149" i="4"/>
  <c r="H117" i="4"/>
  <c r="H85" i="4"/>
  <c r="H53" i="4"/>
  <c r="H21" i="4"/>
  <c r="H443" i="4"/>
  <c r="H383" i="4"/>
  <c r="H315" i="4"/>
  <c r="H235" i="4"/>
  <c r="H159" i="4"/>
  <c r="H87" i="4"/>
  <c r="H126" i="4"/>
  <c r="H284" i="4"/>
  <c r="H252" i="4"/>
  <c r="H220" i="4"/>
  <c r="H188" i="4"/>
  <c r="H156" i="4"/>
  <c r="H124" i="4"/>
  <c r="H92" i="4"/>
  <c r="H60" i="4"/>
  <c r="H28" i="4"/>
  <c r="H527" i="4"/>
  <c r="H495" i="4"/>
  <c r="H447" i="4"/>
  <c r="H379" i="4"/>
  <c r="H311" i="4"/>
  <c r="H231" i="4"/>
  <c r="H143" i="4"/>
  <c r="H51" i="4"/>
  <c r="H50" i="4"/>
  <c r="H738" i="4"/>
  <c r="H706" i="4"/>
  <c r="H674" i="4"/>
  <c r="H642" i="4"/>
  <c r="H610" i="4"/>
  <c r="H578" i="4"/>
  <c r="H546" i="4"/>
  <c r="H514" i="4"/>
  <c r="H482" i="4"/>
  <c r="H450" i="4"/>
  <c r="H418" i="4"/>
  <c r="H386" i="4"/>
  <c r="H354" i="4"/>
  <c r="H322" i="4"/>
  <c r="H1121" i="4"/>
  <c r="H1089" i="4"/>
  <c r="H1057" i="4"/>
  <c r="H1025" i="4"/>
  <c r="H993" i="4"/>
  <c r="H961" i="4"/>
  <c r="H929" i="4"/>
  <c r="H897" i="4"/>
  <c r="H865" i="4"/>
  <c r="H833" i="4"/>
  <c r="H801" i="4"/>
  <c r="H769" i="4"/>
  <c r="H737" i="4"/>
  <c r="H705" i="4"/>
  <c r="H673" i="4"/>
  <c r="H641" i="4"/>
  <c r="H609" i="4"/>
  <c r="H577" i="4"/>
  <c r="H545" i="4"/>
  <c r="H513" i="4"/>
  <c r="H481" i="4"/>
  <c r="H449" i="4"/>
  <c r="H417" i="4"/>
  <c r="H385" i="4"/>
  <c r="H275" i="4"/>
  <c r="H135" i="4"/>
  <c r="H94" i="4"/>
  <c r="H290" i="4"/>
  <c r="H258" i="4"/>
  <c r="H226" i="4"/>
  <c r="H194" i="4"/>
  <c r="H162" i="4"/>
  <c r="H130" i="4"/>
  <c r="H62" i="4"/>
  <c r="H337" i="4"/>
  <c r="H305" i="4"/>
  <c r="H273" i="4"/>
  <c r="H241" i="4"/>
  <c r="H209" i="4"/>
  <c r="H177" i="4"/>
  <c r="H145" i="4"/>
  <c r="H113" i="4"/>
  <c r="H81" i="4"/>
  <c r="H49" i="4"/>
  <c r="H17" i="4"/>
  <c r="H439" i="4"/>
  <c r="H375" i="4"/>
  <c r="H307" i="4"/>
  <c r="H227" i="4"/>
  <c r="H147" i="4"/>
  <c r="H79" i="4"/>
  <c r="H78" i="4"/>
  <c r="H280" i="4"/>
  <c r="H248" i="4"/>
  <c r="H216" i="4"/>
  <c r="H184" i="4"/>
  <c r="H152" i="4"/>
  <c r="H120" i="4"/>
  <c r="H88" i="4"/>
  <c r="H56" i="4"/>
  <c r="H24" i="4"/>
  <c r="H523" i="4"/>
  <c r="H491" i="4"/>
  <c r="H435" i="4"/>
  <c r="H367" i="4"/>
  <c r="H303" i="4"/>
  <c r="H219" i="4"/>
  <c r="H127" i="4"/>
  <c r="H43" i="4"/>
  <c r="H30" i="4"/>
  <c r="H702" i="4"/>
  <c r="H670" i="4"/>
  <c r="H638" i="4"/>
  <c r="H606" i="4"/>
  <c r="H574" i="4"/>
  <c r="H542" i="4"/>
  <c r="H510" i="4"/>
  <c r="H478" i="4"/>
  <c r="H446" i="4"/>
  <c r="H414" i="4"/>
  <c r="H382" i="4"/>
  <c r="H350" i="4"/>
  <c r="H318" i="4"/>
  <c r="H1149" i="4"/>
  <c r="H1117" i="4"/>
  <c r="H1085" i="4"/>
  <c r="H1053" i="4"/>
  <c r="H1021" i="4"/>
  <c r="H989" i="4"/>
  <c r="H957" i="4"/>
  <c r="H925" i="4"/>
  <c r="H893" i="4"/>
  <c r="H861" i="4"/>
  <c r="H829" i="4"/>
  <c r="H797" i="4"/>
  <c r="H765" i="4"/>
  <c r="H733" i="4"/>
  <c r="H701" i="4"/>
  <c r="H669" i="4"/>
  <c r="H637" i="4"/>
  <c r="H605" i="4"/>
  <c r="H573" i="4"/>
  <c r="H541" i="4"/>
  <c r="H509" i="4"/>
  <c r="H477" i="4"/>
  <c r="H445" i="4"/>
  <c r="H413" i="4"/>
  <c r="H381" i="4"/>
  <c r="H255" i="4"/>
  <c r="H115" i="4"/>
  <c r="H82" i="4"/>
  <c r="H286" i="4"/>
  <c r="H254" i="4"/>
  <c r="H222" i="4"/>
  <c r="H190" i="4"/>
  <c r="H158" i="4"/>
  <c r="H118" i="4"/>
  <c r="H42" i="4"/>
  <c r="H333" i="4"/>
  <c r="H301" i="4"/>
  <c r="H269" i="4"/>
  <c r="H237" i="4"/>
  <c r="H205" i="4"/>
  <c r="H173" i="4"/>
  <c r="H141" i="4"/>
  <c r="H109" i="4"/>
  <c r="H77" i="4"/>
  <c r="H45" i="4"/>
  <c r="H13" i="4"/>
  <c r="H431" i="4"/>
  <c r="H363" i="4"/>
  <c r="H295" i="4"/>
  <c r="H215" i="4"/>
  <c r="H139" i="4"/>
  <c r="H67" i="4"/>
  <c r="H54" i="4"/>
  <c r="H276" i="4"/>
  <c r="H244" i="4"/>
  <c r="H212" i="4"/>
  <c r="H180" i="4"/>
  <c r="H148" i="4"/>
  <c r="H116" i="4"/>
  <c r="H84" i="4"/>
  <c r="H52" i="4"/>
  <c r="H20" i="4"/>
  <c r="H519" i="4"/>
  <c r="H487" i="4"/>
  <c r="H427" i="4"/>
  <c r="H359" i="4"/>
  <c r="H291" i="4"/>
  <c r="H211" i="4"/>
  <c r="H119" i="4"/>
  <c r="H31" i="4"/>
  <c r="H10" i="4"/>
  <c r="D1153" i="4"/>
  <c r="D1155" i="4" s="1"/>
  <c r="D1158" i="4" s="1"/>
  <c r="C1153" i="4"/>
  <c r="C1155" i="4" s="1"/>
  <c r="E1153" i="4"/>
  <c r="E1155" i="4" s="1"/>
  <c r="E1158" i="4" s="1"/>
  <c r="F10" i="4"/>
  <c r="O1158" i="3"/>
  <c r="O1158" i="2"/>
  <c r="C1158" i="4" l="1"/>
  <c r="F1153" i="4"/>
  <c r="F1155" i="4" s="1"/>
  <c r="F1158" i="4" s="1"/>
  <c r="H1153" i="4"/>
  <c r="H1155" i="4" l="1"/>
  <c r="H1158" i="4" s="1"/>
</calcChain>
</file>

<file path=xl/sharedStrings.xml><?xml version="1.0" encoding="utf-8"?>
<sst xmlns="http://schemas.openxmlformats.org/spreadsheetml/2006/main" count="18435" uniqueCount="1122">
  <si>
    <t>VICEPRESIDENCIA DE SEGUIMIENTO, CONTROL Y SEGURIDAD MINERA</t>
  </si>
  <si>
    <t>GRUPO DE REGALIAS Y CONTRAPRESTACIONES ECONOMICAS</t>
  </si>
  <si>
    <t xml:space="preserve">SISTEMA GENERAL DE REGALIAS  </t>
  </si>
  <si>
    <t>TRANSFERENCIAS DE REGALIAS Y COMPENSACIONES POR MINERAL</t>
  </si>
  <si>
    <t>NUEVO REGIMEN</t>
  </si>
  <si>
    <t>TIPO</t>
  </si>
  <si>
    <t>DPTO</t>
  </si>
  <si>
    <t>CODIGO DANE</t>
  </si>
  <si>
    <t>ENTIDAD TERRITORIAL</t>
  </si>
  <si>
    <t>PRESUPUESTO                     AÑO 2012</t>
  </si>
  <si>
    <t>CALIZAS</t>
  </si>
  <si>
    <t>CARBON</t>
  </si>
  <si>
    <t>ESMERALDAS</t>
  </si>
  <si>
    <t>HIERRO</t>
  </si>
  <si>
    <t>METALES PRECIOSOS</t>
  </si>
  <si>
    <t>NIQUEL</t>
  </si>
  <si>
    <t>RESTO</t>
  </si>
  <si>
    <t>SAL</t>
  </si>
  <si>
    <t>Departamento</t>
  </si>
  <si>
    <t>Antioquia</t>
  </si>
  <si>
    <t>Atlántico</t>
  </si>
  <si>
    <t>Bolívar</t>
  </si>
  <si>
    <t>Boyacá</t>
  </si>
  <si>
    <t>Caldas</t>
  </si>
  <si>
    <t>Caquetá</t>
  </si>
  <si>
    <t>Cauca</t>
  </si>
  <si>
    <t>Cesar</t>
  </si>
  <si>
    <t>Córdoba</t>
  </si>
  <si>
    <t>Cundinamarca</t>
  </si>
  <si>
    <t>Chocó</t>
  </si>
  <si>
    <t>Huila</t>
  </si>
  <si>
    <t>La Guajira</t>
  </si>
  <si>
    <t>Magdalena</t>
  </si>
  <si>
    <t>Meta</t>
  </si>
  <si>
    <t>Nariño</t>
  </si>
  <si>
    <t>Norte de Santander</t>
  </si>
  <si>
    <t>Quindio</t>
  </si>
  <si>
    <t>Risaralda</t>
  </si>
  <si>
    <t>Santander</t>
  </si>
  <si>
    <t>Sucre</t>
  </si>
  <si>
    <t>Tolima</t>
  </si>
  <si>
    <t>Valle del Cauca</t>
  </si>
  <si>
    <t>Arauca</t>
  </si>
  <si>
    <t>Casanare</t>
  </si>
  <si>
    <t>Putumayo</t>
  </si>
  <si>
    <t>Archipiélago de San Andrés</t>
  </si>
  <si>
    <t>Amazonas</t>
  </si>
  <si>
    <t>Guainía</t>
  </si>
  <si>
    <t>Guaviare</t>
  </si>
  <si>
    <t>Vaupés</t>
  </si>
  <si>
    <t>Vichada</t>
  </si>
  <si>
    <t>Municipio</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</si>
  <si>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</si>
  <si>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</si>
  <si>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</si>
  <si>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</si>
  <si>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</si>
  <si>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</si>
  <si>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</si>
  <si>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</si>
  <si>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</si>
  <si>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</si>
  <si>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</si>
  <si>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</si>
  <si>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</si>
  <si>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</si>
  <si>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</si>
  <si>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</si>
  <si>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</si>
  <si>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</si>
  <si>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</si>
  <si>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</si>
  <si>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</si>
  <si>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</si>
  <si>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</si>
  <si>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</si>
  <si>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</si>
  <si>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</si>
  <si>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</si>
  <si>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</si>
  <si>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</si>
  <si>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</si>
  <si>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</si>
  <si>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</si>
  <si>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</si>
  <si>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</si>
  <si>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</si>
  <si>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</si>
  <si>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</si>
  <si>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</si>
  <si>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</si>
  <si>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</si>
  <si>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</si>
  <si>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</si>
  <si>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</si>
  <si>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</si>
  <si>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</si>
  <si>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</si>
  <si>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</si>
  <si>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</si>
  <si>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</si>
  <si>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</si>
  <si>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</si>
  <si>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</si>
  <si>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</si>
  <si>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</si>
  <si>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</si>
  <si>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</si>
  <si>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</si>
  <si>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</si>
  <si>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</si>
  <si>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</si>
  <si>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</si>
  <si>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</si>
  <si>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</si>
  <si>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</si>
  <si>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</si>
  <si>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</si>
  <si>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</si>
  <si>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</si>
  <si>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</si>
  <si>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</si>
  <si>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</si>
  <si>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</si>
  <si>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</si>
  <si>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</si>
  <si>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</si>
  <si>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</si>
  <si>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</si>
  <si>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</si>
  <si>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</si>
  <si>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</si>
  <si>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</si>
  <si>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</si>
  <si>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</si>
  <si>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</si>
  <si>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</si>
  <si>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</si>
  <si>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</si>
  <si>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</si>
  <si>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</si>
  <si>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</si>
  <si>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</si>
  <si>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</si>
  <si>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</si>
  <si>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</si>
  <si>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</si>
  <si>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</si>
  <si>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</si>
  <si>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</si>
  <si>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</si>
  <si>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</si>
  <si>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</si>
  <si>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</si>
  <si>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</si>
  <si>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</si>
  <si>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</si>
  <si>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</si>
  <si>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</si>
  <si>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</si>
  <si>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</si>
  <si>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</si>
  <si>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</si>
  <si>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</si>
  <si>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</si>
  <si>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</si>
  <si>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</si>
  <si>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</si>
  <si>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</si>
  <si>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</si>
  <si>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</si>
  <si>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</si>
  <si>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</si>
  <si>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</si>
  <si>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</si>
  <si>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</si>
  <si>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</si>
  <si>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</si>
  <si>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</si>
  <si>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</si>
  <si>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</si>
  <si>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</si>
  <si>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</si>
  <si>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</si>
  <si>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</si>
  <si>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</si>
  <si>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</si>
  <si>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</si>
  <si>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</si>
  <si>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</si>
  <si>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</si>
  <si>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</si>
  <si>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</si>
  <si>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</si>
  <si>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</si>
  <si>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</si>
  <si>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</si>
  <si>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</si>
  <si>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</si>
  <si>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</si>
  <si>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</si>
  <si>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</si>
  <si>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</si>
  <si>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</si>
  <si>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</si>
  <si>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</si>
  <si>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</si>
  <si>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</si>
  <si>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</si>
  <si>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</si>
  <si>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</si>
  <si>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</si>
  <si>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</si>
  <si>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</si>
  <si>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</si>
  <si>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</si>
  <si>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</si>
  <si>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</si>
  <si>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</si>
  <si>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</si>
  <si>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</si>
  <si>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</si>
  <si>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</si>
  <si>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</si>
  <si>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</si>
  <si>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</si>
  <si>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</si>
  <si>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</si>
  <si>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</si>
  <si>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</si>
  <si>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</si>
  <si>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</si>
  <si>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</si>
  <si>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</si>
  <si>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</si>
  <si>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</si>
  <si>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</si>
  <si>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</si>
  <si>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</si>
  <si>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</si>
  <si>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</si>
  <si>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</si>
  <si>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</si>
  <si>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</si>
  <si>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</si>
  <si>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</si>
  <si>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</si>
  <si>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</si>
  <si>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</si>
  <si>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</si>
  <si>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</si>
  <si>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</si>
  <si>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</si>
  <si>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</si>
  <si>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</si>
  <si>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</si>
  <si>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</si>
  <si>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</si>
  <si>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</si>
  <si>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</si>
  <si>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</si>
  <si>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</si>
  <si>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</si>
  <si>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</si>
  <si>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</si>
  <si>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</si>
  <si>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</si>
  <si>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</si>
  <si>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</si>
  <si>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</si>
  <si>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</si>
  <si>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</si>
  <si>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</si>
  <si>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</si>
  <si>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</si>
  <si>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</si>
  <si>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</si>
  <si>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</si>
  <si>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</si>
  <si>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</si>
  <si>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</si>
  <si>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</si>
  <si>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</si>
  <si>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</si>
  <si>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</si>
  <si>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</si>
  <si>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</si>
  <si>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</si>
  <si>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</si>
  <si>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</si>
  <si>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</si>
  <si>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</si>
  <si>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</si>
  <si>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</si>
  <si>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</si>
  <si>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</si>
  <si>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</si>
  <si>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</si>
  <si>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</si>
  <si>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</si>
  <si>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</si>
  <si>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</si>
  <si>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</si>
  <si>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</si>
  <si>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</si>
  <si>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</si>
  <si>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</si>
  <si>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</si>
  <si>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</si>
  <si>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</si>
  <si>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</si>
  <si>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</si>
  <si>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</si>
  <si>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</si>
  <si>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</si>
  <si>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</si>
  <si>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</si>
  <si>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</si>
  <si>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</si>
  <si>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</si>
  <si>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</si>
  <si>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</si>
  <si>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</si>
  <si>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</si>
  <si>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</si>
  <si>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</si>
  <si>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</si>
  <si>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</si>
  <si>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</si>
  <si>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</si>
  <si>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</si>
  <si>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</si>
  <si>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</si>
  <si>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</si>
  <si>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</si>
  <si>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</si>
  <si>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</si>
  <si>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</si>
  <si>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</si>
  <si>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</si>
  <si>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</si>
  <si>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</si>
  <si>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</si>
  <si>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</si>
  <si>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</si>
  <si>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</si>
  <si>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</si>
  <si>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</si>
  <si>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</si>
  <si>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</si>
  <si>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</si>
  <si>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</si>
  <si>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</si>
  <si>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</si>
  <si>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</si>
  <si>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</si>
  <si>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</si>
  <si>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</si>
  <si>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</si>
  <si>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</si>
  <si>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</si>
  <si>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</si>
  <si>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</si>
  <si>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</si>
  <si>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</si>
  <si>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</si>
  <si>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</si>
  <si>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</si>
  <si>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</si>
  <si>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</si>
  <si>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</si>
  <si>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</si>
  <si>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</si>
  <si>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</si>
  <si>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</si>
  <si>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</si>
  <si>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</si>
  <si>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</si>
  <si>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</si>
  <si>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</si>
  <si>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</si>
  <si>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</si>
  <si>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</si>
  <si>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</si>
  <si>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</si>
  <si>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</si>
  <si>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</si>
  <si>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</si>
  <si>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</si>
  <si>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</si>
  <si>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</si>
  <si>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</si>
  <si>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</si>
  <si>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</si>
  <si>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</si>
  <si>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</si>
  <si>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</si>
  <si>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</si>
  <si>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</si>
  <si>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</si>
  <si>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</si>
  <si>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</si>
  <si>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</si>
  <si>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</si>
  <si>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</si>
  <si>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</si>
  <si>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</si>
  <si>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</si>
  <si>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</si>
  <si>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</si>
  <si>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</si>
  <si>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</si>
  <si>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</si>
  <si>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</si>
  <si>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</si>
  <si>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</si>
  <si>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</si>
  <si>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</si>
  <si>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</si>
  <si>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</si>
  <si>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</si>
  <si>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</si>
  <si>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</si>
  <si>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</si>
  <si>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</si>
  <si>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</si>
  <si>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</si>
  <si>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</si>
  <si>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</si>
  <si>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</si>
  <si>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</si>
  <si>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</si>
  <si>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</si>
  <si>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</si>
  <si>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</si>
  <si>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</si>
  <si>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</si>
  <si>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</si>
  <si>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</si>
  <si>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</si>
  <si>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</si>
  <si>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</si>
  <si>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</si>
  <si>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</si>
  <si>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</si>
  <si>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</si>
  <si>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</si>
  <si>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</si>
  <si>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</si>
  <si>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</si>
  <si>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</si>
  <si>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</si>
  <si>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</si>
  <si>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</si>
  <si>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</si>
  <si>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</si>
  <si>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</si>
  <si>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</si>
  <si>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</si>
  <si>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</si>
  <si>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</si>
  <si>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</si>
  <si>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</si>
  <si>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</si>
  <si>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</si>
  <si>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</si>
  <si>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</si>
  <si>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</si>
  <si>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</si>
  <si>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</si>
  <si>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</si>
  <si>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</si>
  <si>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</si>
  <si>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</si>
  <si>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</si>
  <si>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</si>
  <si>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</si>
  <si>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</si>
  <si>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</si>
  <si>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</si>
  <si>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</si>
  <si>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</si>
  <si>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</si>
  <si>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</si>
  <si>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</si>
  <si>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</si>
  <si>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</si>
  <si>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</si>
  <si>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</si>
  <si>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</si>
  <si>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</si>
  <si>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</si>
  <si>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</si>
  <si>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</si>
  <si>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</si>
  <si>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</si>
  <si>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</si>
  <si>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</si>
  <si>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</si>
  <si>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</si>
  <si>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</si>
  <si>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</si>
  <si>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</si>
  <si>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</si>
  <si>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</si>
  <si>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</si>
  <si>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</si>
  <si>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</si>
  <si>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</si>
  <si>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</si>
  <si>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</si>
  <si>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</si>
  <si>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</si>
  <si>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</si>
  <si>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</si>
  <si>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</si>
  <si>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</si>
  <si>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</si>
  <si>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</si>
  <si>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</si>
  <si>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</si>
  <si>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</si>
  <si>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</si>
  <si>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</si>
  <si>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</si>
  <si>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</si>
  <si>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</si>
  <si>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</si>
  <si>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</si>
  <si>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</si>
  <si>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</si>
  <si>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</si>
  <si>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</si>
  <si>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</si>
  <si>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</si>
  <si>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</si>
  <si>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</si>
  <si>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</si>
  <si>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</si>
  <si>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</si>
  <si>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</si>
  <si>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</si>
  <si>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</si>
  <si>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</si>
  <si>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</si>
  <si>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</si>
  <si>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</si>
  <si>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</si>
  <si>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</si>
  <si>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</si>
  <si>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</si>
  <si>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</si>
  <si>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</si>
  <si>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</si>
  <si>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</si>
  <si>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</si>
  <si>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</si>
  <si>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</si>
  <si>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</si>
  <si>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</si>
  <si>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</si>
  <si>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</si>
  <si>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</si>
  <si>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</si>
  <si>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</si>
  <si>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</si>
  <si>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</si>
  <si>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</si>
  <si>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</si>
  <si>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</si>
  <si>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</si>
  <si>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</si>
  <si>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</si>
  <si>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</si>
  <si>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</si>
  <si>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</si>
  <si>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</si>
  <si>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</si>
  <si>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</si>
  <si>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</si>
  <si>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</si>
  <si>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</si>
  <si>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</si>
  <si>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</si>
  <si>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</si>
  <si>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</si>
  <si>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</si>
  <si>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</si>
  <si>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</si>
  <si>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</si>
  <si>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</si>
  <si>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</si>
  <si>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</si>
  <si>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</si>
  <si>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</si>
  <si>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</si>
  <si>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</si>
  <si>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</si>
  <si>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</si>
  <si>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</si>
  <si>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</si>
  <si>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</si>
  <si>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</si>
  <si>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</si>
  <si>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</si>
  <si>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</si>
  <si>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</si>
  <si>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</si>
  <si>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</si>
  <si>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</si>
  <si>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</si>
  <si>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</si>
  <si>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</si>
  <si>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</si>
  <si>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</si>
  <si>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</si>
  <si>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</si>
  <si>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</si>
  <si>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</si>
  <si>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</si>
  <si>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</si>
  <si>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</si>
  <si>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</si>
  <si>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</si>
  <si>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</si>
  <si>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</si>
  <si>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</si>
  <si>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</si>
  <si>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</si>
  <si>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</si>
  <si>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</si>
  <si>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</si>
  <si>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</si>
  <si>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</si>
  <si>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</si>
  <si>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</si>
  <si>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</si>
  <si>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</si>
  <si>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</si>
  <si>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</si>
  <si>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</si>
  <si>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</si>
  <si>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</si>
  <si>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</si>
  <si>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</si>
  <si>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</si>
  <si>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</si>
  <si>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</si>
  <si>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</si>
  <si>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</si>
  <si>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</si>
  <si>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</si>
  <si>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</si>
  <si>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</si>
  <si>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</si>
  <si>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</si>
  <si>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</si>
  <si>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</si>
  <si>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</si>
  <si>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</si>
  <si>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</si>
  <si>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</si>
  <si>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</si>
  <si>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</si>
  <si>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</si>
  <si>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</si>
  <si>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</si>
  <si>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</si>
  <si>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</si>
  <si>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</si>
  <si>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</si>
  <si>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</si>
  <si>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</si>
  <si>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</si>
  <si>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</si>
  <si>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</si>
  <si>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</si>
  <si>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</si>
  <si>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</si>
  <si>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</si>
  <si>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</si>
  <si>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</si>
  <si>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</si>
  <si>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</si>
  <si>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</si>
  <si>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</si>
  <si>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</si>
  <si>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</si>
  <si>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</si>
  <si>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</si>
  <si>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</si>
  <si>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</si>
  <si>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</si>
  <si>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</si>
  <si>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</si>
  <si>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</si>
  <si>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</si>
  <si>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</si>
  <si>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</si>
  <si>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</si>
  <si>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</si>
  <si>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</si>
  <si>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</si>
  <si>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</si>
  <si>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</si>
  <si>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</si>
  <si>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</si>
  <si>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</si>
  <si>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</si>
  <si>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</si>
  <si>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</si>
  <si>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</si>
  <si>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</si>
  <si>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</si>
  <si>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</si>
  <si>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</si>
  <si>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</si>
  <si>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</si>
  <si>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</si>
  <si>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</si>
  <si>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</si>
  <si>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</si>
  <si>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</si>
  <si>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</si>
  <si>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</si>
  <si>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</si>
  <si>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</si>
  <si>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</si>
  <si>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</si>
  <si>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</si>
  <si>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</si>
  <si>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</si>
  <si>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</si>
  <si>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</si>
  <si>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</si>
  <si>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</si>
  <si>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</si>
  <si>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</si>
  <si>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</si>
  <si>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</si>
  <si>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</si>
  <si>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</si>
  <si>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</si>
  <si>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</si>
  <si>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</si>
  <si>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</si>
  <si>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</si>
  <si>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</si>
  <si>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</si>
  <si>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</si>
  <si>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</si>
  <si>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</si>
  <si>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</si>
  <si>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</si>
  <si>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</si>
  <si>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</si>
  <si>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</si>
  <si>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</si>
  <si>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</si>
  <si>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</si>
  <si>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</si>
  <si>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</si>
  <si>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</si>
  <si>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</si>
  <si>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</si>
  <si>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</si>
  <si>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</si>
  <si>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</si>
  <si>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</si>
  <si>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</si>
  <si>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</si>
  <si>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</si>
  <si>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</si>
  <si>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</si>
  <si>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</si>
  <si>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</si>
  <si>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</si>
  <si>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</si>
  <si>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</si>
  <si>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</si>
  <si>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</si>
  <si>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</si>
  <si>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</si>
  <si>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</si>
  <si>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</si>
  <si>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</si>
  <si>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</si>
  <si>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</si>
  <si>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</si>
  <si>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</si>
  <si>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</si>
  <si>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</si>
  <si>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</si>
  <si>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</si>
  <si>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</si>
  <si>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</si>
  <si>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</si>
  <si>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</si>
  <si>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</si>
  <si>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</si>
  <si>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</si>
  <si>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</si>
  <si>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</si>
  <si>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</si>
  <si>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</si>
  <si>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</si>
  <si>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</si>
  <si>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</si>
  <si>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</si>
  <si>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</si>
  <si>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</si>
  <si>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</si>
  <si>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</si>
  <si>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</si>
  <si>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</si>
  <si>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</si>
  <si>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</si>
  <si>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</si>
  <si>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</si>
  <si>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</si>
  <si>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</si>
  <si>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</si>
  <si>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</si>
  <si>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</si>
  <si>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</si>
  <si>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</si>
  <si>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</si>
  <si>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</si>
  <si>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</si>
  <si>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</si>
  <si>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</si>
  <si>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</si>
  <si>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</si>
  <si>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</si>
  <si>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</si>
  <si>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</si>
  <si>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</si>
  <si>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</si>
  <si>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</si>
  <si>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</si>
  <si>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</si>
  <si>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</si>
  <si>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</si>
  <si>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</si>
  <si>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</si>
  <si>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</si>
  <si>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</si>
  <si>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</si>
  <si>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</si>
  <si>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</si>
  <si>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</si>
  <si>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</si>
  <si>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</si>
  <si>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</si>
  <si>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</si>
  <si>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</si>
  <si>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</si>
  <si>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</si>
  <si>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</si>
  <si>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</si>
  <si>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</si>
  <si>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</si>
  <si>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</si>
  <si>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</si>
  <si>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</si>
  <si>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</si>
  <si>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</si>
  <si>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</si>
  <si>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</si>
  <si>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</si>
  <si>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</si>
  <si>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</si>
  <si>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</si>
  <si>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</si>
  <si>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</si>
  <si>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</si>
  <si>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</si>
  <si>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</si>
  <si>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</si>
  <si>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</si>
  <si>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</si>
  <si>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</si>
  <si>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</si>
  <si>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</si>
  <si>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</si>
  <si>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</si>
  <si>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</si>
  <si>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</si>
  <si>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</si>
  <si>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</si>
  <si>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</si>
  <si>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</si>
  <si>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</si>
  <si>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</si>
  <si>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</si>
  <si>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</si>
  <si>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</si>
  <si>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</si>
  <si>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</si>
  <si>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</si>
  <si>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</si>
  <si>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</si>
  <si>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</si>
  <si>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</si>
  <si>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</si>
  <si>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</si>
  <si>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</si>
  <si>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</si>
  <si>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</si>
  <si>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</si>
  <si>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</si>
  <si>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</si>
  <si>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</si>
  <si>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</si>
  <si>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</si>
  <si>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</si>
  <si>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</si>
  <si>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</si>
  <si>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</si>
  <si>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</si>
  <si>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</si>
  <si>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</si>
  <si>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</si>
  <si>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</si>
  <si>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</si>
  <si>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</si>
  <si>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</si>
  <si>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</si>
  <si>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</si>
  <si>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</si>
  <si>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</si>
  <si>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</si>
  <si>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</si>
  <si>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</si>
  <si>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</si>
  <si>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</si>
  <si>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</si>
  <si>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</si>
  <si>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</si>
  <si>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</si>
  <si>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</si>
  <si>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</si>
  <si>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</si>
  <si>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</si>
  <si>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</si>
  <si>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</si>
  <si>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</si>
  <si>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</si>
  <si>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</si>
  <si>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</si>
  <si>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</si>
  <si>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</si>
  <si>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</si>
  <si>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</si>
  <si>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</si>
  <si>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</si>
  <si>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</si>
  <si>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</si>
  <si>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</si>
  <si>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</si>
  <si>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</si>
  <si>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</si>
  <si>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</si>
  <si>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</si>
  <si>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</si>
  <si>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</si>
  <si>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</si>
  <si>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</si>
  <si>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</si>
  <si>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</si>
  <si>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</si>
  <si>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</si>
  <si>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</si>
  <si>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</si>
  <si>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</si>
  <si>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</si>
  <si>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</si>
  <si>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</si>
  <si>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</si>
  <si>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</si>
  <si>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</si>
  <si>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</si>
  <si>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</si>
  <si>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</si>
  <si>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</si>
  <si>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</si>
  <si>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</si>
  <si>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</si>
  <si>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</si>
  <si>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</si>
  <si>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</si>
  <si>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</si>
  <si>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</si>
  <si>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</si>
  <si>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</si>
  <si>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</si>
  <si>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</si>
  <si>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</si>
  <si>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</si>
  <si>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</si>
  <si>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</si>
  <si>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</si>
  <si>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</si>
  <si>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</si>
  <si>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</si>
  <si>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</si>
  <si>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</si>
  <si>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</si>
  <si>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</si>
  <si>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</si>
  <si>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</si>
  <si>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</si>
  <si>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</si>
  <si>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</si>
  <si>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</si>
  <si>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</si>
  <si>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</si>
  <si>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</si>
  <si>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</si>
  <si>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</si>
  <si>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</si>
  <si>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</si>
  <si>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</si>
  <si>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</si>
  <si>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</si>
  <si>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</si>
  <si>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</si>
  <si>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</si>
  <si>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</si>
  <si>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</si>
  <si>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</si>
  <si>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</si>
  <si>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</si>
  <si>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</si>
  <si>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</si>
  <si>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</si>
  <si>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</si>
  <si>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</si>
  <si>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</si>
  <si>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</si>
  <si>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</si>
  <si>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</si>
  <si>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</si>
  <si>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</si>
  <si>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</si>
  <si>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</si>
  <si>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</si>
  <si>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</si>
  <si>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</si>
  <si>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</si>
  <si>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</si>
  <si>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</si>
  <si>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Puerto Nariño</t>
  </si>
  <si>
    <t>Inírida</t>
  </si>
  <si>
    <t>San José del Guaviare</t>
  </si>
  <si>
    <t>El Retorno</t>
  </si>
  <si>
    <t>Mitú</t>
  </si>
  <si>
    <t>Caruru</t>
  </si>
  <si>
    <t>Taraira</t>
  </si>
  <si>
    <t>Puerto Carreño</t>
  </si>
  <si>
    <t>La Primavera</t>
  </si>
  <si>
    <t>Santa Rosalía</t>
  </si>
  <si>
    <t>Cumaribo</t>
  </si>
  <si>
    <t>Corporaciones</t>
  </si>
  <si>
    <t>Corporación CVS</t>
  </si>
  <si>
    <t>Corpoboyacá</t>
  </si>
  <si>
    <t>Corpocesar</t>
  </si>
  <si>
    <t>Corpoguajira</t>
  </si>
  <si>
    <t>Corponariño</t>
  </si>
  <si>
    <t>Corponorte</t>
  </si>
  <si>
    <t>Corpoamazonia</t>
  </si>
  <si>
    <t>Corporacion Autonoma Santander</t>
  </si>
  <si>
    <t>TOTAL ASIGNACIONES DIRECTAS</t>
  </si>
  <si>
    <t>TRANSFERENCIAS AL SGR</t>
  </si>
  <si>
    <t>TOTAL</t>
  </si>
  <si>
    <t>ASIGNACIONES DIRECTAS PRESUPUESTO VIGENCIA FISCAL 2012</t>
  </si>
  <si>
    <t>PRESUPUESTO VIGENCIA FISCAL 2012</t>
  </si>
  <si>
    <t>PRESUPUESTO                     BIENIO 2013-2014</t>
  </si>
  <si>
    <t>PRESUPUESTO BIENIO 2015-2016</t>
  </si>
  <si>
    <t>CODIGO
 DANE</t>
  </si>
  <si>
    <r>
      <t xml:space="preserve">ASIGNACIONES DIRECTAS DEL PRESUPUESTO
2012 </t>
    </r>
    <r>
      <rPr>
        <b/>
        <sz val="8"/>
        <color rgb="FFC00000"/>
        <rFont val="Calibri"/>
        <family val="2"/>
        <scheme val="minor"/>
      </rPr>
      <t>(1)</t>
    </r>
  </si>
  <si>
    <r>
      <t xml:space="preserve">ASIGNACIONES DIRECTAS DEL PRESUPUESTO
BIENIO 2013-2014 </t>
    </r>
    <r>
      <rPr>
        <b/>
        <sz val="8"/>
        <color rgb="FFC00000"/>
        <rFont val="Calibri"/>
        <family val="2"/>
        <scheme val="minor"/>
      </rPr>
      <t>(2)</t>
    </r>
  </si>
  <si>
    <t>YESO</t>
  </si>
  <si>
    <t xml:space="preserve">PRESUPUESTO VIGENCIA BIENIO 2013-2014 </t>
  </si>
  <si>
    <t>ASIGNACIONES DIRECTAS PRESUPUESTO BIENIO 2013-2014</t>
  </si>
  <si>
    <t>RENDIMIENTO FINANCIEROS AL SGR</t>
  </si>
  <si>
    <t>ASIGNACIONES DIRECTAS PRESUPUESTO BIENIO 2015-2016</t>
  </si>
  <si>
    <t>ASIGNACIONES DIRECTAS PRESUPUESTOS NUEVO REGIMEN REGALIAS</t>
  </si>
  <si>
    <t>TOTAL REGALIAS Y RENDIMIENTOS</t>
  </si>
  <si>
    <t>Notas:</t>
  </si>
  <si>
    <t>Nota:</t>
  </si>
  <si>
    <r>
      <t xml:space="preserve">(1) </t>
    </r>
    <r>
      <rPr>
        <sz val="10"/>
        <rFont val="Calibri"/>
        <family val="2"/>
        <scheme val="minor"/>
      </rPr>
      <t>Mediante Decreto Ley 4950 de 2011, el Gobierno Nacional decretó el presupuesto del SGR  para la Vigencia 2012 - Mediante Decreto 1243 de 2012 fue ajustado el presupuesto del SGR de la vigencia fiscal 2012 y con Decreto 1399 de junio 13 de 2013 se efectua el cierre del presupuesto de la vigencia fiscal 2012 y se hacen ajustes al presupuesto del bienio 2013-2014  con información de transferencias a mayo 29 de 2013.</t>
    </r>
  </si>
  <si>
    <r>
      <t xml:space="preserve">(1) </t>
    </r>
    <r>
      <rPr>
        <sz val="10"/>
        <rFont val="Calibri"/>
        <family val="2"/>
        <scheme val="minor"/>
      </rPr>
      <t>Mediante Decreto Ley 4950 de 2011, el Gobierno Nacional decretó el presupuesto del SGR  para la Vigencia 2012 - Mediante Decreto 1243 de, 2012 fue ajustado el presupuesto del SGR de la vigencia fiscal 2012 y con Decreto 1399 de junio 13 de 2013 se efectua el cierre del presupuesto de la vigencia fiscal 2012 y se hacen ajustes al presupuesto del bienio 2013-2014  con información de transferencias a mayo 29 de 2013.</t>
    </r>
  </si>
  <si>
    <t>RENDIMIENTOS FINANCIEROS AL SGR</t>
  </si>
  <si>
    <t>(Información de enero 1 de 2013 a diciembre 31 2014 s/decreto 1399 de junio de 2013)</t>
  </si>
  <si>
    <t>(Información de enero de 2012 a mayo 29 de 2013 s/decreto 1399 de junio de 2013)</t>
  </si>
  <si>
    <t>SGR</t>
  </si>
  <si>
    <t>(Cifras en pesos de enero 1 de 2013 a dic 31 de 2014)</t>
  </si>
  <si>
    <t>(Cifras en pesos de enero 1 de 2012 a mayo 29 de 2013)</t>
  </si>
  <si>
    <r>
      <t xml:space="preserve">ASIGNACIONES DIRECTAS DEL PRESUPUESTO
BIENIO 2015-2016 </t>
    </r>
    <r>
      <rPr>
        <b/>
        <sz val="8"/>
        <color rgb="FFC00000"/>
        <rFont val="Calibri"/>
        <family val="2"/>
        <scheme val="minor"/>
      </rPr>
      <t>(3)</t>
    </r>
  </si>
  <si>
    <r>
      <t xml:space="preserve">TOTAL ASIGNACIONES DIRECTAS AL PRESUPUESTO 2015-2016                                          </t>
    </r>
    <r>
      <rPr>
        <i/>
        <sz val="9"/>
        <color indexed="8"/>
        <rFont val="Calibri"/>
        <family val="2"/>
      </rPr>
      <t>(A Diciembre31 de 2016)</t>
    </r>
  </si>
  <si>
    <t>(Cifras en pesos  de enero 1 de 2015  a Diciembre 31 de 2016)</t>
  </si>
  <si>
    <t>ASIGNACIONES DIRECTAS PRESUPUESTO BIENIO 2017-2018</t>
  </si>
  <si>
    <t>PRESUPUESTO BIENIO 2017-2018</t>
  </si>
  <si>
    <r>
      <t xml:space="preserve">ASIGNACIONES DIRECTAS DEL PRESUPUESTO
BIENIO 2017-2018 </t>
    </r>
    <r>
      <rPr>
        <b/>
        <sz val="8"/>
        <color rgb="FFC00000"/>
        <rFont val="Calibri"/>
        <family val="2"/>
        <scheme val="minor"/>
      </rPr>
      <t>(4)</t>
    </r>
  </si>
  <si>
    <r>
      <t xml:space="preserve">(4) </t>
    </r>
    <r>
      <rPr>
        <sz val="10"/>
        <rFont val="Calibri"/>
        <family val="2"/>
        <scheme val="minor"/>
      </rPr>
      <t>El presupuesto del bienio 2017-2018 fue decretado con la Decreto  2190 de 2016 y hacen parte de él todas las transferencias reaizadas a partir del 1o de enero de 2017, el cual se irá actualizando con la información de ingresos a caja, por lo tanto no se tendrá en cuenta el año de causación.</t>
    </r>
  </si>
  <si>
    <r>
      <t xml:space="preserve">(4) </t>
    </r>
    <r>
      <rPr>
        <sz val="10"/>
        <rFont val="Calibri"/>
        <family val="2"/>
        <scheme val="minor"/>
      </rPr>
      <t>El presupuesto del bienio 2017-2018 fue decretado con la Decreto  2190 de 2016 y hacen parte de él todas las transferencias que se realizarán  a partir del 1o de enero de 2017, el cual se irá actualizando con la información de ingresos a caja, por lo tanto no se tendrá en cuenta el año de causación.</t>
    </r>
  </si>
  <si>
    <r>
      <t xml:space="preserve">(2) </t>
    </r>
    <r>
      <rPr>
        <sz val="10"/>
        <rFont val="Calibri"/>
        <family val="2"/>
        <scheme val="minor"/>
      </rPr>
      <t>La Ley 1606 del 21 de dic de 2012 decretó el presupuesto del bienio 1o de enero de 2013 al 31 de diciembre de 2014, el cual fue ajustado con el Decreto 1399 de junio de 2013.</t>
    </r>
  </si>
  <si>
    <r>
      <t xml:space="preserve">(3) </t>
    </r>
    <r>
      <rPr>
        <sz val="10"/>
        <rFont val="Calibri"/>
        <family val="2"/>
        <scheme val="minor"/>
      </rPr>
      <t>El presupuesto del bienio 2015-2016 fue decretado con la Ley  1744 de 2014 y hacen parte de él todas las transferencias reaizadas a partir del 1o de enero de 2015 y hasta el 31 de diciembre de 2016,</t>
    </r>
  </si>
  <si>
    <t>TOTAL ASIGNACIONES DIRECTAS AL PRESUPUESTO 2013-2014
 (A Diciembre31 de 2014)</t>
  </si>
  <si>
    <t>TOTAL ASIGNACIONES DIRECTAS AL PRESUPUESTO 2012
 (A Mayo 31 de 2013 )</t>
  </si>
  <si>
    <t>Corporacion Autonoma CVC</t>
  </si>
  <si>
    <r>
      <t xml:space="preserve">TOTAL ASIGNACIONES DIRECTAS AL PRESUPUESTO 2017-2018                                         </t>
    </r>
    <r>
      <rPr>
        <i/>
        <sz val="9"/>
        <color indexed="8"/>
        <rFont val="Calibri"/>
        <family val="2"/>
      </rPr>
      <t>(A Diciembre 31  de 2018)</t>
    </r>
  </si>
  <si>
    <t>ASIGNACIONES DIRECTAS PRESUPUESTO BIENIO 2019-2020</t>
  </si>
  <si>
    <t>PRESUPUESTO BIENIO 2019-2020</t>
  </si>
  <si>
    <r>
      <t xml:space="preserve">TOTAL ASIGNACIONES DIRECTAS AL PRESUPUESTO 2019-2020                                         </t>
    </r>
    <r>
      <rPr>
        <i/>
        <sz val="9"/>
        <color indexed="8"/>
        <rFont val="Calibri"/>
        <family val="2"/>
      </rPr>
      <t>(A Diciembre 31  de 2020)</t>
    </r>
  </si>
  <si>
    <r>
      <t xml:space="preserve">(5) </t>
    </r>
    <r>
      <rPr>
        <sz val="10"/>
        <rFont val="Calibri"/>
        <family val="2"/>
        <scheme val="minor"/>
      </rPr>
      <t>El presupuesto del bienio 2019-2020 fue decretado con la Ley 1942  de 2018 y hacen parte de él todas las transferencias que se realizarán  a partir del 1o de enero de 2019, el cual se irá actualizando con la información de ingresos a caja, por lo tanto no se tendrá en cuenta el año de causación.</t>
    </r>
  </si>
  <si>
    <r>
      <t xml:space="preserve">ASIGNACIONES DIRECTAS DEL PRESUPUESTO
BIENIO 2019-2020 </t>
    </r>
    <r>
      <rPr>
        <b/>
        <sz val="8"/>
        <color rgb="FFC00000"/>
        <rFont val="Calibri"/>
        <family val="2"/>
        <scheme val="minor"/>
      </rPr>
      <t>(5)</t>
    </r>
  </si>
  <si>
    <t>Aplicación Articulo 9 de la Ley 1942 de 2018 Oro Chatarra</t>
  </si>
  <si>
    <t>(Cifras en pesos  de enero 1 de 2017  a Diciembre 31 de 2018)</t>
  </si>
  <si>
    <r>
      <t xml:space="preserve">TOTAL GENERAL                             </t>
    </r>
    <r>
      <rPr>
        <i/>
        <sz val="10"/>
        <color theme="1"/>
        <rFont val="Calibri"/>
        <family val="2"/>
        <scheme val="minor"/>
      </rPr>
      <t>(a Diciembre 31 de 2020)</t>
    </r>
  </si>
  <si>
    <t>(Cifras en pesos a Enero 31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</si>
</sst>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00_);_(* \(#,##0.00\);_(* &quot;-&quot;??_);_(@_)"/>
    <numFmt numFmtId="165" formatCode="_-* #,##0\ _€_-;\-* #,##0\ _€_-;_-* &quot;-&quot;??\ _€_-;_-@_-"/>
    <numFmt numFmtId="166" formatCode="0.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sz val="11"/>
      <color indexed="8"/>
      <name val="Calibri"/>
      <family val="2"/>
    </font>
    <font>
      <b/>
      <sz val="10"/>
      <color indexed="8"/>
      <name val="Arial"/>
      <family val="2"/>
    </font>
    <font>
      <b/>
      <sz val="10"/>
      <name val="Arial"/>
      <family val="2"/>
    </font>
    <font>
      <b/>
      <u/>
      <sz val="10"/>
      <color indexed="8"/>
      <name val="Arial"/>
      <family val="2"/>
    </font>
    <font>
      <b/>
      <u/>
      <sz val="12"/>
      <color indexed="8"/>
      <name val="Arial"/>
      <family val="2"/>
    </font>
    <font>
      <b/>
      <i/>
      <u/>
      <sz val="12"/>
      <color indexed="8"/>
      <name val="Arial"/>
      <family val="2"/>
    </font>
    <font>
      <i/>
      <sz val="10"/>
      <color indexed="8"/>
      <name val="Calibri"/>
      <family val="2"/>
    </font>
    <font>
      <b/>
      <sz val="9"/>
      <color theme="1"/>
      <name val="Calibri"/>
      <family val="2"/>
      <scheme val="minor"/>
    </font>
    <font>
      <b/>
      <sz val="9"/>
      <color indexed="8"/>
      <name val="Calibri"/>
      <family val="2"/>
    </font>
    <font>
      <sz val="9"/>
      <color indexed="8"/>
      <name val="Calibri"/>
      <family val="2"/>
    </font>
    <font>
      <b/>
      <sz val="11"/>
      <color indexed="8"/>
      <name val="Calibri"/>
      <family val="2"/>
    </font>
    <font>
      <sz val="11"/>
      <name val="Calibri"/>
      <family val="2"/>
    </font>
    <font>
      <b/>
      <sz val="10"/>
      <color theme="1"/>
      <name val="Calibri"/>
      <family val="2"/>
      <scheme val="minor"/>
    </font>
    <font>
      <b/>
      <sz val="8"/>
      <color rgb="FFC00000"/>
      <name val="Calibri"/>
      <family val="2"/>
      <scheme val="minor"/>
    </font>
    <font>
      <b/>
      <sz val="10"/>
      <color rgb="FFC00000"/>
      <name val="Calibri"/>
      <family val="2"/>
      <scheme val="minor"/>
    </font>
    <font>
      <sz val="10"/>
      <name val="Calibri"/>
      <family val="2"/>
      <scheme val="minor"/>
    </font>
    <font>
      <b/>
      <i/>
      <sz val="11"/>
      <color theme="1"/>
      <name val="Calibri"/>
      <family val="2"/>
      <scheme val="minor"/>
    </font>
    <font>
      <i/>
      <sz val="10"/>
      <color indexed="8"/>
      <name val="Arial"/>
      <family val="2"/>
    </font>
    <font>
      <i/>
      <sz val="10"/>
      <color theme="1"/>
      <name val="Calibri"/>
      <family val="2"/>
      <scheme val="minor"/>
    </font>
    <font>
      <i/>
      <sz val="9"/>
      <color indexed="8"/>
      <name val="Calibri"/>
      <family val="2"/>
    </font>
  </fonts>
  <fills count="16">
    <fill>
      <patternFill patternType="none"/>
    </fill>
    <fill>
      <patternFill patternType="gray125"/>
    </fill>
    <fill>
      <patternFill patternType="solid">
        <fgColor rgb="FFFFFFCC"/>
        <bgColor indexed="64"/>
      </patternFill>
    </fill>
    <fill>
      <patternFill patternType="solid">
        <fgColor rgb="FFDDD9C4"/>
        <bgColor indexed="64"/>
      </patternFill>
    </fill>
    <fill>
      <patternFill patternType="solid">
        <fgColor rgb="FFFFF3C1"/>
        <bgColor indexed="64"/>
      </patternFill>
    </fill>
    <fill>
      <patternFill patternType="solid">
        <fgColor rgb="FFF5FFE7"/>
        <bgColor indexed="64"/>
      </patternFill>
    </fill>
    <fill>
      <patternFill patternType="solid">
        <fgColor rgb="FFF5FFEB"/>
        <bgColor indexed="64"/>
      </patternFill>
    </fill>
    <fill>
      <patternFill patternType="solid">
        <fgColor rgb="FFF1FFE7"/>
        <bgColor indexed="64"/>
      </patternFill>
    </fill>
    <fill>
      <patternFill patternType="solid">
        <fgColor rgb="FFFFF6D5"/>
        <bgColor indexed="64"/>
      </patternFill>
    </fill>
    <fill>
      <patternFill patternType="solid">
        <fgColor rgb="FFEAF6DA"/>
        <bgColor indexed="64"/>
      </patternFill>
    </fill>
    <fill>
      <patternFill patternType="solid">
        <fgColor rgb="FFFFF5C9"/>
        <bgColor indexed="64"/>
      </patternFill>
    </fill>
    <fill>
      <patternFill patternType="solid">
        <fgColor rgb="FFFFF3FC"/>
        <bgColor indexed="64"/>
      </patternFill>
    </fill>
    <fill>
      <patternFill patternType="solid">
        <fgColor theme="8" tint="0.79998168889431442"/>
        <bgColor indexed="64"/>
      </patternFill>
    </fill>
    <fill>
      <patternFill patternType="solid">
        <fgColor rgb="FFECF2F8"/>
        <bgColor indexed="64"/>
      </patternFill>
    </fill>
    <fill>
      <patternFill patternType="solid">
        <fgColor theme="7"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auto="1"/>
      </left>
      <right style="medium">
        <color auto="1"/>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theme="4" tint="0.39997558519241921"/>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296">
    <xf numFmtId="0" fontId="0" fillId="0" borderId="0" xfId="0"/>
    <xf numFmtId="0" fontId="3" fillId="0" borderId="0" xfId="0" applyFont="1" applyAlignment="1">
      <alignment wrapText="1"/>
    </xf>
    <xf numFmtId="165" fontId="0" fillId="0" borderId="0" xfId="0" applyNumberFormat="1"/>
    <xf numFmtId="165" fontId="0" fillId="0" borderId="0" xfId="1" applyNumberFormat="1" applyFont="1"/>
    <xf numFmtId="0" fontId="5" fillId="0" borderId="0" xfId="0" applyFont="1" applyAlignment="1">
      <alignment wrapText="1"/>
    </xf>
    <xf numFmtId="164" fontId="0" fillId="0" borderId="0" xfId="1" applyFont="1"/>
    <xf numFmtId="0" fontId="6" fillId="0" borderId="0" xfId="2" applyNumberFormat="1" applyFont="1" applyFill="1" applyAlignment="1">
      <alignment horizontal="left"/>
    </xf>
    <xf numFmtId="0" fontId="5" fillId="0" borderId="0" xfId="0" applyFont="1" applyFill="1" applyAlignment="1">
      <alignment wrapText="1"/>
    </xf>
    <xf numFmtId="0" fontId="3" fillId="0" borderId="0" xfId="0" quotePrefix="1" applyFont="1" applyFill="1" applyAlignment="1"/>
    <xf numFmtId="0" fontId="5" fillId="0" borderId="0" xfId="0" applyFont="1" applyFill="1" applyAlignment="1"/>
    <xf numFmtId="0" fontId="7" fillId="0" borderId="0" xfId="0" applyFont="1" applyFill="1" applyAlignment="1"/>
    <xf numFmtId="0" fontId="7" fillId="0" borderId="0" xfId="0" applyFont="1" applyFill="1" applyAlignment="1">
      <alignment wrapText="1"/>
    </xf>
    <xf numFmtId="0" fontId="7" fillId="0" borderId="0" xfId="0" quotePrefix="1" applyFont="1" applyFill="1" applyAlignment="1"/>
    <xf numFmtId="0" fontId="8" fillId="0" borderId="0" xfId="0" applyFont="1" applyFill="1" applyAlignment="1"/>
    <xf numFmtId="0" fontId="9" fillId="0" borderId="0" xfId="0" applyFont="1" applyFill="1" applyAlignment="1"/>
    <xf numFmtId="0" fontId="7" fillId="0" borderId="0" xfId="0" applyFont="1"/>
    <xf numFmtId="0" fontId="5" fillId="0" borderId="0" xfId="0" applyFont="1"/>
    <xf numFmtId="0" fontId="0" fillId="0" borderId="0" xfId="0" applyFill="1"/>
    <xf numFmtId="0" fontId="16" fillId="0" borderId="0" xfId="0" applyFont="1" applyAlignment="1">
      <alignment horizontal="center"/>
    </xf>
    <xf numFmtId="0" fontId="3" fillId="0" borderId="0" xfId="0" applyFont="1" applyFill="1" applyAlignment="1">
      <alignment wrapText="1"/>
    </xf>
    <xf numFmtId="165" fontId="0" fillId="0" borderId="0" xfId="0" applyNumberFormat="1" applyFill="1"/>
    <xf numFmtId="165" fontId="0" fillId="0" borderId="0" xfId="1" applyNumberFormat="1" applyFont="1" applyFill="1"/>
    <xf numFmtId="164" fontId="0" fillId="0" borderId="0" xfId="1" applyFont="1" applyFill="1"/>
    <xf numFmtId="0" fontId="7" fillId="0" borderId="0" xfId="0" applyFont="1" applyFill="1"/>
    <xf numFmtId="0" fontId="5" fillId="0" borderId="0" xfId="0" applyFont="1" applyFill="1"/>
    <xf numFmtId="0" fontId="13" fillId="0" borderId="0" xfId="0" applyFont="1" applyFill="1"/>
    <xf numFmtId="0" fontId="0" fillId="0" borderId="0" xfId="0" applyFill="1" applyAlignment="1">
      <alignment wrapText="1"/>
    </xf>
    <xf numFmtId="0" fontId="11" fillId="0" borderId="3" xfId="0" applyFont="1" applyFill="1" applyBorder="1" applyAlignment="1">
      <alignment horizontal="center" wrapText="1"/>
    </xf>
    <xf numFmtId="0" fontId="11" fillId="0" borderId="5" xfId="0" applyFont="1" applyFill="1" applyBorder="1" applyAlignment="1">
      <alignment horizontal="center"/>
    </xf>
    <xf numFmtId="0" fontId="11" fillId="0" borderId="5" xfId="0" applyFont="1" applyFill="1" applyBorder="1" applyAlignment="1">
      <alignment horizontal="center" wrapText="1"/>
    </xf>
    <xf numFmtId="165" fontId="12" fillId="0" borderId="5" xfId="1" applyNumberFormat="1" applyFont="1" applyFill="1" applyBorder="1" applyAlignment="1">
      <alignment horizontal="center" wrapText="1"/>
    </xf>
    <xf numFmtId="165" fontId="12" fillId="0" borderId="6" xfId="1" applyNumberFormat="1" applyFont="1" applyFill="1" applyBorder="1" applyAlignment="1">
      <alignment horizontal="center" wrapText="1"/>
    </xf>
    <xf numFmtId="0" fontId="2" fillId="0" borderId="0" xfId="0" applyFont="1" applyFill="1"/>
    <xf numFmtId="0" fontId="0" fillId="0" borderId="0" xfId="0" applyFill="1" applyBorder="1"/>
    <xf numFmtId="165" fontId="0" fillId="0" borderId="0" xfId="1" applyNumberFormat="1" applyFont="1" applyFill="1" applyBorder="1"/>
    <xf numFmtId="165" fontId="0" fillId="0" borderId="0" xfId="0" applyNumberFormat="1" applyFill="1" applyBorder="1"/>
    <xf numFmtId="165" fontId="2" fillId="0" borderId="0" xfId="1" applyNumberFormat="1" applyFont="1" applyFill="1" applyBorder="1"/>
    <xf numFmtId="164" fontId="0" fillId="0" borderId="0" xfId="0" applyNumberFormat="1"/>
    <xf numFmtId="0" fontId="20" fillId="0" borderId="0" xfId="0" applyFont="1" applyFill="1" applyBorder="1" applyAlignment="1">
      <alignment wrapText="1"/>
    </xf>
    <xf numFmtId="0" fontId="20" fillId="0" borderId="0" xfId="0" applyFont="1" applyBorder="1" applyAlignment="1">
      <alignment wrapText="1"/>
    </xf>
    <xf numFmtId="0" fontId="16" fillId="0" borderId="3" xfId="0" applyFont="1" applyFill="1" applyBorder="1" applyAlignment="1">
      <alignment horizontal="center" wrapText="1"/>
    </xf>
    <xf numFmtId="0" fontId="16" fillId="0" borderId="5" xfId="0" applyFont="1" applyFill="1" applyBorder="1" applyAlignment="1">
      <alignment horizontal="center"/>
    </xf>
    <xf numFmtId="0" fontId="16" fillId="0" borderId="5" xfId="1" applyNumberFormat="1" applyFont="1" applyFill="1" applyBorder="1" applyAlignment="1">
      <alignment horizontal="center" wrapText="1"/>
    </xf>
    <xf numFmtId="0" fontId="21" fillId="0" borderId="0" xfId="0" applyFont="1" applyFill="1"/>
    <xf numFmtId="0" fontId="0" fillId="2" borderId="2" xfId="0" quotePrefix="1" applyFill="1" applyBorder="1" applyAlignment="1">
      <alignment horizontal="left" wrapText="1"/>
    </xf>
    <xf numFmtId="0" fontId="0" fillId="2" borderId="1" xfId="0" applyFill="1" applyBorder="1"/>
    <xf numFmtId="0" fontId="0" fillId="2" borderId="1" xfId="0" applyNumberFormat="1" applyFill="1" applyBorder="1"/>
    <xf numFmtId="165" fontId="4" fillId="2" borderId="1" xfId="1" applyNumberFormat="1" applyFont="1" applyFill="1" applyBorder="1"/>
    <xf numFmtId="165" fontId="4" fillId="2" borderId="8" xfId="1" applyNumberFormat="1" applyFont="1" applyFill="1" applyBorder="1"/>
    <xf numFmtId="0" fontId="0" fillId="2" borderId="1" xfId="0" quotePrefix="1" applyFill="1" applyBorder="1" applyAlignment="1">
      <alignment horizontal="left"/>
    </xf>
    <xf numFmtId="0" fontId="0" fillId="2" borderId="2" xfId="0" applyFont="1" applyFill="1" applyBorder="1" applyAlignment="1">
      <alignment horizontal="left"/>
    </xf>
    <xf numFmtId="0" fontId="0" fillId="2" borderId="1" xfId="0" applyFont="1" applyFill="1" applyBorder="1"/>
    <xf numFmtId="0" fontId="0" fillId="2" borderId="2" xfId="0" applyFill="1" applyBorder="1" applyAlignment="1">
      <alignment wrapText="1"/>
    </xf>
    <xf numFmtId="165" fontId="14" fillId="2" borderId="1" xfId="0" applyNumberFormat="1" applyFont="1" applyFill="1" applyBorder="1"/>
    <xf numFmtId="0" fontId="2" fillId="2" borderId="1" xfId="0" applyFont="1" applyFill="1" applyBorder="1" applyAlignment="1">
      <alignment horizontal="left"/>
    </xf>
    <xf numFmtId="165" fontId="0" fillId="2" borderId="1" xfId="1" applyNumberFormat="1" applyFont="1" applyFill="1" applyBorder="1"/>
    <xf numFmtId="165" fontId="14" fillId="2" borderId="8" xfId="0" applyNumberFormat="1" applyFont="1" applyFill="1" applyBorder="1"/>
    <xf numFmtId="165" fontId="2" fillId="2" borderId="8" xfId="1" applyNumberFormat="1" applyFont="1" applyFill="1" applyBorder="1"/>
    <xf numFmtId="0" fontId="0" fillId="2" borderId="4" xfId="0" applyFill="1" applyBorder="1" applyAlignment="1">
      <alignment wrapText="1"/>
    </xf>
    <xf numFmtId="0" fontId="0" fillId="2" borderId="9" xfId="0" applyFill="1" applyBorder="1"/>
    <xf numFmtId="165" fontId="0" fillId="2" borderId="9" xfId="1" applyNumberFormat="1" applyFont="1" applyFill="1" applyBorder="1"/>
    <xf numFmtId="165" fontId="0" fillId="2" borderId="9" xfId="0" applyNumberFormat="1" applyFill="1" applyBorder="1"/>
    <xf numFmtId="165" fontId="2" fillId="2" borderId="10" xfId="1" applyNumberFormat="1" applyFont="1" applyFill="1" applyBorder="1"/>
    <xf numFmtId="0" fontId="11" fillId="0" borderId="14" xfId="0" applyFont="1" applyFill="1" applyBorder="1" applyAlignment="1">
      <alignment horizontal="center"/>
    </xf>
    <xf numFmtId="0" fontId="0" fillId="2" borderId="15" xfId="0" applyFill="1" applyBorder="1"/>
    <xf numFmtId="0" fontId="0" fillId="2" borderId="15" xfId="0" quotePrefix="1" applyFill="1" applyBorder="1" applyAlignment="1">
      <alignment horizontal="left"/>
    </xf>
    <xf numFmtId="0" fontId="0" fillId="2" borderId="15" xfId="0" applyFont="1" applyFill="1" applyBorder="1" applyAlignment="1"/>
    <xf numFmtId="0" fontId="14" fillId="2" borderId="15" xfId="0" applyFont="1" applyFill="1" applyBorder="1"/>
    <xf numFmtId="0" fontId="0" fillId="2" borderId="16" xfId="0" applyFill="1" applyBorder="1"/>
    <xf numFmtId="165" fontId="12" fillId="0" borderId="17" xfId="1" applyNumberFormat="1" applyFont="1" applyFill="1" applyBorder="1" applyAlignment="1">
      <alignment horizontal="center" wrapText="1"/>
    </xf>
    <xf numFmtId="165" fontId="4" fillId="2" borderId="18" xfId="1" applyNumberFormat="1" applyFont="1" applyFill="1" applyBorder="1"/>
    <xf numFmtId="165" fontId="14" fillId="2" borderId="18" xfId="0" applyNumberFormat="1" applyFont="1" applyFill="1" applyBorder="1"/>
    <xf numFmtId="165" fontId="0" fillId="2" borderId="18" xfId="1" applyNumberFormat="1" applyFont="1" applyFill="1" applyBorder="1"/>
    <xf numFmtId="165" fontId="0" fillId="2" borderId="12" xfId="0" applyNumberFormat="1" applyFill="1" applyBorder="1"/>
    <xf numFmtId="165" fontId="12" fillId="0" borderId="19" xfId="1" applyNumberFormat="1" applyFont="1" applyFill="1" applyBorder="1" applyAlignment="1">
      <alignment horizontal="center" wrapText="1"/>
    </xf>
    <xf numFmtId="0" fontId="3" fillId="0" borderId="0" xfId="0" quotePrefix="1" applyFont="1" applyFill="1" applyBorder="1" applyAlignment="1"/>
    <xf numFmtId="165" fontId="0" fillId="0" borderId="13" xfId="1" applyNumberFormat="1" applyFont="1" applyFill="1" applyBorder="1"/>
    <xf numFmtId="165" fontId="14" fillId="2" borderId="8" xfId="1" applyNumberFormat="1" applyFont="1" applyFill="1" applyBorder="1"/>
    <xf numFmtId="165" fontId="14" fillId="2" borderId="9" xfId="1" applyNumberFormat="1" applyFont="1" applyFill="1" applyBorder="1"/>
    <xf numFmtId="165" fontId="14" fillId="2" borderId="10" xfId="1" applyNumberFormat="1" applyFont="1" applyFill="1" applyBorder="1"/>
    <xf numFmtId="0" fontId="0" fillId="3" borderId="4" xfId="0" applyFill="1" applyBorder="1" applyAlignment="1">
      <alignment wrapText="1"/>
    </xf>
    <xf numFmtId="0" fontId="0" fillId="3" borderId="9" xfId="0" applyFill="1" applyBorder="1"/>
    <xf numFmtId="0" fontId="0" fillId="3" borderId="16" xfId="0" applyFill="1" applyBorder="1"/>
    <xf numFmtId="165" fontId="0" fillId="3" borderId="12" xfId="0" applyNumberFormat="1" applyFill="1" applyBorder="1"/>
    <xf numFmtId="165" fontId="0" fillId="3" borderId="9" xfId="0" applyNumberFormat="1" applyFill="1" applyBorder="1"/>
    <xf numFmtId="165" fontId="0" fillId="3" borderId="9" xfId="1" applyNumberFormat="1" applyFont="1" applyFill="1" applyBorder="1"/>
    <xf numFmtId="165" fontId="2" fillId="3" borderId="10" xfId="1" applyNumberFormat="1" applyFont="1" applyFill="1" applyBorder="1"/>
    <xf numFmtId="0" fontId="20" fillId="0" borderId="0" xfId="0" applyFont="1" applyFill="1" applyAlignment="1">
      <alignment wrapText="1"/>
    </xf>
    <xf numFmtId="0" fontId="0" fillId="4" borderId="2" xfId="0" quotePrefix="1" applyFill="1" applyBorder="1" applyAlignment="1">
      <alignment horizontal="left" wrapText="1"/>
    </xf>
    <xf numFmtId="0" fontId="0" fillId="4" borderId="1" xfId="0" quotePrefix="1" applyFill="1" applyBorder="1" applyAlignment="1">
      <alignment horizontal="left"/>
    </xf>
    <xf numFmtId="0" fontId="0" fillId="4" borderId="1" xfId="0" applyNumberFormat="1" applyFill="1" applyBorder="1"/>
    <xf numFmtId="165" fontId="4" fillId="4" borderId="1" xfId="1" applyNumberFormat="1" applyFont="1" applyFill="1" applyBorder="1"/>
    <xf numFmtId="165" fontId="4" fillId="4" borderId="8" xfId="1" applyNumberFormat="1" applyFont="1" applyFill="1" applyBorder="1"/>
    <xf numFmtId="0" fontId="0" fillId="4" borderId="1" xfId="0" applyFill="1" applyBorder="1"/>
    <xf numFmtId="0" fontId="0" fillId="4" borderId="1" xfId="0" applyFill="1" applyBorder="1" applyAlignment="1">
      <alignment wrapText="1"/>
    </xf>
    <xf numFmtId="0" fontId="0" fillId="4" borderId="2" xfId="0" applyFont="1" applyFill="1" applyBorder="1" applyAlignment="1">
      <alignment horizontal="left"/>
    </xf>
    <xf numFmtId="0" fontId="0" fillId="4" borderId="1" xfId="0" applyFont="1" applyFill="1" applyBorder="1"/>
    <xf numFmtId="49" fontId="18" fillId="0" borderId="7" xfId="1" applyNumberFormat="1" applyFont="1" applyFill="1" applyBorder="1" applyAlignment="1">
      <alignment wrapText="1"/>
    </xf>
    <xf numFmtId="49" fontId="18" fillId="0" borderId="0" xfId="1" applyNumberFormat="1" applyFont="1" applyFill="1" applyBorder="1" applyAlignment="1">
      <alignment wrapText="1"/>
    </xf>
    <xf numFmtId="0" fontId="0" fillId="4" borderId="15" xfId="0" quotePrefix="1" applyFill="1" applyBorder="1" applyAlignment="1">
      <alignment horizontal="left"/>
    </xf>
    <xf numFmtId="0" fontId="0" fillId="4" borderId="15" xfId="0" applyFill="1" applyBorder="1"/>
    <xf numFmtId="0" fontId="0" fillId="4" borderId="15" xfId="0" applyFont="1" applyFill="1" applyBorder="1" applyAlignment="1"/>
    <xf numFmtId="0" fontId="14" fillId="2" borderId="16" xfId="0" applyFont="1" applyFill="1" applyBorder="1"/>
    <xf numFmtId="165" fontId="4" fillId="4" borderId="18" xfId="1" applyNumberFormat="1" applyFont="1" applyFill="1" applyBorder="1"/>
    <xf numFmtId="165" fontId="14" fillId="2" borderId="12" xfId="1" applyNumberFormat="1" applyFont="1" applyFill="1" applyBorder="1"/>
    <xf numFmtId="165" fontId="4" fillId="5" borderId="20" xfId="1" applyNumberFormat="1" applyFont="1" applyFill="1" applyBorder="1"/>
    <xf numFmtId="165" fontId="15" fillId="5" borderId="20" xfId="1" applyNumberFormat="1" applyFont="1" applyFill="1" applyBorder="1"/>
    <xf numFmtId="165" fontId="14" fillId="5" borderId="20" xfId="0" applyNumberFormat="1" applyFont="1" applyFill="1" applyBorder="1"/>
    <xf numFmtId="165" fontId="0" fillId="5" borderId="20" xfId="1" applyNumberFormat="1" applyFont="1" applyFill="1" applyBorder="1"/>
    <xf numFmtId="165" fontId="0" fillId="6" borderId="20" xfId="1" applyNumberFormat="1" applyFont="1" applyFill="1" applyBorder="1"/>
    <xf numFmtId="165" fontId="0" fillId="6" borderId="21" xfId="1" applyNumberFormat="1" applyFont="1" applyFill="1" applyBorder="1"/>
    <xf numFmtId="0" fontId="0" fillId="7" borderId="2" xfId="0" applyNumberFormat="1" applyFill="1" applyBorder="1"/>
    <xf numFmtId="0" fontId="0" fillId="7" borderId="1" xfId="0" applyFill="1" applyBorder="1"/>
    <xf numFmtId="164" fontId="0" fillId="7" borderId="1" xfId="1" applyFont="1" applyFill="1" applyBorder="1"/>
    <xf numFmtId="164" fontId="0" fillId="7" borderId="8" xfId="0" applyNumberFormat="1" applyFill="1" applyBorder="1"/>
    <xf numFmtId="0" fontId="0" fillId="7" borderId="1" xfId="0" quotePrefix="1" applyFill="1" applyBorder="1" applyAlignment="1">
      <alignment horizontal="left"/>
    </xf>
    <xf numFmtId="0" fontId="0" fillId="7" borderId="2" xfId="0" applyFont="1" applyFill="1" applyBorder="1"/>
    <xf numFmtId="0" fontId="0" fillId="7" borderId="1" xfId="0" applyFont="1" applyFill="1" applyBorder="1" applyAlignment="1"/>
    <xf numFmtId="0" fontId="0" fillId="5" borderId="2" xfId="0" quotePrefix="1" applyFill="1" applyBorder="1" applyAlignment="1">
      <alignment horizontal="left" wrapText="1"/>
    </xf>
    <xf numFmtId="0" fontId="0" fillId="5" borderId="1" xfId="0" quotePrefix="1" applyFill="1" applyBorder="1" applyAlignment="1">
      <alignment horizontal="left"/>
    </xf>
    <xf numFmtId="0" fontId="0" fillId="5" borderId="1" xfId="0" applyNumberFormat="1" applyFill="1" applyBorder="1"/>
    <xf numFmtId="0" fontId="0" fillId="5" borderId="15" xfId="0" quotePrefix="1" applyFill="1" applyBorder="1" applyAlignment="1">
      <alignment horizontal="left"/>
    </xf>
    <xf numFmtId="0" fontId="0" fillId="5" borderId="1" xfId="0" applyFill="1" applyBorder="1"/>
    <xf numFmtId="0" fontId="0" fillId="5" borderId="15" xfId="0" applyFill="1" applyBorder="1"/>
    <xf numFmtId="0" fontId="0" fillId="5" borderId="1" xfId="0" applyFill="1" applyBorder="1" applyAlignment="1">
      <alignment wrapText="1"/>
    </xf>
    <xf numFmtId="0" fontId="0" fillId="5" borderId="2" xfId="0" applyFont="1" applyFill="1" applyBorder="1" applyAlignment="1">
      <alignment horizontal="left"/>
    </xf>
    <xf numFmtId="0" fontId="0" fillId="5" borderId="1" xfId="0" applyFont="1" applyFill="1" applyBorder="1"/>
    <xf numFmtId="0" fontId="0" fillId="5" borderId="15" xfId="0" applyFont="1" applyFill="1" applyBorder="1" applyAlignment="1"/>
    <xf numFmtId="0" fontId="0" fillId="2" borderId="22" xfId="0" applyFont="1" applyFill="1" applyBorder="1" applyAlignment="1">
      <alignment horizontal="left"/>
    </xf>
    <xf numFmtId="0" fontId="0" fillId="2" borderId="23" xfId="0" applyFill="1" applyBorder="1"/>
    <xf numFmtId="0" fontId="0" fillId="2" borderId="23" xfId="0" applyFont="1" applyFill="1" applyBorder="1"/>
    <xf numFmtId="0" fontId="0" fillId="2" borderId="25" xfId="0" applyFont="1" applyFill="1" applyBorder="1" applyAlignment="1"/>
    <xf numFmtId="165" fontId="4" fillId="2" borderId="27" xfId="1" applyNumberFormat="1" applyFont="1" applyFill="1" applyBorder="1"/>
    <xf numFmtId="165" fontId="4" fillId="2" borderId="23" xfId="1" applyNumberFormat="1" applyFont="1" applyFill="1" applyBorder="1"/>
    <xf numFmtId="165" fontId="4" fillId="2" borderId="24" xfId="1" applyNumberFormat="1" applyFont="1" applyFill="1" applyBorder="1"/>
    <xf numFmtId="0" fontId="2" fillId="2" borderId="3" xfId="0" applyFont="1" applyFill="1" applyBorder="1" applyAlignment="1">
      <alignment wrapText="1"/>
    </xf>
    <xf numFmtId="0" fontId="2" fillId="2" borderId="5" xfId="0" applyFont="1" applyFill="1" applyBorder="1"/>
    <xf numFmtId="0" fontId="14" fillId="2" borderId="14" xfId="0" applyFont="1" applyFill="1" applyBorder="1" applyAlignment="1">
      <alignment wrapText="1"/>
    </xf>
    <xf numFmtId="165" fontId="14" fillId="2" borderId="17" xfId="1" applyNumberFormat="1" applyFont="1" applyFill="1" applyBorder="1"/>
    <xf numFmtId="165" fontId="14" fillId="2" borderId="5" xfId="1" applyNumberFormat="1" applyFont="1" applyFill="1" applyBorder="1"/>
    <xf numFmtId="165" fontId="14" fillId="2" borderId="6" xfId="1" applyNumberFormat="1" applyFont="1" applyFill="1" applyBorder="1"/>
    <xf numFmtId="165" fontId="4" fillId="5" borderId="26" xfId="1" applyNumberFormat="1" applyFont="1" applyFill="1" applyBorder="1"/>
    <xf numFmtId="0" fontId="0" fillId="2" borderId="3" xfId="0" applyFill="1" applyBorder="1" applyAlignment="1">
      <alignment wrapText="1"/>
    </xf>
    <xf numFmtId="0" fontId="0" fillId="2" borderId="5" xfId="0" applyFill="1" applyBorder="1"/>
    <xf numFmtId="165" fontId="14" fillId="5" borderId="19" xfId="0" applyNumberFormat="1" applyFont="1" applyFill="1" applyBorder="1"/>
    <xf numFmtId="165" fontId="4" fillId="2" borderId="17" xfId="1" applyNumberFormat="1" applyFont="1" applyFill="1" applyBorder="1"/>
    <xf numFmtId="165" fontId="4" fillId="2" borderId="5" xfId="1" applyNumberFormat="1" applyFont="1" applyFill="1" applyBorder="1"/>
    <xf numFmtId="165" fontId="4" fillId="2" borderId="6" xfId="1" applyNumberFormat="1" applyFont="1" applyFill="1" applyBorder="1"/>
    <xf numFmtId="0" fontId="16" fillId="0" borderId="6" xfId="1" applyNumberFormat="1" applyFont="1" applyFill="1" applyBorder="1" applyAlignment="1">
      <alignment horizontal="center" wrapText="1"/>
    </xf>
    <xf numFmtId="0" fontId="0" fillId="8" borderId="2" xfId="0" quotePrefix="1" applyFill="1" applyBorder="1" applyAlignment="1">
      <alignment horizontal="left" wrapText="1"/>
    </xf>
    <xf numFmtId="0" fontId="0" fillId="8" borderId="1" xfId="0" quotePrefix="1" applyFill="1" applyBorder="1" applyAlignment="1">
      <alignment horizontal="left"/>
    </xf>
    <xf numFmtId="0" fontId="0" fillId="8" borderId="1" xfId="0" applyNumberFormat="1" applyFill="1" applyBorder="1"/>
    <xf numFmtId="0" fontId="0" fillId="8" borderId="15" xfId="0" quotePrefix="1" applyFill="1" applyBorder="1" applyAlignment="1">
      <alignment horizontal="left"/>
    </xf>
    <xf numFmtId="0" fontId="0" fillId="8" borderId="1" xfId="0" applyFill="1" applyBorder="1"/>
    <xf numFmtId="0" fontId="0" fillId="8" borderId="15" xfId="0" applyFill="1" applyBorder="1"/>
    <xf numFmtId="0" fontId="0" fillId="8" borderId="1" xfId="0" applyFill="1" applyBorder="1" applyAlignment="1">
      <alignment wrapText="1"/>
    </xf>
    <xf numFmtId="0" fontId="0" fillId="8" borderId="2" xfId="0" applyFont="1" applyFill="1" applyBorder="1" applyAlignment="1">
      <alignment horizontal="left"/>
    </xf>
    <xf numFmtId="0" fontId="0" fillId="8" borderId="1" xfId="0" applyFont="1" applyFill="1" applyBorder="1"/>
    <xf numFmtId="0" fontId="0" fillId="8" borderId="15" xfId="0" applyFont="1" applyFill="1" applyBorder="1" applyAlignment="1"/>
    <xf numFmtId="164" fontId="18" fillId="0" borderId="0" xfId="1" applyFont="1" applyFill="1" applyBorder="1" applyAlignment="1">
      <alignment wrapText="1"/>
    </xf>
    <xf numFmtId="165" fontId="14" fillId="5" borderId="19" xfId="1" applyNumberFormat="1" applyFont="1" applyFill="1" applyBorder="1"/>
    <xf numFmtId="165" fontId="14" fillId="5" borderId="20" xfId="1" applyNumberFormat="1" applyFont="1" applyFill="1" applyBorder="1"/>
    <xf numFmtId="165" fontId="14" fillId="5" borderId="21" xfId="0" applyNumberFormat="1" applyFont="1" applyFill="1" applyBorder="1"/>
    <xf numFmtId="10" fontId="0" fillId="0" borderId="0" xfId="3" applyNumberFormat="1" applyFont="1" applyFill="1" applyBorder="1"/>
    <xf numFmtId="166" fontId="0" fillId="0" borderId="0" xfId="3" applyNumberFormat="1" applyFont="1" applyFill="1"/>
    <xf numFmtId="165" fontId="0" fillId="3" borderId="21" xfId="0" applyNumberFormat="1" applyFill="1" applyBorder="1"/>
    <xf numFmtId="165" fontId="14" fillId="2" borderId="18" xfId="1" applyNumberFormat="1" applyFont="1" applyFill="1" applyBorder="1"/>
    <xf numFmtId="10" fontId="14" fillId="2" borderId="7" xfId="3" applyNumberFormat="1" applyFont="1" applyFill="1" applyBorder="1"/>
    <xf numFmtId="165" fontId="4" fillId="8" borderId="18" xfId="1" applyNumberFormat="1" applyFont="1" applyFill="1" applyBorder="1"/>
    <xf numFmtId="165" fontId="4" fillId="8" borderId="8" xfId="1" applyNumberFormat="1" applyFont="1" applyFill="1" applyBorder="1"/>
    <xf numFmtId="165" fontId="4" fillId="5" borderId="18" xfId="1" applyNumberFormat="1" applyFont="1" applyFill="1" applyBorder="1"/>
    <xf numFmtId="165" fontId="4" fillId="5" borderId="8" xfId="1" applyNumberFormat="1" applyFont="1" applyFill="1" applyBorder="1"/>
    <xf numFmtId="165" fontId="0" fillId="9" borderId="20" xfId="1" applyNumberFormat="1" applyFont="1" applyFill="1" applyBorder="1"/>
    <xf numFmtId="164" fontId="0" fillId="8" borderId="1" xfId="1" applyFont="1" applyFill="1" applyBorder="1"/>
    <xf numFmtId="0" fontId="0" fillId="8" borderId="3" xfId="0" applyFill="1" applyBorder="1"/>
    <xf numFmtId="0" fontId="14" fillId="8" borderId="5" xfId="0" applyFont="1" applyFill="1" applyBorder="1" applyAlignment="1">
      <alignment wrapText="1"/>
    </xf>
    <xf numFmtId="164" fontId="0" fillId="8" borderId="5" xfId="0" applyNumberFormat="1" applyFill="1" applyBorder="1"/>
    <xf numFmtId="164" fontId="0" fillId="8" borderId="6" xfId="0" applyNumberFormat="1" applyFill="1" applyBorder="1"/>
    <xf numFmtId="0" fontId="14" fillId="8" borderId="1" xfId="0" applyFont="1" applyFill="1" applyBorder="1"/>
    <xf numFmtId="0" fontId="0" fillId="8" borderId="2" xfId="0" applyFill="1" applyBorder="1"/>
    <xf numFmtId="164" fontId="2" fillId="8" borderId="1" xfId="0" applyNumberFormat="1" applyFont="1" applyFill="1" applyBorder="1"/>
    <xf numFmtId="164" fontId="2" fillId="8" borderId="8" xfId="0" applyNumberFormat="1" applyFont="1" applyFill="1" applyBorder="1"/>
    <xf numFmtId="164" fontId="0" fillId="8" borderId="8" xfId="1" applyFont="1" applyFill="1" applyBorder="1"/>
    <xf numFmtId="164" fontId="2" fillId="8" borderId="9" xfId="1" applyFont="1" applyFill="1" applyBorder="1"/>
    <xf numFmtId="164" fontId="2" fillId="8" borderId="10" xfId="1" applyFont="1" applyFill="1" applyBorder="1"/>
    <xf numFmtId="164" fontId="0" fillId="7" borderId="15" xfId="1" applyFont="1" applyFill="1" applyBorder="1"/>
    <xf numFmtId="0" fontId="0" fillId="11" borderId="1" xfId="0" applyNumberFormat="1" applyFill="1" applyBorder="1"/>
    <xf numFmtId="0" fontId="0" fillId="11" borderId="15" xfId="0" applyFill="1" applyBorder="1"/>
    <xf numFmtId="165" fontId="4" fillId="11" borderId="18" xfId="1" applyNumberFormat="1" applyFont="1" applyFill="1" applyBorder="1"/>
    <xf numFmtId="165" fontId="4" fillId="11" borderId="8" xfId="1" applyNumberFormat="1" applyFont="1" applyFill="1" applyBorder="1"/>
    <xf numFmtId="0" fontId="0" fillId="11" borderId="1" xfId="0" quotePrefix="1" applyFill="1" applyBorder="1" applyAlignment="1">
      <alignment horizontal="left"/>
    </xf>
    <xf numFmtId="0" fontId="0" fillId="11" borderId="15" xfId="0" quotePrefix="1" applyFill="1" applyBorder="1" applyAlignment="1">
      <alignment horizontal="left"/>
    </xf>
    <xf numFmtId="0" fontId="0" fillId="11" borderId="2" xfId="0" applyFont="1" applyFill="1" applyBorder="1" applyAlignment="1">
      <alignment horizontal="left"/>
    </xf>
    <xf numFmtId="0" fontId="0" fillId="11" borderId="1" xfId="0" applyFont="1" applyFill="1" applyBorder="1"/>
    <xf numFmtId="0" fontId="0" fillId="11" borderId="15" xfId="0" applyFont="1" applyFill="1" applyBorder="1" applyAlignment="1"/>
    <xf numFmtId="0" fontId="0" fillId="11" borderId="22" xfId="0" applyFont="1" applyFill="1" applyBorder="1" applyAlignment="1">
      <alignment horizontal="left"/>
    </xf>
    <xf numFmtId="0" fontId="0" fillId="11" borderId="23" xfId="0" applyFont="1" applyFill="1" applyBorder="1"/>
    <xf numFmtId="0" fontId="0" fillId="11" borderId="25" xfId="0" applyFont="1" applyFill="1" applyBorder="1" applyAlignment="1"/>
    <xf numFmtId="0" fontId="2" fillId="12" borderId="5" xfId="0" applyFont="1" applyFill="1" applyBorder="1"/>
    <xf numFmtId="0" fontId="14" fillId="12" borderId="14" xfId="0" applyFont="1" applyFill="1" applyBorder="1" applyAlignment="1">
      <alignment wrapText="1"/>
    </xf>
    <xf numFmtId="165" fontId="14" fillId="12" borderId="6" xfId="1" applyNumberFormat="1" applyFont="1" applyFill="1" applyBorder="1"/>
    <xf numFmtId="0" fontId="0" fillId="12" borderId="1" xfId="0" applyFill="1" applyBorder="1"/>
    <xf numFmtId="0" fontId="2" fillId="12" borderId="1" xfId="0" applyFont="1" applyFill="1" applyBorder="1" applyAlignment="1">
      <alignment horizontal="left"/>
    </xf>
    <xf numFmtId="0" fontId="14" fillId="12" borderId="15" xfId="0" applyFont="1" applyFill="1" applyBorder="1"/>
    <xf numFmtId="0" fontId="0" fillId="12" borderId="15" xfId="0" applyFill="1" applyBorder="1"/>
    <xf numFmtId="165" fontId="0" fillId="12" borderId="18" xfId="1" applyNumberFormat="1" applyFont="1" applyFill="1" applyBorder="1"/>
    <xf numFmtId="165" fontId="0" fillId="12" borderId="1" xfId="1" applyNumberFormat="1" applyFont="1" applyFill="1" applyBorder="1"/>
    <xf numFmtId="0" fontId="0" fillId="10" borderId="1" xfId="0" applyFill="1" applyBorder="1"/>
    <xf numFmtId="0" fontId="0" fillId="10" borderId="2" xfId="0" applyNumberFormat="1" applyFill="1" applyBorder="1"/>
    <xf numFmtId="164" fontId="0" fillId="10" borderId="1" xfId="1" applyFont="1" applyFill="1" applyBorder="1"/>
    <xf numFmtId="164" fontId="0" fillId="10" borderId="15" xfId="1" applyFont="1" applyFill="1" applyBorder="1"/>
    <xf numFmtId="164" fontId="0" fillId="10" borderId="8" xfId="0" applyNumberFormat="1" applyFill="1" applyBorder="1"/>
    <xf numFmtId="0" fontId="0" fillId="10" borderId="1" xfId="0" quotePrefix="1" applyFill="1" applyBorder="1" applyAlignment="1">
      <alignment horizontal="left"/>
    </xf>
    <xf numFmtId="164" fontId="0" fillId="0" borderId="0" xfId="0" applyNumberFormat="1" applyFill="1"/>
    <xf numFmtId="165" fontId="14" fillId="12" borderId="29" xfId="1" applyNumberFormat="1" applyFont="1" applyFill="1" applyBorder="1"/>
    <xf numFmtId="0" fontId="20" fillId="12" borderId="1" xfId="0" applyFont="1" applyFill="1" applyBorder="1" applyAlignment="1">
      <alignment wrapText="1"/>
    </xf>
    <xf numFmtId="49" fontId="18" fillId="0" borderId="0" xfId="1" applyNumberFormat="1" applyFont="1" applyBorder="1" applyAlignment="1">
      <alignment horizontal="center" wrapText="1"/>
    </xf>
    <xf numFmtId="0" fontId="3" fillId="0" borderId="0" xfId="0" applyFont="1" applyFill="1" applyAlignment="1"/>
    <xf numFmtId="165" fontId="0" fillId="0" borderId="0" xfId="0" applyNumberFormat="1" applyFill="1" applyAlignment="1"/>
    <xf numFmtId="0" fontId="0" fillId="0" borderId="0" xfId="0" applyFill="1" applyAlignment="1"/>
    <xf numFmtId="0" fontId="11" fillId="0" borderId="3" xfId="0" applyFont="1" applyFill="1" applyBorder="1" applyAlignment="1">
      <alignment horizontal="center"/>
    </xf>
    <xf numFmtId="0" fontId="0" fillId="11" borderId="2" xfId="0" quotePrefix="1" applyFill="1" applyBorder="1" applyAlignment="1">
      <alignment horizontal="left"/>
    </xf>
    <xf numFmtId="0" fontId="0" fillId="11" borderId="1" xfId="0" applyFill="1" applyBorder="1" applyAlignment="1"/>
    <xf numFmtId="0" fontId="0" fillId="11" borderId="1" xfId="0" applyFont="1" applyFill="1" applyBorder="1" applyAlignment="1"/>
    <xf numFmtId="0" fontId="0" fillId="11" borderId="23" xfId="0" applyFont="1" applyFill="1" applyBorder="1" applyAlignment="1"/>
    <xf numFmtId="0" fontId="0" fillId="11" borderId="23" xfId="0" applyFill="1" applyBorder="1" applyAlignment="1"/>
    <xf numFmtId="0" fontId="2" fillId="12" borderId="3" xfId="0" applyFont="1" applyFill="1" applyBorder="1" applyAlignment="1"/>
    <xf numFmtId="0" fontId="2" fillId="12" borderId="5" xfId="0" applyFont="1" applyFill="1" applyBorder="1" applyAlignment="1"/>
    <xf numFmtId="0" fontId="0" fillId="12" borderId="2" xfId="0" applyFill="1" applyBorder="1" applyAlignment="1"/>
    <xf numFmtId="0" fontId="0" fillId="12" borderId="1" xfId="0" applyFill="1" applyBorder="1" applyAlignment="1"/>
    <xf numFmtId="0" fontId="20" fillId="12" borderId="2" xfId="0" applyFont="1" applyFill="1" applyBorder="1" applyAlignment="1"/>
    <xf numFmtId="0" fontId="20" fillId="12" borderId="1" xfId="0" applyFont="1" applyFill="1" applyBorder="1" applyAlignment="1"/>
    <xf numFmtId="0" fontId="0" fillId="3" borderId="4" xfId="0" applyFill="1" applyBorder="1" applyAlignment="1"/>
    <xf numFmtId="0" fontId="0" fillId="3" borderId="9" xfId="0" applyFill="1" applyBorder="1" applyAlignment="1"/>
    <xf numFmtId="0" fontId="20" fillId="0" borderId="0" xfId="0" applyFont="1" applyFill="1" applyBorder="1" applyAlignment="1"/>
    <xf numFmtId="0" fontId="0" fillId="0" borderId="0" xfId="0" applyFill="1" applyBorder="1" applyAlignment="1"/>
    <xf numFmtId="165" fontId="12" fillId="13" borderId="19" xfId="1" applyNumberFormat="1" applyFont="1" applyFill="1" applyBorder="1" applyAlignment="1">
      <alignment horizontal="center" wrapText="1"/>
    </xf>
    <xf numFmtId="165" fontId="4" fillId="13" borderId="20" xfId="1" applyNumberFormat="1" applyFont="1" applyFill="1" applyBorder="1"/>
    <xf numFmtId="165" fontId="14" fillId="13" borderId="19" xfId="0" applyNumberFormat="1" applyFont="1" applyFill="1" applyBorder="1"/>
    <xf numFmtId="165" fontId="0" fillId="13" borderId="20" xfId="1" applyNumberFormat="1" applyFont="1" applyFill="1" applyBorder="1"/>
    <xf numFmtId="165" fontId="14" fillId="13" borderId="20" xfId="0" applyNumberFormat="1" applyFont="1" applyFill="1" applyBorder="1"/>
    <xf numFmtId="165" fontId="12" fillId="14" borderId="17" xfId="1" applyNumberFormat="1" applyFont="1" applyFill="1" applyBorder="1" applyAlignment="1">
      <alignment horizontal="center" wrapText="1"/>
    </xf>
    <xf numFmtId="165" fontId="12" fillId="14" borderId="5" xfId="1" applyNumberFormat="1" applyFont="1" applyFill="1" applyBorder="1" applyAlignment="1">
      <alignment horizontal="center" wrapText="1"/>
    </xf>
    <xf numFmtId="165" fontId="12" fillId="14" borderId="6" xfId="1" applyNumberFormat="1" applyFont="1" applyFill="1" applyBorder="1" applyAlignment="1">
      <alignment horizontal="center" wrapText="1"/>
    </xf>
    <xf numFmtId="0" fontId="2" fillId="0" borderId="30" xfId="0" applyFont="1" applyFill="1" applyBorder="1"/>
    <xf numFmtId="0" fontId="0" fillId="15" borderId="1" xfId="0" applyNumberFormat="1" applyFill="1" applyBorder="1"/>
    <xf numFmtId="0" fontId="0" fillId="15" borderId="15" xfId="0" applyFill="1" applyBorder="1"/>
    <xf numFmtId="165" fontId="4" fillId="15" borderId="20" xfId="1" applyNumberFormat="1" applyFont="1" applyFill="1" applyBorder="1"/>
    <xf numFmtId="165" fontId="4" fillId="15" borderId="8" xfId="1" applyNumberFormat="1" applyFont="1" applyFill="1" applyBorder="1"/>
    <xf numFmtId="0" fontId="0" fillId="15" borderId="0" xfId="0" applyFill="1"/>
    <xf numFmtId="0" fontId="0" fillId="15" borderId="2" xfId="0" quotePrefix="1" applyFill="1" applyBorder="1" applyAlignment="1">
      <alignment horizontal="left" wrapText="1"/>
    </xf>
    <xf numFmtId="0" fontId="0" fillId="15" borderId="1" xfId="0" applyFill="1" applyBorder="1"/>
    <xf numFmtId="165" fontId="4" fillId="15" borderId="18" xfId="1" applyNumberFormat="1" applyFont="1" applyFill="1" applyBorder="1"/>
    <xf numFmtId="43" fontId="0" fillId="0" borderId="0" xfId="0" applyNumberFormat="1"/>
    <xf numFmtId="0" fontId="10" fillId="0" borderId="13" xfId="0" applyFont="1" applyFill="1" applyBorder="1" applyAlignment="1">
      <alignment horizontal="left" wrapText="1"/>
    </xf>
    <xf numFmtId="0" fontId="0" fillId="7" borderId="2" xfId="0" quotePrefix="1" applyFill="1" applyBorder="1" applyAlignment="1">
      <alignment horizontal="left"/>
    </xf>
    <xf numFmtId="0" fontId="0" fillId="7" borderId="1" xfId="0" applyNumberFormat="1" applyFill="1" applyBorder="1"/>
    <xf numFmtId="0" fontId="0" fillId="7" borderId="15" xfId="0" quotePrefix="1" applyFill="1" applyBorder="1" applyAlignment="1">
      <alignment horizontal="left"/>
    </xf>
    <xf numFmtId="0" fontId="0" fillId="7" borderId="1" xfId="0" applyFill="1" applyBorder="1" applyAlignment="1"/>
    <xf numFmtId="0" fontId="0" fillId="7" borderId="15" xfId="0" applyFill="1" applyBorder="1"/>
    <xf numFmtId="0" fontId="0" fillId="7" borderId="2" xfId="0" applyFont="1" applyFill="1" applyBorder="1" applyAlignment="1">
      <alignment horizontal="left"/>
    </xf>
    <xf numFmtId="0" fontId="0" fillId="7" borderId="1" xfId="0" applyFont="1" applyFill="1" applyBorder="1"/>
    <xf numFmtId="0" fontId="0" fillId="7" borderId="15" xfId="0" applyFont="1" applyFill="1" applyBorder="1" applyAlignment="1"/>
    <xf numFmtId="165" fontId="4" fillId="7" borderId="18" xfId="1" applyNumberFormat="1" applyFont="1" applyFill="1" applyBorder="1"/>
    <xf numFmtId="165" fontId="4" fillId="7" borderId="8" xfId="1" applyNumberFormat="1" applyFont="1" applyFill="1" applyBorder="1"/>
    <xf numFmtId="41" fontId="0" fillId="0" borderId="0" xfId="4" applyFont="1"/>
    <xf numFmtId="41" fontId="0" fillId="0" borderId="0" xfId="3" applyNumberFormat="1" applyFont="1" applyFill="1" applyBorder="1"/>
    <xf numFmtId="164" fontId="0" fillId="8" borderId="15" xfId="1" applyFont="1" applyFill="1" applyBorder="1"/>
    <xf numFmtId="0" fontId="20" fillId="12" borderId="22" xfId="0" applyFont="1" applyFill="1" applyBorder="1" applyAlignment="1"/>
    <xf numFmtId="0" fontId="20" fillId="12" borderId="23" xfId="0" applyFont="1" applyFill="1" applyBorder="1" applyAlignment="1"/>
    <xf numFmtId="0" fontId="20" fillId="12" borderId="23" xfId="0" applyFont="1" applyFill="1" applyBorder="1" applyAlignment="1">
      <alignment wrapText="1"/>
    </xf>
    <xf numFmtId="0" fontId="0" fillId="12" borderId="25" xfId="0" applyFill="1" applyBorder="1"/>
    <xf numFmtId="165" fontId="0" fillId="13" borderId="31" xfId="1" applyNumberFormat="1" applyFont="1" applyFill="1" applyBorder="1"/>
    <xf numFmtId="165" fontId="0" fillId="12" borderId="27" xfId="1" applyNumberFormat="1" applyFont="1" applyFill="1" applyBorder="1"/>
    <xf numFmtId="165" fontId="0" fillId="12" borderId="23" xfId="1" applyNumberFormat="1" applyFont="1" applyFill="1" applyBorder="1"/>
    <xf numFmtId="165" fontId="14" fillId="12" borderId="32" xfId="1" applyNumberFormat="1" applyFont="1" applyFill="1" applyBorder="1"/>
    <xf numFmtId="0" fontId="20" fillId="8" borderId="33" xfId="0" applyFont="1" applyFill="1" applyBorder="1" applyAlignment="1">
      <alignment horizontal="center" wrapText="1"/>
    </xf>
    <xf numFmtId="0" fontId="20" fillId="8" borderId="27" xfId="0" applyFont="1" applyFill="1" applyBorder="1" applyAlignment="1">
      <alignment horizontal="center" wrapText="1"/>
    </xf>
    <xf numFmtId="164" fontId="0" fillId="8" borderId="23" xfId="1" applyFont="1" applyFill="1" applyBorder="1"/>
    <xf numFmtId="41" fontId="0" fillId="0" borderId="0" xfId="4" applyFont="1" applyFill="1"/>
    <xf numFmtId="49" fontId="18" fillId="0" borderId="7" xfId="1" applyNumberFormat="1" applyFont="1" applyFill="1" applyBorder="1" applyAlignment="1">
      <alignment horizontal="center" wrapText="1"/>
    </xf>
    <xf numFmtId="49" fontId="18" fillId="0" borderId="0" xfId="1" applyNumberFormat="1" applyFont="1" applyFill="1" applyBorder="1" applyAlignment="1">
      <alignment horizontal="center" wrapText="1"/>
    </xf>
    <xf numFmtId="0" fontId="10" fillId="0" borderId="13" xfId="0" applyFont="1" applyFill="1" applyBorder="1" applyAlignment="1">
      <alignment horizontal="left" wrapText="1"/>
    </xf>
    <xf numFmtId="49" fontId="18" fillId="0" borderId="7" xfId="1" applyNumberFormat="1" applyFont="1" applyBorder="1" applyAlignment="1">
      <alignment horizontal="left" wrapText="1"/>
    </xf>
    <xf numFmtId="0" fontId="0" fillId="0" borderId="0" xfId="0" applyAlignment="1">
      <alignment wrapText="1"/>
    </xf>
    <xf numFmtId="0" fontId="20" fillId="2" borderId="2" xfId="0" applyFont="1" applyFill="1" applyBorder="1" applyAlignment="1">
      <alignment wrapText="1"/>
    </xf>
    <xf numFmtId="0" fontId="20" fillId="2" borderId="1" xfId="0" applyFont="1" applyFill="1" applyBorder="1" applyAlignment="1">
      <alignment wrapText="1"/>
    </xf>
    <xf numFmtId="49" fontId="18" fillId="0" borderId="7" xfId="1" applyNumberFormat="1" applyFont="1" applyBorder="1" applyAlignment="1">
      <alignment horizontal="center" wrapText="1"/>
    </xf>
    <xf numFmtId="0" fontId="0" fillId="0" borderId="0" xfId="0" applyAlignment="1">
      <alignment horizontal="center" wrapText="1"/>
    </xf>
    <xf numFmtId="49" fontId="18" fillId="0" borderId="7" xfId="1" applyNumberFormat="1"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20" fillId="8" borderId="11" xfId="0" applyFont="1" applyFill="1" applyBorder="1" applyAlignment="1">
      <alignment horizontal="center" wrapText="1"/>
    </xf>
    <xf numFmtId="0" fontId="0" fillId="8" borderId="12" xfId="0" applyFill="1" applyBorder="1" applyAlignment="1">
      <alignment horizontal="center" wrapText="1"/>
    </xf>
    <xf numFmtId="0" fontId="20" fillId="8" borderId="28" xfId="0" applyFont="1" applyFill="1" applyBorder="1" applyAlignment="1">
      <alignment horizontal="center" wrapText="1"/>
    </xf>
    <xf numFmtId="0" fontId="20" fillId="8" borderId="18" xfId="0" applyFont="1" applyFill="1" applyBorder="1" applyAlignment="1">
      <alignment horizontal="center" wrapText="1"/>
    </xf>
  </cellXfs>
  <cellStyles count="5">
    <cellStyle name="Millares" xfId="1" builtinId="3"/>
    <cellStyle name="Millares [0]" xfId="4" builtinId="6"/>
    <cellStyle name="Millares 5" xfId="2"/>
    <cellStyle name="Normal" xfId="0" builtinId="0"/>
    <cellStyle name="Porcentaje" xfId="3" builtinId="5"/>
  </cellStyles>
  <dxfs count="0"/>
  <tableStyles count="0" defaultTableStyle="TableStyleMedium2" defaultPivotStyle="PivotStyleLight16"/>
  <colors>
    <mruColors>
      <color rgb="FFF1FFE7"/>
      <color rgb="FFFFF3FC"/>
      <color rgb="FFFFDDFF"/>
      <color rgb="FFC9F3FB"/>
      <color rgb="FFF6E8FE"/>
      <color rgb="FFECF2F8"/>
      <color rgb="FFFFF5C9"/>
      <color rgb="FFFEDEF3"/>
      <color rgb="FF83F6F9"/>
      <color rgb="FF86F6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19050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1" y="200025"/>
          <a:ext cx="14763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1438274</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4382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1190625</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524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1504950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5049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762000</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190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762000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5049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762000</xdr:colOff>
      <xdr:row>4</xdr:row>
      <xdr:rowOff>66675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762000</xdr:colOff>
      <xdr:row>4</xdr:row>
      <xdr:rowOff>66675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857250</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190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028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9"/>
  <sheetViews>
    <sheetView workbookViewId="0">
      <pane xSplit="5" ySplit="10" topLeftCell="F11" activePane="bottomRight" state="frozen"/>
      <selection pane="topRight" activeCell="F1" sqref="F1"/>
      <selection pane="bottomLeft" activeCell="A11" sqref="A11"/>
      <selection pane="bottomRight" activeCell="D24" sqref="D24"/>
    </sheetView>
  </sheetViews>
  <sheetFormatPr baseColWidth="10" defaultRowHeight="15" x14ac:dyDescent="0.25"/>
  <cols>
    <col min="1" max="1" width="21.85546875" style="26" customWidth="1"/>
    <col min="2" max="2" width="16" style="17" customWidth="1"/>
    <col min="3" max="3" width="10" style="17" customWidth="1"/>
    <col min="4" max="4" width="30.85546875" style="17" customWidth="1"/>
    <col min="5" max="5" width="21.28515625" style="21" customWidth="1"/>
    <col min="6" max="6" width="15.140625" style="17" bestFit="1" customWidth="1"/>
    <col min="7" max="7" width="20.42578125" style="17" bestFit="1" customWidth="1"/>
    <col min="8" max="8" width="21" style="17" customWidth="1"/>
    <col min="9" max="9" width="16.7109375" style="17" customWidth="1"/>
    <col min="10" max="10" width="18" style="17" customWidth="1"/>
    <col min="11" max="11" width="17.7109375" style="17" bestFit="1" customWidth="1"/>
    <col min="12" max="13" width="15.5703125" style="17" bestFit="1" customWidth="1"/>
    <col min="14" max="14" width="15.5703125" style="17" customWidth="1"/>
    <col min="15" max="15" width="21.28515625" style="21" customWidth="1"/>
    <col min="16" max="257" width="11.42578125" style="17"/>
    <col min="258" max="258" width="16.42578125" style="17" customWidth="1"/>
    <col min="259" max="259" width="16" style="17" customWidth="1"/>
    <col min="260" max="260" width="10" style="17" customWidth="1"/>
    <col min="261" max="261" width="25.85546875" style="17" customWidth="1"/>
    <col min="262" max="262" width="21.28515625" style="17" customWidth="1"/>
    <col min="263" max="263" width="22.5703125" style="17" customWidth="1"/>
    <col min="264" max="264" width="23" style="17" customWidth="1"/>
    <col min="265" max="265" width="22" style="17" customWidth="1"/>
    <col min="266" max="266" width="20.42578125" style="17" customWidth="1"/>
    <col min="267" max="268" width="20.28515625" style="17" bestFit="1" customWidth="1"/>
    <col min="269" max="270" width="15.5703125" style="17" bestFit="1" customWidth="1"/>
    <col min="271" max="271" width="21.28515625" style="17" customWidth="1"/>
    <col min="272" max="513" width="11.42578125" style="17"/>
    <col min="514" max="514" width="16.42578125" style="17" customWidth="1"/>
    <col min="515" max="515" width="16" style="17" customWidth="1"/>
    <col min="516" max="516" width="10" style="17" customWidth="1"/>
    <col min="517" max="517" width="25.85546875" style="17" customWidth="1"/>
    <col min="518" max="518" width="21.28515625" style="17" customWidth="1"/>
    <col min="519" max="519" width="22.5703125" style="17" customWidth="1"/>
    <col min="520" max="520" width="23" style="17" customWidth="1"/>
    <col min="521" max="521" width="22" style="17" customWidth="1"/>
    <col min="522" max="522" width="20.42578125" style="17" customWidth="1"/>
    <col min="523" max="524" width="20.28515625" style="17" bestFit="1" customWidth="1"/>
    <col min="525" max="526" width="15.5703125" style="17" bestFit="1" customWidth="1"/>
    <col min="527" max="527" width="21.28515625" style="17" customWidth="1"/>
    <col min="528" max="769" width="11.42578125" style="17"/>
    <col min="770" max="770" width="16.42578125" style="17" customWidth="1"/>
    <col min="771" max="771" width="16" style="17" customWidth="1"/>
    <col min="772" max="772" width="10" style="17" customWidth="1"/>
    <col min="773" max="773" width="25.85546875" style="17" customWidth="1"/>
    <col min="774" max="774" width="21.28515625" style="17" customWidth="1"/>
    <col min="775" max="775" width="22.5703125" style="17" customWidth="1"/>
    <col min="776" max="776" width="23" style="17" customWidth="1"/>
    <col min="777" max="777" width="22" style="17" customWidth="1"/>
    <col min="778" max="778" width="20.42578125" style="17" customWidth="1"/>
    <col min="779" max="780" width="20.28515625" style="17" bestFit="1" customWidth="1"/>
    <col min="781" max="782" width="15.5703125" style="17" bestFit="1" customWidth="1"/>
    <col min="783" max="783" width="21.28515625" style="17" customWidth="1"/>
    <col min="784" max="1025" width="11.42578125" style="17"/>
    <col min="1026" max="1026" width="16.42578125" style="17" customWidth="1"/>
    <col min="1027" max="1027" width="16" style="17" customWidth="1"/>
    <col min="1028" max="1028" width="10" style="17" customWidth="1"/>
    <col min="1029" max="1029" width="25.85546875" style="17" customWidth="1"/>
    <col min="1030" max="1030" width="21.28515625" style="17" customWidth="1"/>
    <col min="1031" max="1031" width="22.5703125" style="17" customWidth="1"/>
    <col min="1032" max="1032" width="23" style="17" customWidth="1"/>
    <col min="1033" max="1033" width="22" style="17" customWidth="1"/>
    <col min="1034" max="1034" width="20.42578125" style="17" customWidth="1"/>
    <col min="1035" max="1036" width="20.28515625" style="17" bestFit="1" customWidth="1"/>
    <col min="1037" max="1038" width="15.5703125" style="17" bestFit="1" customWidth="1"/>
    <col min="1039" max="1039" width="21.28515625" style="17" customWidth="1"/>
    <col min="1040" max="1281" width="11.42578125" style="17"/>
    <col min="1282" max="1282" width="16.42578125" style="17" customWidth="1"/>
    <col min="1283" max="1283" width="16" style="17" customWidth="1"/>
    <col min="1284" max="1284" width="10" style="17" customWidth="1"/>
    <col min="1285" max="1285" width="25.85546875" style="17" customWidth="1"/>
    <col min="1286" max="1286" width="21.28515625" style="17" customWidth="1"/>
    <col min="1287" max="1287" width="22.5703125" style="17" customWidth="1"/>
    <col min="1288" max="1288" width="23" style="17" customWidth="1"/>
    <col min="1289" max="1289" width="22" style="17" customWidth="1"/>
    <col min="1290" max="1290" width="20.42578125" style="17" customWidth="1"/>
    <col min="1291" max="1292" width="20.28515625" style="17" bestFit="1" customWidth="1"/>
    <col min="1293" max="1294" width="15.5703125" style="17" bestFit="1" customWidth="1"/>
    <col min="1295" max="1295" width="21.28515625" style="17" customWidth="1"/>
    <col min="1296" max="1537" width="11.42578125" style="17"/>
    <col min="1538" max="1538" width="16.42578125" style="17" customWidth="1"/>
    <col min="1539" max="1539" width="16" style="17" customWidth="1"/>
    <col min="1540" max="1540" width="10" style="17" customWidth="1"/>
    <col min="1541" max="1541" width="25.85546875" style="17" customWidth="1"/>
    <col min="1542" max="1542" width="21.28515625" style="17" customWidth="1"/>
    <col min="1543" max="1543" width="22.5703125" style="17" customWidth="1"/>
    <col min="1544" max="1544" width="23" style="17" customWidth="1"/>
    <col min="1545" max="1545" width="22" style="17" customWidth="1"/>
    <col min="1546" max="1546" width="20.42578125" style="17" customWidth="1"/>
    <col min="1547" max="1548" width="20.28515625" style="17" bestFit="1" customWidth="1"/>
    <col min="1549" max="1550" width="15.5703125" style="17" bestFit="1" customWidth="1"/>
    <col min="1551" max="1551" width="21.28515625" style="17" customWidth="1"/>
    <col min="1552" max="1793" width="11.42578125" style="17"/>
    <col min="1794" max="1794" width="16.42578125" style="17" customWidth="1"/>
    <col min="1795" max="1795" width="16" style="17" customWidth="1"/>
    <col min="1796" max="1796" width="10" style="17" customWidth="1"/>
    <col min="1797" max="1797" width="25.85546875" style="17" customWidth="1"/>
    <col min="1798" max="1798" width="21.28515625" style="17" customWidth="1"/>
    <col min="1799" max="1799" width="22.5703125" style="17" customWidth="1"/>
    <col min="1800" max="1800" width="23" style="17" customWidth="1"/>
    <col min="1801" max="1801" width="22" style="17" customWidth="1"/>
    <col min="1802" max="1802" width="20.42578125" style="17" customWidth="1"/>
    <col min="1803" max="1804" width="20.28515625" style="17" bestFit="1" customWidth="1"/>
    <col min="1805" max="1806" width="15.5703125" style="17" bestFit="1" customWidth="1"/>
    <col min="1807" max="1807" width="21.28515625" style="17" customWidth="1"/>
    <col min="1808" max="2049" width="11.42578125" style="17"/>
    <col min="2050" max="2050" width="16.42578125" style="17" customWidth="1"/>
    <col min="2051" max="2051" width="16" style="17" customWidth="1"/>
    <col min="2052" max="2052" width="10" style="17" customWidth="1"/>
    <col min="2053" max="2053" width="25.85546875" style="17" customWidth="1"/>
    <col min="2054" max="2054" width="21.28515625" style="17" customWidth="1"/>
    <col min="2055" max="2055" width="22.5703125" style="17" customWidth="1"/>
    <col min="2056" max="2056" width="23" style="17" customWidth="1"/>
    <col min="2057" max="2057" width="22" style="17" customWidth="1"/>
    <col min="2058" max="2058" width="20.42578125" style="17" customWidth="1"/>
    <col min="2059" max="2060" width="20.28515625" style="17" bestFit="1" customWidth="1"/>
    <col min="2061" max="2062" width="15.5703125" style="17" bestFit="1" customWidth="1"/>
    <col min="2063" max="2063" width="21.28515625" style="17" customWidth="1"/>
    <col min="2064" max="2305" width="11.42578125" style="17"/>
    <col min="2306" max="2306" width="16.42578125" style="17" customWidth="1"/>
    <col min="2307" max="2307" width="16" style="17" customWidth="1"/>
    <col min="2308" max="2308" width="10" style="17" customWidth="1"/>
    <col min="2309" max="2309" width="25.85546875" style="17" customWidth="1"/>
    <col min="2310" max="2310" width="21.28515625" style="17" customWidth="1"/>
    <col min="2311" max="2311" width="22.5703125" style="17" customWidth="1"/>
    <col min="2312" max="2312" width="23" style="17" customWidth="1"/>
    <col min="2313" max="2313" width="22" style="17" customWidth="1"/>
    <col min="2314" max="2314" width="20.42578125" style="17" customWidth="1"/>
    <col min="2315" max="2316" width="20.28515625" style="17" bestFit="1" customWidth="1"/>
    <col min="2317" max="2318" width="15.5703125" style="17" bestFit="1" customWidth="1"/>
    <col min="2319" max="2319" width="21.28515625" style="17" customWidth="1"/>
    <col min="2320" max="2561" width="11.42578125" style="17"/>
    <col min="2562" max="2562" width="16.42578125" style="17" customWidth="1"/>
    <col min="2563" max="2563" width="16" style="17" customWidth="1"/>
    <col min="2564" max="2564" width="10" style="17" customWidth="1"/>
    <col min="2565" max="2565" width="25.85546875" style="17" customWidth="1"/>
    <col min="2566" max="2566" width="21.28515625" style="17" customWidth="1"/>
    <col min="2567" max="2567" width="22.5703125" style="17" customWidth="1"/>
    <col min="2568" max="2568" width="23" style="17" customWidth="1"/>
    <col min="2569" max="2569" width="22" style="17" customWidth="1"/>
    <col min="2570" max="2570" width="20.42578125" style="17" customWidth="1"/>
    <col min="2571" max="2572" width="20.28515625" style="17" bestFit="1" customWidth="1"/>
    <col min="2573" max="2574" width="15.5703125" style="17" bestFit="1" customWidth="1"/>
    <col min="2575" max="2575" width="21.28515625" style="17" customWidth="1"/>
    <col min="2576" max="2817" width="11.42578125" style="17"/>
    <col min="2818" max="2818" width="16.42578125" style="17" customWidth="1"/>
    <col min="2819" max="2819" width="16" style="17" customWidth="1"/>
    <col min="2820" max="2820" width="10" style="17" customWidth="1"/>
    <col min="2821" max="2821" width="25.85546875" style="17" customWidth="1"/>
    <col min="2822" max="2822" width="21.28515625" style="17" customWidth="1"/>
    <col min="2823" max="2823" width="22.5703125" style="17" customWidth="1"/>
    <col min="2824" max="2824" width="23" style="17" customWidth="1"/>
    <col min="2825" max="2825" width="22" style="17" customWidth="1"/>
    <col min="2826" max="2826" width="20.42578125" style="17" customWidth="1"/>
    <col min="2827" max="2828" width="20.28515625" style="17" bestFit="1" customWidth="1"/>
    <col min="2829" max="2830" width="15.5703125" style="17" bestFit="1" customWidth="1"/>
    <col min="2831" max="2831" width="21.28515625" style="17" customWidth="1"/>
    <col min="2832" max="3073" width="11.42578125" style="17"/>
    <col min="3074" max="3074" width="16.42578125" style="17" customWidth="1"/>
    <col min="3075" max="3075" width="16" style="17" customWidth="1"/>
    <col min="3076" max="3076" width="10" style="17" customWidth="1"/>
    <col min="3077" max="3077" width="25.85546875" style="17" customWidth="1"/>
    <col min="3078" max="3078" width="21.28515625" style="17" customWidth="1"/>
    <col min="3079" max="3079" width="22.5703125" style="17" customWidth="1"/>
    <col min="3080" max="3080" width="23" style="17" customWidth="1"/>
    <col min="3081" max="3081" width="22" style="17" customWidth="1"/>
    <col min="3082" max="3082" width="20.42578125" style="17" customWidth="1"/>
    <col min="3083" max="3084" width="20.28515625" style="17" bestFit="1" customWidth="1"/>
    <col min="3085" max="3086" width="15.5703125" style="17" bestFit="1" customWidth="1"/>
    <col min="3087" max="3087" width="21.28515625" style="17" customWidth="1"/>
    <col min="3088" max="3329" width="11.42578125" style="17"/>
    <col min="3330" max="3330" width="16.42578125" style="17" customWidth="1"/>
    <col min="3331" max="3331" width="16" style="17" customWidth="1"/>
    <col min="3332" max="3332" width="10" style="17" customWidth="1"/>
    <col min="3333" max="3333" width="25.85546875" style="17" customWidth="1"/>
    <col min="3334" max="3334" width="21.28515625" style="17" customWidth="1"/>
    <col min="3335" max="3335" width="22.5703125" style="17" customWidth="1"/>
    <col min="3336" max="3336" width="23" style="17" customWidth="1"/>
    <col min="3337" max="3337" width="22" style="17" customWidth="1"/>
    <col min="3338" max="3338" width="20.42578125" style="17" customWidth="1"/>
    <col min="3339" max="3340" width="20.28515625" style="17" bestFit="1" customWidth="1"/>
    <col min="3341" max="3342" width="15.5703125" style="17" bestFit="1" customWidth="1"/>
    <col min="3343" max="3343" width="21.28515625" style="17" customWidth="1"/>
    <col min="3344" max="3585" width="11.42578125" style="17"/>
    <col min="3586" max="3586" width="16.42578125" style="17" customWidth="1"/>
    <col min="3587" max="3587" width="16" style="17" customWidth="1"/>
    <col min="3588" max="3588" width="10" style="17" customWidth="1"/>
    <col min="3589" max="3589" width="25.85546875" style="17" customWidth="1"/>
    <col min="3590" max="3590" width="21.28515625" style="17" customWidth="1"/>
    <col min="3591" max="3591" width="22.5703125" style="17" customWidth="1"/>
    <col min="3592" max="3592" width="23" style="17" customWidth="1"/>
    <col min="3593" max="3593" width="22" style="17" customWidth="1"/>
    <col min="3594" max="3594" width="20.42578125" style="17" customWidth="1"/>
    <col min="3595" max="3596" width="20.28515625" style="17" bestFit="1" customWidth="1"/>
    <col min="3597" max="3598" width="15.5703125" style="17" bestFit="1" customWidth="1"/>
    <col min="3599" max="3599" width="21.28515625" style="17" customWidth="1"/>
    <col min="3600" max="3841" width="11.42578125" style="17"/>
    <col min="3842" max="3842" width="16.42578125" style="17" customWidth="1"/>
    <col min="3843" max="3843" width="16" style="17" customWidth="1"/>
    <col min="3844" max="3844" width="10" style="17" customWidth="1"/>
    <col min="3845" max="3845" width="25.85546875" style="17" customWidth="1"/>
    <col min="3846" max="3846" width="21.28515625" style="17" customWidth="1"/>
    <col min="3847" max="3847" width="22.5703125" style="17" customWidth="1"/>
    <col min="3848" max="3848" width="23" style="17" customWidth="1"/>
    <col min="3849" max="3849" width="22" style="17" customWidth="1"/>
    <col min="3850" max="3850" width="20.42578125" style="17" customWidth="1"/>
    <col min="3851" max="3852" width="20.28515625" style="17" bestFit="1" customWidth="1"/>
    <col min="3853" max="3854" width="15.5703125" style="17" bestFit="1" customWidth="1"/>
    <col min="3855" max="3855" width="21.28515625" style="17" customWidth="1"/>
    <col min="3856" max="4097" width="11.42578125" style="17"/>
    <col min="4098" max="4098" width="16.42578125" style="17" customWidth="1"/>
    <col min="4099" max="4099" width="16" style="17" customWidth="1"/>
    <col min="4100" max="4100" width="10" style="17" customWidth="1"/>
    <col min="4101" max="4101" width="25.85546875" style="17" customWidth="1"/>
    <col min="4102" max="4102" width="21.28515625" style="17" customWidth="1"/>
    <col min="4103" max="4103" width="22.5703125" style="17" customWidth="1"/>
    <col min="4104" max="4104" width="23" style="17" customWidth="1"/>
    <col min="4105" max="4105" width="22" style="17" customWidth="1"/>
    <col min="4106" max="4106" width="20.42578125" style="17" customWidth="1"/>
    <col min="4107" max="4108" width="20.28515625" style="17" bestFit="1" customWidth="1"/>
    <col min="4109" max="4110" width="15.5703125" style="17" bestFit="1" customWidth="1"/>
    <col min="4111" max="4111" width="21.28515625" style="17" customWidth="1"/>
    <col min="4112" max="4353" width="11.42578125" style="17"/>
    <col min="4354" max="4354" width="16.42578125" style="17" customWidth="1"/>
    <col min="4355" max="4355" width="16" style="17" customWidth="1"/>
    <col min="4356" max="4356" width="10" style="17" customWidth="1"/>
    <col min="4357" max="4357" width="25.85546875" style="17" customWidth="1"/>
    <col min="4358" max="4358" width="21.28515625" style="17" customWidth="1"/>
    <col min="4359" max="4359" width="22.5703125" style="17" customWidth="1"/>
    <col min="4360" max="4360" width="23" style="17" customWidth="1"/>
    <col min="4361" max="4361" width="22" style="17" customWidth="1"/>
    <col min="4362" max="4362" width="20.42578125" style="17" customWidth="1"/>
    <col min="4363" max="4364" width="20.28515625" style="17" bestFit="1" customWidth="1"/>
    <col min="4365" max="4366" width="15.5703125" style="17" bestFit="1" customWidth="1"/>
    <col min="4367" max="4367" width="21.28515625" style="17" customWidth="1"/>
    <col min="4368" max="4609" width="11.42578125" style="17"/>
    <col min="4610" max="4610" width="16.42578125" style="17" customWidth="1"/>
    <col min="4611" max="4611" width="16" style="17" customWidth="1"/>
    <col min="4612" max="4612" width="10" style="17" customWidth="1"/>
    <col min="4613" max="4613" width="25.85546875" style="17" customWidth="1"/>
    <col min="4614" max="4614" width="21.28515625" style="17" customWidth="1"/>
    <col min="4615" max="4615" width="22.5703125" style="17" customWidth="1"/>
    <col min="4616" max="4616" width="23" style="17" customWidth="1"/>
    <col min="4617" max="4617" width="22" style="17" customWidth="1"/>
    <col min="4618" max="4618" width="20.42578125" style="17" customWidth="1"/>
    <col min="4619" max="4620" width="20.28515625" style="17" bestFit="1" customWidth="1"/>
    <col min="4621" max="4622" width="15.5703125" style="17" bestFit="1" customWidth="1"/>
    <col min="4623" max="4623" width="21.28515625" style="17" customWidth="1"/>
    <col min="4624" max="4865" width="11.42578125" style="17"/>
    <col min="4866" max="4866" width="16.42578125" style="17" customWidth="1"/>
    <col min="4867" max="4867" width="16" style="17" customWidth="1"/>
    <col min="4868" max="4868" width="10" style="17" customWidth="1"/>
    <col min="4869" max="4869" width="25.85546875" style="17" customWidth="1"/>
    <col min="4870" max="4870" width="21.28515625" style="17" customWidth="1"/>
    <col min="4871" max="4871" width="22.5703125" style="17" customWidth="1"/>
    <col min="4872" max="4872" width="23" style="17" customWidth="1"/>
    <col min="4873" max="4873" width="22" style="17" customWidth="1"/>
    <col min="4874" max="4874" width="20.42578125" style="17" customWidth="1"/>
    <col min="4875" max="4876" width="20.28515625" style="17" bestFit="1" customWidth="1"/>
    <col min="4877" max="4878" width="15.5703125" style="17" bestFit="1" customWidth="1"/>
    <col min="4879" max="4879" width="21.28515625" style="17" customWidth="1"/>
    <col min="4880" max="5121" width="11.42578125" style="17"/>
    <col min="5122" max="5122" width="16.42578125" style="17" customWidth="1"/>
    <col min="5123" max="5123" width="16" style="17" customWidth="1"/>
    <col min="5124" max="5124" width="10" style="17" customWidth="1"/>
    <col min="5125" max="5125" width="25.85546875" style="17" customWidth="1"/>
    <col min="5126" max="5126" width="21.28515625" style="17" customWidth="1"/>
    <col min="5127" max="5127" width="22.5703125" style="17" customWidth="1"/>
    <col min="5128" max="5128" width="23" style="17" customWidth="1"/>
    <col min="5129" max="5129" width="22" style="17" customWidth="1"/>
    <col min="5130" max="5130" width="20.42578125" style="17" customWidth="1"/>
    <col min="5131" max="5132" width="20.28515625" style="17" bestFit="1" customWidth="1"/>
    <col min="5133" max="5134" width="15.5703125" style="17" bestFit="1" customWidth="1"/>
    <col min="5135" max="5135" width="21.28515625" style="17" customWidth="1"/>
    <col min="5136" max="5377" width="11.42578125" style="17"/>
    <col min="5378" max="5378" width="16.42578125" style="17" customWidth="1"/>
    <col min="5379" max="5379" width="16" style="17" customWidth="1"/>
    <col min="5380" max="5380" width="10" style="17" customWidth="1"/>
    <col min="5381" max="5381" width="25.85546875" style="17" customWidth="1"/>
    <col min="5382" max="5382" width="21.28515625" style="17" customWidth="1"/>
    <col min="5383" max="5383" width="22.5703125" style="17" customWidth="1"/>
    <col min="5384" max="5384" width="23" style="17" customWidth="1"/>
    <col min="5385" max="5385" width="22" style="17" customWidth="1"/>
    <col min="5386" max="5386" width="20.42578125" style="17" customWidth="1"/>
    <col min="5387" max="5388" width="20.28515625" style="17" bestFit="1" customWidth="1"/>
    <col min="5389" max="5390" width="15.5703125" style="17" bestFit="1" customWidth="1"/>
    <col min="5391" max="5391" width="21.28515625" style="17" customWidth="1"/>
    <col min="5392" max="5633" width="11.42578125" style="17"/>
    <col min="5634" max="5634" width="16.42578125" style="17" customWidth="1"/>
    <col min="5635" max="5635" width="16" style="17" customWidth="1"/>
    <col min="5636" max="5636" width="10" style="17" customWidth="1"/>
    <col min="5637" max="5637" width="25.85546875" style="17" customWidth="1"/>
    <col min="5638" max="5638" width="21.28515625" style="17" customWidth="1"/>
    <col min="5639" max="5639" width="22.5703125" style="17" customWidth="1"/>
    <col min="5640" max="5640" width="23" style="17" customWidth="1"/>
    <col min="5641" max="5641" width="22" style="17" customWidth="1"/>
    <col min="5642" max="5642" width="20.42578125" style="17" customWidth="1"/>
    <col min="5643" max="5644" width="20.28515625" style="17" bestFit="1" customWidth="1"/>
    <col min="5645" max="5646" width="15.5703125" style="17" bestFit="1" customWidth="1"/>
    <col min="5647" max="5647" width="21.28515625" style="17" customWidth="1"/>
    <col min="5648" max="5889" width="11.42578125" style="17"/>
    <col min="5890" max="5890" width="16.42578125" style="17" customWidth="1"/>
    <col min="5891" max="5891" width="16" style="17" customWidth="1"/>
    <col min="5892" max="5892" width="10" style="17" customWidth="1"/>
    <col min="5893" max="5893" width="25.85546875" style="17" customWidth="1"/>
    <col min="5894" max="5894" width="21.28515625" style="17" customWidth="1"/>
    <col min="5895" max="5895" width="22.5703125" style="17" customWidth="1"/>
    <col min="5896" max="5896" width="23" style="17" customWidth="1"/>
    <col min="5897" max="5897" width="22" style="17" customWidth="1"/>
    <col min="5898" max="5898" width="20.42578125" style="17" customWidth="1"/>
    <col min="5899" max="5900" width="20.28515625" style="17" bestFit="1" customWidth="1"/>
    <col min="5901" max="5902" width="15.5703125" style="17" bestFit="1" customWidth="1"/>
    <col min="5903" max="5903" width="21.28515625" style="17" customWidth="1"/>
    <col min="5904" max="6145" width="11.42578125" style="17"/>
    <col min="6146" max="6146" width="16.42578125" style="17" customWidth="1"/>
    <col min="6147" max="6147" width="16" style="17" customWidth="1"/>
    <col min="6148" max="6148" width="10" style="17" customWidth="1"/>
    <col min="6149" max="6149" width="25.85546875" style="17" customWidth="1"/>
    <col min="6150" max="6150" width="21.28515625" style="17" customWidth="1"/>
    <col min="6151" max="6151" width="22.5703125" style="17" customWidth="1"/>
    <col min="6152" max="6152" width="23" style="17" customWidth="1"/>
    <col min="6153" max="6153" width="22" style="17" customWidth="1"/>
    <col min="6154" max="6154" width="20.42578125" style="17" customWidth="1"/>
    <col min="6155" max="6156" width="20.28515625" style="17" bestFit="1" customWidth="1"/>
    <col min="6157" max="6158" width="15.5703125" style="17" bestFit="1" customWidth="1"/>
    <col min="6159" max="6159" width="21.28515625" style="17" customWidth="1"/>
    <col min="6160" max="6401" width="11.42578125" style="17"/>
    <col min="6402" max="6402" width="16.42578125" style="17" customWidth="1"/>
    <col min="6403" max="6403" width="16" style="17" customWidth="1"/>
    <col min="6404" max="6404" width="10" style="17" customWidth="1"/>
    <col min="6405" max="6405" width="25.85546875" style="17" customWidth="1"/>
    <col min="6406" max="6406" width="21.28515625" style="17" customWidth="1"/>
    <col min="6407" max="6407" width="22.5703125" style="17" customWidth="1"/>
    <col min="6408" max="6408" width="23" style="17" customWidth="1"/>
    <col min="6409" max="6409" width="22" style="17" customWidth="1"/>
    <col min="6410" max="6410" width="20.42578125" style="17" customWidth="1"/>
    <col min="6411" max="6412" width="20.28515625" style="17" bestFit="1" customWidth="1"/>
    <col min="6413" max="6414" width="15.5703125" style="17" bestFit="1" customWidth="1"/>
    <col min="6415" max="6415" width="21.28515625" style="17" customWidth="1"/>
    <col min="6416" max="6657" width="11.42578125" style="17"/>
    <col min="6658" max="6658" width="16.42578125" style="17" customWidth="1"/>
    <col min="6659" max="6659" width="16" style="17" customWidth="1"/>
    <col min="6660" max="6660" width="10" style="17" customWidth="1"/>
    <col min="6661" max="6661" width="25.85546875" style="17" customWidth="1"/>
    <col min="6662" max="6662" width="21.28515625" style="17" customWidth="1"/>
    <col min="6663" max="6663" width="22.5703125" style="17" customWidth="1"/>
    <col min="6664" max="6664" width="23" style="17" customWidth="1"/>
    <col min="6665" max="6665" width="22" style="17" customWidth="1"/>
    <col min="6666" max="6666" width="20.42578125" style="17" customWidth="1"/>
    <col min="6667" max="6668" width="20.28515625" style="17" bestFit="1" customWidth="1"/>
    <col min="6669" max="6670" width="15.5703125" style="17" bestFit="1" customWidth="1"/>
    <col min="6671" max="6671" width="21.28515625" style="17" customWidth="1"/>
    <col min="6672" max="6913" width="11.42578125" style="17"/>
    <col min="6914" max="6914" width="16.42578125" style="17" customWidth="1"/>
    <col min="6915" max="6915" width="16" style="17" customWidth="1"/>
    <col min="6916" max="6916" width="10" style="17" customWidth="1"/>
    <col min="6917" max="6917" width="25.85546875" style="17" customWidth="1"/>
    <col min="6918" max="6918" width="21.28515625" style="17" customWidth="1"/>
    <col min="6919" max="6919" width="22.5703125" style="17" customWidth="1"/>
    <col min="6920" max="6920" width="23" style="17" customWidth="1"/>
    <col min="6921" max="6921" width="22" style="17" customWidth="1"/>
    <col min="6922" max="6922" width="20.42578125" style="17" customWidth="1"/>
    <col min="6923" max="6924" width="20.28515625" style="17" bestFit="1" customWidth="1"/>
    <col min="6925" max="6926" width="15.5703125" style="17" bestFit="1" customWidth="1"/>
    <col min="6927" max="6927" width="21.28515625" style="17" customWidth="1"/>
    <col min="6928" max="7169" width="11.42578125" style="17"/>
    <col min="7170" max="7170" width="16.42578125" style="17" customWidth="1"/>
    <col min="7171" max="7171" width="16" style="17" customWidth="1"/>
    <col min="7172" max="7172" width="10" style="17" customWidth="1"/>
    <col min="7173" max="7173" width="25.85546875" style="17" customWidth="1"/>
    <col min="7174" max="7174" width="21.28515625" style="17" customWidth="1"/>
    <col min="7175" max="7175" width="22.5703125" style="17" customWidth="1"/>
    <col min="7176" max="7176" width="23" style="17" customWidth="1"/>
    <col min="7177" max="7177" width="22" style="17" customWidth="1"/>
    <col min="7178" max="7178" width="20.42578125" style="17" customWidth="1"/>
    <col min="7179" max="7180" width="20.28515625" style="17" bestFit="1" customWidth="1"/>
    <col min="7181" max="7182" width="15.5703125" style="17" bestFit="1" customWidth="1"/>
    <col min="7183" max="7183" width="21.28515625" style="17" customWidth="1"/>
    <col min="7184" max="7425" width="11.42578125" style="17"/>
    <col min="7426" max="7426" width="16.42578125" style="17" customWidth="1"/>
    <col min="7427" max="7427" width="16" style="17" customWidth="1"/>
    <col min="7428" max="7428" width="10" style="17" customWidth="1"/>
    <col min="7429" max="7429" width="25.85546875" style="17" customWidth="1"/>
    <col min="7430" max="7430" width="21.28515625" style="17" customWidth="1"/>
    <col min="7431" max="7431" width="22.5703125" style="17" customWidth="1"/>
    <col min="7432" max="7432" width="23" style="17" customWidth="1"/>
    <col min="7433" max="7433" width="22" style="17" customWidth="1"/>
    <col min="7434" max="7434" width="20.42578125" style="17" customWidth="1"/>
    <col min="7435" max="7436" width="20.28515625" style="17" bestFit="1" customWidth="1"/>
    <col min="7437" max="7438" width="15.5703125" style="17" bestFit="1" customWidth="1"/>
    <col min="7439" max="7439" width="21.28515625" style="17" customWidth="1"/>
    <col min="7440" max="7681" width="11.42578125" style="17"/>
    <col min="7682" max="7682" width="16.42578125" style="17" customWidth="1"/>
    <col min="7683" max="7683" width="16" style="17" customWidth="1"/>
    <col min="7684" max="7684" width="10" style="17" customWidth="1"/>
    <col min="7685" max="7685" width="25.85546875" style="17" customWidth="1"/>
    <col min="7686" max="7686" width="21.28515625" style="17" customWidth="1"/>
    <col min="7687" max="7687" width="22.5703125" style="17" customWidth="1"/>
    <col min="7688" max="7688" width="23" style="17" customWidth="1"/>
    <col min="7689" max="7689" width="22" style="17" customWidth="1"/>
    <col min="7690" max="7690" width="20.42578125" style="17" customWidth="1"/>
    <col min="7691" max="7692" width="20.28515625" style="17" bestFit="1" customWidth="1"/>
    <col min="7693" max="7694" width="15.5703125" style="17" bestFit="1" customWidth="1"/>
    <col min="7695" max="7695" width="21.28515625" style="17" customWidth="1"/>
    <col min="7696" max="7937" width="11.42578125" style="17"/>
    <col min="7938" max="7938" width="16.42578125" style="17" customWidth="1"/>
    <col min="7939" max="7939" width="16" style="17" customWidth="1"/>
    <col min="7940" max="7940" width="10" style="17" customWidth="1"/>
    <col min="7941" max="7941" width="25.85546875" style="17" customWidth="1"/>
    <col min="7942" max="7942" width="21.28515625" style="17" customWidth="1"/>
    <col min="7943" max="7943" width="22.5703125" style="17" customWidth="1"/>
    <col min="7944" max="7944" width="23" style="17" customWidth="1"/>
    <col min="7945" max="7945" width="22" style="17" customWidth="1"/>
    <col min="7946" max="7946" width="20.42578125" style="17" customWidth="1"/>
    <col min="7947" max="7948" width="20.28515625" style="17" bestFit="1" customWidth="1"/>
    <col min="7949" max="7950" width="15.5703125" style="17" bestFit="1" customWidth="1"/>
    <col min="7951" max="7951" width="21.28515625" style="17" customWidth="1"/>
    <col min="7952" max="8193" width="11.42578125" style="17"/>
    <col min="8194" max="8194" width="16.42578125" style="17" customWidth="1"/>
    <col min="8195" max="8195" width="16" style="17" customWidth="1"/>
    <col min="8196" max="8196" width="10" style="17" customWidth="1"/>
    <col min="8197" max="8197" width="25.85546875" style="17" customWidth="1"/>
    <col min="8198" max="8198" width="21.28515625" style="17" customWidth="1"/>
    <col min="8199" max="8199" width="22.5703125" style="17" customWidth="1"/>
    <col min="8200" max="8200" width="23" style="17" customWidth="1"/>
    <col min="8201" max="8201" width="22" style="17" customWidth="1"/>
    <col min="8202" max="8202" width="20.42578125" style="17" customWidth="1"/>
    <col min="8203" max="8204" width="20.28515625" style="17" bestFit="1" customWidth="1"/>
    <col min="8205" max="8206" width="15.5703125" style="17" bestFit="1" customWidth="1"/>
    <col min="8207" max="8207" width="21.28515625" style="17" customWidth="1"/>
    <col min="8208" max="8449" width="11.42578125" style="17"/>
    <col min="8450" max="8450" width="16.42578125" style="17" customWidth="1"/>
    <col min="8451" max="8451" width="16" style="17" customWidth="1"/>
    <col min="8452" max="8452" width="10" style="17" customWidth="1"/>
    <col min="8453" max="8453" width="25.85546875" style="17" customWidth="1"/>
    <col min="8454" max="8454" width="21.28515625" style="17" customWidth="1"/>
    <col min="8455" max="8455" width="22.5703125" style="17" customWidth="1"/>
    <col min="8456" max="8456" width="23" style="17" customWidth="1"/>
    <col min="8457" max="8457" width="22" style="17" customWidth="1"/>
    <col min="8458" max="8458" width="20.42578125" style="17" customWidth="1"/>
    <col min="8459" max="8460" width="20.28515625" style="17" bestFit="1" customWidth="1"/>
    <col min="8461" max="8462" width="15.5703125" style="17" bestFit="1" customWidth="1"/>
    <col min="8463" max="8463" width="21.28515625" style="17" customWidth="1"/>
    <col min="8464" max="8705" width="11.42578125" style="17"/>
    <col min="8706" max="8706" width="16.42578125" style="17" customWidth="1"/>
    <col min="8707" max="8707" width="16" style="17" customWidth="1"/>
    <col min="8708" max="8708" width="10" style="17" customWidth="1"/>
    <col min="8709" max="8709" width="25.85546875" style="17" customWidth="1"/>
    <col min="8710" max="8710" width="21.28515625" style="17" customWidth="1"/>
    <col min="8711" max="8711" width="22.5703125" style="17" customWidth="1"/>
    <col min="8712" max="8712" width="23" style="17" customWidth="1"/>
    <col min="8713" max="8713" width="22" style="17" customWidth="1"/>
    <col min="8714" max="8714" width="20.42578125" style="17" customWidth="1"/>
    <col min="8715" max="8716" width="20.28515625" style="17" bestFit="1" customWidth="1"/>
    <col min="8717" max="8718" width="15.5703125" style="17" bestFit="1" customWidth="1"/>
    <col min="8719" max="8719" width="21.28515625" style="17" customWidth="1"/>
    <col min="8720" max="8961" width="11.42578125" style="17"/>
    <col min="8962" max="8962" width="16.42578125" style="17" customWidth="1"/>
    <col min="8963" max="8963" width="16" style="17" customWidth="1"/>
    <col min="8964" max="8964" width="10" style="17" customWidth="1"/>
    <col min="8965" max="8965" width="25.85546875" style="17" customWidth="1"/>
    <col min="8966" max="8966" width="21.28515625" style="17" customWidth="1"/>
    <col min="8967" max="8967" width="22.5703125" style="17" customWidth="1"/>
    <col min="8968" max="8968" width="23" style="17" customWidth="1"/>
    <col min="8969" max="8969" width="22" style="17" customWidth="1"/>
    <col min="8970" max="8970" width="20.42578125" style="17" customWidth="1"/>
    <col min="8971" max="8972" width="20.28515625" style="17" bestFit="1" customWidth="1"/>
    <col min="8973" max="8974" width="15.5703125" style="17" bestFit="1" customWidth="1"/>
    <col min="8975" max="8975" width="21.28515625" style="17" customWidth="1"/>
    <col min="8976" max="9217" width="11.42578125" style="17"/>
    <col min="9218" max="9218" width="16.42578125" style="17" customWidth="1"/>
    <col min="9219" max="9219" width="16" style="17" customWidth="1"/>
    <col min="9220" max="9220" width="10" style="17" customWidth="1"/>
    <col min="9221" max="9221" width="25.85546875" style="17" customWidth="1"/>
    <col min="9222" max="9222" width="21.28515625" style="17" customWidth="1"/>
    <col min="9223" max="9223" width="22.5703125" style="17" customWidth="1"/>
    <col min="9224" max="9224" width="23" style="17" customWidth="1"/>
    <col min="9225" max="9225" width="22" style="17" customWidth="1"/>
    <col min="9226" max="9226" width="20.42578125" style="17" customWidth="1"/>
    <col min="9227" max="9228" width="20.28515625" style="17" bestFit="1" customWidth="1"/>
    <col min="9229" max="9230" width="15.5703125" style="17" bestFit="1" customWidth="1"/>
    <col min="9231" max="9231" width="21.28515625" style="17" customWidth="1"/>
    <col min="9232" max="9473" width="11.42578125" style="17"/>
    <col min="9474" max="9474" width="16.42578125" style="17" customWidth="1"/>
    <col min="9475" max="9475" width="16" style="17" customWidth="1"/>
    <col min="9476" max="9476" width="10" style="17" customWidth="1"/>
    <col min="9477" max="9477" width="25.85546875" style="17" customWidth="1"/>
    <col min="9478" max="9478" width="21.28515625" style="17" customWidth="1"/>
    <col min="9479" max="9479" width="22.5703125" style="17" customWidth="1"/>
    <col min="9480" max="9480" width="23" style="17" customWidth="1"/>
    <col min="9481" max="9481" width="22" style="17" customWidth="1"/>
    <col min="9482" max="9482" width="20.42578125" style="17" customWidth="1"/>
    <col min="9483" max="9484" width="20.28515625" style="17" bestFit="1" customWidth="1"/>
    <col min="9485" max="9486" width="15.5703125" style="17" bestFit="1" customWidth="1"/>
    <col min="9487" max="9487" width="21.28515625" style="17" customWidth="1"/>
    <col min="9488" max="9729" width="11.42578125" style="17"/>
    <col min="9730" max="9730" width="16.42578125" style="17" customWidth="1"/>
    <col min="9731" max="9731" width="16" style="17" customWidth="1"/>
    <col min="9732" max="9732" width="10" style="17" customWidth="1"/>
    <col min="9733" max="9733" width="25.85546875" style="17" customWidth="1"/>
    <col min="9734" max="9734" width="21.28515625" style="17" customWidth="1"/>
    <col min="9735" max="9735" width="22.5703125" style="17" customWidth="1"/>
    <col min="9736" max="9736" width="23" style="17" customWidth="1"/>
    <col min="9737" max="9737" width="22" style="17" customWidth="1"/>
    <col min="9738" max="9738" width="20.42578125" style="17" customWidth="1"/>
    <col min="9739" max="9740" width="20.28515625" style="17" bestFit="1" customWidth="1"/>
    <col min="9741" max="9742" width="15.5703125" style="17" bestFit="1" customWidth="1"/>
    <col min="9743" max="9743" width="21.28515625" style="17" customWidth="1"/>
    <col min="9744" max="9985" width="11.42578125" style="17"/>
    <col min="9986" max="9986" width="16.42578125" style="17" customWidth="1"/>
    <col min="9987" max="9987" width="16" style="17" customWidth="1"/>
    <col min="9988" max="9988" width="10" style="17" customWidth="1"/>
    <col min="9989" max="9989" width="25.85546875" style="17" customWidth="1"/>
    <col min="9990" max="9990" width="21.28515625" style="17" customWidth="1"/>
    <col min="9991" max="9991" width="22.5703125" style="17" customWidth="1"/>
    <col min="9992" max="9992" width="23" style="17" customWidth="1"/>
    <col min="9993" max="9993" width="22" style="17" customWidth="1"/>
    <col min="9994" max="9994" width="20.42578125" style="17" customWidth="1"/>
    <col min="9995" max="9996" width="20.28515625" style="17" bestFit="1" customWidth="1"/>
    <col min="9997" max="9998" width="15.5703125" style="17" bestFit="1" customWidth="1"/>
    <col min="9999" max="9999" width="21.28515625" style="17" customWidth="1"/>
    <col min="10000" max="10241" width="11.42578125" style="17"/>
    <col min="10242" max="10242" width="16.42578125" style="17" customWidth="1"/>
    <col min="10243" max="10243" width="16" style="17" customWidth="1"/>
    <col min="10244" max="10244" width="10" style="17" customWidth="1"/>
    <col min="10245" max="10245" width="25.85546875" style="17" customWidth="1"/>
    <col min="10246" max="10246" width="21.28515625" style="17" customWidth="1"/>
    <col min="10247" max="10247" width="22.5703125" style="17" customWidth="1"/>
    <col min="10248" max="10248" width="23" style="17" customWidth="1"/>
    <col min="10249" max="10249" width="22" style="17" customWidth="1"/>
    <col min="10250" max="10250" width="20.42578125" style="17" customWidth="1"/>
    <col min="10251" max="10252" width="20.28515625" style="17" bestFit="1" customWidth="1"/>
    <col min="10253" max="10254" width="15.5703125" style="17" bestFit="1" customWidth="1"/>
    <col min="10255" max="10255" width="21.28515625" style="17" customWidth="1"/>
    <col min="10256" max="10497" width="11.42578125" style="17"/>
    <col min="10498" max="10498" width="16.42578125" style="17" customWidth="1"/>
    <col min="10499" max="10499" width="16" style="17" customWidth="1"/>
    <col min="10500" max="10500" width="10" style="17" customWidth="1"/>
    <col min="10501" max="10501" width="25.85546875" style="17" customWidth="1"/>
    <col min="10502" max="10502" width="21.28515625" style="17" customWidth="1"/>
    <col min="10503" max="10503" width="22.5703125" style="17" customWidth="1"/>
    <col min="10504" max="10504" width="23" style="17" customWidth="1"/>
    <col min="10505" max="10505" width="22" style="17" customWidth="1"/>
    <col min="10506" max="10506" width="20.42578125" style="17" customWidth="1"/>
    <col min="10507" max="10508" width="20.28515625" style="17" bestFit="1" customWidth="1"/>
    <col min="10509" max="10510" width="15.5703125" style="17" bestFit="1" customWidth="1"/>
    <col min="10511" max="10511" width="21.28515625" style="17" customWidth="1"/>
    <col min="10512" max="10753" width="11.42578125" style="17"/>
    <col min="10754" max="10754" width="16.42578125" style="17" customWidth="1"/>
    <col min="10755" max="10755" width="16" style="17" customWidth="1"/>
    <col min="10756" max="10756" width="10" style="17" customWidth="1"/>
    <col min="10757" max="10757" width="25.85546875" style="17" customWidth="1"/>
    <col min="10758" max="10758" width="21.28515625" style="17" customWidth="1"/>
    <col min="10759" max="10759" width="22.5703125" style="17" customWidth="1"/>
    <col min="10760" max="10760" width="23" style="17" customWidth="1"/>
    <col min="10761" max="10761" width="22" style="17" customWidth="1"/>
    <col min="10762" max="10762" width="20.42578125" style="17" customWidth="1"/>
    <col min="10763" max="10764" width="20.28515625" style="17" bestFit="1" customWidth="1"/>
    <col min="10765" max="10766" width="15.5703125" style="17" bestFit="1" customWidth="1"/>
    <col min="10767" max="10767" width="21.28515625" style="17" customWidth="1"/>
    <col min="10768" max="11009" width="11.42578125" style="17"/>
    <col min="11010" max="11010" width="16.42578125" style="17" customWidth="1"/>
    <col min="11011" max="11011" width="16" style="17" customWidth="1"/>
    <col min="11012" max="11012" width="10" style="17" customWidth="1"/>
    <col min="11013" max="11013" width="25.85546875" style="17" customWidth="1"/>
    <col min="11014" max="11014" width="21.28515625" style="17" customWidth="1"/>
    <col min="11015" max="11015" width="22.5703125" style="17" customWidth="1"/>
    <col min="11016" max="11016" width="23" style="17" customWidth="1"/>
    <col min="11017" max="11017" width="22" style="17" customWidth="1"/>
    <col min="11018" max="11018" width="20.42578125" style="17" customWidth="1"/>
    <col min="11019" max="11020" width="20.28515625" style="17" bestFit="1" customWidth="1"/>
    <col min="11021" max="11022" width="15.5703125" style="17" bestFit="1" customWidth="1"/>
    <col min="11023" max="11023" width="21.28515625" style="17" customWidth="1"/>
    <col min="11024" max="11265" width="11.42578125" style="17"/>
    <col min="11266" max="11266" width="16.42578125" style="17" customWidth="1"/>
    <col min="11267" max="11267" width="16" style="17" customWidth="1"/>
    <col min="11268" max="11268" width="10" style="17" customWidth="1"/>
    <col min="11269" max="11269" width="25.85546875" style="17" customWidth="1"/>
    <col min="11270" max="11270" width="21.28515625" style="17" customWidth="1"/>
    <col min="11271" max="11271" width="22.5703125" style="17" customWidth="1"/>
    <col min="11272" max="11272" width="23" style="17" customWidth="1"/>
    <col min="11273" max="11273" width="22" style="17" customWidth="1"/>
    <col min="11274" max="11274" width="20.42578125" style="17" customWidth="1"/>
    <col min="11275" max="11276" width="20.28515625" style="17" bestFit="1" customWidth="1"/>
    <col min="11277" max="11278" width="15.5703125" style="17" bestFit="1" customWidth="1"/>
    <col min="11279" max="11279" width="21.28515625" style="17" customWidth="1"/>
    <col min="11280" max="11521" width="11.42578125" style="17"/>
    <col min="11522" max="11522" width="16.42578125" style="17" customWidth="1"/>
    <col min="11523" max="11523" width="16" style="17" customWidth="1"/>
    <col min="11524" max="11524" width="10" style="17" customWidth="1"/>
    <col min="11525" max="11525" width="25.85546875" style="17" customWidth="1"/>
    <col min="11526" max="11526" width="21.28515625" style="17" customWidth="1"/>
    <col min="11527" max="11527" width="22.5703125" style="17" customWidth="1"/>
    <col min="11528" max="11528" width="23" style="17" customWidth="1"/>
    <col min="11529" max="11529" width="22" style="17" customWidth="1"/>
    <col min="11530" max="11530" width="20.42578125" style="17" customWidth="1"/>
    <col min="11531" max="11532" width="20.28515625" style="17" bestFit="1" customWidth="1"/>
    <col min="11533" max="11534" width="15.5703125" style="17" bestFit="1" customWidth="1"/>
    <col min="11535" max="11535" width="21.28515625" style="17" customWidth="1"/>
    <col min="11536" max="11777" width="11.42578125" style="17"/>
    <col min="11778" max="11778" width="16.42578125" style="17" customWidth="1"/>
    <col min="11779" max="11779" width="16" style="17" customWidth="1"/>
    <col min="11780" max="11780" width="10" style="17" customWidth="1"/>
    <col min="11781" max="11781" width="25.85546875" style="17" customWidth="1"/>
    <col min="11782" max="11782" width="21.28515625" style="17" customWidth="1"/>
    <col min="11783" max="11783" width="22.5703125" style="17" customWidth="1"/>
    <col min="11784" max="11784" width="23" style="17" customWidth="1"/>
    <col min="11785" max="11785" width="22" style="17" customWidth="1"/>
    <col min="11786" max="11786" width="20.42578125" style="17" customWidth="1"/>
    <col min="11787" max="11788" width="20.28515625" style="17" bestFit="1" customWidth="1"/>
    <col min="11789" max="11790" width="15.5703125" style="17" bestFit="1" customWidth="1"/>
    <col min="11791" max="11791" width="21.28515625" style="17" customWidth="1"/>
    <col min="11792" max="12033" width="11.42578125" style="17"/>
    <col min="12034" max="12034" width="16.42578125" style="17" customWidth="1"/>
    <col min="12035" max="12035" width="16" style="17" customWidth="1"/>
    <col min="12036" max="12036" width="10" style="17" customWidth="1"/>
    <col min="12037" max="12037" width="25.85546875" style="17" customWidth="1"/>
    <col min="12038" max="12038" width="21.28515625" style="17" customWidth="1"/>
    <col min="12039" max="12039" width="22.5703125" style="17" customWidth="1"/>
    <col min="12040" max="12040" width="23" style="17" customWidth="1"/>
    <col min="12041" max="12041" width="22" style="17" customWidth="1"/>
    <col min="12042" max="12042" width="20.42578125" style="17" customWidth="1"/>
    <col min="12043" max="12044" width="20.28515625" style="17" bestFit="1" customWidth="1"/>
    <col min="12045" max="12046" width="15.5703125" style="17" bestFit="1" customWidth="1"/>
    <col min="12047" max="12047" width="21.28515625" style="17" customWidth="1"/>
    <col min="12048" max="12289" width="11.42578125" style="17"/>
    <col min="12290" max="12290" width="16.42578125" style="17" customWidth="1"/>
    <col min="12291" max="12291" width="16" style="17" customWidth="1"/>
    <col min="12292" max="12292" width="10" style="17" customWidth="1"/>
    <col min="12293" max="12293" width="25.85546875" style="17" customWidth="1"/>
    <col min="12294" max="12294" width="21.28515625" style="17" customWidth="1"/>
    <col min="12295" max="12295" width="22.5703125" style="17" customWidth="1"/>
    <col min="12296" max="12296" width="23" style="17" customWidth="1"/>
    <col min="12297" max="12297" width="22" style="17" customWidth="1"/>
    <col min="12298" max="12298" width="20.42578125" style="17" customWidth="1"/>
    <col min="12299" max="12300" width="20.28515625" style="17" bestFit="1" customWidth="1"/>
    <col min="12301" max="12302" width="15.5703125" style="17" bestFit="1" customWidth="1"/>
    <col min="12303" max="12303" width="21.28515625" style="17" customWidth="1"/>
    <col min="12304" max="12545" width="11.42578125" style="17"/>
    <col min="12546" max="12546" width="16.42578125" style="17" customWidth="1"/>
    <col min="12547" max="12547" width="16" style="17" customWidth="1"/>
    <col min="12548" max="12548" width="10" style="17" customWidth="1"/>
    <col min="12549" max="12549" width="25.85546875" style="17" customWidth="1"/>
    <col min="12550" max="12550" width="21.28515625" style="17" customWidth="1"/>
    <col min="12551" max="12551" width="22.5703125" style="17" customWidth="1"/>
    <col min="12552" max="12552" width="23" style="17" customWidth="1"/>
    <col min="12553" max="12553" width="22" style="17" customWidth="1"/>
    <col min="12554" max="12554" width="20.42578125" style="17" customWidth="1"/>
    <col min="12555" max="12556" width="20.28515625" style="17" bestFit="1" customWidth="1"/>
    <col min="12557" max="12558" width="15.5703125" style="17" bestFit="1" customWidth="1"/>
    <col min="12559" max="12559" width="21.28515625" style="17" customWidth="1"/>
    <col min="12560" max="12801" width="11.42578125" style="17"/>
    <col min="12802" max="12802" width="16.42578125" style="17" customWidth="1"/>
    <col min="12803" max="12803" width="16" style="17" customWidth="1"/>
    <col min="12804" max="12804" width="10" style="17" customWidth="1"/>
    <col min="12805" max="12805" width="25.85546875" style="17" customWidth="1"/>
    <col min="12806" max="12806" width="21.28515625" style="17" customWidth="1"/>
    <col min="12807" max="12807" width="22.5703125" style="17" customWidth="1"/>
    <col min="12808" max="12808" width="23" style="17" customWidth="1"/>
    <col min="12809" max="12809" width="22" style="17" customWidth="1"/>
    <col min="12810" max="12810" width="20.42578125" style="17" customWidth="1"/>
    <col min="12811" max="12812" width="20.28515625" style="17" bestFit="1" customWidth="1"/>
    <col min="12813" max="12814" width="15.5703125" style="17" bestFit="1" customWidth="1"/>
    <col min="12815" max="12815" width="21.28515625" style="17" customWidth="1"/>
    <col min="12816" max="13057" width="11.42578125" style="17"/>
    <col min="13058" max="13058" width="16.42578125" style="17" customWidth="1"/>
    <col min="13059" max="13059" width="16" style="17" customWidth="1"/>
    <col min="13060" max="13060" width="10" style="17" customWidth="1"/>
    <col min="13061" max="13061" width="25.85546875" style="17" customWidth="1"/>
    <col min="13062" max="13062" width="21.28515625" style="17" customWidth="1"/>
    <col min="13063" max="13063" width="22.5703125" style="17" customWidth="1"/>
    <col min="13064" max="13064" width="23" style="17" customWidth="1"/>
    <col min="13065" max="13065" width="22" style="17" customWidth="1"/>
    <col min="13066" max="13066" width="20.42578125" style="17" customWidth="1"/>
    <col min="13067" max="13068" width="20.28515625" style="17" bestFit="1" customWidth="1"/>
    <col min="13069" max="13070" width="15.5703125" style="17" bestFit="1" customWidth="1"/>
    <col min="13071" max="13071" width="21.28515625" style="17" customWidth="1"/>
    <col min="13072" max="13313" width="11.42578125" style="17"/>
    <col min="13314" max="13314" width="16.42578125" style="17" customWidth="1"/>
    <col min="13315" max="13315" width="16" style="17" customWidth="1"/>
    <col min="13316" max="13316" width="10" style="17" customWidth="1"/>
    <col min="13317" max="13317" width="25.85546875" style="17" customWidth="1"/>
    <col min="13318" max="13318" width="21.28515625" style="17" customWidth="1"/>
    <col min="13319" max="13319" width="22.5703125" style="17" customWidth="1"/>
    <col min="13320" max="13320" width="23" style="17" customWidth="1"/>
    <col min="13321" max="13321" width="22" style="17" customWidth="1"/>
    <col min="13322" max="13322" width="20.42578125" style="17" customWidth="1"/>
    <col min="13323" max="13324" width="20.28515625" style="17" bestFit="1" customWidth="1"/>
    <col min="13325" max="13326" width="15.5703125" style="17" bestFit="1" customWidth="1"/>
    <col min="13327" max="13327" width="21.28515625" style="17" customWidth="1"/>
    <col min="13328" max="13569" width="11.42578125" style="17"/>
    <col min="13570" max="13570" width="16.42578125" style="17" customWidth="1"/>
    <col min="13571" max="13571" width="16" style="17" customWidth="1"/>
    <col min="13572" max="13572" width="10" style="17" customWidth="1"/>
    <col min="13573" max="13573" width="25.85546875" style="17" customWidth="1"/>
    <col min="13574" max="13574" width="21.28515625" style="17" customWidth="1"/>
    <col min="13575" max="13575" width="22.5703125" style="17" customWidth="1"/>
    <col min="13576" max="13576" width="23" style="17" customWidth="1"/>
    <col min="13577" max="13577" width="22" style="17" customWidth="1"/>
    <col min="13578" max="13578" width="20.42578125" style="17" customWidth="1"/>
    <col min="13579" max="13580" width="20.28515625" style="17" bestFit="1" customWidth="1"/>
    <col min="13581" max="13582" width="15.5703125" style="17" bestFit="1" customWidth="1"/>
    <col min="13583" max="13583" width="21.28515625" style="17" customWidth="1"/>
    <col min="13584" max="13825" width="11.42578125" style="17"/>
    <col min="13826" max="13826" width="16.42578125" style="17" customWidth="1"/>
    <col min="13827" max="13827" width="16" style="17" customWidth="1"/>
    <col min="13828" max="13828" width="10" style="17" customWidth="1"/>
    <col min="13829" max="13829" width="25.85546875" style="17" customWidth="1"/>
    <col min="13830" max="13830" width="21.28515625" style="17" customWidth="1"/>
    <col min="13831" max="13831" width="22.5703125" style="17" customWidth="1"/>
    <col min="13832" max="13832" width="23" style="17" customWidth="1"/>
    <col min="13833" max="13833" width="22" style="17" customWidth="1"/>
    <col min="13834" max="13834" width="20.42578125" style="17" customWidth="1"/>
    <col min="13835" max="13836" width="20.28515625" style="17" bestFit="1" customWidth="1"/>
    <col min="13837" max="13838" width="15.5703125" style="17" bestFit="1" customWidth="1"/>
    <col min="13839" max="13839" width="21.28515625" style="17" customWidth="1"/>
    <col min="13840" max="14081" width="11.42578125" style="17"/>
    <col min="14082" max="14082" width="16.42578125" style="17" customWidth="1"/>
    <col min="14083" max="14083" width="16" style="17" customWidth="1"/>
    <col min="14084" max="14084" width="10" style="17" customWidth="1"/>
    <col min="14085" max="14085" width="25.85546875" style="17" customWidth="1"/>
    <col min="14086" max="14086" width="21.28515625" style="17" customWidth="1"/>
    <col min="14087" max="14087" width="22.5703125" style="17" customWidth="1"/>
    <col min="14088" max="14088" width="23" style="17" customWidth="1"/>
    <col min="14089" max="14089" width="22" style="17" customWidth="1"/>
    <col min="14090" max="14090" width="20.42578125" style="17" customWidth="1"/>
    <col min="14091" max="14092" width="20.28515625" style="17" bestFit="1" customWidth="1"/>
    <col min="14093" max="14094" width="15.5703125" style="17" bestFit="1" customWidth="1"/>
    <col min="14095" max="14095" width="21.28515625" style="17" customWidth="1"/>
    <col min="14096" max="14337" width="11.42578125" style="17"/>
    <col min="14338" max="14338" width="16.42578125" style="17" customWidth="1"/>
    <col min="14339" max="14339" width="16" style="17" customWidth="1"/>
    <col min="14340" max="14340" width="10" style="17" customWidth="1"/>
    <col min="14341" max="14341" width="25.85546875" style="17" customWidth="1"/>
    <col min="14342" max="14342" width="21.28515625" style="17" customWidth="1"/>
    <col min="14343" max="14343" width="22.5703125" style="17" customWidth="1"/>
    <col min="14344" max="14344" width="23" style="17" customWidth="1"/>
    <col min="14345" max="14345" width="22" style="17" customWidth="1"/>
    <col min="14346" max="14346" width="20.42578125" style="17" customWidth="1"/>
    <col min="14347" max="14348" width="20.28515625" style="17" bestFit="1" customWidth="1"/>
    <col min="14349" max="14350" width="15.5703125" style="17" bestFit="1" customWidth="1"/>
    <col min="14351" max="14351" width="21.28515625" style="17" customWidth="1"/>
    <col min="14352" max="14593" width="11.42578125" style="17"/>
    <col min="14594" max="14594" width="16.42578125" style="17" customWidth="1"/>
    <col min="14595" max="14595" width="16" style="17" customWidth="1"/>
    <col min="14596" max="14596" width="10" style="17" customWidth="1"/>
    <col min="14597" max="14597" width="25.85546875" style="17" customWidth="1"/>
    <col min="14598" max="14598" width="21.28515625" style="17" customWidth="1"/>
    <col min="14599" max="14599" width="22.5703125" style="17" customWidth="1"/>
    <col min="14600" max="14600" width="23" style="17" customWidth="1"/>
    <col min="14601" max="14601" width="22" style="17" customWidth="1"/>
    <col min="14602" max="14602" width="20.42578125" style="17" customWidth="1"/>
    <col min="14603" max="14604" width="20.28515625" style="17" bestFit="1" customWidth="1"/>
    <col min="14605" max="14606" width="15.5703125" style="17" bestFit="1" customWidth="1"/>
    <col min="14607" max="14607" width="21.28515625" style="17" customWidth="1"/>
    <col min="14608" max="14849" width="11.42578125" style="17"/>
    <col min="14850" max="14850" width="16.42578125" style="17" customWidth="1"/>
    <col min="14851" max="14851" width="16" style="17" customWidth="1"/>
    <col min="14852" max="14852" width="10" style="17" customWidth="1"/>
    <col min="14853" max="14853" width="25.85546875" style="17" customWidth="1"/>
    <col min="14854" max="14854" width="21.28515625" style="17" customWidth="1"/>
    <col min="14855" max="14855" width="22.5703125" style="17" customWidth="1"/>
    <col min="14856" max="14856" width="23" style="17" customWidth="1"/>
    <col min="14857" max="14857" width="22" style="17" customWidth="1"/>
    <col min="14858" max="14858" width="20.42578125" style="17" customWidth="1"/>
    <col min="14859" max="14860" width="20.28515625" style="17" bestFit="1" customWidth="1"/>
    <col min="14861" max="14862" width="15.5703125" style="17" bestFit="1" customWidth="1"/>
    <col min="14863" max="14863" width="21.28515625" style="17" customWidth="1"/>
    <col min="14864" max="15105" width="11.42578125" style="17"/>
    <col min="15106" max="15106" width="16.42578125" style="17" customWidth="1"/>
    <col min="15107" max="15107" width="16" style="17" customWidth="1"/>
    <col min="15108" max="15108" width="10" style="17" customWidth="1"/>
    <col min="15109" max="15109" width="25.85546875" style="17" customWidth="1"/>
    <col min="15110" max="15110" width="21.28515625" style="17" customWidth="1"/>
    <col min="15111" max="15111" width="22.5703125" style="17" customWidth="1"/>
    <col min="15112" max="15112" width="23" style="17" customWidth="1"/>
    <col min="15113" max="15113" width="22" style="17" customWidth="1"/>
    <col min="15114" max="15114" width="20.42578125" style="17" customWidth="1"/>
    <col min="15115" max="15116" width="20.28515625" style="17" bestFit="1" customWidth="1"/>
    <col min="15117" max="15118" width="15.5703125" style="17" bestFit="1" customWidth="1"/>
    <col min="15119" max="15119" width="21.28515625" style="17" customWidth="1"/>
    <col min="15120" max="15361" width="11.42578125" style="17"/>
    <col min="15362" max="15362" width="16.42578125" style="17" customWidth="1"/>
    <col min="15363" max="15363" width="16" style="17" customWidth="1"/>
    <col min="15364" max="15364" width="10" style="17" customWidth="1"/>
    <col min="15365" max="15365" width="25.85546875" style="17" customWidth="1"/>
    <col min="15366" max="15366" width="21.28515625" style="17" customWidth="1"/>
    <col min="15367" max="15367" width="22.5703125" style="17" customWidth="1"/>
    <col min="15368" max="15368" width="23" style="17" customWidth="1"/>
    <col min="15369" max="15369" width="22" style="17" customWidth="1"/>
    <col min="15370" max="15370" width="20.42578125" style="17" customWidth="1"/>
    <col min="15371" max="15372" width="20.28515625" style="17" bestFit="1" customWidth="1"/>
    <col min="15373" max="15374" width="15.5703125" style="17" bestFit="1" customWidth="1"/>
    <col min="15375" max="15375" width="21.28515625" style="17" customWidth="1"/>
    <col min="15376" max="15617" width="11.42578125" style="17"/>
    <col min="15618" max="15618" width="16.42578125" style="17" customWidth="1"/>
    <col min="15619" max="15619" width="16" style="17" customWidth="1"/>
    <col min="15620" max="15620" width="10" style="17" customWidth="1"/>
    <col min="15621" max="15621" width="25.85546875" style="17" customWidth="1"/>
    <col min="15622" max="15622" width="21.28515625" style="17" customWidth="1"/>
    <col min="15623" max="15623" width="22.5703125" style="17" customWidth="1"/>
    <col min="15624" max="15624" width="23" style="17" customWidth="1"/>
    <col min="15625" max="15625" width="22" style="17" customWidth="1"/>
    <col min="15626" max="15626" width="20.42578125" style="17" customWidth="1"/>
    <col min="15627" max="15628" width="20.28515625" style="17" bestFit="1" customWidth="1"/>
    <col min="15629" max="15630" width="15.5703125" style="17" bestFit="1" customWidth="1"/>
    <col min="15631" max="15631" width="21.28515625" style="17" customWidth="1"/>
    <col min="15632" max="15873" width="11.42578125" style="17"/>
    <col min="15874" max="15874" width="16.42578125" style="17" customWidth="1"/>
    <col min="15875" max="15875" width="16" style="17" customWidth="1"/>
    <col min="15876" max="15876" width="10" style="17" customWidth="1"/>
    <col min="15877" max="15877" width="25.85546875" style="17" customWidth="1"/>
    <col min="15878" max="15878" width="21.28515625" style="17" customWidth="1"/>
    <col min="15879" max="15879" width="22.5703125" style="17" customWidth="1"/>
    <col min="15880" max="15880" width="23" style="17" customWidth="1"/>
    <col min="15881" max="15881" width="22" style="17" customWidth="1"/>
    <col min="15882" max="15882" width="20.42578125" style="17" customWidth="1"/>
    <col min="15883" max="15884" width="20.28515625" style="17" bestFit="1" customWidth="1"/>
    <col min="15885" max="15886" width="15.5703125" style="17" bestFit="1" customWidth="1"/>
    <col min="15887" max="15887" width="21.28515625" style="17" customWidth="1"/>
    <col min="15888" max="16129" width="11.42578125" style="17"/>
    <col min="16130" max="16130" width="16.42578125" style="17" customWidth="1"/>
    <col min="16131" max="16131" width="16" style="17" customWidth="1"/>
    <col min="16132" max="16132" width="10" style="17" customWidth="1"/>
    <col min="16133" max="16133" width="25.85546875" style="17" customWidth="1"/>
    <col min="16134" max="16134" width="21.28515625" style="17" customWidth="1"/>
    <col min="16135" max="16135" width="22.5703125" style="17" customWidth="1"/>
    <col min="16136" max="16136" width="23" style="17" customWidth="1"/>
    <col min="16137" max="16137" width="22" style="17" customWidth="1"/>
    <col min="16138" max="16138" width="20.42578125" style="17" customWidth="1"/>
    <col min="16139" max="16140" width="20.28515625" style="17" bestFit="1" customWidth="1"/>
    <col min="16141" max="16142" width="15.5703125" style="17" bestFit="1" customWidth="1"/>
    <col min="16143" max="16143" width="21.28515625" style="17" customWidth="1"/>
    <col min="16144"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8"/>
      <c r="F3" s="8"/>
      <c r="G3" s="8"/>
      <c r="H3" s="8"/>
      <c r="I3" s="8"/>
      <c r="O3" s="8"/>
    </row>
    <row r="4" spans="1:15" ht="15.75" x14ac:dyDescent="0.25">
      <c r="A4" s="7"/>
      <c r="B4" s="9" t="s">
        <v>2</v>
      </c>
      <c r="C4" s="9"/>
      <c r="D4" s="8"/>
      <c r="E4" s="8"/>
      <c r="F4" s="10"/>
      <c r="G4" s="10"/>
      <c r="H4" s="10"/>
      <c r="I4" s="10"/>
      <c r="O4" s="8"/>
    </row>
    <row r="5" spans="1:15" ht="15.75" x14ac:dyDescent="0.25">
      <c r="A5" s="11"/>
      <c r="B5" s="12" t="s">
        <v>3</v>
      </c>
      <c r="C5" s="12"/>
      <c r="D5" s="10"/>
      <c r="F5" s="21"/>
      <c r="G5" s="10"/>
      <c r="H5" s="13"/>
      <c r="I5" s="14"/>
    </row>
    <row r="6" spans="1:15" ht="15.75" x14ac:dyDescent="0.25">
      <c r="A6" s="7"/>
      <c r="B6" s="23" t="s">
        <v>1075</v>
      </c>
      <c r="C6" s="23"/>
      <c r="F6" s="21"/>
      <c r="G6" s="21"/>
      <c r="H6" s="14" t="s">
        <v>4</v>
      </c>
      <c r="I6" s="14" t="s">
        <v>1076</v>
      </c>
    </row>
    <row r="7" spans="1:15" x14ac:dyDescent="0.25">
      <c r="A7" s="7"/>
      <c r="B7" s="43" t="s">
        <v>1095</v>
      </c>
      <c r="C7" s="43"/>
      <c r="F7" s="21"/>
      <c r="G7" s="21"/>
      <c r="H7" s="21"/>
      <c r="I7" s="21"/>
    </row>
    <row r="8" spans="1:15" x14ac:dyDescent="0.25">
      <c r="A8" s="7"/>
      <c r="C8" s="24"/>
      <c r="F8" s="21"/>
      <c r="G8" s="21"/>
      <c r="H8" s="21"/>
      <c r="I8" s="21"/>
    </row>
    <row r="9" spans="1:15" ht="15.75" customHeight="1" thickBot="1" x14ac:dyDescent="0.3">
      <c r="A9" s="282" t="s">
        <v>1098</v>
      </c>
      <c r="B9" s="282"/>
      <c r="C9" s="282"/>
    </row>
    <row r="10" spans="1:15" s="25" customFormat="1" ht="48" x14ac:dyDescent="0.2">
      <c r="A10" s="27" t="s">
        <v>5</v>
      </c>
      <c r="B10" s="28" t="s">
        <v>6</v>
      </c>
      <c r="C10" s="29" t="s">
        <v>7</v>
      </c>
      <c r="D10" s="63" t="s">
        <v>8</v>
      </c>
      <c r="E10" s="74" t="s">
        <v>9</v>
      </c>
      <c r="F10" s="69" t="s">
        <v>10</v>
      </c>
      <c r="G10" s="30" t="s">
        <v>11</v>
      </c>
      <c r="H10" s="30" t="s">
        <v>12</v>
      </c>
      <c r="I10" s="30" t="s">
        <v>13</v>
      </c>
      <c r="J10" s="30" t="s">
        <v>14</v>
      </c>
      <c r="K10" s="30" t="s">
        <v>15</v>
      </c>
      <c r="L10" s="30" t="s">
        <v>16</v>
      </c>
      <c r="M10" s="30" t="s">
        <v>17</v>
      </c>
      <c r="N10" s="30" t="s">
        <v>1082</v>
      </c>
      <c r="O10" s="31" t="s">
        <v>1110</v>
      </c>
    </row>
    <row r="11" spans="1:15" x14ac:dyDescent="0.25">
      <c r="A11" s="44" t="s">
        <v>18</v>
      </c>
      <c r="B11" s="45" t="s">
        <v>19</v>
      </c>
      <c r="C11" s="46">
        <v>5</v>
      </c>
      <c r="D11" s="64" t="s">
        <v>19</v>
      </c>
      <c r="E11" s="105">
        <v>3348979919.5455923</v>
      </c>
      <c r="F11" s="70">
        <v>0</v>
      </c>
      <c r="G11" s="47">
        <v>346312243</v>
      </c>
      <c r="H11" s="47">
        <v>0</v>
      </c>
      <c r="I11" s="47">
        <v>0</v>
      </c>
      <c r="J11" s="47">
        <v>2208340663.8000002</v>
      </c>
      <c r="K11" s="47">
        <v>0</v>
      </c>
      <c r="L11" s="47">
        <v>0</v>
      </c>
      <c r="M11" s="47">
        <v>0</v>
      </c>
      <c r="N11" s="47">
        <v>0</v>
      </c>
      <c r="O11" s="48">
        <f>SUM(F11:N11)</f>
        <v>2554652906.8000002</v>
      </c>
    </row>
    <row r="12" spans="1:15" x14ac:dyDescent="0.25">
      <c r="A12" s="44" t="s">
        <v>18</v>
      </c>
      <c r="B12" s="45" t="s">
        <v>20</v>
      </c>
      <c r="C12" s="46">
        <v>8</v>
      </c>
      <c r="D12" s="64" t="s">
        <v>20</v>
      </c>
      <c r="E12" s="105">
        <v>0</v>
      </c>
      <c r="F12" s="70">
        <v>0</v>
      </c>
      <c r="G12" s="47">
        <v>0</v>
      </c>
      <c r="H12" s="47">
        <v>0</v>
      </c>
      <c r="I12" s="47">
        <v>0</v>
      </c>
      <c r="J12" s="47">
        <v>927212</v>
      </c>
      <c r="K12" s="47">
        <v>0</v>
      </c>
      <c r="L12" s="47">
        <v>0</v>
      </c>
      <c r="M12" s="47">
        <v>0</v>
      </c>
      <c r="N12" s="47">
        <v>0</v>
      </c>
      <c r="O12" s="48">
        <f t="shared" ref="O12:O75" si="0">SUM(F12:N12)</f>
        <v>927212</v>
      </c>
    </row>
    <row r="13" spans="1:15" x14ac:dyDescent="0.25">
      <c r="A13" s="44" t="s">
        <v>18</v>
      </c>
      <c r="B13" s="49" t="s">
        <v>21</v>
      </c>
      <c r="C13" s="46">
        <v>13</v>
      </c>
      <c r="D13" s="65" t="s">
        <v>21</v>
      </c>
      <c r="E13" s="105">
        <v>459400127.84631389</v>
      </c>
      <c r="F13" s="70">
        <v>0</v>
      </c>
      <c r="G13" s="47">
        <v>0</v>
      </c>
      <c r="H13" s="47">
        <v>0</v>
      </c>
      <c r="I13" s="47">
        <v>0</v>
      </c>
      <c r="J13" s="47">
        <v>409784968.34000003</v>
      </c>
      <c r="K13" s="47">
        <v>0</v>
      </c>
      <c r="L13" s="47">
        <v>0</v>
      </c>
      <c r="M13" s="47">
        <v>4364803</v>
      </c>
      <c r="N13" s="47">
        <v>0</v>
      </c>
      <c r="O13" s="48">
        <f t="shared" si="0"/>
        <v>414149771.34000003</v>
      </c>
    </row>
    <row r="14" spans="1:15" x14ac:dyDescent="0.25">
      <c r="A14" s="44" t="s">
        <v>18</v>
      </c>
      <c r="B14" s="45" t="s">
        <v>22</v>
      </c>
      <c r="C14" s="46">
        <v>15</v>
      </c>
      <c r="D14" s="64" t="s">
        <v>22</v>
      </c>
      <c r="E14" s="105">
        <v>2584774278.5378542</v>
      </c>
      <c r="F14" s="70">
        <v>0</v>
      </c>
      <c r="G14" s="47">
        <v>1926690359</v>
      </c>
      <c r="H14" s="47">
        <v>98049922</v>
      </c>
      <c r="I14" s="47">
        <v>46478210</v>
      </c>
      <c r="J14" s="47">
        <v>0</v>
      </c>
      <c r="K14" s="47">
        <v>0</v>
      </c>
      <c r="L14" s="47">
        <v>0</v>
      </c>
      <c r="M14" s="47">
        <v>0</v>
      </c>
      <c r="N14" s="47">
        <v>0</v>
      </c>
      <c r="O14" s="48">
        <f t="shared" si="0"/>
        <v>2071218491</v>
      </c>
    </row>
    <row r="15" spans="1:15" x14ac:dyDescent="0.25">
      <c r="A15" s="44" t="s">
        <v>18</v>
      </c>
      <c r="B15" s="45" t="s">
        <v>23</v>
      </c>
      <c r="C15" s="46">
        <v>17</v>
      </c>
      <c r="D15" s="64" t="s">
        <v>23</v>
      </c>
      <c r="E15" s="105">
        <v>256662701.98449773</v>
      </c>
      <c r="F15" s="70">
        <v>0</v>
      </c>
      <c r="G15" s="47">
        <v>0</v>
      </c>
      <c r="H15" s="47">
        <v>0</v>
      </c>
      <c r="I15" s="47">
        <v>0</v>
      </c>
      <c r="J15" s="47">
        <v>145375566.01999998</v>
      </c>
      <c r="K15" s="47">
        <v>0</v>
      </c>
      <c r="L15" s="47">
        <v>0</v>
      </c>
      <c r="M15" s="47">
        <v>0</v>
      </c>
      <c r="N15" s="47">
        <v>0</v>
      </c>
      <c r="O15" s="48">
        <f t="shared" si="0"/>
        <v>145375566.01999998</v>
      </c>
    </row>
    <row r="16" spans="1:15" x14ac:dyDescent="0.25">
      <c r="A16" s="44" t="s">
        <v>18</v>
      </c>
      <c r="B16" s="45" t="s">
        <v>24</v>
      </c>
      <c r="C16" s="46">
        <v>18</v>
      </c>
      <c r="D16" s="64" t="s">
        <v>24</v>
      </c>
      <c r="E16" s="105">
        <v>140135.31422598811</v>
      </c>
      <c r="F16" s="70">
        <v>0</v>
      </c>
      <c r="G16" s="47">
        <v>0</v>
      </c>
      <c r="H16" s="47">
        <v>0</v>
      </c>
      <c r="I16" s="47">
        <v>0</v>
      </c>
      <c r="J16" s="47">
        <v>0</v>
      </c>
      <c r="K16" s="47">
        <v>0</v>
      </c>
      <c r="L16" s="47">
        <v>0</v>
      </c>
      <c r="M16" s="47">
        <v>0</v>
      </c>
      <c r="N16" s="47">
        <v>0</v>
      </c>
      <c r="O16" s="48">
        <f t="shared" si="0"/>
        <v>0</v>
      </c>
    </row>
    <row r="17" spans="1:15" x14ac:dyDescent="0.25">
      <c r="A17" s="44" t="s">
        <v>18</v>
      </c>
      <c r="B17" s="49" t="s">
        <v>25</v>
      </c>
      <c r="C17" s="46">
        <v>19</v>
      </c>
      <c r="D17" s="65" t="s">
        <v>25</v>
      </c>
      <c r="E17" s="105">
        <v>132166221.8499601</v>
      </c>
      <c r="F17" s="70">
        <v>0</v>
      </c>
      <c r="G17" s="47">
        <v>9019396</v>
      </c>
      <c r="H17" s="47">
        <v>0</v>
      </c>
      <c r="I17" s="47">
        <v>0</v>
      </c>
      <c r="J17" s="47">
        <v>312210486.31999999</v>
      </c>
      <c r="K17" s="47">
        <v>0</v>
      </c>
      <c r="L17" s="47">
        <v>0</v>
      </c>
      <c r="M17" s="47">
        <v>0</v>
      </c>
      <c r="N17" s="47">
        <v>0</v>
      </c>
      <c r="O17" s="48">
        <f t="shared" si="0"/>
        <v>321229882.31999999</v>
      </c>
    </row>
    <row r="18" spans="1:15" x14ac:dyDescent="0.25">
      <c r="A18" s="44" t="s">
        <v>18</v>
      </c>
      <c r="B18" s="45" t="s">
        <v>26</v>
      </c>
      <c r="C18" s="46">
        <v>20</v>
      </c>
      <c r="D18" s="64" t="s">
        <v>26</v>
      </c>
      <c r="E18" s="105">
        <v>142623280747.50546</v>
      </c>
      <c r="F18" s="70">
        <v>0</v>
      </c>
      <c r="G18" s="47">
        <v>171820367844</v>
      </c>
      <c r="H18" s="47">
        <v>0</v>
      </c>
      <c r="I18" s="47">
        <v>0</v>
      </c>
      <c r="J18" s="47">
        <v>0</v>
      </c>
      <c r="K18" s="47">
        <v>0</v>
      </c>
      <c r="L18" s="47">
        <v>0</v>
      </c>
      <c r="M18" s="47">
        <v>0</v>
      </c>
      <c r="N18" s="47">
        <v>0</v>
      </c>
      <c r="O18" s="48">
        <f t="shared" si="0"/>
        <v>171820367844</v>
      </c>
    </row>
    <row r="19" spans="1:15" x14ac:dyDescent="0.25">
      <c r="A19" s="44" t="s">
        <v>18</v>
      </c>
      <c r="B19" s="49" t="s">
        <v>27</v>
      </c>
      <c r="C19" s="46">
        <v>23</v>
      </c>
      <c r="D19" s="65" t="s">
        <v>27</v>
      </c>
      <c r="E19" s="105">
        <v>18769863972.188103</v>
      </c>
      <c r="F19" s="70">
        <v>0</v>
      </c>
      <c r="G19" s="47">
        <v>144509664.21000001</v>
      </c>
      <c r="H19" s="47">
        <v>0</v>
      </c>
      <c r="I19" s="47">
        <v>0</v>
      </c>
      <c r="J19" s="47">
        <v>75673345.530000001</v>
      </c>
      <c r="K19" s="47">
        <v>13280446726</v>
      </c>
      <c r="L19" s="47">
        <v>0</v>
      </c>
      <c r="M19" s="47">
        <v>0</v>
      </c>
      <c r="N19" s="47">
        <v>0</v>
      </c>
      <c r="O19" s="48">
        <f t="shared" si="0"/>
        <v>13500629735.74</v>
      </c>
    </row>
    <row r="20" spans="1:15" x14ac:dyDescent="0.25">
      <c r="A20" s="44" t="s">
        <v>18</v>
      </c>
      <c r="B20" s="45" t="s">
        <v>28</v>
      </c>
      <c r="C20" s="46">
        <v>25</v>
      </c>
      <c r="D20" s="64" t="s">
        <v>28</v>
      </c>
      <c r="E20" s="105">
        <v>2367059032.0594058</v>
      </c>
      <c r="F20" s="70">
        <v>0</v>
      </c>
      <c r="G20" s="47">
        <v>1745011157</v>
      </c>
      <c r="H20" s="47">
        <v>98049922</v>
      </c>
      <c r="I20" s="47">
        <v>122332511</v>
      </c>
      <c r="J20" s="47">
        <v>0</v>
      </c>
      <c r="K20" s="47">
        <v>0</v>
      </c>
      <c r="L20" s="47">
        <v>0</v>
      </c>
      <c r="M20" s="47">
        <v>167723553</v>
      </c>
      <c r="N20" s="47">
        <v>0</v>
      </c>
      <c r="O20" s="48">
        <f t="shared" si="0"/>
        <v>2133117143</v>
      </c>
    </row>
    <row r="21" spans="1:15" x14ac:dyDescent="0.25">
      <c r="A21" s="88" t="s">
        <v>18</v>
      </c>
      <c r="B21" s="89" t="s">
        <v>29</v>
      </c>
      <c r="C21" s="90">
        <v>27</v>
      </c>
      <c r="D21" s="99" t="s">
        <v>29</v>
      </c>
      <c r="E21" s="105">
        <v>1411054621.0909595</v>
      </c>
      <c r="F21" s="103">
        <v>0</v>
      </c>
      <c r="G21" s="91">
        <v>0</v>
      </c>
      <c r="H21" s="91">
        <v>0</v>
      </c>
      <c r="I21" s="91">
        <v>0</v>
      </c>
      <c r="J21" s="91">
        <v>2611198645.6100001</v>
      </c>
      <c r="K21" s="91">
        <v>0</v>
      </c>
      <c r="L21" s="91">
        <v>0</v>
      </c>
      <c r="M21" s="91">
        <v>0</v>
      </c>
      <c r="N21" s="91">
        <v>0</v>
      </c>
      <c r="O21" s="92">
        <f t="shared" si="0"/>
        <v>2611198645.6100001</v>
      </c>
    </row>
    <row r="22" spans="1:15" x14ac:dyDescent="0.25">
      <c r="A22" s="88" t="s">
        <v>18</v>
      </c>
      <c r="B22" s="93" t="s">
        <v>30</v>
      </c>
      <c r="C22" s="90">
        <v>41</v>
      </c>
      <c r="D22" s="100" t="s">
        <v>30</v>
      </c>
      <c r="E22" s="105">
        <v>1933220.2242817194</v>
      </c>
      <c r="F22" s="103">
        <v>0</v>
      </c>
      <c r="G22" s="91">
        <v>0</v>
      </c>
      <c r="H22" s="91">
        <v>0</v>
      </c>
      <c r="I22" s="91">
        <v>0</v>
      </c>
      <c r="J22" s="91">
        <v>30267313.82</v>
      </c>
      <c r="K22" s="91">
        <v>0</v>
      </c>
      <c r="L22" s="91">
        <v>0</v>
      </c>
      <c r="M22" s="91">
        <v>0</v>
      </c>
      <c r="N22" s="91">
        <v>0</v>
      </c>
      <c r="O22" s="92">
        <f t="shared" si="0"/>
        <v>30267313.82</v>
      </c>
    </row>
    <row r="23" spans="1:15" x14ac:dyDescent="0.25">
      <c r="A23" s="88" t="s">
        <v>18</v>
      </c>
      <c r="B23" s="93" t="s">
        <v>31</v>
      </c>
      <c r="C23" s="90">
        <v>44</v>
      </c>
      <c r="D23" s="100" t="s">
        <v>31</v>
      </c>
      <c r="E23" s="105">
        <v>58260383443.081635</v>
      </c>
      <c r="F23" s="103">
        <v>0</v>
      </c>
      <c r="G23" s="91">
        <v>68900170297</v>
      </c>
      <c r="H23" s="91">
        <v>0</v>
      </c>
      <c r="I23" s="91">
        <v>0</v>
      </c>
      <c r="J23" s="91">
        <v>0</v>
      </c>
      <c r="K23" s="91">
        <v>0</v>
      </c>
      <c r="L23" s="91">
        <v>0</v>
      </c>
      <c r="M23" s="91">
        <v>0</v>
      </c>
      <c r="N23" s="91">
        <v>0</v>
      </c>
      <c r="O23" s="92">
        <f t="shared" si="0"/>
        <v>68900170297</v>
      </c>
    </row>
    <row r="24" spans="1:15" x14ac:dyDescent="0.25">
      <c r="A24" s="88" t="s">
        <v>18</v>
      </c>
      <c r="B24" s="93" t="s">
        <v>32</v>
      </c>
      <c r="C24" s="90">
        <v>47</v>
      </c>
      <c r="D24" s="100" t="s">
        <v>32</v>
      </c>
      <c r="E24" s="105">
        <v>0</v>
      </c>
      <c r="F24" s="103">
        <v>0</v>
      </c>
      <c r="G24" s="91">
        <v>0</v>
      </c>
      <c r="H24" s="91">
        <v>0</v>
      </c>
      <c r="I24" s="91">
        <v>0</v>
      </c>
      <c r="J24" s="91">
        <v>29405.510000000002</v>
      </c>
      <c r="K24" s="91">
        <v>0</v>
      </c>
      <c r="L24" s="91">
        <v>0</v>
      </c>
      <c r="M24" s="91">
        <v>0</v>
      </c>
      <c r="N24" s="91">
        <v>0</v>
      </c>
      <c r="O24" s="92">
        <f t="shared" si="0"/>
        <v>29405.510000000002</v>
      </c>
    </row>
    <row r="25" spans="1:15" x14ac:dyDescent="0.25">
      <c r="A25" s="88" t="s">
        <v>18</v>
      </c>
      <c r="B25" s="93" t="s">
        <v>33</v>
      </c>
      <c r="C25" s="90">
        <v>50</v>
      </c>
      <c r="D25" s="100" t="s">
        <v>33</v>
      </c>
      <c r="E25" s="105">
        <v>8412730.8941135388</v>
      </c>
      <c r="F25" s="103">
        <v>0</v>
      </c>
      <c r="G25" s="91">
        <v>0</v>
      </c>
      <c r="H25" s="91">
        <v>0</v>
      </c>
      <c r="I25" s="91">
        <v>0</v>
      </c>
      <c r="J25" s="91">
        <v>0</v>
      </c>
      <c r="K25" s="91">
        <v>0</v>
      </c>
      <c r="L25" s="91">
        <v>0</v>
      </c>
      <c r="M25" s="91">
        <v>6258221</v>
      </c>
      <c r="N25" s="91">
        <v>0</v>
      </c>
      <c r="O25" s="92">
        <f t="shared" si="0"/>
        <v>6258221</v>
      </c>
    </row>
    <row r="26" spans="1:15" x14ac:dyDescent="0.25">
      <c r="A26" s="88" t="s">
        <v>18</v>
      </c>
      <c r="B26" s="93" t="s">
        <v>34</v>
      </c>
      <c r="C26" s="90">
        <v>52</v>
      </c>
      <c r="D26" s="100" t="s">
        <v>34</v>
      </c>
      <c r="E26" s="105">
        <v>45451438.329964586</v>
      </c>
      <c r="F26" s="103">
        <v>0</v>
      </c>
      <c r="G26" s="91">
        <v>0</v>
      </c>
      <c r="H26" s="91">
        <v>0</v>
      </c>
      <c r="I26" s="91">
        <v>0</v>
      </c>
      <c r="J26" s="91">
        <v>277900548.72000003</v>
      </c>
      <c r="K26" s="91">
        <v>0</v>
      </c>
      <c r="L26" s="91">
        <v>0</v>
      </c>
      <c r="M26" s="91">
        <v>0</v>
      </c>
      <c r="N26" s="91">
        <v>0</v>
      </c>
      <c r="O26" s="92">
        <f t="shared" si="0"/>
        <v>277900548.72000003</v>
      </c>
    </row>
    <row r="27" spans="1:15" x14ac:dyDescent="0.25">
      <c r="A27" s="88" t="s">
        <v>18</v>
      </c>
      <c r="B27" s="93" t="s">
        <v>35</v>
      </c>
      <c r="C27" s="90">
        <v>54</v>
      </c>
      <c r="D27" s="100" t="s">
        <v>35</v>
      </c>
      <c r="E27" s="105">
        <v>1619859375.8785152</v>
      </c>
      <c r="F27" s="103">
        <v>0</v>
      </c>
      <c r="G27" s="91">
        <v>1460403284</v>
      </c>
      <c r="H27" s="91">
        <v>0</v>
      </c>
      <c r="I27" s="91">
        <v>0</v>
      </c>
      <c r="J27" s="91">
        <v>0</v>
      </c>
      <c r="K27" s="91">
        <v>0</v>
      </c>
      <c r="L27" s="91">
        <v>0</v>
      </c>
      <c r="M27" s="91">
        <v>0</v>
      </c>
      <c r="N27" s="91">
        <v>0</v>
      </c>
      <c r="O27" s="92">
        <f t="shared" si="0"/>
        <v>1460403284</v>
      </c>
    </row>
    <row r="28" spans="1:15" x14ac:dyDescent="0.25">
      <c r="A28" s="88" t="s">
        <v>18</v>
      </c>
      <c r="B28" s="93" t="s">
        <v>36</v>
      </c>
      <c r="C28" s="90">
        <v>63</v>
      </c>
      <c r="D28" s="100" t="s">
        <v>36</v>
      </c>
      <c r="E28" s="105">
        <v>934350.93152829597</v>
      </c>
      <c r="F28" s="103">
        <v>0</v>
      </c>
      <c r="G28" s="91">
        <v>0</v>
      </c>
      <c r="H28" s="91">
        <v>0</v>
      </c>
      <c r="I28" s="91">
        <v>0</v>
      </c>
      <c r="J28" s="91">
        <v>4468536.4800000004</v>
      </c>
      <c r="K28" s="91">
        <v>0</v>
      </c>
      <c r="L28" s="91">
        <v>0</v>
      </c>
      <c r="M28" s="91">
        <v>0</v>
      </c>
      <c r="N28" s="91">
        <v>0</v>
      </c>
      <c r="O28" s="92">
        <f t="shared" si="0"/>
        <v>4468536.4800000004</v>
      </c>
    </row>
    <row r="29" spans="1:15" x14ac:dyDescent="0.25">
      <c r="A29" s="88" t="s">
        <v>18</v>
      </c>
      <c r="B29" s="93" t="s">
        <v>37</v>
      </c>
      <c r="C29" s="90">
        <v>66</v>
      </c>
      <c r="D29" s="100" t="s">
        <v>37</v>
      </c>
      <c r="E29" s="105">
        <v>8109587.4099593293</v>
      </c>
      <c r="F29" s="103">
        <v>0</v>
      </c>
      <c r="G29" s="91">
        <v>0</v>
      </c>
      <c r="H29" s="91">
        <v>0</v>
      </c>
      <c r="I29" s="91">
        <v>0</v>
      </c>
      <c r="J29" s="91">
        <v>16258015.42</v>
      </c>
      <c r="K29" s="91">
        <v>0</v>
      </c>
      <c r="L29" s="91">
        <v>0</v>
      </c>
      <c r="M29" s="91">
        <v>0</v>
      </c>
      <c r="N29" s="91">
        <v>0</v>
      </c>
      <c r="O29" s="92">
        <f t="shared" si="0"/>
        <v>16258015.42</v>
      </c>
    </row>
    <row r="30" spans="1:15" x14ac:dyDescent="0.25">
      <c r="A30" s="88" t="s">
        <v>18</v>
      </c>
      <c r="B30" s="93" t="s">
        <v>38</v>
      </c>
      <c r="C30" s="90">
        <v>68</v>
      </c>
      <c r="D30" s="100" t="s">
        <v>38</v>
      </c>
      <c r="E30" s="105">
        <v>342775218.83824527</v>
      </c>
      <c r="F30" s="103">
        <v>0</v>
      </c>
      <c r="G30" s="91">
        <v>82051079</v>
      </c>
      <c r="H30" s="91">
        <v>0</v>
      </c>
      <c r="I30" s="91">
        <v>0</v>
      </c>
      <c r="J30" s="91">
        <v>2989202.31</v>
      </c>
      <c r="K30" s="91">
        <v>0</v>
      </c>
      <c r="L30" s="91">
        <v>0</v>
      </c>
      <c r="M30" s="91">
        <v>0</v>
      </c>
      <c r="N30" s="91">
        <v>0</v>
      </c>
      <c r="O30" s="92">
        <f t="shared" si="0"/>
        <v>85040281.310000002</v>
      </c>
    </row>
    <row r="31" spans="1:15" x14ac:dyDescent="0.25">
      <c r="A31" s="44" t="s">
        <v>18</v>
      </c>
      <c r="B31" s="45" t="s">
        <v>39</v>
      </c>
      <c r="C31" s="46">
        <v>70</v>
      </c>
      <c r="D31" s="64" t="s">
        <v>39</v>
      </c>
      <c r="E31" s="105">
        <v>0</v>
      </c>
      <c r="F31" s="70">
        <v>0</v>
      </c>
      <c r="G31" s="47">
        <v>0</v>
      </c>
      <c r="H31" s="47">
        <v>0</v>
      </c>
      <c r="I31" s="47">
        <v>0</v>
      </c>
      <c r="J31" s="47">
        <v>0</v>
      </c>
      <c r="K31" s="47">
        <v>0</v>
      </c>
      <c r="L31" s="47">
        <v>0</v>
      </c>
      <c r="M31" s="47">
        <v>0</v>
      </c>
      <c r="N31" s="47">
        <v>0</v>
      </c>
      <c r="O31" s="48">
        <f t="shared" si="0"/>
        <v>0</v>
      </c>
    </row>
    <row r="32" spans="1:15" x14ac:dyDescent="0.25">
      <c r="A32" s="44" t="s">
        <v>18</v>
      </c>
      <c r="B32" s="45" t="s">
        <v>40</v>
      </c>
      <c r="C32" s="46">
        <v>73</v>
      </c>
      <c r="D32" s="64" t="s">
        <v>40</v>
      </c>
      <c r="E32" s="105">
        <v>52178123.774039812</v>
      </c>
      <c r="F32" s="70">
        <v>0</v>
      </c>
      <c r="G32" s="47">
        <v>0</v>
      </c>
      <c r="H32" s="47">
        <v>0</v>
      </c>
      <c r="I32" s="47">
        <v>0</v>
      </c>
      <c r="J32" s="47">
        <v>28091215.68</v>
      </c>
      <c r="K32" s="47">
        <v>0</v>
      </c>
      <c r="L32" s="47">
        <v>0</v>
      </c>
      <c r="M32" s="47">
        <v>0</v>
      </c>
      <c r="N32" s="47">
        <v>0</v>
      </c>
      <c r="O32" s="48">
        <f t="shared" si="0"/>
        <v>28091215.68</v>
      </c>
    </row>
    <row r="33" spans="1:15" x14ac:dyDescent="0.25">
      <c r="A33" s="44" t="s">
        <v>18</v>
      </c>
      <c r="B33" s="45" t="s">
        <v>41</v>
      </c>
      <c r="C33" s="46">
        <v>76</v>
      </c>
      <c r="D33" s="64" t="s">
        <v>41</v>
      </c>
      <c r="E33" s="105">
        <v>74149016.01099427</v>
      </c>
      <c r="F33" s="70">
        <v>0</v>
      </c>
      <c r="G33" s="47">
        <v>9835944</v>
      </c>
      <c r="H33" s="47">
        <v>0</v>
      </c>
      <c r="I33" s="47">
        <v>0</v>
      </c>
      <c r="J33" s="47">
        <v>63934479.210000001</v>
      </c>
      <c r="K33" s="47">
        <v>0</v>
      </c>
      <c r="L33" s="47">
        <v>0</v>
      </c>
      <c r="M33" s="47">
        <v>0</v>
      </c>
      <c r="N33" s="47">
        <v>0</v>
      </c>
      <c r="O33" s="48">
        <f t="shared" si="0"/>
        <v>73770423.210000008</v>
      </c>
    </row>
    <row r="34" spans="1:15" x14ac:dyDescent="0.25">
      <c r="A34" s="44" t="s">
        <v>18</v>
      </c>
      <c r="B34" s="45" t="s">
        <v>42</v>
      </c>
      <c r="C34" s="46">
        <v>81</v>
      </c>
      <c r="D34" s="64" t="s">
        <v>42</v>
      </c>
      <c r="E34" s="105">
        <v>0</v>
      </c>
      <c r="F34" s="70">
        <v>0</v>
      </c>
      <c r="G34" s="47">
        <v>0</v>
      </c>
      <c r="H34" s="47">
        <v>0</v>
      </c>
      <c r="I34" s="47">
        <v>0</v>
      </c>
      <c r="J34" s="47">
        <v>0</v>
      </c>
      <c r="K34" s="47">
        <v>0</v>
      </c>
      <c r="L34" s="47">
        <v>0</v>
      </c>
      <c r="M34" s="47">
        <v>0</v>
      </c>
      <c r="N34" s="47">
        <v>0</v>
      </c>
      <c r="O34" s="48">
        <f t="shared" si="0"/>
        <v>0</v>
      </c>
    </row>
    <row r="35" spans="1:15" x14ac:dyDescent="0.25">
      <c r="A35" s="44" t="s">
        <v>18</v>
      </c>
      <c r="B35" s="45" t="s">
        <v>43</v>
      </c>
      <c r="C35" s="46">
        <v>85</v>
      </c>
      <c r="D35" s="64" t="s">
        <v>43</v>
      </c>
      <c r="E35" s="105">
        <v>0</v>
      </c>
      <c r="F35" s="70">
        <v>0</v>
      </c>
      <c r="G35" s="47">
        <v>584657</v>
      </c>
      <c r="H35" s="47">
        <v>0</v>
      </c>
      <c r="I35" s="47">
        <v>0</v>
      </c>
      <c r="J35" s="47">
        <v>0</v>
      </c>
      <c r="K35" s="47">
        <v>0</v>
      </c>
      <c r="L35" s="47">
        <v>0</v>
      </c>
      <c r="M35" s="47">
        <v>0</v>
      </c>
      <c r="N35" s="47">
        <v>0</v>
      </c>
      <c r="O35" s="48">
        <f t="shared" si="0"/>
        <v>584657</v>
      </c>
    </row>
    <row r="36" spans="1:15" x14ac:dyDescent="0.25">
      <c r="A36" s="44" t="s">
        <v>18</v>
      </c>
      <c r="B36" s="45" t="s">
        <v>44</v>
      </c>
      <c r="C36" s="46">
        <v>86</v>
      </c>
      <c r="D36" s="64" t="s">
        <v>44</v>
      </c>
      <c r="E36" s="105">
        <v>2742478.3872472467</v>
      </c>
      <c r="F36" s="70">
        <v>0</v>
      </c>
      <c r="G36" s="47">
        <v>0</v>
      </c>
      <c r="H36" s="47">
        <v>0</v>
      </c>
      <c r="I36" s="47">
        <v>0</v>
      </c>
      <c r="J36" s="47">
        <v>4186802.62</v>
      </c>
      <c r="K36" s="47">
        <v>0</v>
      </c>
      <c r="L36" s="47">
        <v>0</v>
      </c>
      <c r="M36" s="47">
        <v>0</v>
      </c>
      <c r="N36" s="47">
        <v>0</v>
      </c>
      <c r="O36" s="48">
        <f t="shared" si="0"/>
        <v>4186802.62</v>
      </c>
    </row>
    <row r="37" spans="1:15" x14ac:dyDescent="0.25">
      <c r="A37" s="44" t="s">
        <v>18</v>
      </c>
      <c r="B37" s="45" t="s">
        <v>45</v>
      </c>
      <c r="C37" s="46">
        <v>88</v>
      </c>
      <c r="D37" s="64" t="s">
        <v>45</v>
      </c>
      <c r="E37" s="105">
        <v>0</v>
      </c>
      <c r="F37" s="70">
        <v>0</v>
      </c>
      <c r="G37" s="47">
        <v>0</v>
      </c>
      <c r="H37" s="47">
        <v>0</v>
      </c>
      <c r="I37" s="47">
        <v>0</v>
      </c>
      <c r="J37" s="47">
        <v>0</v>
      </c>
      <c r="K37" s="47">
        <v>0</v>
      </c>
      <c r="L37" s="47">
        <v>0</v>
      </c>
      <c r="M37" s="47">
        <v>0</v>
      </c>
      <c r="N37" s="47">
        <v>0</v>
      </c>
      <c r="O37" s="48">
        <f t="shared" si="0"/>
        <v>0</v>
      </c>
    </row>
    <row r="38" spans="1:15" x14ac:dyDescent="0.25">
      <c r="A38" s="44" t="s">
        <v>18</v>
      </c>
      <c r="B38" s="45" t="s">
        <v>46</v>
      </c>
      <c r="C38" s="46">
        <v>91</v>
      </c>
      <c r="D38" s="64" t="s">
        <v>46</v>
      </c>
      <c r="E38" s="105">
        <v>5078629.861704899</v>
      </c>
      <c r="F38" s="70">
        <v>0</v>
      </c>
      <c r="G38" s="47">
        <v>0</v>
      </c>
      <c r="H38" s="47">
        <v>0</v>
      </c>
      <c r="I38" s="47">
        <v>0</v>
      </c>
      <c r="J38" s="47">
        <v>0</v>
      </c>
      <c r="K38" s="47">
        <v>0</v>
      </c>
      <c r="L38" s="47">
        <v>0</v>
      </c>
      <c r="M38" s="47">
        <v>0</v>
      </c>
      <c r="N38" s="47">
        <v>0</v>
      </c>
      <c r="O38" s="48">
        <f t="shared" si="0"/>
        <v>0</v>
      </c>
    </row>
    <row r="39" spans="1:15" x14ac:dyDescent="0.25">
      <c r="A39" s="44" t="s">
        <v>18</v>
      </c>
      <c r="B39" s="45" t="s">
        <v>47</v>
      </c>
      <c r="C39" s="46">
        <v>94</v>
      </c>
      <c r="D39" s="64" t="s">
        <v>47</v>
      </c>
      <c r="E39" s="105">
        <v>7079760.5607137829</v>
      </c>
      <c r="F39" s="70">
        <v>0</v>
      </c>
      <c r="G39" s="47">
        <v>0</v>
      </c>
      <c r="H39" s="47">
        <v>0</v>
      </c>
      <c r="I39" s="47">
        <v>0</v>
      </c>
      <c r="J39" s="47">
        <v>15212403.949999999</v>
      </c>
      <c r="K39" s="47">
        <v>0</v>
      </c>
      <c r="L39" s="47">
        <v>0</v>
      </c>
      <c r="M39" s="47">
        <v>0</v>
      </c>
      <c r="N39" s="47">
        <v>0</v>
      </c>
      <c r="O39" s="48">
        <f t="shared" si="0"/>
        <v>15212403.949999999</v>
      </c>
    </row>
    <row r="40" spans="1:15" x14ac:dyDescent="0.25">
      <c r="A40" s="44" t="s">
        <v>18</v>
      </c>
      <c r="B40" s="45" t="s">
        <v>48</v>
      </c>
      <c r="C40" s="46">
        <v>95</v>
      </c>
      <c r="D40" s="64" t="s">
        <v>48</v>
      </c>
      <c r="E40" s="105">
        <v>8108.5280697471562</v>
      </c>
      <c r="F40" s="70">
        <v>0</v>
      </c>
      <c r="G40" s="47">
        <v>0</v>
      </c>
      <c r="H40" s="47">
        <v>0</v>
      </c>
      <c r="I40" s="47">
        <v>0</v>
      </c>
      <c r="J40" s="47">
        <v>0</v>
      </c>
      <c r="K40" s="47">
        <v>0</v>
      </c>
      <c r="L40" s="47">
        <v>0</v>
      </c>
      <c r="M40" s="47">
        <v>0</v>
      </c>
      <c r="N40" s="47">
        <v>0</v>
      </c>
      <c r="O40" s="48">
        <f t="shared" si="0"/>
        <v>0</v>
      </c>
    </row>
    <row r="41" spans="1:15" x14ac:dyDescent="0.25">
      <c r="A41" s="88" t="s">
        <v>18</v>
      </c>
      <c r="B41" s="93" t="s">
        <v>49</v>
      </c>
      <c r="C41" s="90">
        <v>97</v>
      </c>
      <c r="D41" s="100" t="s">
        <v>49</v>
      </c>
      <c r="E41" s="105">
        <v>700473.27358995029</v>
      </c>
      <c r="F41" s="103">
        <v>0</v>
      </c>
      <c r="G41" s="91">
        <v>0</v>
      </c>
      <c r="H41" s="91">
        <v>0</v>
      </c>
      <c r="I41" s="91">
        <v>0</v>
      </c>
      <c r="J41" s="91">
        <v>11021.89</v>
      </c>
      <c r="K41" s="91">
        <v>0</v>
      </c>
      <c r="L41" s="91">
        <v>0</v>
      </c>
      <c r="M41" s="91">
        <v>0</v>
      </c>
      <c r="N41" s="91">
        <v>0</v>
      </c>
      <c r="O41" s="92">
        <f t="shared" si="0"/>
        <v>11021.89</v>
      </c>
    </row>
    <row r="42" spans="1:15" x14ac:dyDescent="0.25">
      <c r="A42" s="88" t="s">
        <v>18</v>
      </c>
      <c r="B42" s="93" t="s">
        <v>50</v>
      </c>
      <c r="C42" s="90">
        <v>99</v>
      </c>
      <c r="D42" s="100" t="s">
        <v>50</v>
      </c>
      <c r="E42" s="105">
        <v>21367.353506797812</v>
      </c>
      <c r="F42" s="103">
        <v>0</v>
      </c>
      <c r="G42" s="91">
        <v>0</v>
      </c>
      <c r="H42" s="91">
        <v>0</v>
      </c>
      <c r="I42" s="91">
        <v>0</v>
      </c>
      <c r="J42" s="91">
        <v>0</v>
      </c>
      <c r="K42" s="91">
        <v>0</v>
      </c>
      <c r="L42" s="91">
        <v>0</v>
      </c>
      <c r="M42" s="91">
        <v>0</v>
      </c>
      <c r="N42" s="91">
        <v>0</v>
      </c>
      <c r="O42" s="92">
        <f t="shared" si="0"/>
        <v>0</v>
      </c>
    </row>
    <row r="43" spans="1:15" x14ac:dyDescent="0.25">
      <c r="A43" s="88" t="s">
        <v>51</v>
      </c>
      <c r="B43" s="93" t="s">
        <v>19</v>
      </c>
      <c r="C43" s="90">
        <v>5001</v>
      </c>
      <c r="D43" s="100" t="s">
        <v>52</v>
      </c>
      <c r="E43" s="105">
        <v>33774278.420432016</v>
      </c>
      <c r="F43" s="103">
        <v>0</v>
      </c>
      <c r="G43" s="91">
        <v>0</v>
      </c>
      <c r="H43" s="91">
        <v>0</v>
      </c>
      <c r="I43" s="91">
        <v>0</v>
      </c>
      <c r="J43" s="91">
        <v>54021172</v>
      </c>
      <c r="K43" s="91">
        <v>0</v>
      </c>
      <c r="L43" s="91">
        <v>1777523</v>
      </c>
      <c r="M43" s="91">
        <v>0</v>
      </c>
      <c r="N43" s="91">
        <v>0</v>
      </c>
      <c r="O43" s="92">
        <f t="shared" si="0"/>
        <v>55798695</v>
      </c>
    </row>
    <row r="44" spans="1:15" x14ac:dyDescent="0.25">
      <c r="A44" s="88" t="s">
        <v>51</v>
      </c>
      <c r="B44" s="93" t="s">
        <v>19</v>
      </c>
      <c r="C44" s="90">
        <v>5002</v>
      </c>
      <c r="D44" s="100" t="s">
        <v>53</v>
      </c>
      <c r="E44" s="105">
        <v>600.30961660194862</v>
      </c>
      <c r="F44" s="103">
        <v>0</v>
      </c>
      <c r="G44" s="91">
        <v>0</v>
      </c>
      <c r="H44" s="91">
        <v>0</v>
      </c>
      <c r="I44" s="91">
        <v>0</v>
      </c>
      <c r="J44" s="91">
        <v>957770</v>
      </c>
      <c r="K44" s="91">
        <v>0</v>
      </c>
      <c r="L44" s="91">
        <v>0</v>
      </c>
      <c r="M44" s="91">
        <v>0</v>
      </c>
      <c r="N44" s="91">
        <v>0</v>
      </c>
      <c r="O44" s="92">
        <f t="shared" si="0"/>
        <v>957770</v>
      </c>
    </row>
    <row r="45" spans="1:15" x14ac:dyDescent="0.25">
      <c r="A45" s="88" t="s">
        <v>51</v>
      </c>
      <c r="B45" s="93" t="s">
        <v>19</v>
      </c>
      <c r="C45" s="90">
        <v>5004</v>
      </c>
      <c r="D45" s="100" t="s">
        <v>54</v>
      </c>
      <c r="E45" s="105">
        <v>4495634.3509647474</v>
      </c>
      <c r="F45" s="103">
        <v>0</v>
      </c>
      <c r="G45" s="91">
        <v>0</v>
      </c>
      <c r="H45" s="91">
        <v>0</v>
      </c>
      <c r="I45" s="91">
        <v>0</v>
      </c>
      <c r="J45" s="91">
        <v>3121466</v>
      </c>
      <c r="K45" s="91">
        <v>0</v>
      </c>
      <c r="L45" s="91">
        <v>0</v>
      </c>
      <c r="M45" s="91">
        <v>0</v>
      </c>
      <c r="N45" s="91">
        <v>0</v>
      </c>
      <c r="O45" s="92">
        <f t="shared" si="0"/>
        <v>3121466</v>
      </c>
    </row>
    <row r="46" spans="1:15" x14ac:dyDescent="0.25">
      <c r="A46" s="88" t="s">
        <v>51</v>
      </c>
      <c r="B46" s="93" t="s">
        <v>19</v>
      </c>
      <c r="C46" s="90">
        <v>5021</v>
      </c>
      <c r="D46" s="100" t="s">
        <v>55</v>
      </c>
      <c r="E46" s="105">
        <v>2228123.1374515351</v>
      </c>
      <c r="F46" s="103">
        <v>0</v>
      </c>
      <c r="G46" s="91">
        <v>0</v>
      </c>
      <c r="H46" s="91">
        <v>0</v>
      </c>
      <c r="I46" s="91">
        <v>0</v>
      </c>
      <c r="J46" s="91">
        <v>0</v>
      </c>
      <c r="K46" s="91">
        <v>0</v>
      </c>
      <c r="L46" s="91">
        <v>0</v>
      </c>
      <c r="M46" s="91">
        <v>0</v>
      </c>
      <c r="N46" s="91">
        <v>0</v>
      </c>
      <c r="O46" s="92">
        <f t="shared" si="0"/>
        <v>0</v>
      </c>
    </row>
    <row r="47" spans="1:15" x14ac:dyDescent="0.25">
      <c r="A47" s="88" t="s">
        <v>51</v>
      </c>
      <c r="B47" s="93" t="s">
        <v>19</v>
      </c>
      <c r="C47" s="90">
        <v>5030</v>
      </c>
      <c r="D47" s="100" t="s">
        <v>56</v>
      </c>
      <c r="E47" s="105">
        <v>129241709.59570275</v>
      </c>
      <c r="F47" s="103">
        <v>0</v>
      </c>
      <c r="G47" s="91">
        <v>163709281</v>
      </c>
      <c r="H47" s="91">
        <v>0</v>
      </c>
      <c r="I47" s="91">
        <v>0</v>
      </c>
      <c r="J47" s="91">
        <v>0</v>
      </c>
      <c r="K47" s="91">
        <v>0</v>
      </c>
      <c r="L47" s="91">
        <v>0</v>
      </c>
      <c r="M47" s="91">
        <v>0</v>
      </c>
      <c r="N47" s="91">
        <v>0</v>
      </c>
      <c r="O47" s="92">
        <f t="shared" si="0"/>
        <v>163709281</v>
      </c>
    </row>
    <row r="48" spans="1:15" x14ac:dyDescent="0.25">
      <c r="A48" s="88" t="s">
        <v>51</v>
      </c>
      <c r="B48" s="93" t="s">
        <v>19</v>
      </c>
      <c r="C48" s="90">
        <v>5031</v>
      </c>
      <c r="D48" s="100" t="s">
        <v>57</v>
      </c>
      <c r="E48" s="105">
        <v>224872504.01944152</v>
      </c>
      <c r="F48" s="103">
        <v>0</v>
      </c>
      <c r="G48" s="91">
        <v>0</v>
      </c>
      <c r="H48" s="91">
        <v>0</v>
      </c>
      <c r="I48" s="91">
        <v>0</v>
      </c>
      <c r="J48" s="91">
        <v>319396251</v>
      </c>
      <c r="K48" s="91">
        <v>0</v>
      </c>
      <c r="L48" s="91">
        <v>0</v>
      </c>
      <c r="M48" s="91">
        <v>0</v>
      </c>
      <c r="N48" s="91">
        <v>0</v>
      </c>
      <c r="O48" s="92">
        <f t="shared" si="0"/>
        <v>319396251</v>
      </c>
    </row>
    <row r="49" spans="1:15" x14ac:dyDescent="0.25">
      <c r="A49" s="88" t="s">
        <v>51</v>
      </c>
      <c r="B49" s="93" t="s">
        <v>19</v>
      </c>
      <c r="C49" s="90">
        <v>5034</v>
      </c>
      <c r="D49" s="100" t="s">
        <v>58</v>
      </c>
      <c r="E49" s="105">
        <v>7447586.5660725841</v>
      </c>
      <c r="F49" s="103">
        <v>0</v>
      </c>
      <c r="G49" s="91">
        <v>0</v>
      </c>
      <c r="H49" s="91">
        <v>0</v>
      </c>
      <c r="I49" s="91">
        <v>0</v>
      </c>
      <c r="J49" s="91">
        <v>13786194</v>
      </c>
      <c r="K49" s="91">
        <v>0</v>
      </c>
      <c r="L49" s="91">
        <v>116126.81</v>
      </c>
      <c r="M49" s="91">
        <v>0</v>
      </c>
      <c r="N49" s="91">
        <v>0</v>
      </c>
      <c r="O49" s="92">
        <f t="shared" si="0"/>
        <v>13902320.810000001</v>
      </c>
    </row>
    <row r="50" spans="1:15" x14ac:dyDescent="0.25">
      <c r="A50" s="88" t="s">
        <v>51</v>
      </c>
      <c r="B50" s="93" t="s">
        <v>19</v>
      </c>
      <c r="C50" s="90">
        <v>5036</v>
      </c>
      <c r="D50" s="100" t="s">
        <v>59</v>
      </c>
      <c r="E50" s="105">
        <v>4051775.3749733423</v>
      </c>
      <c r="F50" s="103">
        <v>0</v>
      </c>
      <c r="G50" s="91">
        <v>3791159</v>
      </c>
      <c r="H50" s="91">
        <v>0</v>
      </c>
      <c r="I50" s="91">
        <v>0</v>
      </c>
      <c r="J50" s="91">
        <v>0</v>
      </c>
      <c r="K50" s="91">
        <v>0</v>
      </c>
      <c r="L50" s="91">
        <v>946735</v>
      </c>
      <c r="M50" s="91">
        <v>0</v>
      </c>
      <c r="N50" s="91">
        <v>0</v>
      </c>
      <c r="O50" s="92">
        <f t="shared" si="0"/>
        <v>4737894</v>
      </c>
    </row>
    <row r="51" spans="1:15" x14ac:dyDescent="0.25">
      <c r="A51" s="44" t="s">
        <v>51</v>
      </c>
      <c r="B51" s="45" t="s">
        <v>19</v>
      </c>
      <c r="C51" s="46">
        <v>5038</v>
      </c>
      <c r="D51" s="64" t="s">
        <v>60</v>
      </c>
      <c r="E51" s="105">
        <v>26563268.110419657</v>
      </c>
      <c r="F51" s="70">
        <v>0</v>
      </c>
      <c r="G51" s="47">
        <v>0</v>
      </c>
      <c r="H51" s="47">
        <v>0</v>
      </c>
      <c r="I51" s="47">
        <v>0</v>
      </c>
      <c r="J51" s="47">
        <v>511681339</v>
      </c>
      <c r="K51" s="47">
        <v>0</v>
      </c>
      <c r="L51" s="47">
        <v>0</v>
      </c>
      <c r="M51" s="47">
        <v>0</v>
      </c>
      <c r="N51" s="47">
        <v>0</v>
      </c>
      <c r="O51" s="48">
        <f t="shared" si="0"/>
        <v>511681339</v>
      </c>
    </row>
    <row r="52" spans="1:15" x14ac:dyDescent="0.25">
      <c r="A52" s="44" t="s">
        <v>51</v>
      </c>
      <c r="B52" s="45" t="s">
        <v>19</v>
      </c>
      <c r="C52" s="46">
        <v>5040</v>
      </c>
      <c r="D52" s="64" t="s">
        <v>61</v>
      </c>
      <c r="E52" s="105">
        <v>289103296.63477856</v>
      </c>
      <c r="F52" s="70">
        <v>0</v>
      </c>
      <c r="G52" s="47">
        <v>0</v>
      </c>
      <c r="H52" s="47">
        <v>0</v>
      </c>
      <c r="I52" s="47">
        <v>0</v>
      </c>
      <c r="J52" s="47">
        <v>83498358</v>
      </c>
      <c r="K52" s="47">
        <v>0</v>
      </c>
      <c r="L52" s="47">
        <v>0</v>
      </c>
      <c r="M52" s="47">
        <v>0</v>
      </c>
      <c r="N52" s="47">
        <v>0</v>
      </c>
      <c r="O52" s="48">
        <f t="shared" si="0"/>
        <v>83498358</v>
      </c>
    </row>
    <row r="53" spans="1:15" x14ac:dyDescent="0.25">
      <c r="A53" s="44" t="s">
        <v>51</v>
      </c>
      <c r="B53" s="45" t="s">
        <v>19</v>
      </c>
      <c r="C53" s="46">
        <v>5042</v>
      </c>
      <c r="D53" s="64" t="s">
        <v>62</v>
      </c>
      <c r="E53" s="105">
        <v>27469383.254425813</v>
      </c>
      <c r="F53" s="70">
        <v>0</v>
      </c>
      <c r="G53" s="47">
        <v>0</v>
      </c>
      <c r="H53" s="47">
        <v>0</v>
      </c>
      <c r="I53" s="47">
        <v>0</v>
      </c>
      <c r="J53" s="47">
        <v>50862431</v>
      </c>
      <c r="K53" s="47">
        <v>0</v>
      </c>
      <c r="L53" s="47">
        <v>0</v>
      </c>
      <c r="M53" s="47">
        <v>0</v>
      </c>
      <c r="N53" s="47">
        <v>0</v>
      </c>
      <c r="O53" s="48">
        <f t="shared" si="0"/>
        <v>50862431</v>
      </c>
    </row>
    <row r="54" spans="1:15" x14ac:dyDescent="0.25">
      <c r="A54" s="44" t="s">
        <v>51</v>
      </c>
      <c r="B54" s="45" t="s">
        <v>19</v>
      </c>
      <c r="C54" s="46">
        <v>5044</v>
      </c>
      <c r="D54" s="64" t="s">
        <v>63</v>
      </c>
      <c r="E54" s="105">
        <v>19886107.662691053</v>
      </c>
      <c r="F54" s="70">
        <v>0</v>
      </c>
      <c r="G54" s="47">
        <v>0</v>
      </c>
      <c r="H54" s="47">
        <v>0</v>
      </c>
      <c r="I54" s="47">
        <v>0</v>
      </c>
      <c r="J54" s="47">
        <v>2459505</v>
      </c>
      <c r="K54" s="47">
        <v>0</v>
      </c>
      <c r="L54" s="47">
        <v>0</v>
      </c>
      <c r="M54" s="47">
        <v>0</v>
      </c>
      <c r="N54" s="47">
        <v>0</v>
      </c>
      <c r="O54" s="48">
        <f t="shared" si="0"/>
        <v>2459505</v>
      </c>
    </row>
    <row r="55" spans="1:15" x14ac:dyDescent="0.25">
      <c r="A55" s="44" t="s">
        <v>51</v>
      </c>
      <c r="B55" s="45" t="s">
        <v>19</v>
      </c>
      <c r="C55" s="46">
        <v>5045</v>
      </c>
      <c r="D55" s="64" t="s">
        <v>64</v>
      </c>
      <c r="E55" s="105">
        <v>341537.92408658977</v>
      </c>
      <c r="F55" s="70">
        <v>0</v>
      </c>
      <c r="G55" s="47">
        <v>0</v>
      </c>
      <c r="H55" s="47">
        <v>0</v>
      </c>
      <c r="I55" s="47">
        <v>0</v>
      </c>
      <c r="J55" s="47">
        <v>0</v>
      </c>
      <c r="K55" s="47">
        <v>0</v>
      </c>
      <c r="L55" s="47">
        <v>0</v>
      </c>
      <c r="M55" s="47">
        <v>0</v>
      </c>
      <c r="N55" s="47">
        <v>0</v>
      </c>
      <c r="O55" s="48">
        <f t="shared" si="0"/>
        <v>0</v>
      </c>
    </row>
    <row r="56" spans="1:15" x14ac:dyDescent="0.25">
      <c r="A56" s="44" t="s">
        <v>51</v>
      </c>
      <c r="B56" s="45" t="s">
        <v>19</v>
      </c>
      <c r="C56" s="46">
        <v>5051</v>
      </c>
      <c r="D56" s="64" t="s">
        <v>65</v>
      </c>
      <c r="E56" s="105">
        <v>0</v>
      </c>
      <c r="F56" s="70">
        <v>0</v>
      </c>
      <c r="G56" s="47">
        <v>0</v>
      </c>
      <c r="H56" s="47">
        <v>0</v>
      </c>
      <c r="I56" s="47">
        <v>0</v>
      </c>
      <c r="J56" s="47">
        <v>0</v>
      </c>
      <c r="K56" s="47">
        <v>0</v>
      </c>
      <c r="L56" s="47">
        <v>0</v>
      </c>
      <c r="M56" s="47">
        <v>0</v>
      </c>
      <c r="N56" s="47">
        <v>0</v>
      </c>
      <c r="O56" s="48">
        <f t="shared" si="0"/>
        <v>0</v>
      </c>
    </row>
    <row r="57" spans="1:15" x14ac:dyDescent="0.25">
      <c r="A57" s="44" t="s">
        <v>51</v>
      </c>
      <c r="B57" s="45" t="s">
        <v>19</v>
      </c>
      <c r="C57" s="46">
        <v>5055</v>
      </c>
      <c r="D57" s="64" t="s">
        <v>66</v>
      </c>
      <c r="E57" s="105">
        <v>221204.60981916188</v>
      </c>
      <c r="F57" s="70">
        <v>0</v>
      </c>
      <c r="G57" s="47">
        <v>0</v>
      </c>
      <c r="H57" s="47">
        <v>0</v>
      </c>
      <c r="I57" s="47">
        <v>0</v>
      </c>
      <c r="J57" s="47">
        <v>5242515</v>
      </c>
      <c r="K57" s="47">
        <v>0</v>
      </c>
      <c r="L57" s="47">
        <v>0</v>
      </c>
      <c r="M57" s="47">
        <v>0</v>
      </c>
      <c r="N57" s="47">
        <v>0</v>
      </c>
      <c r="O57" s="48">
        <f t="shared" si="0"/>
        <v>5242515</v>
      </c>
    </row>
    <row r="58" spans="1:15" x14ac:dyDescent="0.25">
      <c r="A58" s="44" t="s">
        <v>51</v>
      </c>
      <c r="B58" s="45" t="s">
        <v>19</v>
      </c>
      <c r="C58" s="46">
        <v>5059</v>
      </c>
      <c r="D58" s="64" t="s">
        <v>67</v>
      </c>
      <c r="E58" s="105">
        <v>0</v>
      </c>
      <c r="F58" s="70">
        <v>0</v>
      </c>
      <c r="G58" s="47">
        <v>0</v>
      </c>
      <c r="H58" s="47">
        <v>0</v>
      </c>
      <c r="I58" s="47">
        <v>0</v>
      </c>
      <c r="J58" s="47">
        <v>0</v>
      </c>
      <c r="K58" s="47">
        <v>0</v>
      </c>
      <c r="L58" s="47">
        <v>0</v>
      </c>
      <c r="M58" s="47">
        <v>0</v>
      </c>
      <c r="N58" s="47">
        <v>0</v>
      </c>
      <c r="O58" s="48">
        <f t="shared" si="0"/>
        <v>0</v>
      </c>
    </row>
    <row r="59" spans="1:15" x14ac:dyDescent="0.25">
      <c r="A59" s="44" t="s">
        <v>51</v>
      </c>
      <c r="B59" s="45" t="s">
        <v>19</v>
      </c>
      <c r="C59" s="46">
        <v>5079</v>
      </c>
      <c r="D59" s="64" t="s">
        <v>68</v>
      </c>
      <c r="E59" s="105">
        <v>22178591.80357356</v>
      </c>
      <c r="F59" s="70">
        <v>0</v>
      </c>
      <c r="G59" s="47">
        <v>0</v>
      </c>
      <c r="H59" s="47">
        <v>0</v>
      </c>
      <c r="I59" s="47">
        <v>0</v>
      </c>
      <c r="J59" s="47">
        <v>15017551</v>
      </c>
      <c r="K59" s="47">
        <v>0</v>
      </c>
      <c r="L59" s="47">
        <v>0</v>
      </c>
      <c r="M59" s="47">
        <v>0</v>
      </c>
      <c r="N59" s="47">
        <v>0</v>
      </c>
      <c r="O59" s="48">
        <f t="shared" si="0"/>
        <v>15017551</v>
      </c>
    </row>
    <row r="60" spans="1:15" x14ac:dyDescent="0.25">
      <c r="A60" s="44" t="s">
        <v>51</v>
      </c>
      <c r="B60" s="45" t="s">
        <v>19</v>
      </c>
      <c r="C60" s="46">
        <v>5086</v>
      </c>
      <c r="D60" s="64" t="s">
        <v>69</v>
      </c>
      <c r="E60" s="105">
        <v>44561300.245971769</v>
      </c>
      <c r="F60" s="70">
        <v>0</v>
      </c>
      <c r="G60" s="47">
        <v>0</v>
      </c>
      <c r="H60" s="47">
        <v>0</v>
      </c>
      <c r="I60" s="47">
        <v>0</v>
      </c>
      <c r="J60" s="47">
        <v>2538403</v>
      </c>
      <c r="K60" s="47">
        <v>0</v>
      </c>
      <c r="L60" s="47">
        <v>0</v>
      </c>
      <c r="M60" s="47">
        <v>0</v>
      </c>
      <c r="N60" s="47">
        <v>0</v>
      </c>
      <c r="O60" s="48">
        <f t="shared" si="0"/>
        <v>2538403</v>
      </c>
    </row>
    <row r="61" spans="1:15" x14ac:dyDescent="0.25">
      <c r="A61" s="88" t="s">
        <v>51</v>
      </c>
      <c r="B61" s="93" t="s">
        <v>19</v>
      </c>
      <c r="C61" s="90">
        <v>5088</v>
      </c>
      <c r="D61" s="100" t="s">
        <v>70</v>
      </c>
      <c r="E61" s="105">
        <v>13944275.319633929</v>
      </c>
      <c r="F61" s="103">
        <v>0</v>
      </c>
      <c r="G61" s="91">
        <v>0</v>
      </c>
      <c r="H61" s="91">
        <v>0</v>
      </c>
      <c r="I61" s="91">
        <v>0</v>
      </c>
      <c r="J61" s="91">
        <v>6663870</v>
      </c>
      <c r="K61" s="91">
        <v>0</v>
      </c>
      <c r="L61" s="91">
        <v>1767461</v>
      </c>
      <c r="M61" s="91">
        <v>0</v>
      </c>
      <c r="N61" s="91">
        <v>0</v>
      </c>
      <c r="O61" s="92">
        <f t="shared" si="0"/>
        <v>8431331</v>
      </c>
    </row>
    <row r="62" spans="1:15" x14ac:dyDescent="0.25">
      <c r="A62" s="88" t="s">
        <v>51</v>
      </c>
      <c r="B62" s="93" t="s">
        <v>19</v>
      </c>
      <c r="C62" s="90">
        <v>5091</v>
      </c>
      <c r="D62" s="100" t="s">
        <v>71</v>
      </c>
      <c r="E62" s="105">
        <v>6719.1233207600972</v>
      </c>
      <c r="F62" s="103">
        <v>0</v>
      </c>
      <c r="G62" s="91">
        <v>0</v>
      </c>
      <c r="H62" s="91">
        <v>0</v>
      </c>
      <c r="I62" s="91">
        <v>0</v>
      </c>
      <c r="J62" s="91">
        <v>0</v>
      </c>
      <c r="K62" s="91">
        <v>0</v>
      </c>
      <c r="L62" s="91">
        <v>0</v>
      </c>
      <c r="M62" s="91">
        <v>0</v>
      </c>
      <c r="N62" s="91">
        <v>0</v>
      </c>
      <c r="O62" s="92">
        <f t="shared" si="0"/>
        <v>0</v>
      </c>
    </row>
    <row r="63" spans="1:15" x14ac:dyDescent="0.25">
      <c r="A63" s="88" t="s">
        <v>51</v>
      </c>
      <c r="B63" s="93" t="s">
        <v>19</v>
      </c>
      <c r="C63" s="90">
        <v>5093</v>
      </c>
      <c r="D63" s="100" t="s">
        <v>72</v>
      </c>
      <c r="E63" s="105">
        <v>0</v>
      </c>
      <c r="F63" s="103">
        <v>0</v>
      </c>
      <c r="G63" s="91">
        <v>0</v>
      </c>
      <c r="H63" s="91">
        <v>0</v>
      </c>
      <c r="I63" s="91">
        <v>0</v>
      </c>
      <c r="J63" s="91">
        <v>0</v>
      </c>
      <c r="K63" s="91">
        <v>0</v>
      </c>
      <c r="L63" s="91">
        <v>0</v>
      </c>
      <c r="M63" s="91">
        <v>0</v>
      </c>
      <c r="N63" s="91">
        <v>0</v>
      </c>
      <c r="O63" s="92">
        <f t="shared" si="0"/>
        <v>0</v>
      </c>
    </row>
    <row r="64" spans="1:15" x14ac:dyDescent="0.25">
      <c r="A64" s="88" t="s">
        <v>51</v>
      </c>
      <c r="B64" s="93" t="s">
        <v>19</v>
      </c>
      <c r="C64" s="90">
        <v>5101</v>
      </c>
      <c r="D64" s="100" t="s">
        <v>73</v>
      </c>
      <c r="E64" s="105">
        <v>3228.7546110922799</v>
      </c>
      <c r="F64" s="103">
        <v>0</v>
      </c>
      <c r="G64" s="91">
        <v>0</v>
      </c>
      <c r="H64" s="91">
        <v>0</v>
      </c>
      <c r="I64" s="91">
        <v>0</v>
      </c>
      <c r="J64" s="91">
        <v>0</v>
      </c>
      <c r="K64" s="91">
        <v>0</v>
      </c>
      <c r="L64" s="91">
        <v>0</v>
      </c>
      <c r="M64" s="91">
        <v>0</v>
      </c>
      <c r="N64" s="91">
        <v>0</v>
      </c>
      <c r="O64" s="92">
        <f t="shared" si="0"/>
        <v>0</v>
      </c>
    </row>
    <row r="65" spans="1:15" x14ac:dyDescent="0.25">
      <c r="A65" s="88" t="s">
        <v>51</v>
      </c>
      <c r="B65" s="93" t="s">
        <v>19</v>
      </c>
      <c r="C65" s="90">
        <v>5107</v>
      </c>
      <c r="D65" s="100" t="s">
        <v>74</v>
      </c>
      <c r="E65" s="105">
        <v>3525001.3815201013</v>
      </c>
      <c r="F65" s="103">
        <v>0</v>
      </c>
      <c r="G65" s="91">
        <v>0</v>
      </c>
      <c r="H65" s="91">
        <v>0</v>
      </c>
      <c r="I65" s="91">
        <v>0</v>
      </c>
      <c r="J65" s="91">
        <v>63294355</v>
      </c>
      <c r="K65" s="91">
        <v>0</v>
      </c>
      <c r="L65" s="91">
        <v>0</v>
      </c>
      <c r="M65" s="91">
        <v>0</v>
      </c>
      <c r="N65" s="91">
        <v>0</v>
      </c>
      <c r="O65" s="92">
        <f t="shared" si="0"/>
        <v>63294355</v>
      </c>
    </row>
    <row r="66" spans="1:15" x14ac:dyDescent="0.25">
      <c r="A66" s="88" t="s">
        <v>51</v>
      </c>
      <c r="B66" s="93" t="s">
        <v>19</v>
      </c>
      <c r="C66" s="90">
        <v>5113</v>
      </c>
      <c r="D66" s="100" t="s">
        <v>75</v>
      </c>
      <c r="E66" s="105">
        <v>117046447.33766921</v>
      </c>
      <c r="F66" s="103">
        <v>0</v>
      </c>
      <c r="G66" s="91">
        <v>0</v>
      </c>
      <c r="H66" s="91">
        <v>0</v>
      </c>
      <c r="I66" s="91">
        <v>0</v>
      </c>
      <c r="J66" s="91">
        <v>172526269</v>
      </c>
      <c r="K66" s="91">
        <v>0</v>
      </c>
      <c r="L66" s="91">
        <v>0</v>
      </c>
      <c r="M66" s="91">
        <v>0</v>
      </c>
      <c r="N66" s="91">
        <v>0</v>
      </c>
      <c r="O66" s="92">
        <f t="shared" si="0"/>
        <v>172526269</v>
      </c>
    </row>
    <row r="67" spans="1:15" x14ac:dyDescent="0.25">
      <c r="A67" s="88" t="s">
        <v>51</v>
      </c>
      <c r="B67" s="93" t="s">
        <v>19</v>
      </c>
      <c r="C67" s="90">
        <v>5120</v>
      </c>
      <c r="D67" s="100" t="s">
        <v>76</v>
      </c>
      <c r="E67" s="105">
        <v>2177776694.008635</v>
      </c>
      <c r="F67" s="103">
        <v>0</v>
      </c>
      <c r="G67" s="91">
        <v>0</v>
      </c>
      <c r="H67" s="91">
        <v>0</v>
      </c>
      <c r="I67" s="91">
        <v>0</v>
      </c>
      <c r="J67" s="91">
        <v>732836068</v>
      </c>
      <c r="K67" s="91">
        <v>0</v>
      </c>
      <c r="L67" s="91">
        <v>0</v>
      </c>
      <c r="M67" s="91">
        <v>0</v>
      </c>
      <c r="N67" s="91">
        <v>0</v>
      </c>
      <c r="O67" s="92">
        <f t="shared" si="0"/>
        <v>732836068</v>
      </c>
    </row>
    <row r="68" spans="1:15" x14ac:dyDescent="0.25">
      <c r="A68" s="88" t="s">
        <v>51</v>
      </c>
      <c r="B68" s="93" t="s">
        <v>19</v>
      </c>
      <c r="C68" s="90">
        <v>5125</v>
      </c>
      <c r="D68" s="100" t="s">
        <v>77</v>
      </c>
      <c r="E68" s="105">
        <v>800216.18306576216</v>
      </c>
      <c r="F68" s="103">
        <v>0</v>
      </c>
      <c r="G68" s="91">
        <v>0</v>
      </c>
      <c r="H68" s="91">
        <v>0</v>
      </c>
      <c r="I68" s="91">
        <v>0</v>
      </c>
      <c r="J68" s="91">
        <v>0</v>
      </c>
      <c r="K68" s="91">
        <v>0</v>
      </c>
      <c r="L68" s="91">
        <v>0</v>
      </c>
      <c r="M68" s="91">
        <v>0</v>
      </c>
      <c r="N68" s="91">
        <v>0</v>
      </c>
      <c r="O68" s="92">
        <f t="shared" si="0"/>
        <v>0</v>
      </c>
    </row>
    <row r="69" spans="1:15" x14ac:dyDescent="0.25">
      <c r="A69" s="88" t="s">
        <v>51</v>
      </c>
      <c r="B69" s="93" t="s">
        <v>19</v>
      </c>
      <c r="C69" s="90">
        <v>5129</v>
      </c>
      <c r="D69" s="100" t="s">
        <v>23</v>
      </c>
      <c r="E69" s="105">
        <v>2133192.9056513291</v>
      </c>
      <c r="F69" s="103">
        <v>0</v>
      </c>
      <c r="G69" s="91">
        <v>0</v>
      </c>
      <c r="H69" s="91">
        <v>0</v>
      </c>
      <c r="I69" s="91">
        <v>0</v>
      </c>
      <c r="J69" s="91">
        <v>5842</v>
      </c>
      <c r="K69" s="91">
        <v>0</v>
      </c>
      <c r="L69" s="91">
        <v>0</v>
      </c>
      <c r="M69" s="91">
        <v>0</v>
      </c>
      <c r="N69" s="91">
        <v>0</v>
      </c>
      <c r="O69" s="92">
        <f t="shared" si="0"/>
        <v>5842</v>
      </c>
    </row>
    <row r="70" spans="1:15" x14ac:dyDescent="0.25">
      <c r="A70" s="88" t="s">
        <v>51</v>
      </c>
      <c r="B70" s="93" t="s">
        <v>19</v>
      </c>
      <c r="C70" s="90">
        <v>5134</v>
      </c>
      <c r="D70" s="100" t="s">
        <v>78</v>
      </c>
      <c r="E70" s="105">
        <v>329.15256940395074</v>
      </c>
      <c r="F70" s="103">
        <v>0</v>
      </c>
      <c r="G70" s="91">
        <v>0</v>
      </c>
      <c r="H70" s="91">
        <v>0</v>
      </c>
      <c r="I70" s="91">
        <v>0</v>
      </c>
      <c r="J70" s="91">
        <v>0</v>
      </c>
      <c r="K70" s="91">
        <v>0</v>
      </c>
      <c r="L70" s="91">
        <v>0</v>
      </c>
      <c r="M70" s="91">
        <v>0</v>
      </c>
      <c r="N70" s="91">
        <v>0</v>
      </c>
      <c r="O70" s="92">
        <f t="shared" si="0"/>
        <v>0</v>
      </c>
    </row>
    <row r="71" spans="1:15" x14ac:dyDescent="0.25">
      <c r="A71" s="44" t="s">
        <v>51</v>
      </c>
      <c r="B71" s="45" t="s">
        <v>19</v>
      </c>
      <c r="C71" s="46">
        <v>5138</v>
      </c>
      <c r="D71" s="64" t="s">
        <v>79</v>
      </c>
      <c r="E71" s="105">
        <v>42021023.756426275</v>
      </c>
      <c r="F71" s="70">
        <v>0</v>
      </c>
      <c r="G71" s="47">
        <v>0</v>
      </c>
      <c r="H71" s="47">
        <v>0</v>
      </c>
      <c r="I71" s="47">
        <v>0</v>
      </c>
      <c r="J71" s="47">
        <v>3366218377</v>
      </c>
      <c r="K71" s="47">
        <v>0</v>
      </c>
      <c r="L71" s="47">
        <v>0</v>
      </c>
      <c r="M71" s="47">
        <v>0</v>
      </c>
      <c r="N71" s="47">
        <v>0</v>
      </c>
      <c r="O71" s="48">
        <f t="shared" si="0"/>
        <v>3366218377</v>
      </c>
    </row>
    <row r="72" spans="1:15" x14ac:dyDescent="0.25">
      <c r="A72" s="44" t="s">
        <v>51</v>
      </c>
      <c r="B72" s="45" t="s">
        <v>19</v>
      </c>
      <c r="C72" s="46">
        <v>5142</v>
      </c>
      <c r="D72" s="64" t="s">
        <v>80</v>
      </c>
      <c r="E72" s="105">
        <v>32906402.788868535</v>
      </c>
      <c r="F72" s="70">
        <v>0</v>
      </c>
      <c r="G72" s="47">
        <v>0</v>
      </c>
      <c r="H72" s="47">
        <v>0</v>
      </c>
      <c r="I72" s="47">
        <v>0</v>
      </c>
      <c r="J72" s="47">
        <v>21320547</v>
      </c>
      <c r="K72" s="47">
        <v>0</v>
      </c>
      <c r="L72" s="47">
        <v>0</v>
      </c>
      <c r="M72" s="47">
        <v>0</v>
      </c>
      <c r="N72" s="47">
        <v>0</v>
      </c>
      <c r="O72" s="48">
        <f t="shared" si="0"/>
        <v>21320547</v>
      </c>
    </row>
    <row r="73" spans="1:15" x14ac:dyDescent="0.25">
      <c r="A73" s="44" t="s">
        <v>51</v>
      </c>
      <c r="B73" s="45" t="s">
        <v>19</v>
      </c>
      <c r="C73" s="46">
        <v>5145</v>
      </c>
      <c r="D73" s="64" t="s">
        <v>81</v>
      </c>
      <c r="E73" s="105">
        <v>3090214.5934443693</v>
      </c>
      <c r="F73" s="70">
        <v>0</v>
      </c>
      <c r="G73" s="47">
        <v>0</v>
      </c>
      <c r="H73" s="47">
        <v>0</v>
      </c>
      <c r="I73" s="47">
        <v>0</v>
      </c>
      <c r="J73" s="47">
        <v>0</v>
      </c>
      <c r="K73" s="47">
        <v>0</v>
      </c>
      <c r="L73" s="47">
        <v>0</v>
      </c>
      <c r="M73" s="47">
        <v>0</v>
      </c>
      <c r="N73" s="47">
        <v>0</v>
      </c>
      <c r="O73" s="48">
        <f t="shared" si="0"/>
        <v>0</v>
      </c>
    </row>
    <row r="74" spans="1:15" x14ac:dyDescent="0.25">
      <c r="A74" s="44" t="s">
        <v>51</v>
      </c>
      <c r="B74" s="45" t="s">
        <v>19</v>
      </c>
      <c r="C74" s="46">
        <v>5147</v>
      </c>
      <c r="D74" s="64" t="s">
        <v>82</v>
      </c>
      <c r="E74" s="105">
        <v>388397.98267386673</v>
      </c>
      <c r="F74" s="70">
        <v>0</v>
      </c>
      <c r="G74" s="47">
        <v>0</v>
      </c>
      <c r="H74" s="47">
        <v>0</v>
      </c>
      <c r="I74" s="47">
        <v>0</v>
      </c>
      <c r="J74" s="47">
        <v>260881</v>
      </c>
      <c r="K74" s="47">
        <v>0</v>
      </c>
      <c r="L74" s="47">
        <v>0</v>
      </c>
      <c r="M74" s="47">
        <v>0</v>
      </c>
      <c r="N74" s="47">
        <v>0</v>
      </c>
      <c r="O74" s="48">
        <f t="shared" si="0"/>
        <v>260881</v>
      </c>
    </row>
    <row r="75" spans="1:15" x14ac:dyDescent="0.25">
      <c r="A75" s="44" t="s">
        <v>51</v>
      </c>
      <c r="B75" s="45" t="s">
        <v>19</v>
      </c>
      <c r="C75" s="46">
        <v>5148</v>
      </c>
      <c r="D75" s="64" t="s">
        <v>83</v>
      </c>
      <c r="E75" s="105">
        <v>0</v>
      </c>
      <c r="F75" s="70">
        <v>0</v>
      </c>
      <c r="G75" s="47">
        <v>0</v>
      </c>
      <c r="H75" s="47">
        <v>0</v>
      </c>
      <c r="I75" s="47">
        <v>0</v>
      </c>
      <c r="J75" s="47">
        <v>0</v>
      </c>
      <c r="K75" s="47">
        <v>0</v>
      </c>
      <c r="L75" s="47">
        <v>0</v>
      </c>
      <c r="M75" s="47">
        <v>0</v>
      </c>
      <c r="N75" s="47">
        <v>0</v>
      </c>
      <c r="O75" s="48">
        <f t="shared" si="0"/>
        <v>0</v>
      </c>
    </row>
    <row r="76" spans="1:15" x14ac:dyDescent="0.25">
      <c r="A76" s="44" t="s">
        <v>51</v>
      </c>
      <c r="B76" s="45" t="s">
        <v>19</v>
      </c>
      <c r="C76" s="46">
        <v>5150</v>
      </c>
      <c r="D76" s="64" t="s">
        <v>84</v>
      </c>
      <c r="E76" s="105">
        <v>0</v>
      </c>
      <c r="F76" s="70">
        <v>0</v>
      </c>
      <c r="G76" s="47">
        <v>0</v>
      </c>
      <c r="H76" s="47">
        <v>0</v>
      </c>
      <c r="I76" s="47">
        <v>0</v>
      </c>
      <c r="J76" s="47">
        <v>0</v>
      </c>
      <c r="K76" s="47">
        <v>0</v>
      </c>
      <c r="L76" s="47">
        <v>0</v>
      </c>
      <c r="M76" s="47">
        <v>0</v>
      </c>
      <c r="N76" s="47">
        <v>0</v>
      </c>
      <c r="O76" s="48">
        <f t="shared" ref="O76:O139" si="1">SUM(F76:N76)</f>
        <v>0</v>
      </c>
    </row>
    <row r="77" spans="1:15" x14ac:dyDescent="0.25">
      <c r="A77" s="44" t="s">
        <v>51</v>
      </c>
      <c r="B77" s="45" t="s">
        <v>19</v>
      </c>
      <c r="C77" s="46">
        <v>5154</v>
      </c>
      <c r="D77" s="64" t="s">
        <v>85</v>
      </c>
      <c r="E77" s="105">
        <v>2180517394.1924939</v>
      </c>
      <c r="F77" s="70">
        <v>0</v>
      </c>
      <c r="G77" s="47">
        <v>0</v>
      </c>
      <c r="H77" s="47">
        <v>0</v>
      </c>
      <c r="I77" s="47">
        <v>0</v>
      </c>
      <c r="J77" s="47">
        <v>3135773033</v>
      </c>
      <c r="K77" s="47">
        <v>0</v>
      </c>
      <c r="L77" s="47">
        <v>0</v>
      </c>
      <c r="M77" s="47">
        <v>0</v>
      </c>
      <c r="N77" s="47">
        <v>0</v>
      </c>
      <c r="O77" s="48">
        <f t="shared" si="1"/>
        <v>3135773033</v>
      </c>
    </row>
    <row r="78" spans="1:15" x14ac:dyDescent="0.25">
      <c r="A78" s="44" t="s">
        <v>51</v>
      </c>
      <c r="B78" s="45" t="s">
        <v>19</v>
      </c>
      <c r="C78" s="46">
        <v>5172</v>
      </c>
      <c r="D78" s="64" t="s">
        <v>86</v>
      </c>
      <c r="E78" s="105">
        <v>73841.835627932975</v>
      </c>
      <c r="F78" s="70">
        <v>0</v>
      </c>
      <c r="G78" s="47">
        <v>0</v>
      </c>
      <c r="H78" s="47">
        <v>0</v>
      </c>
      <c r="I78" s="47">
        <v>0</v>
      </c>
      <c r="J78" s="47">
        <v>0</v>
      </c>
      <c r="K78" s="47">
        <v>0</v>
      </c>
      <c r="L78" s="47">
        <v>0</v>
      </c>
      <c r="M78" s="47">
        <v>0</v>
      </c>
      <c r="N78" s="47">
        <v>0</v>
      </c>
      <c r="O78" s="48">
        <f t="shared" si="1"/>
        <v>0</v>
      </c>
    </row>
    <row r="79" spans="1:15" x14ac:dyDescent="0.25">
      <c r="A79" s="44" t="s">
        <v>51</v>
      </c>
      <c r="B79" s="45" t="s">
        <v>19</v>
      </c>
      <c r="C79" s="46">
        <v>5190</v>
      </c>
      <c r="D79" s="64" t="s">
        <v>87</v>
      </c>
      <c r="E79" s="105">
        <v>2667178.7849305463</v>
      </c>
      <c r="F79" s="70">
        <v>0</v>
      </c>
      <c r="G79" s="47">
        <v>0</v>
      </c>
      <c r="H79" s="47">
        <v>0</v>
      </c>
      <c r="I79" s="47">
        <v>0</v>
      </c>
      <c r="J79" s="47">
        <v>34281806</v>
      </c>
      <c r="K79" s="47">
        <v>0</v>
      </c>
      <c r="L79" s="47">
        <v>0</v>
      </c>
      <c r="M79" s="47">
        <v>0</v>
      </c>
      <c r="N79" s="47">
        <v>0</v>
      </c>
      <c r="O79" s="48">
        <f t="shared" si="1"/>
        <v>34281806</v>
      </c>
    </row>
    <row r="80" spans="1:15" x14ac:dyDescent="0.25">
      <c r="A80" s="44" t="s">
        <v>51</v>
      </c>
      <c r="B80" s="45" t="s">
        <v>19</v>
      </c>
      <c r="C80" s="46">
        <v>5197</v>
      </c>
      <c r="D80" s="64" t="s">
        <v>88</v>
      </c>
      <c r="E80" s="105">
        <v>0</v>
      </c>
      <c r="F80" s="70">
        <v>0</v>
      </c>
      <c r="G80" s="47">
        <v>0</v>
      </c>
      <c r="H80" s="47">
        <v>0</v>
      </c>
      <c r="I80" s="47">
        <v>0</v>
      </c>
      <c r="J80" s="47">
        <v>0</v>
      </c>
      <c r="K80" s="47">
        <v>0</v>
      </c>
      <c r="L80" s="47">
        <v>0</v>
      </c>
      <c r="M80" s="47">
        <v>0</v>
      </c>
      <c r="N80" s="47">
        <v>0</v>
      </c>
      <c r="O80" s="48">
        <f t="shared" si="1"/>
        <v>0</v>
      </c>
    </row>
    <row r="81" spans="1:15" x14ac:dyDescent="0.25">
      <c r="A81" s="88" t="s">
        <v>51</v>
      </c>
      <c r="B81" s="93" t="s">
        <v>19</v>
      </c>
      <c r="C81" s="90">
        <v>5206</v>
      </c>
      <c r="D81" s="100" t="s">
        <v>89</v>
      </c>
      <c r="E81" s="105">
        <v>7168723.6542284144</v>
      </c>
      <c r="F81" s="103">
        <v>0</v>
      </c>
      <c r="G81" s="91">
        <v>0</v>
      </c>
      <c r="H81" s="91">
        <v>0</v>
      </c>
      <c r="I81" s="91">
        <v>0</v>
      </c>
      <c r="J81" s="91">
        <v>0</v>
      </c>
      <c r="K81" s="91">
        <v>0</v>
      </c>
      <c r="L81" s="91">
        <v>0</v>
      </c>
      <c r="M81" s="91">
        <v>0</v>
      </c>
      <c r="N81" s="91">
        <v>0</v>
      </c>
      <c r="O81" s="92">
        <f t="shared" si="1"/>
        <v>0</v>
      </c>
    </row>
    <row r="82" spans="1:15" x14ac:dyDescent="0.25">
      <c r="A82" s="88" t="s">
        <v>51</v>
      </c>
      <c r="B82" s="93" t="s">
        <v>19</v>
      </c>
      <c r="C82" s="90">
        <v>5209</v>
      </c>
      <c r="D82" s="100" t="s">
        <v>90</v>
      </c>
      <c r="E82" s="105">
        <v>318388.45169317944</v>
      </c>
      <c r="F82" s="103">
        <v>0</v>
      </c>
      <c r="G82" s="91">
        <v>0</v>
      </c>
      <c r="H82" s="91">
        <v>0</v>
      </c>
      <c r="I82" s="91">
        <v>0</v>
      </c>
      <c r="J82" s="91">
        <v>0</v>
      </c>
      <c r="K82" s="91">
        <v>0</v>
      </c>
      <c r="L82" s="91">
        <v>0</v>
      </c>
      <c r="M82" s="91">
        <v>0</v>
      </c>
      <c r="N82" s="91">
        <v>0</v>
      </c>
      <c r="O82" s="92">
        <f t="shared" si="1"/>
        <v>0</v>
      </c>
    </row>
    <row r="83" spans="1:15" x14ac:dyDescent="0.25">
      <c r="A83" s="88" t="s">
        <v>51</v>
      </c>
      <c r="B83" s="93" t="s">
        <v>19</v>
      </c>
      <c r="C83" s="90">
        <v>5212</v>
      </c>
      <c r="D83" s="100" t="s">
        <v>91</v>
      </c>
      <c r="E83" s="105">
        <v>2535852.9354281966</v>
      </c>
      <c r="F83" s="103">
        <v>0</v>
      </c>
      <c r="G83" s="91">
        <v>0</v>
      </c>
      <c r="H83" s="91">
        <v>0</v>
      </c>
      <c r="I83" s="91">
        <v>0</v>
      </c>
      <c r="J83" s="91">
        <v>0</v>
      </c>
      <c r="K83" s="91">
        <v>0</v>
      </c>
      <c r="L83" s="91">
        <v>274543</v>
      </c>
      <c r="M83" s="91">
        <v>0</v>
      </c>
      <c r="N83" s="91">
        <v>0</v>
      </c>
      <c r="O83" s="92">
        <f t="shared" si="1"/>
        <v>274543</v>
      </c>
    </row>
    <row r="84" spans="1:15" x14ac:dyDescent="0.25">
      <c r="A84" s="88" t="s">
        <v>51</v>
      </c>
      <c r="B84" s="93" t="s">
        <v>19</v>
      </c>
      <c r="C84" s="90">
        <v>5234</v>
      </c>
      <c r="D84" s="100" t="s">
        <v>92</v>
      </c>
      <c r="E84" s="105">
        <v>2352330.7097023819</v>
      </c>
      <c r="F84" s="103">
        <v>0</v>
      </c>
      <c r="G84" s="91">
        <v>0</v>
      </c>
      <c r="H84" s="91">
        <v>0</v>
      </c>
      <c r="I84" s="91">
        <v>0</v>
      </c>
      <c r="J84" s="91">
        <v>3469154</v>
      </c>
      <c r="K84" s="91">
        <v>0</v>
      </c>
      <c r="L84" s="91">
        <v>0</v>
      </c>
      <c r="M84" s="91">
        <v>0</v>
      </c>
      <c r="N84" s="91">
        <v>0</v>
      </c>
      <c r="O84" s="92">
        <f t="shared" si="1"/>
        <v>3469154</v>
      </c>
    </row>
    <row r="85" spans="1:15" x14ac:dyDescent="0.25">
      <c r="A85" s="88" t="s">
        <v>51</v>
      </c>
      <c r="B85" s="93" t="s">
        <v>19</v>
      </c>
      <c r="C85" s="90">
        <v>5237</v>
      </c>
      <c r="D85" s="100" t="s">
        <v>93</v>
      </c>
      <c r="E85" s="105">
        <v>1275226.160167723</v>
      </c>
      <c r="F85" s="103">
        <v>0</v>
      </c>
      <c r="G85" s="91">
        <v>0</v>
      </c>
      <c r="H85" s="91">
        <v>0</v>
      </c>
      <c r="I85" s="91">
        <v>0</v>
      </c>
      <c r="J85" s="91">
        <v>781401</v>
      </c>
      <c r="K85" s="91">
        <v>0</v>
      </c>
      <c r="L85" s="91">
        <v>0</v>
      </c>
      <c r="M85" s="91">
        <v>0</v>
      </c>
      <c r="N85" s="91">
        <v>0</v>
      </c>
      <c r="O85" s="92">
        <f t="shared" si="1"/>
        <v>781401</v>
      </c>
    </row>
    <row r="86" spans="1:15" x14ac:dyDescent="0.25">
      <c r="A86" s="88" t="s">
        <v>51</v>
      </c>
      <c r="B86" s="93" t="s">
        <v>19</v>
      </c>
      <c r="C86" s="90">
        <v>5240</v>
      </c>
      <c r="D86" s="100" t="s">
        <v>94</v>
      </c>
      <c r="E86" s="105">
        <v>228744.3086663633</v>
      </c>
      <c r="F86" s="103">
        <v>0</v>
      </c>
      <c r="G86" s="91">
        <v>0</v>
      </c>
      <c r="H86" s="91">
        <v>0</v>
      </c>
      <c r="I86" s="91">
        <v>0</v>
      </c>
      <c r="J86" s="91">
        <v>0</v>
      </c>
      <c r="K86" s="91">
        <v>0</v>
      </c>
      <c r="L86" s="91">
        <v>0</v>
      </c>
      <c r="M86" s="91">
        <v>0</v>
      </c>
      <c r="N86" s="91">
        <v>0</v>
      </c>
      <c r="O86" s="92">
        <f t="shared" si="1"/>
        <v>0</v>
      </c>
    </row>
    <row r="87" spans="1:15" x14ac:dyDescent="0.25">
      <c r="A87" s="88" t="s">
        <v>51</v>
      </c>
      <c r="B87" s="93" t="s">
        <v>19</v>
      </c>
      <c r="C87" s="90">
        <v>5250</v>
      </c>
      <c r="D87" s="100" t="s">
        <v>95</v>
      </c>
      <c r="E87" s="105">
        <v>2175307562.5589499</v>
      </c>
      <c r="F87" s="103">
        <v>0</v>
      </c>
      <c r="G87" s="91">
        <v>0</v>
      </c>
      <c r="H87" s="91">
        <v>0</v>
      </c>
      <c r="I87" s="91">
        <v>0</v>
      </c>
      <c r="J87" s="91">
        <v>2530541071</v>
      </c>
      <c r="K87" s="91">
        <v>0</v>
      </c>
      <c r="L87" s="91">
        <v>0</v>
      </c>
      <c r="M87" s="91">
        <v>0</v>
      </c>
      <c r="N87" s="91">
        <v>0</v>
      </c>
      <c r="O87" s="92">
        <f t="shared" si="1"/>
        <v>2530541071</v>
      </c>
    </row>
    <row r="88" spans="1:15" x14ac:dyDescent="0.25">
      <c r="A88" s="88" t="s">
        <v>51</v>
      </c>
      <c r="B88" s="93" t="s">
        <v>19</v>
      </c>
      <c r="C88" s="90">
        <v>5264</v>
      </c>
      <c r="D88" s="100" t="s">
        <v>96</v>
      </c>
      <c r="E88" s="105">
        <v>5763605.2307682456</v>
      </c>
      <c r="F88" s="103">
        <v>0</v>
      </c>
      <c r="G88" s="91">
        <v>0</v>
      </c>
      <c r="H88" s="91">
        <v>0</v>
      </c>
      <c r="I88" s="91">
        <v>0</v>
      </c>
      <c r="J88" s="91">
        <v>0</v>
      </c>
      <c r="K88" s="91">
        <v>0</v>
      </c>
      <c r="L88" s="91">
        <v>0</v>
      </c>
      <c r="M88" s="91">
        <v>0</v>
      </c>
      <c r="N88" s="91">
        <v>0</v>
      </c>
      <c r="O88" s="92">
        <f t="shared" si="1"/>
        <v>0</v>
      </c>
    </row>
    <row r="89" spans="1:15" x14ac:dyDescent="0.25">
      <c r="A89" s="88" t="s">
        <v>51</v>
      </c>
      <c r="B89" s="93" t="s">
        <v>19</v>
      </c>
      <c r="C89" s="90">
        <v>5266</v>
      </c>
      <c r="D89" s="100" t="s">
        <v>97</v>
      </c>
      <c r="E89" s="105">
        <v>597972.65345754661</v>
      </c>
      <c r="F89" s="103">
        <v>0</v>
      </c>
      <c r="G89" s="91">
        <v>0</v>
      </c>
      <c r="H89" s="91">
        <v>0</v>
      </c>
      <c r="I89" s="91">
        <v>0</v>
      </c>
      <c r="J89" s="91">
        <v>0</v>
      </c>
      <c r="K89" s="91">
        <v>0</v>
      </c>
      <c r="L89" s="91">
        <v>0</v>
      </c>
      <c r="M89" s="91">
        <v>0</v>
      </c>
      <c r="N89" s="91">
        <v>0</v>
      </c>
      <c r="O89" s="92">
        <f t="shared" si="1"/>
        <v>0</v>
      </c>
    </row>
    <row r="90" spans="1:15" x14ac:dyDescent="0.25">
      <c r="A90" s="88" t="s">
        <v>51</v>
      </c>
      <c r="B90" s="93" t="s">
        <v>19</v>
      </c>
      <c r="C90" s="90">
        <v>5282</v>
      </c>
      <c r="D90" s="100" t="s">
        <v>98</v>
      </c>
      <c r="E90" s="105">
        <v>31839661.034535639</v>
      </c>
      <c r="F90" s="103">
        <v>0</v>
      </c>
      <c r="G90" s="91">
        <v>40675164</v>
      </c>
      <c r="H90" s="91">
        <v>0</v>
      </c>
      <c r="I90" s="91">
        <v>0</v>
      </c>
      <c r="J90" s="91">
        <v>0</v>
      </c>
      <c r="K90" s="91">
        <v>0</v>
      </c>
      <c r="L90" s="91">
        <v>0</v>
      </c>
      <c r="M90" s="91">
        <v>0</v>
      </c>
      <c r="N90" s="91">
        <v>0</v>
      </c>
      <c r="O90" s="92">
        <f t="shared" si="1"/>
        <v>40675164</v>
      </c>
    </row>
    <row r="91" spans="1:15" x14ac:dyDescent="0.25">
      <c r="A91" s="44" t="s">
        <v>51</v>
      </c>
      <c r="B91" s="45" t="s">
        <v>19</v>
      </c>
      <c r="C91" s="46">
        <v>5284</v>
      </c>
      <c r="D91" s="64" t="s">
        <v>99</v>
      </c>
      <c r="E91" s="105">
        <v>79228396.195515007</v>
      </c>
      <c r="F91" s="70">
        <v>0</v>
      </c>
      <c r="G91" s="47">
        <v>0</v>
      </c>
      <c r="H91" s="47">
        <v>0</v>
      </c>
      <c r="I91" s="47">
        <v>0</v>
      </c>
      <c r="J91" s="47">
        <v>19549532</v>
      </c>
      <c r="K91" s="47">
        <v>0</v>
      </c>
      <c r="L91" s="47">
        <v>0</v>
      </c>
      <c r="M91" s="47">
        <v>0</v>
      </c>
      <c r="N91" s="47">
        <v>0</v>
      </c>
      <c r="O91" s="48">
        <f t="shared" si="1"/>
        <v>19549532</v>
      </c>
    </row>
    <row r="92" spans="1:15" x14ac:dyDescent="0.25">
      <c r="A92" s="44" t="s">
        <v>51</v>
      </c>
      <c r="B92" s="45" t="s">
        <v>19</v>
      </c>
      <c r="C92" s="46">
        <v>5306</v>
      </c>
      <c r="D92" s="64" t="s">
        <v>100</v>
      </c>
      <c r="E92" s="105">
        <v>40723.151331837369</v>
      </c>
      <c r="F92" s="70">
        <v>0</v>
      </c>
      <c r="G92" s="47">
        <v>0</v>
      </c>
      <c r="H92" s="47">
        <v>0</v>
      </c>
      <c r="I92" s="47">
        <v>0</v>
      </c>
      <c r="J92" s="47">
        <v>0</v>
      </c>
      <c r="K92" s="47">
        <v>0</v>
      </c>
      <c r="L92" s="47">
        <v>0</v>
      </c>
      <c r="M92" s="47">
        <v>0</v>
      </c>
      <c r="N92" s="47">
        <v>0</v>
      </c>
      <c r="O92" s="48">
        <f t="shared" si="1"/>
        <v>0</v>
      </c>
    </row>
    <row r="93" spans="1:15" x14ac:dyDescent="0.25">
      <c r="A93" s="44" t="s">
        <v>51</v>
      </c>
      <c r="B93" s="45" t="s">
        <v>19</v>
      </c>
      <c r="C93" s="46">
        <v>5308</v>
      </c>
      <c r="D93" s="64" t="s">
        <v>101</v>
      </c>
      <c r="E93" s="105">
        <v>16082049.27089886</v>
      </c>
      <c r="F93" s="70">
        <v>0</v>
      </c>
      <c r="G93" s="47">
        <v>0</v>
      </c>
      <c r="H93" s="47">
        <v>0</v>
      </c>
      <c r="I93" s="47">
        <v>0</v>
      </c>
      <c r="J93" s="47">
        <v>1767935</v>
      </c>
      <c r="K93" s="47">
        <v>0</v>
      </c>
      <c r="L93" s="47">
        <v>0</v>
      </c>
      <c r="M93" s="47">
        <v>0</v>
      </c>
      <c r="N93" s="47">
        <v>0</v>
      </c>
      <c r="O93" s="48">
        <f t="shared" si="1"/>
        <v>1767935</v>
      </c>
    </row>
    <row r="94" spans="1:15" x14ac:dyDescent="0.25">
      <c r="A94" s="44" t="s">
        <v>51</v>
      </c>
      <c r="B94" s="45" t="s">
        <v>19</v>
      </c>
      <c r="C94" s="46">
        <v>5310</v>
      </c>
      <c r="D94" s="64" t="s">
        <v>102</v>
      </c>
      <c r="E94" s="105">
        <v>8755226.9725988097</v>
      </c>
      <c r="F94" s="70">
        <v>0</v>
      </c>
      <c r="G94" s="47">
        <v>0</v>
      </c>
      <c r="H94" s="47">
        <v>0</v>
      </c>
      <c r="I94" s="47">
        <v>0</v>
      </c>
      <c r="J94" s="47">
        <v>11808552</v>
      </c>
      <c r="K94" s="47">
        <v>0</v>
      </c>
      <c r="L94" s="47">
        <v>0</v>
      </c>
      <c r="M94" s="47">
        <v>0</v>
      </c>
      <c r="N94" s="47">
        <v>0</v>
      </c>
      <c r="O94" s="48">
        <f t="shared" si="1"/>
        <v>11808552</v>
      </c>
    </row>
    <row r="95" spans="1:15" x14ac:dyDescent="0.25">
      <c r="A95" s="44" t="s">
        <v>51</v>
      </c>
      <c r="B95" s="45" t="s">
        <v>19</v>
      </c>
      <c r="C95" s="46">
        <v>5313</v>
      </c>
      <c r="D95" s="64" t="s">
        <v>103</v>
      </c>
      <c r="E95" s="105">
        <v>0</v>
      </c>
      <c r="F95" s="70">
        <v>0</v>
      </c>
      <c r="G95" s="47">
        <v>0</v>
      </c>
      <c r="H95" s="47">
        <v>0</v>
      </c>
      <c r="I95" s="47">
        <v>0</v>
      </c>
      <c r="J95" s="47">
        <v>0</v>
      </c>
      <c r="K95" s="47">
        <v>0</v>
      </c>
      <c r="L95" s="47">
        <v>0</v>
      </c>
      <c r="M95" s="47">
        <v>0</v>
      </c>
      <c r="N95" s="47">
        <v>0</v>
      </c>
      <c r="O95" s="48">
        <f t="shared" si="1"/>
        <v>0</v>
      </c>
    </row>
    <row r="96" spans="1:15" x14ac:dyDescent="0.25">
      <c r="A96" s="44" t="s">
        <v>51</v>
      </c>
      <c r="B96" s="45" t="s">
        <v>19</v>
      </c>
      <c r="C96" s="46">
        <v>5315</v>
      </c>
      <c r="D96" s="64" t="s">
        <v>104</v>
      </c>
      <c r="E96" s="105">
        <v>10570089.716141121</v>
      </c>
      <c r="F96" s="70">
        <v>0</v>
      </c>
      <c r="G96" s="47">
        <v>0</v>
      </c>
      <c r="H96" s="47">
        <v>0</v>
      </c>
      <c r="I96" s="47">
        <v>0</v>
      </c>
      <c r="J96" s="47">
        <v>26952869</v>
      </c>
      <c r="K96" s="47">
        <v>0</v>
      </c>
      <c r="L96" s="47">
        <v>0</v>
      </c>
      <c r="M96" s="47">
        <v>0</v>
      </c>
      <c r="N96" s="47">
        <v>0</v>
      </c>
      <c r="O96" s="48">
        <f t="shared" si="1"/>
        <v>26952869</v>
      </c>
    </row>
    <row r="97" spans="1:15" x14ac:dyDescent="0.25">
      <c r="A97" s="44" t="s">
        <v>51</v>
      </c>
      <c r="B97" s="45" t="s">
        <v>19</v>
      </c>
      <c r="C97" s="46">
        <v>5318</v>
      </c>
      <c r="D97" s="64" t="s">
        <v>105</v>
      </c>
      <c r="E97" s="105">
        <v>373.72531317740237</v>
      </c>
      <c r="F97" s="70">
        <v>0</v>
      </c>
      <c r="G97" s="47">
        <v>0</v>
      </c>
      <c r="H97" s="47">
        <v>0</v>
      </c>
      <c r="I97" s="47">
        <v>0</v>
      </c>
      <c r="J97" s="47">
        <v>0</v>
      </c>
      <c r="K97" s="47">
        <v>0</v>
      </c>
      <c r="L97" s="47">
        <v>0</v>
      </c>
      <c r="M97" s="47">
        <v>0</v>
      </c>
      <c r="N97" s="47">
        <v>0</v>
      </c>
      <c r="O97" s="48">
        <f t="shared" si="1"/>
        <v>0</v>
      </c>
    </row>
    <row r="98" spans="1:15" x14ac:dyDescent="0.25">
      <c r="A98" s="44" t="s">
        <v>51</v>
      </c>
      <c r="B98" s="45" t="s">
        <v>19</v>
      </c>
      <c r="C98" s="46">
        <v>5321</v>
      </c>
      <c r="D98" s="64" t="s">
        <v>106</v>
      </c>
      <c r="E98" s="105">
        <v>70114.880984814197</v>
      </c>
      <c r="F98" s="70">
        <v>0</v>
      </c>
      <c r="G98" s="47">
        <v>0</v>
      </c>
      <c r="H98" s="47">
        <v>0</v>
      </c>
      <c r="I98" s="47">
        <v>0</v>
      </c>
      <c r="J98" s="47">
        <v>0</v>
      </c>
      <c r="K98" s="47">
        <v>0</v>
      </c>
      <c r="L98" s="47">
        <v>0</v>
      </c>
      <c r="M98" s="47">
        <v>0</v>
      </c>
      <c r="N98" s="47">
        <v>0</v>
      </c>
      <c r="O98" s="48">
        <f t="shared" si="1"/>
        <v>0</v>
      </c>
    </row>
    <row r="99" spans="1:15" x14ac:dyDescent="0.25">
      <c r="A99" s="44" t="s">
        <v>51</v>
      </c>
      <c r="B99" s="45" t="s">
        <v>19</v>
      </c>
      <c r="C99" s="46">
        <v>5347</v>
      </c>
      <c r="D99" s="64" t="s">
        <v>107</v>
      </c>
      <c r="E99" s="105">
        <v>334722.24867362191</v>
      </c>
      <c r="F99" s="70">
        <v>0</v>
      </c>
      <c r="G99" s="47">
        <v>0</v>
      </c>
      <c r="H99" s="47">
        <v>0</v>
      </c>
      <c r="I99" s="47">
        <v>0</v>
      </c>
      <c r="J99" s="47">
        <v>0</v>
      </c>
      <c r="K99" s="47">
        <v>0</v>
      </c>
      <c r="L99" s="47">
        <v>0</v>
      </c>
      <c r="M99" s="47">
        <v>0</v>
      </c>
      <c r="N99" s="47">
        <v>0</v>
      </c>
      <c r="O99" s="48">
        <f t="shared" si="1"/>
        <v>0</v>
      </c>
    </row>
    <row r="100" spans="1:15" x14ac:dyDescent="0.25">
      <c r="A100" s="44" t="s">
        <v>51</v>
      </c>
      <c r="B100" s="45" t="s">
        <v>19</v>
      </c>
      <c r="C100" s="46">
        <v>5353</v>
      </c>
      <c r="D100" s="64" t="s">
        <v>108</v>
      </c>
      <c r="E100" s="105">
        <v>1052.0749994810574</v>
      </c>
      <c r="F100" s="70">
        <v>0</v>
      </c>
      <c r="G100" s="47">
        <v>0</v>
      </c>
      <c r="H100" s="47">
        <v>0</v>
      </c>
      <c r="I100" s="47">
        <v>0</v>
      </c>
      <c r="J100" s="47">
        <v>0</v>
      </c>
      <c r="K100" s="47">
        <v>0</v>
      </c>
      <c r="L100" s="47">
        <v>0</v>
      </c>
      <c r="M100" s="47">
        <v>0</v>
      </c>
      <c r="N100" s="47">
        <v>0</v>
      </c>
      <c r="O100" s="48">
        <f t="shared" si="1"/>
        <v>0</v>
      </c>
    </row>
    <row r="101" spans="1:15" x14ac:dyDescent="0.25">
      <c r="A101" s="88" t="s">
        <v>51</v>
      </c>
      <c r="B101" s="93" t="s">
        <v>19</v>
      </c>
      <c r="C101" s="90">
        <v>5360</v>
      </c>
      <c r="D101" s="100" t="s">
        <v>109</v>
      </c>
      <c r="E101" s="105">
        <v>89970.865465403316</v>
      </c>
      <c r="F101" s="103">
        <v>0</v>
      </c>
      <c r="G101" s="91">
        <v>0</v>
      </c>
      <c r="H101" s="91">
        <v>0</v>
      </c>
      <c r="I101" s="91">
        <v>0</v>
      </c>
      <c r="J101" s="91">
        <v>271997</v>
      </c>
      <c r="K101" s="91">
        <v>0</v>
      </c>
      <c r="L101" s="91">
        <v>2457171.56</v>
      </c>
      <c r="M101" s="91">
        <v>0</v>
      </c>
      <c r="N101" s="91">
        <v>0</v>
      </c>
      <c r="O101" s="92">
        <f t="shared" si="1"/>
        <v>2729168.56</v>
      </c>
    </row>
    <row r="102" spans="1:15" x14ac:dyDescent="0.25">
      <c r="A102" s="88" t="s">
        <v>51</v>
      </c>
      <c r="B102" s="93" t="s">
        <v>19</v>
      </c>
      <c r="C102" s="90">
        <v>5361</v>
      </c>
      <c r="D102" s="100" t="s">
        <v>110</v>
      </c>
      <c r="E102" s="105">
        <v>160602.41645755569</v>
      </c>
      <c r="F102" s="103">
        <v>0</v>
      </c>
      <c r="G102" s="91">
        <v>0</v>
      </c>
      <c r="H102" s="91">
        <v>0</v>
      </c>
      <c r="I102" s="91">
        <v>0</v>
      </c>
      <c r="J102" s="91">
        <v>635744</v>
      </c>
      <c r="K102" s="91">
        <v>0</v>
      </c>
      <c r="L102" s="91">
        <v>0</v>
      </c>
      <c r="M102" s="91">
        <v>0</v>
      </c>
      <c r="N102" s="91">
        <v>0</v>
      </c>
      <c r="O102" s="92">
        <f t="shared" si="1"/>
        <v>635744</v>
      </c>
    </row>
    <row r="103" spans="1:15" x14ac:dyDescent="0.25">
      <c r="A103" s="88" t="s">
        <v>51</v>
      </c>
      <c r="B103" s="93" t="s">
        <v>19</v>
      </c>
      <c r="C103" s="90">
        <v>5364</v>
      </c>
      <c r="D103" s="100" t="s">
        <v>111</v>
      </c>
      <c r="E103" s="105">
        <v>988780.0281969565</v>
      </c>
      <c r="F103" s="103">
        <v>0</v>
      </c>
      <c r="G103" s="91">
        <v>0</v>
      </c>
      <c r="H103" s="91">
        <v>0</v>
      </c>
      <c r="I103" s="91">
        <v>0</v>
      </c>
      <c r="J103" s="91">
        <v>458481</v>
      </c>
      <c r="K103" s="91">
        <v>0</v>
      </c>
      <c r="L103" s="91">
        <v>0</v>
      </c>
      <c r="M103" s="91">
        <v>0</v>
      </c>
      <c r="N103" s="91">
        <v>0</v>
      </c>
      <c r="O103" s="92">
        <f t="shared" si="1"/>
        <v>458481</v>
      </c>
    </row>
    <row r="104" spans="1:15" x14ac:dyDescent="0.25">
      <c r="A104" s="88" t="s">
        <v>51</v>
      </c>
      <c r="B104" s="93" t="s">
        <v>19</v>
      </c>
      <c r="C104" s="90">
        <v>5368</v>
      </c>
      <c r="D104" s="100" t="s">
        <v>112</v>
      </c>
      <c r="E104" s="105">
        <v>2996.3961065691378</v>
      </c>
      <c r="F104" s="103">
        <v>0</v>
      </c>
      <c r="G104" s="91">
        <v>0</v>
      </c>
      <c r="H104" s="91">
        <v>0</v>
      </c>
      <c r="I104" s="91">
        <v>0</v>
      </c>
      <c r="J104" s="91">
        <v>0</v>
      </c>
      <c r="K104" s="91">
        <v>0</v>
      </c>
      <c r="L104" s="91">
        <v>0</v>
      </c>
      <c r="M104" s="91">
        <v>0</v>
      </c>
      <c r="N104" s="91">
        <v>0</v>
      </c>
      <c r="O104" s="92">
        <f t="shared" si="1"/>
        <v>0</v>
      </c>
    </row>
    <row r="105" spans="1:15" x14ac:dyDescent="0.25">
      <c r="A105" s="88" t="s">
        <v>51</v>
      </c>
      <c r="B105" s="93" t="s">
        <v>19</v>
      </c>
      <c r="C105" s="90">
        <v>5376</v>
      </c>
      <c r="D105" s="100" t="s">
        <v>113</v>
      </c>
      <c r="E105" s="105">
        <v>297.50328388434014</v>
      </c>
      <c r="F105" s="103">
        <v>0</v>
      </c>
      <c r="G105" s="91">
        <v>0</v>
      </c>
      <c r="H105" s="91">
        <v>0</v>
      </c>
      <c r="I105" s="91">
        <v>0</v>
      </c>
      <c r="J105" s="91">
        <v>0</v>
      </c>
      <c r="K105" s="91">
        <v>0</v>
      </c>
      <c r="L105" s="91">
        <v>0</v>
      </c>
      <c r="M105" s="91">
        <v>0</v>
      </c>
      <c r="N105" s="91">
        <v>0</v>
      </c>
      <c r="O105" s="92">
        <f t="shared" si="1"/>
        <v>0</v>
      </c>
    </row>
    <row r="106" spans="1:15" x14ac:dyDescent="0.25">
      <c r="A106" s="88" t="s">
        <v>51</v>
      </c>
      <c r="B106" s="93" t="s">
        <v>19</v>
      </c>
      <c r="C106" s="90">
        <v>5380</v>
      </c>
      <c r="D106" s="100" t="s">
        <v>114</v>
      </c>
      <c r="E106" s="105">
        <v>59699.971931600645</v>
      </c>
      <c r="F106" s="103">
        <v>0</v>
      </c>
      <c r="G106" s="91">
        <v>0</v>
      </c>
      <c r="H106" s="91">
        <v>0</v>
      </c>
      <c r="I106" s="91">
        <v>0</v>
      </c>
      <c r="J106" s="91">
        <v>0</v>
      </c>
      <c r="K106" s="91">
        <v>0</v>
      </c>
      <c r="L106" s="91">
        <v>0</v>
      </c>
      <c r="M106" s="91">
        <v>0</v>
      </c>
      <c r="N106" s="91">
        <v>0</v>
      </c>
      <c r="O106" s="92">
        <f t="shared" si="1"/>
        <v>0</v>
      </c>
    </row>
    <row r="107" spans="1:15" x14ac:dyDescent="0.25">
      <c r="A107" s="88" t="s">
        <v>51</v>
      </c>
      <c r="B107" s="93" t="s">
        <v>19</v>
      </c>
      <c r="C107" s="90">
        <v>5390</v>
      </c>
      <c r="D107" s="100" t="s">
        <v>115</v>
      </c>
      <c r="E107" s="105">
        <v>289381.99883248133</v>
      </c>
      <c r="F107" s="103">
        <v>0</v>
      </c>
      <c r="G107" s="91">
        <v>0</v>
      </c>
      <c r="H107" s="91">
        <v>0</v>
      </c>
      <c r="I107" s="91">
        <v>0</v>
      </c>
      <c r="J107" s="91">
        <v>212475</v>
      </c>
      <c r="K107" s="91">
        <v>0</v>
      </c>
      <c r="L107" s="91">
        <v>0</v>
      </c>
      <c r="M107" s="91">
        <v>0</v>
      </c>
      <c r="N107" s="91">
        <v>0</v>
      </c>
      <c r="O107" s="92">
        <f t="shared" si="1"/>
        <v>212475</v>
      </c>
    </row>
    <row r="108" spans="1:15" x14ac:dyDescent="0.25">
      <c r="A108" s="88" t="s">
        <v>51</v>
      </c>
      <c r="B108" s="93" t="s">
        <v>19</v>
      </c>
      <c r="C108" s="90">
        <v>5400</v>
      </c>
      <c r="D108" s="100" t="s">
        <v>116</v>
      </c>
      <c r="E108" s="105">
        <v>0</v>
      </c>
      <c r="F108" s="103">
        <v>0</v>
      </c>
      <c r="G108" s="91">
        <v>0</v>
      </c>
      <c r="H108" s="91">
        <v>0</v>
      </c>
      <c r="I108" s="91">
        <v>0</v>
      </c>
      <c r="J108" s="91">
        <v>0</v>
      </c>
      <c r="K108" s="91">
        <v>0</v>
      </c>
      <c r="L108" s="91">
        <v>0</v>
      </c>
      <c r="M108" s="91">
        <v>0</v>
      </c>
      <c r="N108" s="91">
        <v>0</v>
      </c>
      <c r="O108" s="92">
        <f t="shared" si="1"/>
        <v>0</v>
      </c>
    </row>
    <row r="109" spans="1:15" x14ac:dyDescent="0.25">
      <c r="A109" s="88" t="s">
        <v>51</v>
      </c>
      <c r="B109" s="93" t="s">
        <v>19</v>
      </c>
      <c r="C109" s="90">
        <v>5411</v>
      </c>
      <c r="D109" s="100" t="s">
        <v>117</v>
      </c>
      <c r="E109" s="105">
        <v>2666812.5550124343</v>
      </c>
      <c r="F109" s="103">
        <v>0</v>
      </c>
      <c r="G109" s="91">
        <v>0</v>
      </c>
      <c r="H109" s="91">
        <v>0</v>
      </c>
      <c r="I109" s="91">
        <v>0</v>
      </c>
      <c r="J109" s="91">
        <v>0</v>
      </c>
      <c r="K109" s="91">
        <v>0</v>
      </c>
      <c r="L109" s="91">
        <v>0</v>
      </c>
      <c r="M109" s="91">
        <v>0</v>
      </c>
      <c r="N109" s="91">
        <v>0</v>
      </c>
      <c r="O109" s="92">
        <f t="shared" si="1"/>
        <v>0</v>
      </c>
    </row>
    <row r="110" spans="1:15" x14ac:dyDescent="0.25">
      <c r="A110" s="88" t="s">
        <v>51</v>
      </c>
      <c r="B110" s="93" t="s">
        <v>19</v>
      </c>
      <c r="C110" s="90">
        <v>5425</v>
      </c>
      <c r="D110" s="100" t="s">
        <v>118</v>
      </c>
      <c r="E110" s="105">
        <v>3630276648.64891</v>
      </c>
      <c r="F110" s="103">
        <v>0</v>
      </c>
      <c r="G110" s="91">
        <v>0</v>
      </c>
      <c r="H110" s="91">
        <v>0</v>
      </c>
      <c r="I110" s="91">
        <v>0</v>
      </c>
      <c r="J110" s="91">
        <v>7746336</v>
      </c>
      <c r="K110" s="91">
        <v>0</v>
      </c>
      <c r="L110" s="91">
        <v>0</v>
      </c>
      <c r="M110" s="91">
        <v>0</v>
      </c>
      <c r="N110" s="91">
        <v>0</v>
      </c>
      <c r="O110" s="92">
        <f t="shared" si="1"/>
        <v>7746336</v>
      </c>
    </row>
    <row r="111" spans="1:15" x14ac:dyDescent="0.25">
      <c r="A111" s="44" t="s">
        <v>51</v>
      </c>
      <c r="B111" s="45" t="s">
        <v>19</v>
      </c>
      <c r="C111" s="46">
        <v>5440</v>
      </c>
      <c r="D111" s="64" t="s">
        <v>119</v>
      </c>
      <c r="E111" s="105">
        <v>84128.013614565803</v>
      </c>
      <c r="F111" s="70">
        <v>0</v>
      </c>
      <c r="G111" s="47">
        <v>0</v>
      </c>
      <c r="H111" s="47">
        <v>0</v>
      </c>
      <c r="I111" s="47">
        <v>0</v>
      </c>
      <c r="J111" s="47">
        <v>0</v>
      </c>
      <c r="K111" s="47">
        <v>0</v>
      </c>
      <c r="L111" s="47">
        <v>0</v>
      </c>
      <c r="M111" s="47">
        <v>0</v>
      </c>
      <c r="N111" s="47">
        <v>0</v>
      </c>
      <c r="O111" s="48">
        <f t="shared" si="1"/>
        <v>0</v>
      </c>
    </row>
    <row r="112" spans="1:15" x14ac:dyDescent="0.25">
      <c r="A112" s="44" t="s">
        <v>51</v>
      </c>
      <c r="B112" s="45" t="s">
        <v>19</v>
      </c>
      <c r="C112" s="46">
        <v>5467</v>
      </c>
      <c r="D112" s="64" t="s">
        <v>120</v>
      </c>
      <c r="E112" s="105">
        <v>0</v>
      </c>
      <c r="F112" s="70">
        <v>0</v>
      </c>
      <c r="G112" s="47">
        <v>0</v>
      </c>
      <c r="H112" s="47">
        <v>0</v>
      </c>
      <c r="I112" s="47">
        <v>0</v>
      </c>
      <c r="J112" s="47">
        <v>0</v>
      </c>
      <c r="K112" s="47">
        <v>0</v>
      </c>
      <c r="L112" s="47">
        <v>0</v>
      </c>
      <c r="M112" s="47">
        <v>0</v>
      </c>
      <c r="N112" s="47">
        <v>0</v>
      </c>
      <c r="O112" s="48">
        <f t="shared" si="1"/>
        <v>0</v>
      </c>
    </row>
    <row r="113" spans="1:15" x14ac:dyDescent="0.25">
      <c r="A113" s="44" t="s">
        <v>51</v>
      </c>
      <c r="B113" s="45" t="s">
        <v>19</v>
      </c>
      <c r="C113" s="46">
        <v>5475</v>
      </c>
      <c r="D113" s="64" t="s">
        <v>121</v>
      </c>
      <c r="E113" s="105">
        <v>0</v>
      </c>
      <c r="F113" s="70">
        <v>0</v>
      </c>
      <c r="G113" s="47">
        <v>0</v>
      </c>
      <c r="H113" s="47">
        <v>0</v>
      </c>
      <c r="I113" s="47">
        <v>0</v>
      </c>
      <c r="J113" s="47">
        <v>0</v>
      </c>
      <c r="K113" s="47">
        <v>0</v>
      </c>
      <c r="L113" s="47">
        <v>0</v>
      </c>
      <c r="M113" s="47">
        <v>0</v>
      </c>
      <c r="N113" s="47">
        <v>0</v>
      </c>
      <c r="O113" s="48">
        <f t="shared" si="1"/>
        <v>0</v>
      </c>
    </row>
    <row r="114" spans="1:15" x14ac:dyDescent="0.25">
      <c r="A114" s="44" t="s">
        <v>51</v>
      </c>
      <c r="B114" s="45" t="s">
        <v>19</v>
      </c>
      <c r="C114" s="46">
        <v>5480</v>
      </c>
      <c r="D114" s="64" t="s">
        <v>122</v>
      </c>
      <c r="E114" s="105">
        <v>13592807.084929058</v>
      </c>
      <c r="F114" s="70">
        <v>0</v>
      </c>
      <c r="G114" s="47">
        <v>0</v>
      </c>
      <c r="H114" s="47">
        <v>0</v>
      </c>
      <c r="I114" s="47">
        <v>0</v>
      </c>
      <c r="J114" s="47">
        <v>3471789</v>
      </c>
      <c r="K114" s="47">
        <v>0</v>
      </c>
      <c r="L114" s="47">
        <v>0</v>
      </c>
      <c r="M114" s="47">
        <v>0</v>
      </c>
      <c r="N114" s="47">
        <v>0</v>
      </c>
      <c r="O114" s="48">
        <f t="shared" si="1"/>
        <v>3471789</v>
      </c>
    </row>
    <row r="115" spans="1:15" x14ac:dyDescent="0.25">
      <c r="A115" s="44" t="s">
        <v>51</v>
      </c>
      <c r="B115" s="45" t="s">
        <v>19</v>
      </c>
      <c r="C115" s="46">
        <v>5483</v>
      </c>
      <c r="D115" s="64" t="s">
        <v>34</v>
      </c>
      <c r="E115" s="105">
        <v>1128789.4037147565</v>
      </c>
      <c r="F115" s="70">
        <v>0</v>
      </c>
      <c r="G115" s="47">
        <v>0</v>
      </c>
      <c r="H115" s="47">
        <v>0</v>
      </c>
      <c r="I115" s="47">
        <v>0</v>
      </c>
      <c r="J115" s="47">
        <v>9377015</v>
      </c>
      <c r="K115" s="47">
        <v>0</v>
      </c>
      <c r="L115" s="47">
        <v>0</v>
      </c>
      <c r="M115" s="47">
        <v>0</v>
      </c>
      <c r="N115" s="47">
        <v>0</v>
      </c>
      <c r="O115" s="48">
        <f t="shared" si="1"/>
        <v>9377015</v>
      </c>
    </row>
    <row r="116" spans="1:15" x14ac:dyDescent="0.25">
      <c r="A116" s="44" t="s">
        <v>51</v>
      </c>
      <c r="B116" s="45" t="s">
        <v>19</v>
      </c>
      <c r="C116" s="46">
        <v>5490</v>
      </c>
      <c r="D116" s="64" t="s">
        <v>123</v>
      </c>
      <c r="E116" s="105">
        <v>80376.67613209218</v>
      </c>
      <c r="F116" s="70">
        <v>0</v>
      </c>
      <c r="G116" s="47">
        <v>0</v>
      </c>
      <c r="H116" s="47">
        <v>0</v>
      </c>
      <c r="I116" s="47">
        <v>0</v>
      </c>
      <c r="J116" s="47">
        <v>0</v>
      </c>
      <c r="K116" s="47">
        <v>0</v>
      </c>
      <c r="L116" s="47">
        <v>0</v>
      </c>
      <c r="M116" s="47">
        <v>0</v>
      </c>
      <c r="N116" s="47">
        <v>0</v>
      </c>
      <c r="O116" s="48">
        <f t="shared" si="1"/>
        <v>0</v>
      </c>
    </row>
    <row r="117" spans="1:15" x14ac:dyDescent="0.25">
      <c r="A117" s="44" t="s">
        <v>51</v>
      </c>
      <c r="B117" s="45" t="s">
        <v>19</v>
      </c>
      <c r="C117" s="46">
        <v>5495</v>
      </c>
      <c r="D117" s="64" t="s">
        <v>124</v>
      </c>
      <c r="E117" s="105">
        <v>843260076.9547261</v>
      </c>
      <c r="F117" s="70">
        <v>0</v>
      </c>
      <c r="G117" s="47">
        <v>0</v>
      </c>
      <c r="H117" s="47">
        <v>0</v>
      </c>
      <c r="I117" s="47">
        <v>0</v>
      </c>
      <c r="J117" s="47">
        <v>452321350</v>
      </c>
      <c r="K117" s="47">
        <v>0</v>
      </c>
      <c r="L117" s="47">
        <v>0</v>
      </c>
      <c r="M117" s="47">
        <v>0</v>
      </c>
      <c r="N117" s="47">
        <v>0</v>
      </c>
      <c r="O117" s="48">
        <f t="shared" si="1"/>
        <v>452321350</v>
      </c>
    </row>
    <row r="118" spans="1:15" x14ac:dyDescent="0.25">
      <c r="A118" s="44" t="s">
        <v>51</v>
      </c>
      <c r="B118" s="45" t="s">
        <v>19</v>
      </c>
      <c r="C118" s="46">
        <v>5501</v>
      </c>
      <c r="D118" s="64" t="s">
        <v>125</v>
      </c>
      <c r="E118" s="105">
        <v>0</v>
      </c>
      <c r="F118" s="70">
        <v>0</v>
      </c>
      <c r="G118" s="47">
        <v>0</v>
      </c>
      <c r="H118" s="47">
        <v>0</v>
      </c>
      <c r="I118" s="47">
        <v>0</v>
      </c>
      <c r="J118" s="47">
        <v>0</v>
      </c>
      <c r="K118" s="47">
        <v>0</v>
      </c>
      <c r="L118" s="47">
        <v>0</v>
      </c>
      <c r="M118" s="47">
        <v>0</v>
      </c>
      <c r="N118" s="47">
        <v>0</v>
      </c>
      <c r="O118" s="48">
        <f t="shared" si="1"/>
        <v>0</v>
      </c>
    </row>
    <row r="119" spans="1:15" x14ac:dyDescent="0.25">
      <c r="A119" s="44" t="s">
        <v>51</v>
      </c>
      <c r="B119" s="45" t="s">
        <v>19</v>
      </c>
      <c r="C119" s="46">
        <v>5541</v>
      </c>
      <c r="D119" s="64" t="s">
        <v>126</v>
      </c>
      <c r="E119" s="105">
        <v>56105.960941138997</v>
      </c>
      <c r="F119" s="70">
        <v>0</v>
      </c>
      <c r="G119" s="47">
        <v>0</v>
      </c>
      <c r="H119" s="47">
        <v>0</v>
      </c>
      <c r="I119" s="47">
        <v>0</v>
      </c>
      <c r="J119" s="47">
        <v>0</v>
      </c>
      <c r="K119" s="47">
        <v>0</v>
      </c>
      <c r="L119" s="47">
        <v>0</v>
      </c>
      <c r="M119" s="47">
        <v>0</v>
      </c>
      <c r="N119" s="47">
        <v>0</v>
      </c>
      <c r="O119" s="48">
        <f t="shared" si="1"/>
        <v>0</v>
      </c>
    </row>
    <row r="120" spans="1:15" x14ac:dyDescent="0.25">
      <c r="A120" s="44" t="s">
        <v>51</v>
      </c>
      <c r="B120" s="45" t="s">
        <v>19</v>
      </c>
      <c r="C120" s="46">
        <v>5543</v>
      </c>
      <c r="D120" s="64" t="s">
        <v>127</v>
      </c>
      <c r="E120" s="105">
        <v>0</v>
      </c>
      <c r="F120" s="70">
        <v>0</v>
      </c>
      <c r="G120" s="47">
        <v>0</v>
      </c>
      <c r="H120" s="47">
        <v>0</v>
      </c>
      <c r="I120" s="47">
        <v>0</v>
      </c>
      <c r="J120" s="47">
        <v>0</v>
      </c>
      <c r="K120" s="47">
        <v>0</v>
      </c>
      <c r="L120" s="47">
        <v>0</v>
      </c>
      <c r="M120" s="47">
        <v>0</v>
      </c>
      <c r="N120" s="47">
        <v>0</v>
      </c>
      <c r="O120" s="48">
        <f t="shared" si="1"/>
        <v>0</v>
      </c>
    </row>
    <row r="121" spans="1:15" x14ac:dyDescent="0.25">
      <c r="A121" s="88" t="s">
        <v>51</v>
      </c>
      <c r="B121" s="93" t="s">
        <v>19</v>
      </c>
      <c r="C121" s="90">
        <v>5576</v>
      </c>
      <c r="D121" s="100" t="s">
        <v>128</v>
      </c>
      <c r="E121" s="105">
        <v>0</v>
      </c>
      <c r="F121" s="103">
        <v>0</v>
      </c>
      <c r="G121" s="91">
        <v>0</v>
      </c>
      <c r="H121" s="91">
        <v>0</v>
      </c>
      <c r="I121" s="91">
        <v>0</v>
      </c>
      <c r="J121" s="91">
        <v>0</v>
      </c>
      <c r="K121" s="91">
        <v>0</v>
      </c>
      <c r="L121" s="91">
        <v>0</v>
      </c>
      <c r="M121" s="91">
        <v>0</v>
      </c>
      <c r="N121" s="91">
        <v>0</v>
      </c>
      <c r="O121" s="92">
        <f t="shared" si="1"/>
        <v>0</v>
      </c>
    </row>
    <row r="122" spans="1:15" x14ac:dyDescent="0.25">
      <c r="A122" s="88" t="s">
        <v>51</v>
      </c>
      <c r="B122" s="93" t="s">
        <v>19</v>
      </c>
      <c r="C122" s="90">
        <v>5579</v>
      </c>
      <c r="D122" s="100" t="s">
        <v>129</v>
      </c>
      <c r="E122" s="105">
        <v>34948506.211855933</v>
      </c>
      <c r="F122" s="103">
        <v>0</v>
      </c>
      <c r="G122" s="91">
        <v>0</v>
      </c>
      <c r="H122" s="91">
        <v>0</v>
      </c>
      <c r="I122" s="91">
        <v>0</v>
      </c>
      <c r="J122" s="91">
        <v>357559871</v>
      </c>
      <c r="K122" s="91">
        <v>0</v>
      </c>
      <c r="L122" s="91">
        <v>0</v>
      </c>
      <c r="M122" s="91">
        <v>0</v>
      </c>
      <c r="N122" s="91">
        <v>0</v>
      </c>
      <c r="O122" s="92">
        <f t="shared" si="1"/>
        <v>357559871</v>
      </c>
    </row>
    <row r="123" spans="1:15" x14ac:dyDescent="0.25">
      <c r="A123" s="88" t="s">
        <v>51</v>
      </c>
      <c r="B123" s="93" t="s">
        <v>19</v>
      </c>
      <c r="C123" s="90">
        <v>5585</v>
      </c>
      <c r="D123" s="100" t="s">
        <v>130</v>
      </c>
      <c r="E123" s="105">
        <v>74079607.505970508</v>
      </c>
      <c r="F123" s="103">
        <v>0</v>
      </c>
      <c r="G123" s="91">
        <v>0</v>
      </c>
      <c r="H123" s="91">
        <v>0</v>
      </c>
      <c r="I123" s="91">
        <v>0</v>
      </c>
      <c r="J123" s="91">
        <v>3583297</v>
      </c>
      <c r="K123" s="91">
        <v>0</v>
      </c>
      <c r="L123" s="91">
        <v>0</v>
      </c>
      <c r="M123" s="91">
        <v>0</v>
      </c>
      <c r="N123" s="91">
        <v>0</v>
      </c>
      <c r="O123" s="92">
        <f t="shared" si="1"/>
        <v>3583297</v>
      </c>
    </row>
    <row r="124" spans="1:15" x14ac:dyDescent="0.25">
      <c r="A124" s="88" t="s">
        <v>51</v>
      </c>
      <c r="B124" s="93" t="s">
        <v>19</v>
      </c>
      <c r="C124" s="90">
        <v>5591</v>
      </c>
      <c r="D124" s="100" t="s">
        <v>131</v>
      </c>
      <c r="E124" s="105">
        <v>1083486.1949388916</v>
      </c>
      <c r="F124" s="103">
        <v>0</v>
      </c>
      <c r="G124" s="91">
        <v>0</v>
      </c>
      <c r="H124" s="91">
        <v>0</v>
      </c>
      <c r="I124" s="91">
        <v>0</v>
      </c>
      <c r="J124" s="91">
        <v>0</v>
      </c>
      <c r="K124" s="91">
        <v>0</v>
      </c>
      <c r="L124" s="91">
        <v>0</v>
      </c>
      <c r="M124" s="91">
        <v>0</v>
      </c>
      <c r="N124" s="91">
        <v>0</v>
      </c>
      <c r="O124" s="92">
        <f t="shared" si="1"/>
        <v>0</v>
      </c>
    </row>
    <row r="125" spans="1:15" x14ac:dyDescent="0.25">
      <c r="A125" s="88" t="s">
        <v>51</v>
      </c>
      <c r="B125" s="93" t="s">
        <v>19</v>
      </c>
      <c r="C125" s="90">
        <v>5604</v>
      </c>
      <c r="D125" s="100" t="s">
        <v>132</v>
      </c>
      <c r="E125" s="105">
        <v>2189946432.4236479</v>
      </c>
      <c r="F125" s="103">
        <v>0</v>
      </c>
      <c r="G125" s="91">
        <v>0</v>
      </c>
      <c r="H125" s="91">
        <v>0</v>
      </c>
      <c r="I125" s="91">
        <v>0</v>
      </c>
      <c r="J125" s="91">
        <v>720222491</v>
      </c>
      <c r="K125" s="91">
        <v>0</v>
      </c>
      <c r="L125" s="91">
        <v>0</v>
      </c>
      <c r="M125" s="91">
        <v>0</v>
      </c>
      <c r="N125" s="91">
        <v>0</v>
      </c>
      <c r="O125" s="92">
        <f t="shared" si="1"/>
        <v>720222491</v>
      </c>
    </row>
    <row r="126" spans="1:15" x14ac:dyDescent="0.25">
      <c r="A126" s="88" t="s">
        <v>51</v>
      </c>
      <c r="B126" s="93" t="s">
        <v>19</v>
      </c>
      <c r="C126" s="90">
        <v>5607</v>
      </c>
      <c r="D126" s="100" t="s">
        <v>133</v>
      </c>
      <c r="E126" s="105">
        <v>7351037.1955322893</v>
      </c>
      <c r="F126" s="103">
        <v>0</v>
      </c>
      <c r="G126" s="91">
        <v>0</v>
      </c>
      <c r="H126" s="91">
        <v>0</v>
      </c>
      <c r="I126" s="91">
        <v>0</v>
      </c>
      <c r="J126" s="91">
        <v>305058</v>
      </c>
      <c r="K126" s="91">
        <v>0</v>
      </c>
      <c r="L126" s="91">
        <v>0</v>
      </c>
      <c r="M126" s="91">
        <v>0</v>
      </c>
      <c r="N126" s="91">
        <v>0</v>
      </c>
      <c r="O126" s="92">
        <f t="shared" si="1"/>
        <v>305058</v>
      </c>
    </row>
    <row r="127" spans="1:15" x14ac:dyDescent="0.25">
      <c r="A127" s="88" t="s">
        <v>51</v>
      </c>
      <c r="B127" s="93" t="s">
        <v>19</v>
      </c>
      <c r="C127" s="90">
        <v>5615</v>
      </c>
      <c r="D127" s="100" t="s">
        <v>134</v>
      </c>
      <c r="E127" s="105">
        <v>3008022.9959566384</v>
      </c>
      <c r="F127" s="103">
        <v>0</v>
      </c>
      <c r="G127" s="91">
        <v>0</v>
      </c>
      <c r="H127" s="91">
        <v>0</v>
      </c>
      <c r="I127" s="91">
        <v>0</v>
      </c>
      <c r="J127" s="91">
        <v>0</v>
      </c>
      <c r="K127" s="91">
        <v>0</v>
      </c>
      <c r="L127" s="91">
        <v>23233</v>
      </c>
      <c r="M127" s="91">
        <v>0</v>
      </c>
      <c r="N127" s="91">
        <v>0</v>
      </c>
      <c r="O127" s="92">
        <f t="shared" si="1"/>
        <v>23233</v>
      </c>
    </row>
    <row r="128" spans="1:15" x14ac:dyDescent="0.25">
      <c r="A128" s="88" t="s">
        <v>51</v>
      </c>
      <c r="B128" s="93" t="s">
        <v>19</v>
      </c>
      <c r="C128" s="90">
        <v>5628</v>
      </c>
      <c r="D128" s="100" t="s">
        <v>135</v>
      </c>
      <c r="E128" s="105">
        <v>413679.39407374454</v>
      </c>
      <c r="F128" s="103">
        <v>0</v>
      </c>
      <c r="G128" s="91">
        <v>0</v>
      </c>
      <c r="H128" s="91">
        <v>0</v>
      </c>
      <c r="I128" s="91">
        <v>0</v>
      </c>
      <c r="J128" s="91">
        <v>1165021</v>
      </c>
      <c r="K128" s="91">
        <v>0</v>
      </c>
      <c r="L128" s="91">
        <v>0</v>
      </c>
      <c r="M128" s="91">
        <v>0</v>
      </c>
      <c r="N128" s="91">
        <v>0</v>
      </c>
      <c r="O128" s="92">
        <f t="shared" si="1"/>
        <v>1165021</v>
      </c>
    </row>
    <row r="129" spans="1:15" x14ac:dyDescent="0.25">
      <c r="A129" s="88" t="s">
        <v>51</v>
      </c>
      <c r="B129" s="93" t="s">
        <v>19</v>
      </c>
      <c r="C129" s="90">
        <v>5631</v>
      </c>
      <c r="D129" s="100" t="s">
        <v>136</v>
      </c>
      <c r="E129" s="105">
        <v>0</v>
      </c>
      <c r="F129" s="103">
        <v>0</v>
      </c>
      <c r="G129" s="91">
        <v>0</v>
      </c>
      <c r="H129" s="91">
        <v>0</v>
      </c>
      <c r="I129" s="91">
        <v>0</v>
      </c>
      <c r="J129" s="91">
        <v>0</v>
      </c>
      <c r="K129" s="91">
        <v>0</v>
      </c>
      <c r="L129" s="91">
        <v>0</v>
      </c>
      <c r="M129" s="91">
        <v>0</v>
      </c>
      <c r="N129" s="91">
        <v>0</v>
      </c>
      <c r="O129" s="92">
        <f t="shared" si="1"/>
        <v>0</v>
      </c>
    </row>
    <row r="130" spans="1:15" x14ac:dyDescent="0.25">
      <c r="A130" s="88" t="s">
        <v>51</v>
      </c>
      <c r="B130" s="93" t="s">
        <v>19</v>
      </c>
      <c r="C130" s="90">
        <v>5642</v>
      </c>
      <c r="D130" s="100" t="s">
        <v>137</v>
      </c>
      <c r="E130" s="105">
        <v>9763.8045827998867</v>
      </c>
      <c r="F130" s="103">
        <v>0</v>
      </c>
      <c r="G130" s="91">
        <v>0</v>
      </c>
      <c r="H130" s="91">
        <v>0</v>
      </c>
      <c r="I130" s="91">
        <v>0</v>
      </c>
      <c r="J130" s="91">
        <v>0</v>
      </c>
      <c r="K130" s="91">
        <v>0</v>
      </c>
      <c r="L130" s="91">
        <v>0</v>
      </c>
      <c r="M130" s="91">
        <v>0</v>
      </c>
      <c r="N130" s="91">
        <v>0</v>
      </c>
      <c r="O130" s="92">
        <f t="shared" si="1"/>
        <v>0</v>
      </c>
    </row>
    <row r="131" spans="1:15" x14ac:dyDescent="0.25">
      <c r="A131" s="44" t="s">
        <v>51</v>
      </c>
      <c r="B131" s="45" t="s">
        <v>19</v>
      </c>
      <c r="C131" s="46">
        <v>5647</v>
      </c>
      <c r="D131" s="64" t="s">
        <v>138</v>
      </c>
      <c r="E131" s="105">
        <v>687081.49462006835</v>
      </c>
      <c r="F131" s="70">
        <v>0</v>
      </c>
      <c r="G131" s="47">
        <v>0</v>
      </c>
      <c r="H131" s="47">
        <v>0</v>
      </c>
      <c r="I131" s="47">
        <v>0</v>
      </c>
      <c r="J131" s="47">
        <v>0</v>
      </c>
      <c r="K131" s="47">
        <v>0</v>
      </c>
      <c r="L131" s="47">
        <v>0</v>
      </c>
      <c r="M131" s="47">
        <v>0</v>
      </c>
      <c r="N131" s="47">
        <v>0</v>
      </c>
      <c r="O131" s="48">
        <f t="shared" si="1"/>
        <v>0</v>
      </c>
    </row>
    <row r="132" spans="1:15" x14ac:dyDescent="0.25">
      <c r="A132" s="44" t="s">
        <v>51</v>
      </c>
      <c r="B132" s="45" t="s">
        <v>19</v>
      </c>
      <c r="C132" s="46">
        <v>5649</v>
      </c>
      <c r="D132" s="64" t="s">
        <v>139</v>
      </c>
      <c r="E132" s="105">
        <v>1458078.0016946052</v>
      </c>
      <c r="F132" s="70">
        <v>0</v>
      </c>
      <c r="G132" s="47">
        <v>0</v>
      </c>
      <c r="H132" s="47">
        <v>0</v>
      </c>
      <c r="I132" s="47">
        <v>0</v>
      </c>
      <c r="J132" s="47">
        <v>0</v>
      </c>
      <c r="K132" s="47">
        <v>0</v>
      </c>
      <c r="L132" s="47">
        <v>0</v>
      </c>
      <c r="M132" s="47">
        <v>0</v>
      </c>
      <c r="N132" s="47">
        <v>0</v>
      </c>
      <c r="O132" s="48">
        <f t="shared" si="1"/>
        <v>0</v>
      </c>
    </row>
    <row r="133" spans="1:15" x14ac:dyDescent="0.25">
      <c r="A133" s="44" t="s">
        <v>51</v>
      </c>
      <c r="B133" s="45" t="s">
        <v>19</v>
      </c>
      <c r="C133" s="46">
        <v>5652</v>
      </c>
      <c r="D133" s="64" t="s">
        <v>140</v>
      </c>
      <c r="E133" s="105">
        <v>1066.580922010879</v>
      </c>
      <c r="F133" s="70">
        <v>0</v>
      </c>
      <c r="G133" s="47">
        <v>0</v>
      </c>
      <c r="H133" s="47">
        <v>0</v>
      </c>
      <c r="I133" s="47">
        <v>0</v>
      </c>
      <c r="J133" s="47">
        <v>0</v>
      </c>
      <c r="K133" s="47">
        <v>0</v>
      </c>
      <c r="L133" s="47">
        <v>0</v>
      </c>
      <c r="M133" s="47">
        <v>0</v>
      </c>
      <c r="N133" s="47">
        <v>0</v>
      </c>
      <c r="O133" s="48">
        <f t="shared" si="1"/>
        <v>0</v>
      </c>
    </row>
    <row r="134" spans="1:15" x14ac:dyDescent="0.25">
      <c r="A134" s="44" t="s">
        <v>51</v>
      </c>
      <c r="B134" s="45" t="s">
        <v>19</v>
      </c>
      <c r="C134" s="46">
        <v>5656</v>
      </c>
      <c r="D134" s="64" t="s">
        <v>141</v>
      </c>
      <c r="E134" s="105">
        <v>0</v>
      </c>
      <c r="F134" s="70">
        <v>0</v>
      </c>
      <c r="G134" s="47">
        <v>0</v>
      </c>
      <c r="H134" s="47">
        <v>0</v>
      </c>
      <c r="I134" s="47">
        <v>0</v>
      </c>
      <c r="J134" s="47">
        <v>0</v>
      </c>
      <c r="K134" s="47">
        <v>0</v>
      </c>
      <c r="L134" s="47">
        <v>0</v>
      </c>
      <c r="M134" s="47">
        <v>0</v>
      </c>
      <c r="N134" s="47">
        <v>0</v>
      </c>
      <c r="O134" s="48">
        <f t="shared" si="1"/>
        <v>0</v>
      </c>
    </row>
    <row r="135" spans="1:15" x14ac:dyDescent="0.25">
      <c r="A135" s="44" t="s">
        <v>51</v>
      </c>
      <c r="B135" s="45" t="s">
        <v>19</v>
      </c>
      <c r="C135" s="46">
        <v>5658</v>
      </c>
      <c r="D135" s="64" t="s">
        <v>142</v>
      </c>
      <c r="E135" s="105">
        <v>15994.213051674873</v>
      </c>
      <c r="F135" s="70">
        <v>0</v>
      </c>
      <c r="G135" s="47">
        <v>0</v>
      </c>
      <c r="H135" s="47">
        <v>0</v>
      </c>
      <c r="I135" s="47">
        <v>0</v>
      </c>
      <c r="J135" s="47">
        <v>0</v>
      </c>
      <c r="K135" s="47">
        <v>0</v>
      </c>
      <c r="L135" s="47">
        <v>0</v>
      </c>
      <c r="M135" s="47">
        <v>0</v>
      </c>
      <c r="N135" s="47">
        <v>0</v>
      </c>
      <c r="O135" s="48">
        <f t="shared" si="1"/>
        <v>0</v>
      </c>
    </row>
    <row r="136" spans="1:15" x14ac:dyDescent="0.25">
      <c r="A136" s="44" t="s">
        <v>51</v>
      </c>
      <c r="B136" s="45" t="s">
        <v>19</v>
      </c>
      <c r="C136" s="46">
        <v>5659</v>
      </c>
      <c r="D136" s="64" t="s">
        <v>143</v>
      </c>
      <c r="E136" s="105">
        <v>0</v>
      </c>
      <c r="F136" s="70">
        <v>0</v>
      </c>
      <c r="G136" s="47">
        <v>0</v>
      </c>
      <c r="H136" s="47">
        <v>0</v>
      </c>
      <c r="I136" s="47">
        <v>0</v>
      </c>
      <c r="J136" s="47">
        <v>0</v>
      </c>
      <c r="K136" s="47">
        <v>0</v>
      </c>
      <c r="L136" s="47">
        <v>0</v>
      </c>
      <c r="M136" s="47">
        <v>0</v>
      </c>
      <c r="N136" s="47">
        <v>0</v>
      </c>
      <c r="O136" s="48">
        <f t="shared" si="1"/>
        <v>0</v>
      </c>
    </row>
    <row r="137" spans="1:15" x14ac:dyDescent="0.25">
      <c r="A137" s="44" t="s">
        <v>51</v>
      </c>
      <c r="B137" s="45" t="s">
        <v>19</v>
      </c>
      <c r="C137" s="46">
        <v>5660</v>
      </c>
      <c r="D137" s="64" t="s">
        <v>144</v>
      </c>
      <c r="E137" s="105">
        <v>193041.87204350857</v>
      </c>
      <c r="F137" s="70">
        <v>0</v>
      </c>
      <c r="G137" s="47">
        <v>0</v>
      </c>
      <c r="H137" s="47">
        <v>0</v>
      </c>
      <c r="I137" s="47">
        <v>0</v>
      </c>
      <c r="J137" s="47">
        <v>7870958</v>
      </c>
      <c r="K137" s="47">
        <v>0</v>
      </c>
      <c r="L137" s="47">
        <v>1979903</v>
      </c>
      <c r="M137" s="47">
        <v>0</v>
      </c>
      <c r="N137" s="47">
        <v>0</v>
      </c>
      <c r="O137" s="48">
        <f t="shared" si="1"/>
        <v>9850861</v>
      </c>
    </row>
    <row r="138" spans="1:15" x14ac:dyDescent="0.25">
      <c r="A138" s="44" t="s">
        <v>51</v>
      </c>
      <c r="B138" s="45" t="s">
        <v>19</v>
      </c>
      <c r="C138" s="46">
        <v>5664</v>
      </c>
      <c r="D138" s="64" t="s">
        <v>145</v>
      </c>
      <c r="E138" s="105">
        <v>8337.7405260954311</v>
      </c>
      <c r="F138" s="70">
        <v>0</v>
      </c>
      <c r="G138" s="47">
        <v>0</v>
      </c>
      <c r="H138" s="47">
        <v>0</v>
      </c>
      <c r="I138" s="47">
        <v>0</v>
      </c>
      <c r="J138" s="47">
        <v>0</v>
      </c>
      <c r="K138" s="47">
        <v>0</v>
      </c>
      <c r="L138" s="47">
        <v>0</v>
      </c>
      <c r="M138" s="47">
        <v>0</v>
      </c>
      <c r="N138" s="47">
        <v>0</v>
      </c>
      <c r="O138" s="48">
        <f t="shared" si="1"/>
        <v>0</v>
      </c>
    </row>
    <row r="139" spans="1:15" x14ac:dyDescent="0.25">
      <c r="A139" s="44" t="s">
        <v>51</v>
      </c>
      <c r="B139" s="45" t="s">
        <v>19</v>
      </c>
      <c r="C139" s="46">
        <v>5665</v>
      </c>
      <c r="D139" s="64" t="s">
        <v>146</v>
      </c>
      <c r="E139" s="105">
        <v>0</v>
      </c>
      <c r="F139" s="70">
        <v>0</v>
      </c>
      <c r="G139" s="47">
        <v>0</v>
      </c>
      <c r="H139" s="47">
        <v>0</v>
      </c>
      <c r="I139" s="47">
        <v>0</v>
      </c>
      <c r="J139" s="47">
        <v>0</v>
      </c>
      <c r="K139" s="47">
        <v>0</v>
      </c>
      <c r="L139" s="47">
        <v>0</v>
      </c>
      <c r="M139" s="47">
        <v>0</v>
      </c>
      <c r="N139" s="47">
        <v>0</v>
      </c>
      <c r="O139" s="48">
        <f t="shared" si="1"/>
        <v>0</v>
      </c>
    </row>
    <row r="140" spans="1:15" x14ac:dyDescent="0.25">
      <c r="A140" s="44" t="s">
        <v>51</v>
      </c>
      <c r="B140" s="45" t="s">
        <v>19</v>
      </c>
      <c r="C140" s="46">
        <v>5667</v>
      </c>
      <c r="D140" s="64" t="s">
        <v>147</v>
      </c>
      <c r="E140" s="105">
        <v>4106143.1396217775</v>
      </c>
      <c r="F140" s="70">
        <v>0</v>
      </c>
      <c r="G140" s="47">
        <v>0</v>
      </c>
      <c r="H140" s="47">
        <v>0</v>
      </c>
      <c r="I140" s="47">
        <v>0</v>
      </c>
      <c r="J140" s="47">
        <v>3311752</v>
      </c>
      <c r="K140" s="47">
        <v>0</v>
      </c>
      <c r="L140" s="47">
        <v>0</v>
      </c>
      <c r="M140" s="47">
        <v>0</v>
      </c>
      <c r="N140" s="47">
        <v>0</v>
      </c>
      <c r="O140" s="48">
        <f t="shared" ref="O140:O203" si="2">SUM(F140:N140)</f>
        <v>3311752</v>
      </c>
    </row>
    <row r="141" spans="1:15" x14ac:dyDescent="0.25">
      <c r="A141" s="88" t="s">
        <v>51</v>
      </c>
      <c r="B141" s="93" t="s">
        <v>19</v>
      </c>
      <c r="C141" s="90">
        <v>5670</v>
      </c>
      <c r="D141" s="100" t="s">
        <v>148</v>
      </c>
      <c r="E141" s="105">
        <v>162617338.87592542</v>
      </c>
      <c r="F141" s="103">
        <v>0</v>
      </c>
      <c r="G141" s="91">
        <v>0</v>
      </c>
      <c r="H141" s="91">
        <v>0</v>
      </c>
      <c r="I141" s="91">
        <v>0</v>
      </c>
      <c r="J141" s="91">
        <v>61361672</v>
      </c>
      <c r="K141" s="91">
        <v>0</v>
      </c>
      <c r="L141" s="91">
        <v>0</v>
      </c>
      <c r="M141" s="91">
        <v>0</v>
      </c>
      <c r="N141" s="91">
        <v>0</v>
      </c>
      <c r="O141" s="92">
        <f t="shared" si="2"/>
        <v>61361672</v>
      </c>
    </row>
    <row r="142" spans="1:15" x14ac:dyDescent="0.25">
      <c r="A142" s="88" t="s">
        <v>51</v>
      </c>
      <c r="B142" s="93" t="s">
        <v>19</v>
      </c>
      <c r="C142" s="90">
        <v>5674</v>
      </c>
      <c r="D142" s="100" t="s">
        <v>149</v>
      </c>
      <c r="E142" s="105">
        <v>146348.15480273677</v>
      </c>
      <c r="F142" s="103">
        <v>0</v>
      </c>
      <c r="G142" s="91">
        <v>0</v>
      </c>
      <c r="H142" s="91">
        <v>0</v>
      </c>
      <c r="I142" s="91">
        <v>0</v>
      </c>
      <c r="J142" s="91">
        <v>0</v>
      </c>
      <c r="K142" s="91">
        <v>0</v>
      </c>
      <c r="L142" s="91">
        <v>0</v>
      </c>
      <c r="M142" s="91">
        <v>0</v>
      </c>
      <c r="N142" s="91">
        <v>0</v>
      </c>
      <c r="O142" s="92">
        <f t="shared" si="2"/>
        <v>0</v>
      </c>
    </row>
    <row r="143" spans="1:15" x14ac:dyDescent="0.25">
      <c r="A143" s="88" t="s">
        <v>51</v>
      </c>
      <c r="B143" s="93" t="s">
        <v>19</v>
      </c>
      <c r="C143" s="90">
        <v>5679</v>
      </c>
      <c r="D143" s="100" t="s">
        <v>150</v>
      </c>
      <c r="E143" s="105">
        <v>229750.03052061389</v>
      </c>
      <c r="F143" s="103">
        <v>0</v>
      </c>
      <c r="G143" s="91">
        <v>0</v>
      </c>
      <c r="H143" s="91">
        <v>0</v>
      </c>
      <c r="I143" s="91">
        <v>0</v>
      </c>
      <c r="J143" s="91">
        <v>0</v>
      </c>
      <c r="K143" s="91">
        <v>0</v>
      </c>
      <c r="L143" s="91">
        <v>0</v>
      </c>
      <c r="M143" s="91">
        <v>0</v>
      </c>
      <c r="N143" s="91">
        <v>0</v>
      </c>
      <c r="O143" s="92">
        <f t="shared" si="2"/>
        <v>0</v>
      </c>
    </row>
    <row r="144" spans="1:15" x14ac:dyDescent="0.25">
      <c r="A144" s="88" t="s">
        <v>51</v>
      </c>
      <c r="B144" s="93" t="s">
        <v>19</v>
      </c>
      <c r="C144" s="90">
        <v>5686</v>
      </c>
      <c r="D144" s="100" t="s">
        <v>151</v>
      </c>
      <c r="E144" s="105">
        <v>11279165.379273416</v>
      </c>
      <c r="F144" s="103">
        <v>0</v>
      </c>
      <c r="G144" s="91">
        <v>0</v>
      </c>
      <c r="H144" s="91">
        <v>0</v>
      </c>
      <c r="I144" s="91">
        <v>0</v>
      </c>
      <c r="J144" s="91">
        <v>262296</v>
      </c>
      <c r="K144" s="91">
        <v>0</v>
      </c>
      <c r="L144" s="91">
        <v>0</v>
      </c>
      <c r="M144" s="91">
        <v>0</v>
      </c>
      <c r="N144" s="91">
        <v>0</v>
      </c>
      <c r="O144" s="92">
        <f t="shared" si="2"/>
        <v>262296</v>
      </c>
    </row>
    <row r="145" spans="1:15" x14ac:dyDescent="0.25">
      <c r="A145" s="88" t="s">
        <v>51</v>
      </c>
      <c r="B145" s="93" t="s">
        <v>19</v>
      </c>
      <c r="C145" s="90">
        <v>5690</v>
      </c>
      <c r="D145" s="100" t="s">
        <v>152</v>
      </c>
      <c r="E145" s="105">
        <v>18861427.436256293</v>
      </c>
      <c r="F145" s="103">
        <v>0</v>
      </c>
      <c r="G145" s="91">
        <v>0</v>
      </c>
      <c r="H145" s="91">
        <v>0</v>
      </c>
      <c r="I145" s="91">
        <v>0</v>
      </c>
      <c r="J145" s="91">
        <v>27421181</v>
      </c>
      <c r="K145" s="91">
        <v>0</v>
      </c>
      <c r="L145" s="91">
        <v>0</v>
      </c>
      <c r="M145" s="91">
        <v>0</v>
      </c>
      <c r="N145" s="91">
        <v>0</v>
      </c>
      <c r="O145" s="92">
        <f t="shared" si="2"/>
        <v>27421181</v>
      </c>
    </row>
    <row r="146" spans="1:15" x14ac:dyDescent="0.25">
      <c r="A146" s="88" t="s">
        <v>51</v>
      </c>
      <c r="B146" s="93" t="s">
        <v>19</v>
      </c>
      <c r="C146" s="90">
        <v>5697</v>
      </c>
      <c r="D146" s="100" t="s">
        <v>153</v>
      </c>
      <c r="E146" s="105">
        <v>0</v>
      </c>
      <c r="F146" s="103">
        <v>0</v>
      </c>
      <c r="G146" s="91">
        <v>0</v>
      </c>
      <c r="H146" s="91">
        <v>0</v>
      </c>
      <c r="I146" s="91">
        <v>0</v>
      </c>
      <c r="J146" s="91">
        <v>0</v>
      </c>
      <c r="K146" s="91">
        <v>0</v>
      </c>
      <c r="L146" s="91">
        <v>0</v>
      </c>
      <c r="M146" s="91">
        <v>0</v>
      </c>
      <c r="N146" s="91">
        <v>0</v>
      </c>
      <c r="O146" s="92">
        <f t="shared" si="2"/>
        <v>0</v>
      </c>
    </row>
    <row r="147" spans="1:15" x14ac:dyDescent="0.25">
      <c r="A147" s="88" t="s">
        <v>51</v>
      </c>
      <c r="B147" s="93" t="s">
        <v>19</v>
      </c>
      <c r="C147" s="90">
        <v>5736</v>
      </c>
      <c r="D147" s="100" t="s">
        <v>154</v>
      </c>
      <c r="E147" s="105">
        <v>3605696912.4690337</v>
      </c>
      <c r="F147" s="103">
        <v>0</v>
      </c>
      <c r="G147" s="91">
        <v>0</v>
      </c>
      <c r="H147" s="91">
        <v>0</v>
      </c>
      <c r="I147" s="91">
        <v>0</v>
      </c>
      <c r="J147" s="91">
        <v>1369309535</v>
      </c>
      <c r="K147" s="91">
        <v>0</v>
      </c>
      <c r="L147" s="91">
        <v>0</v>
      </c>
      <c r="M147" s="91">
        <v>0</v>
      </c>
      <c r="N147" s="91">
        <v>0</v>
      </c>
      <c r="O147" s="92">
        <f t="shared" si="2"/>
        <v>1369309535</v>
      </c>
    </row>
    <row r="148" spans="1:15" x14ac:dyDescent="0.25">
      <c r="A148" s="88" t="s">
        <v>51</v>
      </c>
      <c r="B148" s="93" t="s">
        <v>19</v>
      </c>
      <c r="C148" s="90">
        <v>5756</v>
      </c>
      <c r="D148" s="100" t="s">
        <v>155</v>
      </c>
      <c r="E148" s="105">
        <v>13231542.422737043</v>
      </c>
      <c r="F148" s="103">
        <v>0</v>
      </c>
      <c r="G148" s="91">
        <v>0</v>
      </c>
      <c r="H148" s="91">
        <v>0</v>
      </c>
      <c r="I148" s="91">
        <v>0</v>
      </c>
      <c r="J148" s="91">
        <v>10873863</v>
      </c>
      <c r="K148" s="91">
        <v>0</v>
      </c>
      <c r="L148" s="91">
        <v>0</v>
      </c>
      <c r="M148" s="91">
        <v>0</v>
      </c>
      <c r="N148" s="91">
        <v>0</v>
      </c>
      <c r="O148" s="92">
        <f t="shared" si="2"/>
        <v>10873863</v>
      </c>
    </row>
    <row r="149" spans="1:15" x14ac:dyDescent="0.25">
      <c r="A149" s="88" t="s">
        <v>51</v>
      </c>
      <c r="B149" s="93" t="s">
        <v>19</v>
      </c>
      <c r="C149" s="90">
        <v>5761</v>
      </c>
      <c r="D149" s="100" t="s">
        <v>156</v>
      </c>
      <c r="E149" s="105">
        <v>421.19924145681847</v>
      </c>
      <c r="F149" s="103">
        <v>0</v>
      </c>
      <c r="G149" s="91">
        <v>0</v>
      </c>
      <c r="H149" s="91">
        <v>0</v>
      </c>
      <c r="I149" s="91">
        <v>0</v>
      </c>
      <c r="J149" s="91">
        <v>0</v>
      </c>
      <c r="K149" s="91">
        <v>0</v>
      </c>
      <c r="L149" s="91">
        <v>0</v>
      </c>
      <c r="M149" s="91">
        <v>0</v>
      </c>
      <c r="N149" s="91">
        <v>0</v>
      </c>
      <c r="O149" s="92">
        <f t="shared" si="2"/>
        <v>0</v>
      </c>
    </row>
    <row r="150" spans="1:15" x14ac:dyDescent="0.25">
      <c r="A150" s="88" t="s">
        <v>51</v>
      </c>
      <c r="B150" s="93" t="s">
        <v>19</v>
      </c>
      <c r="C150" s="90">
        <v>5789</v>
      </c>
      <c r="D150" s="100" t="s">
        <v>157</v>
      </c>
      <c r="E150" s="105">
        <v>0</v>
      </c>
      <c r="F150" s="103">
        <v>0</v>
      </c>
      <c r="G150" s="91">
        <v>0</v>
      </c>
      <c r="H150" s="91">
        <v>0</v>
      </c>
      <c r="I150" s="91">
        <v>0</v>
      </c>
      <c r="J150" s="91">
        <v>0</v>
      </c>
      <c r="K150" s="91">
        <v>0</v>
      </c>
      <c r="L150" s="91">
        <v>0</v>
      </c>
      <c r="M150" s="91">
        <v>0</v>
      </c>
      <c r="N150" s="91">
        <v>0</v>
      </c>
      <c r="O150" s="92">
        <f t="shared" si="2"/>
        <v>0</v>
      </c>
    </row>
    <row r="151" spans="1:15" x14ac:dyDescent="0.25">
      <c r="A151" s="44" t="s">
        <v>51</v>
      </c>
      <c r="B151" s="45" t="s">
        <v>19</v>
      </c>
      <c r="C151" s="46">
        <v>5790</v>
      </c>
      <c r="D151" s="64" t="s">
        <v>158</v>
      </c>
      <c r="E151" s="105">
        <v>3086700593.3010015</v>
      </c>
      <c r="F151" s="70">
        <v>0</v>
      </c>
      <c r="G151" s="47">
        <v>0</v>
      </c>
      <c r="H151" s="47">
        <v>0</v>
      </c>
      <c r="I151" s="47">
        <v>0</v>
      </c>
      <c r="J151" s="47">
        <v>2462166841</v>
      </c>
      <c r="K151" s="47">
        <v>0</v>
      </c>
      <c r="L151" s="47">
        <v>0</v>
      </c>
      <c r="M151" s="47">
        <v>0</v>
      </c>
      <c r="N151" s="47">
        <v>0</v>
      </c>
      <c r="O151" s="48">
        <f t="shared" si="2"/>
        <v>2462166841</v>
      </c>
    </row>
    <row r="152" spans="1:15" x14ac:dyDescent="0.25">
      <c r="A152" s="44" t="s">
        <v>51</v>
      </c>
      <c r="B152" s="45" t="s">
        <v>19</v>
      </c>
      <c r="C152" s="46">
        <v>5792</v>
      </c>
      <c r="D152" s="64" t="s">
        <v>159</v>
      </c>
      <c r="E152" s="105">
        <v>0</v>
      </c>
      <c r="F152" s="70">
        <v>0</v>
      </c>
      <c r="G152" s="47">
        <v>0</v>
      </c>
      <c r="H152" s="47">
        <v>0</v>
      </c>
      <c r="I152" s="47">
        <v>0</v>
      </c>
      <c r="J152" s="47">
        <v>0</v>
      </c>
      <c r="K152" s="47">
        <v>0</v>
      </c>
      <c r="L152" s="47">
        <v>0</v>
      </c>
      <c r="M152" s="47">
        <v>0</v>
      </c>
      <c r="N152" s="47">
        <v>0</v>
      </c>
      <c r="O152" s="48">
        <f t="shared" si="2"/>
        <v>0</v>
      </c>
    </row>
    <row r="153" spans="1:15" x14ac:dyDescent="0.25">
      <c r="A153" s="44" t="s">
        <v>51</v>
      </c>
      <c r="B153" s="45" t="s">
        <v>19</v>
      </c>
      <c r="C153" s="46">
        <v>5809</v>
      </c>
      <c r="D153" s="64" t="s">
        <v>160</v>
      </c>
      <c r="E153" s="105">
        <v>244860668.04755759</v>
      </c>
      <c r="F153" s="70">
        <v>0</v>
      </c>
      <c r="G153" s="47">
        <v>70043392</v>
      </c>
      <c r="H153" s="47">
        <v>0</v>
      </c>
      <c r="I153" s="47">
        <v>0</v>
      </c>
      <c r="J153" s="47">
        <v>12270212</v>
      </c>
      <c r="K153" s="47">
        <v>0</v>
      </c>
      <c r="L153" s="47">
        <v>0</v>
      </c>
      <c r="M153" s="47">
        <v>0</v>
      </c>
      <c r="N153" s="47">
        <v>0</v>
      </c>
      <c r="O153" s="48">
        <f t="shared" si="2"/>
        <v>82313604</v>
      </c>
    </row>
    <row r="154" spans="1:15" x14ac:dyDescent="0.25">
      <c r="A154" s="44" t="s">
        <v>51</v>
      </c>
      <c r="B154" s="45" t="s">
        <v>19</v>
      </c>
      <c r="C154" s="46">
        <v>5819</v>
      </c>
      <c r="D154" s="64" t="s">
        <v>161</v>
      </c>
      <c r="E154" s="105">
        <v>293236.7656436598</v>
      </c>
      <c r="F154" s="70">
        <v>0</v>
      </c>
      <c r="G154" s="47">
        <v>0</v>
      </c>
      <c r="H154" s="47">
        <v>0</v>
      </c>
      <c r="I154" s="47">
        <v>0</v>
      </c>
      <c r="J154" s="47">
        <v>577553</v>
      </c>
      <c r="K154" s="47">
        <v>0</v>
      </c>
      <c r="L154" s="47">
        <v>0</v>
      </c>
      <c r="M154" s="47">
        <v>0</v>
      </c>
      <c r="N154" s="47">
        <v>0</v>
      </c>
      <c r="O154" s="48">
        <f t="shared" si="2"/>
        <v>577553</v>
      </c>
    </row>
    <row r="155" spans="1:15" x14ac:dyDescent="0.25">
      <c r="A155" s="44" t="s">
        <v>51</v>
      </c>
      <c r="B155" s="45" t="s">
        <v>19</v>
      </c>
      <c r="C155" s="46">
        <v>5837</v>
      </c>
      <c r="D155" s="64" t="s">
        <v>162</v>
      </c>
      <c r="E155" s="105">
        <v>141169.04923097295</v>
      </c>
      <c r="F155" s="70">
        <v>0</v>
      </c>
      <c r="G155" s="47">
        <v>0</v>
      </c>
      <c r="H155" s="47">
        <v>0</v>
      </c>
      <c r="I155" s="47">
        <v>0</v>
      </c>
      <c r="J155" s="47">
        <v>0</v>
      </c>
      <c r="K155" s="47">
        <v>0</v>
      </c>
      <c r="L155" s="47">
        <v>0</v>
      </c>
      <c r="M155" s="47">
        <v>0</v>
      </c>
      <c r="N155" s="47">
        <v>0</v>
      </c>
      <c r="O155" s="48">
        <f t="shared" si="2"/>
        <v>0</v>
      </c>
    </row>
    <row r="156" spans="1:15" x14ac:dyDescent="0.25">
      <c r="A156" s="44" t="s">
        <v>51</v>
      </c>
      <c r="B156" s="45" t="s">
        <v>19</v>
      </c>
      <c r="C156" s="46">
        <v>5842</v>
      </c>
      <c r="D156" s="64" t="s">
        <v>163</v>
      </c>
      <c r="E156" s="105">
        <v>529237.06750995596</v>
      </c>
      <c r="F156" s="70">
        <v>0</v>
      </c>
      <c r="G156" s="47">
        <v>0</v>
      </c>
      <c r="H156" s="47">
        <v>0</v>
      </c>
      <c r="I156" s="47">
        <v>0</v>
      </c>
      <c r="J156" s="47">
        <v>0</v>
      </c>
      <c r="K156" s="47">
        <v>0</v>
      </c>
      <c r="L156" s="47">
        <v>0</v>
      </c>
      <c r="M156" s="47">
        <v>0</v>
      </c>
      <c r="N156" s="47">
        <v>0</v>
      </c>
      <c r="O156" s="48">
        <f t="shared" si="2"/>
        <v>0</v>
      </c>
    </row>
    <row r="157" spans="1:15" x14ac:dyDescent="0.25">
      <c r="A157" s="44" t="s">
        <v>51</v>
      </c>
      <c r="B157" s="45" t="s">
        <v>19</v>
      </c>
      <c r="C157" s="46">
        <v>5847</v>
      </c>
      <c r="D157" s="64" t="s">
        <v>164</v>
      </c>
      <c r="E157" s="105">
        <v>1600001.7944292924</v>
      </c>
      <c r="F157" s="70">
        <v>0</v>
      </c>
      <c r="G157" s="47">
        <v>0</v>
      </c>
      <c r="H157" s="47">
        <v>0</v>
      </c>
      <c r="I157" s="47">
        <v>0</v>
      </c>
      <c r="J157" s="47">
        <v>12446795</v>
      </c>
      <c r="K157" s="47">
        <v>0</v>
      </c>
      <c r="L157" s="47">
        <v>0</v>
      </c>
      <c r="M157" s="47">
        <v>0</v>
      </c>
      <c r="N157" s="47">
        <v>0</v>
      </c>
      <c r="O157" s="48">
        <f t="shared" si="2"/>
        <v>12446795</v>
      </c>
    </row>
    <row r="158" spans="1:15" x14ac:dyDescent="0.25">
      <c r="A158" s="44" t="s">
        <v>51</v>
      </c>
      <c r="B158" s="45" t="s">
        <v>19</v>
      </c>
      <c r="C158" s="46">
        <v>5854</v>
      </c>
      <c r="D158" s="64" t="s">
        <v>165</v>
      </c>
      <c r="E158" s="105">
        <v>40199183.994837157</v>
      </c>
      <c r="F158" s="70">
        <v>0</v>
      </c>
      <c r="G158" s="47">
        <v>0</v>
      </c>
      <c r="H158" s="47">
        <v>0</v>
      </c>
      <c r="I158" s="47">
        <v>0</v>
      </c>
      <c r="J158" s="47">
        <v>30156659</v>
      </c>
      <c r="K158" s="47">
        <v>0</v>
      </c>
      <c r="L158" s="47">
        <v>0</v>
      </c>
      <c r="M158" s="47">
        <v>0</v>
      </c>
      <c r="N158" s="47">
        <v>0</v>
      </c>
      <c r="O158" s="48">
        <f t="shared" si="2"/>
        <v>30156659</v>
      </c>
    </row>
    <row r="159" spans="1:15" x14ac:dyDescent="0.25">
      <c r="A159" s="44" t="s">
        <v>51</v>
      </c>
      <c r="B159" s="45" t="s">
        <v>19</v>
      </c>
      <c r="C159" s="46">
        <v>5856</v>
      </c>
      <c r="D159" s="64" t="s">
        <v>166</v>
      </c>
      <c r="E159" s="105">
        <v>603339.42375723633</v>
      </c>
      <c r="F159" s="70">
        <v>0</v>
      </c>
      <c r="G159" s="47">
        <v>0</v>
      </c>
      <c r="H159" s="47">
        <v>0</v>
      </c>
      <c r="I159" s="47">
        <v>0</v>
      </c>
      <c r="J159" s="47">
        <v>0</v>
      </c>
      <c r="K159" s="47">
        <v>0</v>
      </c>
      <c r="L159" s="47">
        <v>0</v>
      </c>
      <c r="M159" s="47">
        <v>0</v>
      </c>
      <c r="N159" s="47">
        <v>0</v>
      </c>
      <c r="O159" s="48">
        <f t="shared" si="2"/>
        <v>0</v>
      </c>
    </row>
    <row r="160" spans="1:15" x14ac:dyDescent="0.25">
      <c r="A160" s="44" t="s">
        <v>51</v>
      </c>
      <c r="B160" s="45" t="s">
        <v>19</v>
      </c>
      <c r="C160" s="46">
        <v>5858</v>
      </c>
      <c r="D160" s="64" t="s">
        <v>167</v>
      </c>
      <c r="E160" s="105">
        <v>289368714.04431349</v>
      </c>
      <c r="F160" s="70">
        <v>0</v>
      </c>
      <c r="G160" s="47">
        <v>0</v>
      </c>
      <c r="H160" s="47">
        <v>0</v>
      </c>
      <c r="I160" s="47">
        <v>0</v>
      </c>
      <c r="J160" s="47">
        <v>901353701</v>
      </c>
      <c r="K160" s="47">
        <v>0</v>
      </c>
      <c r="L160" s="47">
        <v>0</v>
      </c>
      <c r="M160" s="47">
        <v>0</v>
      </c>
      <c r="N160" s="47">
        <v>0</v>
      </c>
      <c r="O160" s="48">
        <f t="shared" si="2"/>
        <v>901353701</v>
      </c>
    </row>
    <row r="161" spans="1:15" x14ac:dyDescent="0.25">
      <c r="A161" s="88" t="s">
        <v>51</v>
      </c>
      <c r="B161" s="93" t="s">
        <v>19</v>
      </c>
      <c r="C161" s="90">
        <v>5861</v>
      </c>
      <c r="D161" s="100" t="s">
        <v>168</v>
      </c>
      <c r="E161" s="105">
        <v>13796438.348952895</v>
      </c>
      <c r="F161" s="103">
        <v>0</v>
      </c>
      <c r="G161" s="91">
        <v>17826450</v>
      </c>
      <c r="H161" s="91">
        <v>0</v>
      </c>
      <c r="I161" s="91">
        <v>0</v>
      </c>
      <c r="J161" s="91">
        <v>0</v>
      </c>
      <c r="K161" s="91">
        <v>0</v>
      </c>
      <c r="L161" s="91">
        <v>768685.59</v>
      </c>
      <c r="M161" s="91">
        <v>0</v>
      </c>
      <c r="N161" s="91">
        <v>0</v>
      </c>
      <c r="O161" s="92">
        <f t="shared" si="2"/>
        <v>18595135.59</v>
      </c>
    </row>
    <row r="162" spans="1:15" x14ac:dyDescent="0.25">
      <c r="A162" s="88" t="s">
        <v>51</v>
      </c>
      <c r="B162" s="93" t="s">
        <v>19</v>
      </c>
      <c r="C162" s="90">
        <v>5873</v>
      </c>
      <c r="D162" s="100" t="s">
        <v>169</v>
      </c>
      <c r="E162" s="105">
        <v>0</v>
      </c>
      <c r="F162" s="103">
        <v>0</v>
      </c>
      <c r="G162" s="91">
        <v>0</v>
      </c>
      <c r="H162" s="91">
        <v>0</v>
      </c>
      <c r="I162" s="91">
        <v>0</v>
      </c>
      <c r="J162" s="91">
        <v>0</v>
      </c>
      <c r="K162" s="91">
        <v>0</v>
      </c>
      <c r="L162" s="91">
        <v>0</v>
      </c>
      <c r="M162" s="91">
        <v>0</v>
      </c>
      <c r="N162" s="91">
        <v>0</v>
      </c>
      <c r="O162" s="92">
        <f t="shared" si="2"/>
        <v>0</v>
      </c>
    </row>
    <row r="163" spans="1:15" x14ac:dyDescent="0.25">
      <c r="A163" s="88" t="s">
        <v>51</v>
      </c>
      <c r="B163" s="93" t="s">
        <v>19</v>
      </c>
      <c r="C163" s="90">
        <v>5885</v>
      </c>
      <c r="D163" s="100" t="s">
        <v>170</v>
      </c>
      <c r="E163" s="105">
        <v>33875635.823977992</v>
      </c>
      <c r="F163" s="103">
        <v>0</v>
      </c>
      <c r="G163" s="91">
        <v>0</v>
      </c>
      <c r="H163" s="91">
        <v>0</v>
      </c>
      <c r="I163" s="91">
        <v>0</v>
      </c>
      <c r="J163" s="91">
        <v>13531249</v>
      </c>
      <c r="K163" s="91">
        <v>0</v>
      </c>
      <c r="L163" s="91">
        <v>0</v>
      </c>
      <c r="M163" s="91">
        <v>0</v>
      </c>
      <c r="N163" s="91">
        <v>0</v>
      </c>
      <c r="O163" s="92">
        <f t="shared" si="2"/>
        <v>13531249</v>
      </c>
    </row>
    <row r="164" spans="1:15" x14ac:dyDescent="0.25">
      <c r="A164" s="88" t="s">
        <v>51</v>
      </c>
      <c r="B164" s="93" t="s">
        <v>19</v>
      </c>
      <c r="C164" s="90">
        <v>5887</v>
      </c>
      <c r="D164" s="100" t="s">
        <v>171</v>
      </c>
      <c r="E164" s="105">
        <v>4425470.1695442069</v>
      </c>
      <c r="F164" s="103">
        <v>0</v>
      </c>
      <c r="G164" s="91">
        <v>0</v>
      </c>
      <c r="H164" s="91">
        <v>0</v>
      </c>
      <c r="I164" s="91">
        <v>0</v>
      </c>
      <c r="J164" s="91">
        <v>0</v>
      </c>
      <c r="K164" s="91">
        <v>0</v>
      </c>
      <c r="L164" s="91">
        <v>0</v>
      </c>
      <c r="M164" s="91">
        <v>0</v>
      </c>
      <c r="N164" s="91">
        <v>0</v>
      </c>
      <c r="O164" s="92">
        <f t="shared" si="2"/>
        <v>0</v>
      </c>
    </row>
    <row r="165" spans="1:15" x14ac:dyDescent="0.25">
      <c r="A165" s="88" t="s">
        <v>51</v>
      </c>
      <c r="B165" s="93" t="s">
        <v>19</v>
      </c>
      <c r="C165" s="90">
        <v>5890</v>
      </c>
      <c r="D165" s="100" t="s">
        <v>172</v>
      </c>
      <c r="E165" s="105">
        <v>4556891.9837062201</v>
      </c>
      <c r="F165" s="103">
        <v>0</v>
      </c>
      <c r="G165" s="91">
        <v>0</v>
      </c>
      <c r="H165" s="91">
        <v>0</v>
      </c>
      <c r="I165" s="91">
        <v>0</v>
      </c>
      <c r="J165" s="91">
        <v>22368472</v>
      </c>
      <c r="K165" s="91">
        <v>0</v>
      </c>
      <c r="L165" s="91">
        <v>0</v>
      </c>
      <c r="M165" s="91">
        <v>0</v>
      </c>
      <c r="N165" s="91">
        <v>0</v>
      </c>
      <c r="O165" s="92">
        <f t="shared" si="2"/>
        <v>22368472</v>
      </c>
    </row>
    <row r="166" spans="1:15" x14ac:dyDescent="0.25">
      <c r="A166" s="88" t="s">
        <v>51</v>
      </c>
      <c r="B166" s="93" t="s">
        <v>19</v>
      </c>
      <c r="C166" s="90">
        <v>5893</v>
      </c>
      <c r="D166" s="100" t="s">
        <v>173</v>
      </c>
      <c r="E166" s="105">
        <v>2881601.7147920183</v>
      </c>
      <c r="F166" s="103">
        <v>0</v>
      </c>
      <c r="G166" s="91">
        <v>0</v>
      </c>
      <c r="H166" s="91">
        <v>0</v>
      </c>
      <c r="I166" s="91">
        <v>0</v>
      </c>
      <c r="J166" s="91">
        <v>0</v>
      </c>
      <c r="K166" s="91">
        <v>0</v>
      </c>
      <c r="L166" s="91">
        <v>0</v>
      </c>
      <c r="M166" s="91">
        <v>0</v>
      </c>
      <c r="N166" s="91">
        <v>0</v>
      </c>
      <c r="O166" s="92">
        <f t="shared" si="2"/>
        <v>0</v>
      </c>
    </row>
    <row r="167" spans="1:15" x14ac:dyDescent="0.25">
      <c r="A167" s="88" t="s">
        <v>51</v>
      </c>
      <c r="B167" s="93" t="s">
        <v>19</v>
      </c>
      <c r="C167" s="90">
        <v>5895</v>
      </c>
      <c r="D167" s="100" t="s">
        <v>174</v>
      </c>
      <c r="E167" s="105">
        <v>1223057009.3600893</v>
      </c>
      <c r="F167" s="103">
        <v>0</v>
      </c>
      <c r="G167" s="91">
        <v>0</v>
      </c>
      <c r="H167" s="91">
        <v>0</v>
      </c>
      <c r="I167" s="91">
        <v>0</v>
      </c>
      <c r="J167" s="91">
        <v>1527816238</v>
      </c>
      <c r="K167" s="91">
        <v>0</v>
      </c>
      <c r="L167" s="91">
        <v>0</v>
      </c>
      <c r="M167" s="91">
        <v>0</v>
      </c>
      <c r="N167" s="91">
        <v>0</v>
      </c>
      <c r="O167" s="92">
        <f t="shared" si="2"/>
        <v>1527816238</v>
      </c>
    </row>
    <row r="168" spans="1:15" x14ac:dyDescent="0.25">
      <c r="A168" s="88" t="s">
        <v>51</v>
      </c>
      <c r="B168" s="93" t="s">
        <v>20</v>
      </c>
      <c r="C168" s="90">
        <v>8001</v>
      </c>
      <c r="D168" s="100" t="s">
        <v>175</v>
      </c>
      <c r="E168" s="105">
        <v>0</v>
      </c>
      <c r="F168" s="103">
        <v>2481031</v>
      </c>
      <c r="G168" s="91">
        <v>3009030</v>
      </c>
      <c r="H168" s="91">
        <v>0</v>
      </c>
      <c r="I168" s="91">
        <v>0</v>
      </c>
      <c r="J168" s="91">
        <v>8066118</v>
      </c>
      <c r="K168" s="91">
        <v>0</v>
      </c>
      <c r="L168" s="91">
        <v>1517415</v>
      </c>
      <c r="M168" s="91">
        <v>0</v>
      </c>
      <c r="N168" s="91">
        <v>0</v>
      </c>
      <c r="O168" s="92">
        <f t="shared" si="2"/>
        <v>15073594</v>
      </c>
    </row>
    <row r="169" spans="1:15" x14ac:dyDescent="0.25">
      <c r="A169" s="88" t="s">
        <v>51</v>
      </c>
      <c r="B169" s="93" t="s">
        <v>20</v>
      </c>
      <c r="C169" s="90">
        <v>8078</v>
      </c>
      <c r="D169" s="100" t="s">
        <v>176</v>
      </c>
      <c r="E169" s="105"/>
      <c r="F169" s="103">
        <v>0</v>
      </c>
      <c r="G169" s="91">
        <v>0</v>
      </c>
      <c r="H169" s="91">
        <v>0</v>
      </c>
      <c r="I169" s="91">
        <v>0</v>
      </c>
      <c r="J169" s="91">
        <v>0</v>
      </c>
      <c r="K169" s="91">
        <v>0</v>
      </c>
      <c r="L169" s="91">
        <v>0</v>
      </c>
      <c r="M169" s="91">
        <v>0</v>
      </c>
      <c r="N169" s="91">
        <v>0</v>
      </c>
      <c r="O169" s="92">
        <f t="shared" si="2"/>
        <v>0</v>
      </c>
    </row>
    <row r="170" spans="1:15" x14ac:dyDescent="0.25">
      <c r="A170" s="88" t="s">
        <v>51</v>
      </c>
      <c r="B170" s="93" t="s">
        <v>20</v>
      </c>
      <c r="C170" s="90">
        <v>8137</v>
      </c>
      <c r="D170" s="100" t="s">
        <v>177</v>
      </c>
      <c r="E170" s="105"/>
      <c r="F170" s="103">
        <v>0</v>
      </c>
      <c r="G170" s="91">
        <v>0</v>
      </c>
      <c r="H170" s="91">
        <v>0</v>
      </c>
      <c r="I170" s="91">
        <v>0</v>
      </c>
      <c r="J170" s="91">
        <v>0</v>
      </c>
      <c r="K170" s="91">
        <v>0</v>
      </c>
      <c r="L170" s="91">
        <v>0</v>
      </c>
      <c r="M170" s="91">
        <v>0</v>
      </c>
      <c r="N170" s="91">
        <v>0</v>
      </c>
      <c r="O170" s="92">
        <f t="shared" si="2"/>
        <v>0</v>
      </c>
    </row>
    <row r="171" spans="1:15" x14ac:dyDescent="0.25">
      <c r="A171" s="44" t="s">
        <v>51</v>
      </c>
      <c r="B171" s="45" t="s">
        <v>20</v>
      </c>
      <c r="C171" s="46">
        <v>8141</v>
      </c>
      <c r="D171" s="64" t="s">
        <v>178</v>
      </c>
      <c r="E171" s="105"/>
      <c r="F171" s="70">
        <v>0</v>
      </c>
      <c r="G171" s="47">
        <v>0</v>
      </c>
      <c r="H171" s="47">
        <v>0</v>
      </c>
      <c r="I171" s="47">
        <v>0</v>
      </c>
      <c r="J171" s="47">
        <v>0</v>
      </c>
      <c r="K171" s="47">
        <v>0</v>
      </c>
      <c r="L171" s="47">
        <v>0</v>
      </c>
      <c r="M171" s="47">
        <v>0</v>
      </c>
      <c r="N171" s="47">
        <v>0</v>
      </c>
      <c r="O171" s="48">
        <f t="shared" si="2"/>
        <v>0</v>
      </c>
    </row>
    <row r="172" spans="1:15" x14ac:dyDescent="0.25">
      <c r="A172" s="44" t="s">
        <v>51</v>
      </c>
      <c r="B172" s="45" t="s">
        <v>20</v>
      </c>
      <c r="C172" s="46">
        <v>8296</v>
      </c>
      <c r="D172" s="64" t="s">
        <v>179</v>
      </c>
      <c r="E172" s="105"/>
      <c r="F172" s="70">
        <v>0</v>
      </c>
      <c r="G172" s="47">
        <v>0</v>
      </c>
      <c r="H172" s="47">
        <v>0</v>
      </c>
      <c r="I172" s="47">
        <v>0</v>
      </c>
      <c r="J172" s="47">
        <v>0</v>
      </c>
      <c r="K172" s="47">
        <v>0</v>
      </c>
      <c r="L172" s="47">
        <v>0</v>
      </c>
      <c r="M172" s="47">
        <v>0</v>
      </c>
      <c r="N172" s="47">
        <v>0</v>
      </c>
      <c r="O172" s="48">
        <f t="shared" si="2"/>
        <v>0</v>
      </c>
    </row>
    <row r="173" spans="1:15" x14ac:dyDescent="0.25">
      <c r="A173" s="44" t="s">
        <v>51</v>
      </c>
      <c r="B173" s="45" t="s">
        <v>20</v>
      </c>
      <c r="C173" s="46">
        <v>8372</v>
      </c>
      <c r="D173" s="64" t="s">
        <v>180</v>
      </c>
      <c r="E173" s="105"/>
      <c r="F173" s="70">
        <v>0</v>
      </c>
      <c r="G173" s="47">
        <v>0</v>
      </c>
      <c r="H173" s="47">
        <v>0</v>
      </c>
      <c r="I173" s="47">
        <v>0</v>
      </c>
      <c r="J173" s="47">
        <v>0</v>
      </c>
      <c r="K173" s="47">
        <v>0</v>
      </c>
      <c r="L173" s="47">
        <v>0</v>
      </c>
      <c r="M173" s="47">
        <v>0</v>
      </c>
      <c r="N173" s="47">
        <v>0</v>
      </c>
      <c r="O173" s="48">
        <f t="shared" si="2"/>
        <v>0</v>
      </c>
    </row>
    <row r="174" spans="1:15" x14ac:dyDescent="0.25">
      <c r="A174" s="44" t="s">
        <v>51</v>
      </c>
      <c r="B174" s="45" t="s">
        <v>20</v>
      </c>
      <c r="C174" s="46">
        <v>8421</v>
      </c>
      <c r="D174" s="64" t="s">
        <v>181</v>
      </c>
      <c r="E174" s="105"/>
      <c r="F174" s="70">
        <v>0</v>
      </c>
      <c r="G174" s="47">
        <v>0</v>
      </c>
      <c r="H174" s="47">
        <v>0</v>
      </c>
      <c r="I174" s="47">
        <v>0</v>
      </c>
      <c r="J174" s="47">
        <v>0</v>
      </c>
      <c r="K174" s="47">
        <v>0</v>
      </c>
      <c r="L174" s="47">
        <v>0</v>
      </c>
      <c r="M174" s="47">
        <v>0</v>
      </c>
      <c r="N174" s="47">
        <v>0</v>
      </c>
      <c r="O174" s="48">
        <f t="shared" si="2"/>
        <v>0</v>
      </c>
    </row>
    <row r="175" spans="1:15" x14ac:dyDescent="0.25">
      <c r="A175" s="44" t="s">
        <v>51</v>
      </c>
      <c r="B175" s="45" t="s">
        <v>20</v>
      </c>
      <c r="C175" s="46">
        <v>8433</v>
      </c>
      <c r="D175" s="64" t="s">
        <v>182</v>
      </c>
      <c r="E175" s="105"/>
      <c r="F175" s="70">
        <v>0</v>
      </c>
      <c r="G175" s="47">
        <v>0</v>
      </c>
      <c r="H175" s="47">
        <v>0</v>
      </c>
      <c r="I175" s="47">
        <v>0</v>
      </c>
      <c r="J175" s="47">
        <v>0</v>
      </c>
      <c r="K175" s="47">
        <v>0</v>
      </c>
      <c r="L175" s="47">
        <v>0</v>
      </c>
      <c r="M175" s="47">
        <v>0</v>
      </c>
      <c r="N175" s="47">
        <v>0</v>
      </c>
      <c r="O175" s="48">
        <f t="shared" si="2"/>
        <v>0</v>
      </c>
    </row>
    <row r="176" spans="1:15" x14ac:dyDescent="0.25">
      <c r="A176" s="44" t="s">
        <v>51</v>
      </c>
      <c r="B176" s="45" t="s">
        <v>20</v>
      </c>
      <c r="C176" s="46">
        <v>8436</v>
      </c>
      <c r="D176" s="64" t="s">
        <v>183</v>
      </c>
      <c r="E176" s="105"/>
      <c r="F176" s="70">
        <v>0</v>
      </c>
      <c r="G176" s="47">
        <v>0</v>
      </c>
      <c r="H176" s="47">
        <v>0</v>
      </c>
      <c r="I176" s="47">
        <v>0</v>
      </c>
      <c r="J176" s="47">
        <v>0</v>
      </c>
      <c r="K176" s="47">
        <v>0</v>
      </c>
      <c r="L176" s="47">
        <v>0</v>
      </c>
      <c r="M176" s="47">
        <v>0</v>
      </c>
      <c r="N176" s="47">
        <v>0</v>
      </c>
      <c r="O176" s="48">
        <f t="shared" si="2"/>
        <v>0</v>
      </c>
    </row>
    <row r="177" spans="1:15" x14ac:dyDescent="0.25">
      <c r="A177" s="44" t="s">
        <v>51</v>
      </c>
      <c r="B177" s="45" t="s">
        <v>20</v>
      </c>
      <c r="C177" s="46">
        <v>8520</v>
      </c>
      <c r="D177" s="64" t="s">
        <v>184</v>
      </c>
      <c r="E177" s="105"/>
      <c r="F177" s="70">
        <v>0</v>
      </c>
      <c r="G177" s="47">
        <v>0</v>
      </c>
      <c r="H177" s="47">
        <v>0</v>
      </c>
      <c r="I177" s="47">
        <v>0</v>
      </c>
      <c r="J177" s="47">
        <v>0</v>
      </c>
      <c r="K177" s="47">
        <v>0</v>
      </c>
      <c r="L177" s="47">
        <v>0</v>
      </c>
      <c r="M177" s="47">
        <v>0</v>
      </c>
      <c r="N177" s="47">
        <v>0</v>
      </c>
      <c r="O177" s="48">
        <f t="shared" si="2"/>
        <v>0</v>
      </c>
    </row>
    <row r="178" spans="1:15" x14ac:dyDescent="0.25">
      <c r="A178" s="44" t="s">
        <v>51</v>
      </c>
      <c r="B178" s="45" t="s">
        <v>20</v>
      </c>
      <c r="C178" s="46">
        <v>8549</v>
      </c>
      <c r="D178" s="64" t="s">
        <v>185</v>
      </c>
      <c r="E178" s="105"/>
      <c r="F178" s="70">
        <v>0</v>
      </c>
      <c r="G178" s="47">
        <v>0</v>
      </c>
      <c r="H178" s="47">
        <v>0</v>
      </c>
      <c r="I178" s="47">
        <v>0</v>
      </c>
      <c r="J178" s="47">
        <v>0</v>
      </c>
      <c r="K178" s="47">
        <v>0</v>
      </c>
      <c r="L178" s="47">
        <v>0</v>
      </c>
      <c r="M178" s="47">
        <v>0</v>
      </c>
      <c r="N178" s="47">
        <v>0</v>
      </c>
      <c r="O178" s="48">
        <f t="shared" si="2"/>
        <v>0</v>
      </c>
    </row>
    <row r="179" spans="1:15" x14ac:dyDescent="0.25">
      <c r="A179" s="44" t="s">
        <v>51</v>
      </c>
      <c r="B179" s="45" t="s">
        <v>20</v>
      </c>
      <c r="C179" s="46">
        <v>8558</v>
      </c>
      <c r="D179" s="64" t="s">
        <v>186</v>
      </c>
      <c r="E179" s="105"/>
      <c r="F179" s="70">
        <v>0</v>
      </c>
      <c r="G179" s="47">
        <v>0</v>
      </c>
      <c r="H179" s="47">
        <v>0</v>
      </c>
      <c r="I179" s="47">
        <v>0</v>
      </c>
      <c r="J179" s="47">
        <v>0</v>
      </c>
      <c r="K179" s="47">
        <v>0</v>
      </c>
      <c r="L179" s="47">
        <v>0</v>
      </c>
      <c r="M179" s="47">
        <v>0</v>
      </c>
      <c r="N179" s="47">
        <v>0</v>
      </c>
      <c r="O179" s="48">
        <f t="shared" si="2"/>
        <v>0</v>
      </c>
    </row>
    <row r="180" spans="1:15" x14ac:dyDescent="0.25">
      <c r="A180" s="44" t="s">
        <v>51</v>
      </c>
      <c r="B180" s="45" t="s">
        <v>20</v>
      </c>
      <c r="C180" s="46">
        <v>8560</v>
      </c>
      <c r="D180" s="64" t="s">
        <v>187</v>
      </c>
      <c r="E180" s="105"/>
      <c r="F180" s="70">
        <v>0</v>
      </c>
      <c r="G180" s="47">
        <v>0</v>
      </c>
      <c r="H180" s="47">
        <v>0</v>
      </c>
      <c r="I180" s="47">
        <v>0</v>
      </c>
      <c r="J180" s="47">
        <v>0</v>
      </c>
      <c r="K180" s="47">
        <v>0</v>
      </c>
      <c r="L180" s="47">
        <v>0</v>
      </c>
      <c r="M180" s="47">
        <v>0</v>
      </c>
      <c r="N180" s="47">
        <v>0</v>
      </c>
      <c r="O180" s="48">
        <f t="shared" si="2"/>
        <v>0</v>
      </c>
    </row>
    <row r="181" spans="1:15" x14ac:dyDescent="0.25">
      <c r="A181" s="88" t="s">
        <v>51</v>
      </c>
      <c r="B181" s="93" t="s">
        <v>20</v>
      </c>
      <c r="C181" s="90">
        <v>8573</v>
      </c>
      <c r="D181" s="100" t="s">
        <v>188</v>
      </c>
      <c r="E181" s="105"/>
      <c r="F181" s="103">
        <v>0</v>
      </c>
      <c r="G181" s="91">
        <v>0</v>
      </c>
      <c r="H181" s="91">
        <v>0</v>
      </c>
      <c r="I181" s="91">
        <v>0</v>
      </c>
      <c r="J181" s="91">
        <v>0</v>
      </c>
      <c r="K181" s="91">
        <v>0</v>
      </c>
      <c r="L181" s="91">
        <v>0</v>
      </c>
      <c r="M181" s="91">
        <v>0</v>
      </c>
      <c r="N181" s="91">
        <v>0</v>
      </c>
      <c r="O181" s="92">
        <f t="shared" si="2"/>
        <v>0</v>
      </c>
    </row>
    <row r="182" spans="1:15" x14ac:dyDescent="0.25">
      <c r="A182" s="88" t="s">
        <v>51</v>
      </c>
      <c r="B182" s="93" t="s">
        <v>20</v>
      </c>
      <c r="C182" s="90">
        <v>8606</v>
      </c>
      <c r="D182" s="100" t="s">
        <v>189</v>
      </c>
      <c r="E182" s="105"/>
      <c r="F182" s="103">
        <v>0</v>
      </c>
      <c r="G182" s="91">
        <v>0</v>
      </c>
      <c r="H182" s="91">
        <v>0</v>
      </c>
      <c r="I182" s="91">
        <v>0</v>
      </c>
      <c r="J182" s="91">
        <v>0</v>
      </c>
      <c r="K182" s="91">
        <v>0</v>
      </c>
      <c r="L182" s="91">
        <v>0</v>
      </c>
      <c r="M182" s="91">
        <v>0</v>
      </c>
      <c r="N182" s="91">
        <v>0</v>
      </c>
      <c r="O182" s="92">
        <f t="shared" si="2"/>
        <v>0</v>
      </c>
    </row>
    <row r="183" spans="1:15" x14ac:dyDescent="0.25">
      <c r="A183" s="88" t="s">
        <v>51</v>
      </c>
      <c r="B183" s="93" t="s">
        <v>20</v>
      </c>
      <c r="C183" s="90">
        <v>8634</v>
      </c>
      <c r="D183" s="100" t="s">
        <v>190</v>
      </c>
      <c r="E183" s="105"/>
      <c r="F183" s="103">
        <v>0</v>
      </c>
      <c r="G183" s="91">
        <v>0</v>
      </c>
      <c r="H183" s="91">
        <v>0</v>
      </c>
      <c r="I183" s="91">
        <v>0</v>
      </c>
      <c r="J183" s="91">
        <v>0</v>
      </c>
      <c r="K183" s="91">
        <v>0</v>
      </c>
      <c r="L183" s="91">
        <v>0</v>
      </c>
      <c r="M183" s="91">
        <v>0</v>
      </c>
      <c r="N183" s="91">
        <v>0</v>
      </c>
      <c r="O183" s="92">
        <f t="shared" si="2"/>
        <v>0</v>
      </c>
    </row>
    <row r="184" spans="1:15" x14ac:dyDescent="0.25">
      <c r="A184" s="88" t="s">
        <v>51</v>
      </c>
      <c r="B184" s="93" t="s">
        <v>20</v>
      </c>
      <c r="C184" s="90">
        <v>8638</v>
      </c>
      <c r="D184" s="100" t="s">
        <v>135</v>
      </c>
      <c r="E184" s="105"/>
      <c r="F184" s="103">
        <v>0</v>
      </c>
      <c r="G184" s="91">
        <v>0</v>
      </c>
      <c r="H184" s="91">
        <v>0</v>
      </c>
      <c r="I184" s="91">
        <v>0</v>
      </c>
      <c r="J184" s="91">
        <v>0</v>
      </c>
      <c r="K184" s="91">
        <v>0</v>
      </c>
      <c r="L184" s="91">
        <v>0</v>
      </c>
      <c r="M184" s="91">
        <v>0</v>
      </c>
      <c r="N184" s="91">
        <v>0</v>
      </c>
      <c r="O184" s="92">
        <f t="shared" si="2"/>
        <v>0</v>
      </c>
    </row>
    <row r="185" spans="1:15" x14ac:dyDescent="0.25">
      <c r="A185" s="88" t="s">
        <v>51</v>
      </c>
      <c r="B185" s="93" t="s">
        <v>20</v>
      </c>
      <c r="C185" s="90">
        <v>8675</v>
      </c>
      <c r="D185" s="100" t="s">
        <v>191</v>
      </c>
      <c r="E185" s="105"/>
      <c r="F185" s="103">
        <v>0</v>
      </c>
      <c r="G185" s="91">
        <v>0</v>
      </c>
      <c r="H185" s="91">
        <v>0</v>
      </c>
      <c r="I185" s="91">
        <v>0</v>
      </c>
      <c r="J185" s="91">
        <v>0</v>
      </c>
      <c r="K185" s="91">
        <v>0</v>
      </c>
      <c r="L185" s="91">
        <v>0</v>
      </c>
      <c r="M185" s="91">
        <v>0</v>
      </c>
      <c r="N185" s="91">
        <v>0</v>
      </c>
      <c r="O185" s="92">
        <f t="shared" si="2"/>
        <v>0</v>
      </c>
    </row>
    <row r="186" spans="1:15" x14ac:dyDescent="0.25">
      <c r="A186" s="88" t="s">
        <v>51</v>
      </c>
      <c r="B186" s="93" t="s">
        <v>20</v>
      </c>
      <c r="C186" s="90">
        <v>8685</v>
      </c>
      <c r="D186" s="100" t="s">
        <v>192</v>
      </c>
      <c r="E186" s="105"/>
      <c r="F186" s="103">
        <v>0</v>
      </c>
      <c r="G186" s="91">
        <v>0</v>
      </c>
      <c r="H186" s="91">
        <v>0</v>
      </c>
      <c r="I186" s="91">
        <v>0</v>
      </c>
      <c r="J186" s="91">
        <v>0</v>
      </c>
      <c r="K186" s="91">
        <v>0</v>
      </c>
      <c r="L186" s="91">
        <v>0</v>
      </c>
      <c r="M186" s="91">
        <v>0</v>
      </c>
      <c r="N186" s="91">
        <v>0</v>
      </c>
      <c r="O186" s="92">
        <f t="shared" si="2"/>
        <v>0</v>
      </c>
    </row>
    <row r="187" spans="1:15" x14ac:dyDescent="0.25">
      <c r="A187" s="88" t="s">
        <v>51</v>
      </c>
      <c r="B187" s="93" t="s">
        <v>20</v>
      </c>
      <c r="C187" s="90">
        <v>8758</v>
      </c>
      <c r="D187" s="100" t="s">
        <v>193</v>
      </c>
      <c r="E187" s="105"/>
      <c r="F187" s="103">
        <v>0</v>
      </c>
      <c r="G187" s="91">
        <v>0</v>
      </c>
      <c r="H187" s="91">
        <v>0</v>
      </c>
      <c r="I187" s="91">
        <v>0</v>
      </c>
      <c r="J187" s="91">
        <v>0</v>
      </c>
      <c r="K187" s="91">
        <v>0</v>
      </c>
      <c r="L187" s="91">
        <v>0</v>
      </c>
      <c r="M187" s="91">
        <v>0</v>
      </c>
      <c r="N187" s="91">
        <v>0</v>
      </c>
      <c r="O187" s="92">
        <f t="shared" si="2"/>
        <v>0</v>
      </c>
    </row>
    <row r="188" spans="1:15" x14ac:dyDescent="0.25">
      <c r="A188" s="88" t="s">
        <v>51</v>
      </c>
      <c r="B188" s="93" t="s">
        <v>20</v>
      </c>
      <c r="C188" s="90">
        <v>8770</v>
      </c>
      <c r="D188" s="100" t="s">
        <v>194</v>
      </c>
      <c r="E188" s="105"/>
      <c r="F188" s="103">
        <v>0</v>
      </c>
      <c r="G188" s="91">
        <v>0</v>
      </c>
      <c r="H188" s="91">
        <v>0</v>
      </c>
      <c r="I188" s="91">
        <v>0</v>
      </c>
      <c r="J188" s="91">
        <v>0</v>
      </c>
      <c r="K188" s="91">
        <v>0</v>
      </c>
      <c r="L188" s="91">
        <v>0</v>
      </c>
      <c r="M188" s="91">
        <v>0</v>
      </c>
      <c r="N188" s="91">
        <v>0</v>
      </c>
      <c r="O188" s="92">
        <f t="shared" si="2"/>
        <v>0</v>
      </c>
    </row>
    <row r="189" spans="1:15" x14ac:dyDescent="0.25">
      <c r="A189" s="88" t="s">
        <v>51</v>
      </c>
      <c r="B189" s="93" t="s">
        <v>20</v>
      </c>
      <c r="C189" s="90">
        <v>8832</v>
      </c>
      <c r="D189" s="100" t="s">
        <v>195</v>
      </c>
      <c r="E189" s="105"/>
      <c r="F189" s="103">
        <v>0</v>
      </c>
      <c r="G189" s="91">
        <v>0</v>
      </c>
      <c r="H189" s="91">
        <v>0</v>
      </c>
      <c r="I189" s="91">
        <v>0</v>
      </c>
      <c r="J189" s="91">
        <v>0</v>
      </c>
      <c r="K189" s="91">
        <v>0</v>
      </c>
      <c r="L189" s="91">
        <v>0</v>
      </c>
      <c r="M189" s="91">
        <v>0</v>
      </c>
      <c r="N189" s="91">
        <v>0</v>
      </c>
      <c r="O189" s="92">
        <f t="shared" si="2"/>
        <v>0</v>
      </c>
    </row>
    <row r="190" spans="1:15" x14ac:dyDescent="0.25">
      <c r="A190" s="88" t="s">
        <v>51</v>
      </c>
      <c r="B190" s="93" t="s">
        <v>20</v>
      </c>
      <c r="C190" s="90">
        <v>8849</v>
      </c>
      <c r="D190" s="100" t="s">
        <v>196</v>
      </c>
      <c r="E190" s="105"/>
      <c r="F190" s="103">
        <v>0</v>
      </c>
      <c r="G190" s="91">
        <v>0</v>
      </c>
      <c r="H190" s="91">
        <v>0</v>
      </c>
      <c r="I190" s="91">
        <v>0</v>
      </c>
      <c r="J190" s="91">
        <v>0</v>
      </c>
      <c r="K190" s="91">
        <v>0</v>
      </c>
      <c r="L190" s="91">
        <v>0</v>
      </c>
      <c r="M190" s="91">
        <v>0</v>
      </c>
      <c r="N190" s="91">
        <v>0</v>
      </c>
      <c r="O190" s="92">
        <f t="shared" si="2"/>
        <v>0</v>
      </c>
    </row>
    <row r="191" spans="1:15" x14ac:dyDescent="0.25">
      <c r="A191" s="44" t="s">
        <v>51</v>
      </c>
      <c r="B191" s="45" t="s">
        <v>197</v>
      </c>
      <c r="C191" s="46">
        <v>11001</v>
      </c>
      <c r="D191" s="64" t="s">
        <v>197</v>
      </c>
      <c r="E191" s="105"/>
      <c r="F191" s="70">
        <v>0</v>
      </c>
      <c r="G191" s="47">
        <v>0</v>
      </c>
      <c r="H191" s="47">
        <v>0</v>
      </c>
      <c r="I191" s="47">
        <v>0</v>
      </c>
      <c r="J191" s="47">
        <v>0</v>
      </c>
      <c r="K191" s="47">
        <v>0</v>
      </c>
      <c r="L191" s="47">
        <v>3909716</v>
      </c>
      <c r="M191" s="47">
        <v>0</v>
      </c>
      <c r="N191" s="47">
        <v>0</v>
      </c>
      <c r="O191" s="48">
        <f t="shared" si="2"/>
        <v>3909716</v>
      </c>
    </row>
    <row r="192" spans="1:15" x14ac:dyDescent="0.25">
      <c r="A192" s="44" t="s">
        <v>51</v>
      </c>
      <c r="B192" s="45" t="s">
        <v>21</v>
      </c>
      <c r="C192" s="46">
        <v>13001</v>
      </c>
      <c r="D192" s="64" t="s">
        <v>198</v>
      </c>
      <c r="E192" s="105">
        <v>641661715.58911943</v>
      </c>
      <c r="F192" s="70">
        <v>0</v>
      </c>
      <c r="G192" s="47">
        <v>14004150.85</v>
      </c>
      <c r="H192" s="47">
        <v>0</v>
      </c>
      <c r="I192" s="47">
        <v>0</v>
      </c>
      <c r="J192" s="47">
        <v>0</v>
      </c>
      <c r="K192" s="47">
        <v>391307154.84000003</v>
      </c>
      <c r="L192" s="47">
        <v>0</v>
      </c>
      <c r="M192" s="47">
        <v>0</v>
      </c>
      <c r="N192" s="47">
        <v>0</v>
      </c>
      <c r="O192" s="48">
        <f t="shared" si="2"/>
        <v>405311305.69000006</v>
      </c>
    </row>
    <row r="193" spans="1:15" x14ac:dyDescent="0.25">
      <c r="A193" s="44" t="s">
        <v>51</v>
      </c>
      <c r="B193" s="45" t="s">
        <v>21</v>
      </c>
      <c r="C193" s="46">
        <v>13006</v>
      </c>
      <c r="D193" s="64" t="s">
        <v>199</v>
      </c>
      <c r="E193" s="105">
        <v>30161.631917324914</v>
      </c>
      <c r="F193" s="70">
        <v>0</v>
      </c>
      <c r="G193" s="47">
        <v>0</v>
      </c>
      <c r="H193" s="47">
        <v>0</v>
      </c>
      <c r="I193" s="47">
        <v>0</v>
      </c>
      <c r="J193" s="47">
        <v>0</v>
      </c>
      <c r="K193" s="47">
        <v>0</v>
      </c>
      <c r="L193" s="47">
        <v>0</v>
      </c>
      <c r="M193" s="47">
        <v>0</v>
      </c>
      <c r="N193" s="47">
        <v>0</v>
      </c>
      <c r="O193" s="48">
        <f t="shared" si="2"/>
        <v>0</v>
      </c>
    </row>
    <row r="194" spans="1:15" x14ac:dyDescent="0.25">
      <c r="A194" s="44" t="s">
        <v>51</v>
      </c>
      <c r="B194" s="45" t="s">
        <v>21</v>
      </c>
      <c r="C194" s="46">
        <v>13030</v>
      </c>
      <c r="D194" s="64" t="s">
        <v>200</v>
      </c>
      <c r="E194" s="105">
        <v>73100.783357898559</v>
      </c>
      <c r="F194" s="70">
        <v>0</v>
      </c>
      <c r="G194" s="47">
        <v>0</v>
      </c>
      <c r="H194" s="47">
        <v>0</v>
      </c>
      <c r="I194" s="47">
        <v>0</v>
      </c>
      <c r="J194" s="47">
        <v>0</v>
      </c>
      <c r="K194" s="47">
        <v>0</v>
      </c>
      <c r="L194" s="47">
        <v>0</v>
      </c>
      <c r="M194" s="47">
        <v>0</v>
      </c>
      <c r="N194" s="47">
        <v>0</v>
      </c>
      <c r="O194" s="48">
        <f t="shared" si="2"/>
        <v>0</v>
      </c>
    </row>
    <row r="195" spans="1:15" x14ac:dyDescent="0.25">
      <c r="A195" s="44" t="s">
        <v>51</v>
      </c>
      <c r="B195" s="45" t="s">
        <v>21</v>
      </c>
      <c r="C195" s="46">
        <v>13042</v>
      </c>
      <c r="D195" s="64" t="s">
        <v>201</v>
      </c>
      <c r="E195" s="105">
        <v>8160941.2228984712</v>
      </c>
      <c r="F195" s="70">
        <v>0</v>
      </c>
      <c r="G195" s="47">
        <v>0</v>
      </c>
      <c r="H195" s="47">
        <v>0</v>
      </c>
      <c r="I195" s="47">
        <v>0</v>
      </c>
      <c r="J195" s="47">
        <v>24227600</v>
      </c>
      <c r="K195" s="47">
        <v>0</v>
      </c>
      <c r="L195" s="47">
        <v>0</v>
      </c>
      <c r="M195" s="47">
        <v>0</v>
      </c>
      <c r="N195" s="47">
        <v>0</v>
      </c>
      <c r="O195" s="48">
        <f t="shared" si="2"/>
        <v>24227600</v>
      </c>
    </row>
    <row r="196" spans="1:15" x14ac:dyDescent="0.25">
      <c r="A196" s="44" t="s">
        <v>51</v>
      </c>
      <c r="B196" s="45" t="s">
        <v>21</v>
      </c>
      <c r="C196" s="46">
        <v>13052</v>
      </c>
      <c r="D196" s="64" t="s">
        <v>202</v>
      </c>
      <c r="E196" s="105"/>
      <c r="F196" s="70">
        <v>0</v>
      </c>
      <c r="G196" s="47">
        <v>0</v>
      </c>
      <c r="H196" s="47">
        <v>0</v>
      </c>
      <c r="I196" s="47">
        <v>0</v>
      </c>
      <c r="J196" s="47">
        <v>0</v>
      </c>
      <c r="K196" s="47">
        <v>0</v>
      </c>
      <c r="L196" s="47">
        <v>0</v>
      </c>
      <c r="M196" s="47">
        <v>0</v>
      </c>
      <c r="N196" s="47">
        <v>0</v>
      </c>
      <c r="O196" s="48">
        <f t="shared" si="2"/>
        <v>0</v>
      </c>
    </row>
    <row r="197" spans="1:15" x14ac:dyDescent="0.25">
      <c r="A197" s="44" t="s">
        <v>51</v>
      </c>
      <c r="B197" s="45" t="s">
        <v>21</v>
      </c>
      <c r="C197" s="46">
        <v>13062</v>
      </c>
      <c r="D197" s="64" t="s">
        <v>203</v>
      </c>
      <c r="E197" s="105"/>
      <c r="F197" s="70">
        <v>0</v>
      </c>
      <c r="G197" s="47">
        <v>0</v>
      </c>
      <c r="H197" s="47">
        <v>0</v>
      </c>
      <c r="I197" s="47">
        <v>0</v>
      </c>
      <c r="J197" s="47">
        <v>0</v>
      </c>
      <c r="K197" s="47">
        <v>0</v>
      </c>
      <c r="L197" s="47">
        <v>3174493</v>
      </c>
      <c r="M197" s="47">
        <v>0</v>
      </c>
      <c r="N197" s="47">
        <v>0</v>
      </c>
      <c r="O197" s="48">
        <f t="shared" si="2"/>
        <v>3174493</v>
      </c>
    </row>
    <row r="198" spans="1:15" x14ac:dyDescent="0.25">
      <c r="A198" s="44" t="s">
        <v>51</v>
      </c>
      <c r="B198" s="45" t="s">
        <v>21</v>
      </c>
      <c r="C198" s="46">
        <v>13074</v>
      </c>
      <c r="D198" s="64" t="s">
        <v>204</v>
      </c>
      <c r="E198" s="105">
        <v>19398418.319403674</v>
      </c>
      <c r="F198" s="70">
        <v>0</v>
      </c>
      <c r="G198" s="47">
        <v>0</v>
      </c>
      <c r="H198" s="47">
        <v>0</v>
      </c>
      <c r="I198" s="47">
        <v>0</v>
      </c>
      <c r="J198" s="47">
        <v>584871</v>
      </c>
      <c r="K198" s="47">
        <v>0</v>
      </c>
      <c r="L198" s="47">
        <v>0</v>
      </c>
      <c r="M198" s="47">
        <v>0</v>
      </c>
      <c r="N198" s="47">
        <v>0</v>
      </c>
      <c r="O198" s="48">
        <f t="shared" si="2"/>
        <v>584871</v>
      </c>
    </row>
    <row r="199" spans="1:15" x14ac:dyDescent="0.25">
      <c r="A199" s="44" t="s">
        <v>51</v>
      </c>
      <c r="B199" s="45" t="s">
        <v>21</v>
      </c>
      <c r="C199" s="46">
        <v>13140</v>
      </c>
      <c r="D199" s="64" t="s">
        <v>205</v>
      </c>
      <c r="E199" s="105"/>
      <c r="F199" s="70">
        <v>0</v>
      </c>
      <c r="G199" s="47">
        <v>0</v>
      </c>
      <c r="H199" s="47">
        <v>0</v>
      </c>
      <c r="I199" s="47">
        <v>0</v>
      </c>
      <c r="J199" s="47">
        <v>0</v>
      </c>
      <c r="K199" s="47">
        <v>0</v>
      </c>
      <c r="L199" s="47">
        <v>0</v>
      </c>
      <c r="M199" s="47">
        <v>0</v>
      </c>
      <c r="N199" s="47">
        <v>0</v>
      </c>
      <c r="O199" s="48">
        <f t="shared" si="2"/>
        <v>0</v>
      </c>
    </row>
    <row r="200" spans="1:15" x14ac:dyDescent="0.25">
      <c r="A200" s="44" t="s">
        <v>51</v>
      </c>
      <c r="B200" s="45" t="s">
        <v>21</v>
      </c>
      <c r="C200" s="46">
        <v>13160</v>
      </c>
      <c r="D200" s="64" t="s">
        <v>206</v>
      </c>
      <c r="E200" s="105"/>
      <c r="F200" s="70">
        <v>0</v>
      </c>
      <c r="G200" s="47">
        <v>0</v>
      </c>
      <c r="H200" s="47">
        <v>0</v>
      </c>
      <c r="I200" s="47">
        <v>0</v>
      </c>
      <c r="J200" s="47">
        <v>0</v>
      </c>
      <c r="K200" s="47">
        <v>0</v>
      </c>
      <c r="L200" s="47">
        <v>0</v>
      </c>
      <c r="M200" s="47">
        <v>0</v>
      </c>
      <c r="N200" s="47">
        <v>0</v>
      </c>
      <c r="O200" s="48">
        <f t="shared" si="2"/>
        <v>0</v>
      </c>
    </row>
    <row r="201" spans="1:15" x14ac:dyDescent="0.25">
      <c r="A201" s="88" t="s">
        <v>51</v>
      </c>
      <c r="B201" s="93" t="s">
        <v>21</v>
      </c>
      <c r="C201" s="90">
        <v>13188</v>
      </c>
      <c r="D201" s="100" t="s">
        <v>207</v>
      </c>
      <c r="E201" s="105"/>
      <c r="F201" s="103">
        <v>0</v>
      </c>
      <c r="G201" s="91">
        <v>0</v>
      </c>
      <c r="H201" s="91">
        <v>0</v>
      </c>
      <c r="I201" s="91">
        <v>0</v>
      </c>
      <c r="J201" s="91">
        <v>0</v>
      </c>
      <c r="K201" s="91">
        <v>0</v>
      </c>
      <c r="L201" s="91">
        <v>0</v>
      </c>
      <c r="M201" s="91">
        <v>0</v>
      </c>
      <c r="N201" s="91">
        <v>0</v>
      </c>
      <c r="O201" s="92">
        <f t="shared" si="2"/>
        <v>0</v>
      </c>
    </row>
    <row r="202" spans="1:15" x14ac:dyDescent="0.25">
      <c r="A202" s="88" t="s">
        <v>51</v>
      </c>
      <c r="B202" s="93" t="s">
        <v>21</v>
      </c>
      <c r="C202" s="90">
        <v>13212</v>
      </c>
      <c r="D202" s="100" t="s">
        <v>27</v>
      </c>
      <c r="E202" s="105"/>
      <c r="F202" s="103">
        <v>0</v>
      </c>
      <c r="G202" s="91">
        <v>0</v>
      </c>
      <c r="H202" s="91">
        <v>0</v>
      </c>
      <c r="I202" s="91">
        <v>0</v>
      </c>
      <c r="J202" s="91">
        <v>0</v>
      </c>
      <c r="K202" s="91">
        <v>0</v>
      </c>
      <c r="L202" s="91">
        <v>0</v>
      </c>
      <c r="M202" s="91">
        <v>0</v>
      </c>
      <c r="N202" s="91">
        <v>0</v>
      </c>
      <c r="O202" s="92">
        <f t="shared" si="2"/>
        <v>0</v>
      </c>
    </row>
    <row r="203" spans="1:15" x14ac:dyDescent="0.25">
      <c r="A203" s="88" t="s">
        <v>51</v>
      </c>
      <c r="B203" s="93" t="s">
        <v>21</v>
      </c>
      <c r="C203" s="90">
        <v>13222</v>
      </c>
      <c r="D203" s="100" t="s">
        <v>208</v>
      </c>
      <c r="E203" s="105"/>
      <c r="F203" s="103">
        <v>0</v>
      </c>
      <c r="G203" s="91">
        <v>0</v>
      </c>
      <c r="H203" s="91">
        <v>0</v>
      </c>
      <c r="I203" s="91">
        <v>0</v>
      </c>
      <c r="J203" s="91">
        <v>0</v>
      </c>
      <c r="K203" s="91">
        <v>0</v>
      </c>
      <c r="L203" s="91">
        <v>0</v>
      </c>
      <c r="M203" s="91">
        <v>0</v>
      </c>
      <c r="N203" s="91">
        <v>0</v>
      </c>
      <c r="O203" s="92">
        <f t="shared" si="2"/>
        <v>0</v>
      </c>
    </row>
    <row r="204" spans="1:15" x14ac:dyDescent="0.25">
      <c r="A204" s="88" t="s">
        <v>51</v>
      </c>
      <c r="B204" s="93" t="s">
        <v>21</v>
      </c>
      <c r="C204" s="90">
        <v>13244</v>
      </c>
      <c r="D204" s="100" t="s">
        <v>209</v>
      </c>
      <c r="E204" s="105"/>
      <c r="F204" s="103">
        <v>0</v>
      </c>
      <c r="G204" s="91">
        <v>0</v>
      </c>
      <c r="H204" s="91">
        <v>0</v>
      </c>
      <c r="I204" s="91">
        <v>0</v>
      </c>
      <c r="J204" s="91">
        <v>0</v>
      </c>
      <c r="K204" s="91">
        <v>0</v>
      </c>
      <c r="L204" s="91">
        <v>0</v>
      </c>
      <c r="M204" s="91">
        <v>0</v>
      </c>
      <c r="N204" s="91">
        <v>0</v>
      </c>
      <c r="O204" s="92">
        <f t="shared" ref="O204:O267" si="3">SUM(F204:N204)</f>
        <v>0</v>
      </c>
    </row>
    <row r="205" spans="1:15" x14ac:dyDescent="0.25">
      <c r="A205" s="88" t="s">
        <v>51</v>
      </c>
      <c r="B205" s="93" t="s">
        <v>21</v>
      </c>
      <c r="C205" s="90">
        <v>13248</v>
      </c>
      <c r="D205" s="100" t="s">
        <v>210</v>
      </c>
      <c r="E205" s="105"/>
      <c r="F205" s="103">
        <v>0</v>
      </c>
      <c r="G205" s="91">
        <v>0</v>
      </c>
      <c r="H205" s="91">
        <v>0</v>
      </c>
      <c r="I205" s="91">
        <v>0</v>
      </c>
      <c r="J205" s="91">
        <v>0</v>
      </c>
      <c r="K205" s="91">
        <v>0</v>
      </c>
      <c r="L205" s="91">
        <v>0</v>
      </c>
      <c r="M205" s="91">
        <v>0</v>
      </c>
      <c r="N205" s="91">
        <v>0</v>
      </c>
      <c r="O205" s="92">
        <f t="shared" si="3"/>
        <v>0</v>
      </c>
    </row>
    <row r="206" spans="1:15" x14ac:dyDescent="0.25">
      <c r="A206" s="88" t="s">
        <v>51</v>
      </c>
      <c r="B206" s="93" t="s">
        <v>21</v>
      </c>
      <c r="C206" s="90">
        <v>13268</v>
      </c>
      <c r="D206" s="100" t="s">
        <v>211</v>
      </c>
      <c r="E206" s="105">
        <v>10598823.512899352</v>
      </c>
      <c r="F206" s="103">
        <v>0</v>
      </c>
      <c r="G206" s="91">
        <v>0</v>
      </c>
      <c r="H206" s="91">
        <v>0</v>
      </c>
      <c r="I206" s="91">
        <v>0</v>
      </c>
      <c r="J206" s="91">
        <v>0</v>
      </c>
      <c r="K206" s="91">
        <v>0</v>
      </c>
      <c r="L206" s="91">
        <v>0</v>
      </c>
      <c r="M206" s="91">
        <v>0</v>
      </c>
      <c r="N206" s="91">
        <v>0</v>
      </c>
      <c r="O206" s="92">
        <f t="shared" si="3"/>
        <v>0</v>
      </c>
    </row>
    <row r="207" spans="1:15" x14ac:dyDescent="0.25">
      <c r="A207" s="88" t="s">
        <v>51</v>
      </c>
      <c r="B207" s="93" t="s">
        <v>21</v>
      </c>
      <c r="C207" s="90">
        <v>13300</v>
      </c>
      <c r="D207" s="100" t="s">
        <v>212</v>
      </c>
      <c r="E207" s="105">
        <v>4393251.0264241379</v>
      </c>
      <c r="F207" s="103">
        <v>0</v>
      </c>
      <c r="G207" s="91">
        <v>0</v>
      </c>
      <c r="H207" s="91">
        <v>0</v>
      </c>
      <c r="I207" s="91">
        <v>0</v>
      </c>
      <c r="J207" s="91">
        <v>0</v>
      </c>
      <c r="K207" s="91">
        <v>0</v>
      </c>
      <c r="L207" s="91">
        <v>0</v>
      </c>
      <c r="M207" s="91">
        <v>0</v>
      </c>
      <c r="N207" s="91">
        <v>0</v>
      </c>
      <c r="O207" s="92">
        <f t="shared" si="3"/>
        <v>0</v>
      </c>
    </row>
    <row r="208" spans="1:15" x14ac:dyDescent="0.25">
      <c r="A208" s="88" t="s">
        <v>51</v>
      </c>
      <c r="B208" s="93" t="s">
        <v>21</v>
      </c>
      <c r="C208" s="90">
        <v>13430</v>
      </c>
      <c r="D208" s="100" t="s">
        <v>213</v>
      </c>
      <c r="E208" s="105">
        <v>18580.747074915864</v>
      </c>
      <c r="F208" s="103">
        <v>0</v>
      </c>
      <c r="G208" s="91">
        <v>0</v>
      </c>
      <c r="H208" s="91">
        <v>0</v>
      </c>
      <c r="I208" s="91">
        <v>0</v>
      </c>
      <c r="J208" s="91">
        <v>0</v>
      </c>
      <c r="K208" s="91">
        <v>0</v>
      </c>
      <c r="L208" s="91">
        <v>0</v>
      </c>
      <c r="M208" s="91">
        <v>0</v>
      </c>
      <c r="N208" s="91">
        <v>0</v>
      </c>
      <c r="O208" s="92">
        <f t="shared" si="3"/>
        <v>0</v>
      </c>
    </row>
    <row r="209" spans="1:15" x14ac:dyDescent="0.25">
      <c r="A209" s="88" t="s">
        <v>51</v>
      </c>
      <c r="B209" s="93" t="s">
        <v>21</v>
      </c>
      <c r="C209" s="90">
        <v>13433</v>
      </c>
      <c r="D209" s="100" t="s">
        <v>214</v>
      </c>
      <c r="E209" s="105"/>
      <c r="F209" s="103">
        <v>0</v>
      </c>
      <c r="G209" s="91">
        <v>0</v>
      </c>
      <c r="H209" s="91">
        <v>0</v>
      </c>
      <c r="I209" s="91">
        <v>0</v>
      </c>
      <c r="J209" s="91">
        <v>0</v>
      </c>
      <c r="K209" s="91">
        <v>0</v>
      </c>
      <c r="L209" s="91">
        <v>0</v>
      </c>
      <c r="M209" s="91">
        <v>0</v>
      </c>
      <c r="N209" s="91">
        <v>0</v>
      </c>
      <c r="O209" s="92">
        <f t="shared" si="3"/>
        <v>0</v>
      </c>
    </row>
    <row r="210" spans="1:15" x14ac:dyDescent="0.25">
      <c r="A210" s="88" t="s">
        <v>51</v>
      </c>
      <c r="B210" s="93" t="s">
        <v>21</v>
      </c>
      <c r="C210" s="90">
        <v>13440</v>
      </c>
      <c r="D210" s="100" t="s">
        <v>215</v>
      </c>
      <c r="E210" s="105">
        <v>11267180.955824777</v>
      </c>
      <c r="F210" s="103">
        <v>0</v>
      </c>
      <c r="G210" s="91">
        <v>0</v>
      </c>
      <c r="H210" s="91">
        <v>0</v>
      </c>
      <c r="I210" s="91">
        <v>0</v>
      </c>
      <c r="J210" s="91">
        <v>0</v>
      </c>
      <c r="K210" s="91">
        <v>0</v>
      </c>
      <c r="L210" s="91">
        <v>0</v>
      </c>
      <c r="M210" s="91">
        <v>0</v>
      </c>
      <c r="N210" s="91">
        <v>0</v>
      </c>
      <c r="O210" s="92">
        <f t="shared" si="3"/>
        <v>0</v>
      </c>
    </row>
    <row r="211" spans="1:15" x14ac:dyDescent="0.25">
      <c r="A211" s="44" t="s">
        <v>51</v>
      </c>
      <c r="B211" s="45" t="s">
        <v>21</v>
      </c>
      <c r="C211" s="46">
        <v>13442</v>
      </c>
      <c r="D211" s="64" t="s">
        <v>216</v>
      </c>
      <c r="E211" s="105"/>
      <c r="F211" s="70">
        <v>0</v>
      </c>
      <c r="G211" s="47">
        <v>0</v>
      </c>
      <c r="H211" s="47">
        <v>0</v>
      </c>
      <c r="I211" s="47">
        <v>0</v>
      </c>
      <c r="J211" s="47">
        <v>0</v>
      </c>
      <c r="K211" s="47">
        <v>0</v>
      </c>
      <c r="L211" s="47">
        <v>0</v>
      </c>
      <c r="M211" s="47">
        <v>0</v>
      </c>
      <c r="N211" s="47">
        <v>0</v>
      </c>
      <c r="O211" s="48">
        <f t="shared" si="3"/>
        <v>0</v>
      </c>
    </row>
    <row r="212" spans="1:15" x14ac:dyDescent="0.25">
      <c r="A212" s="44" t="s">
        <v>51</v>
      </c>
      <c r="B212" s="45" t="s">
        <v>21</v>
      </c>
      <c r="C212" s="46">
        <v>13458</v>
      </c>
      <c r="D212" s="64" t="s">
        <v>217</v>
      </c>
      <c r="E212" s="105">
        <v>421469661.37469685</v>
      </c>
      <c r="F212" s="70">
        <v>0</v>
      </c>
      <c r="G212" s="47">
        <v>0</v>
      </c>
      <c r="H212" s="47">
        <v>0</v>
      </c>
      <c r="I212" s="47">
        <v>0</v>
      </c>
      <c r="J212" s="47">
        <v>178095146</v>
      </c>
      <c r="K212" s="47">
        <v>0</v>
      </c>
      <c r="L212" s="47">
        <v>0</v>
      </c>
      <c r="M212" s="47">
        <v>0</v>
      </c>
      <c r="N212" s="47">
        <v>0</v>
      </c>
      <c r="O212" s="48">
        <f t="shared" si="3"/>
        <v>178095146</v>
      </c>
    </row>
    <row r="213" spans="1:15" x14ac:dyDescent="0.25">
      <c r="A213" s="44" t="s">
        <v>51</v>
      </c>
      <c r="B213" s="45" t="s">
        <v>21</v>
      </c>
      <c r="C213" s="46">
        <v>13468</v>
      </c>
      <c r="D213" s="64" t="s">
        <v>218</v>
      </c>
      <c r="E213" s="105">
        <v>18563.708640885146</v>
      </c>
      <c r="F213" s="70">
        <v>0</v>
      </c>
      <c r="G213" s="47">
        <v>0</v>
      </c>
      <c r="H213" s="47">
        <v>0</v>
      </c>
      <c r="I213" s="47">
        <v>0</v>
      </c>
      <c r="J213" s="47">
        <v>0</v>
      </c>
      <c r="K213" s="47">
        <v>0</v>
      </c>
      <c r="L213" s="47">
        <v>0</v>
      </c>
      <c r="M213" s="47">
        <v>0</v>
      </c>
      <c r="N213" s="47">
        <v>0</v>
      </c>
      <c r="O213" s="48">
        <f t="shared" si="3"/>
        <v>0</v>
      </c>
    </row>
    <row r="214" spans="1:15" x14ac:dyDescent="0.25">
      <c r="A214" s="44" t="s">
        <v>51</v>
      </c>
      <c r="B214" s="45" t="s">
        <v>21</v>
      </c>
      <c r="C214" s="46">
        <v>13473</v>
      </c>
      <c r="D214" s="64" t="s">
        <v>219</v>
      </c>
      <c r="E214" s="105">
        <v>48781422.653494649</v>
      </c>
      <c r="F214" s="70">
        <v>0</v>
      </c>
      <c r="G214" s="47">
        <v>0</v>
      </c>
      <c r="H214" s="47">
        <v>0</v>
      </c>
      <c r="I214" s="47">
        <v>0</v>
      </c>
      <c r="J214" s="47">
        <v>962255366</v>
      </c>
      <c r="K214" s="47">
        <v>0</v>
      </c>
      <c r="L214" s="47">
        <v>0</v>
      </c>
      <c r="M214" s="47">
        <v>0</v>
      </c>
      <c r="N214" s="47">
        <v>0</v>
      </c>
      <c r="O214" s="48">
        <f t="shared" si="3"/>
        <v>962255366</v>
      </c>
    </row>
    <row r="215" spans="1:15" x14ac:dyDescent="0.25">
      <c r="A215" s="44" t="s">
        <v>51</v>
      </c>
      <c r="B215" s="45" t="s">
        <v>21</v>
      </c>
      <c r="C215" s="46">
        <v>13490</v>
      </c>
      <c r="D215" s="65" t="s">
        <v>220</v>
      </c>
      <c r="E215" s="105">
        <v>85291585.706367195</v>
      </c>
      <c r="F215" s="70">
        <v>0</v>
      </c>
      <c r="G215" s="47">
        <v>0</v>
      </c>
      <c r="H215" s="47">
        <v>0</v>
      </c>
      <c r="I215" s="47">
        <v>0</v>
      </c>
      <c r="J215" s="47">
        <v>12819324</v>
      </c>
      <c r="K215" s="47">
        <v>0</v>
      </c>
      <c r="L215" s="47">
        <v>0</v>
      </c>
      <c r="M215" s="47">
        <v>0</v>
      </c>
      <c r="N215" s="47">
        <v>0</v>
      </c>
      <c r="O215" s="48">
        <f t="shared" si="3"/>
        <v>12819324</v>
      </c>
    </row>
    <row r="216" spans="1:15" x14ac:dyDescent="0.25">
      <c r="A216" s="44" t="s">
        <v>51</v>
      </c>
      <c r="B216" s="45" t="s">
        <v>21</v>
      </c>
      <c r="C216" s="46">
        <v>13549</v>
      </c>
      <c r="D216" s="64" t="s">
        <v>221</v>
      </c>
      <c r="E216" s="105"/>
      <c r="F216" s="70">
        <v>0</v>
      </c>
      <c r="G216" s="47">
        <v>0</v>
      </c>
      <c r="H216" s="47">
        <v>0</v>
      </c>
      <c r="I216" s="47">
        <v>0</v>
      </c>
      <c r="J216" s="47">
        <v>0</v>
      </c>
      <c r="K216" s="47">
        <v>0</v>
      </c>
      <c r="L216" s="47">
        <v>0</v>
      </c>
      <c r="M216" s="47">
        <v>0</v>
      </c>
      <c r="N216" s="47">
        <v>0</v>
      </c>
      <c r="O216" s="48">
        <f t="shared" si="3"/>
        <v>0</v>
      </c>
    </row>
    <row r="217" spans="1:15" x14ac:dyDescent="0.25">
      <c r="A217" s="44" t="s">
        <v>51</v>
      </c>
      <c r="B217" s="45" t="s">
        <v>21</v>
      </c>
      <c r="C217" s="46">
        <v>13580</v>
      </c>
      <c r="D217" s="64" t="s">
        <v>222</v>
      </c>
      <c r="E217" s="105"/>
      <c r="F217" s="70">
        <v>0</v>
      </c>
      <c r="G217" s="47">
        <v>0</v>
      </c>
      <c r="H217" s="47">
        <v>0</v>
      </c>
      <c r="I217" s="47">
        <v>0</v>
      </c>
      <c r="J217" s="47">
        <v>0</v>
      </c>
      <c r="K217" s="47">
        <v>0</v>
      </c>
      <c r="L217" s="47">
        <v>0</v>
      </c>
      <c r="M217" s="47">
        <v>0</v>
      </c>
      <c r="N217" s="47">
        <v>0</v>
      </c>
      <c r="O217" s="48">
        <f t="shared" si="3"/>
        <v>0</v>
      </c>
    </row>
    <row r="218" spans="1:15" x14ac:dyDescent="0.25">
      <c r="A218" s="44" t="s">
        <v>51</v>
      </c>
      <c r="B218" s="45" t="s">
        <v>21</v>
      </c>
      <c r="C218" s="46">
        <v>13600</v>
      </c>
      <c r="D218" s="65" t="s">
        <v>223</v>
      </c>
      <c r="E218" s="105">
        <v>49095334.669502087</v>
      </c>
      <c r="F218" s="70">
        <v>0</v>
      </c>
      <c r="G218" s="47">
        <v>0</v>
      </c>
      <c r="H218" s="47">
        <v>0</v>
      </c>
      <c r="I218" s="47">
        <v>0</v>
      </c>
      <c r="J218" s="47">
        <v>7228394</v>
      </c>
      <c r="K218" s="47">
        <v>0</v>
      </c>
      <c r="L218" s="47">
        <v>0</v>
      </c>
      <c r="M218" s="47">
        <v>0</v>
      </c>
      <c r="N218" s="47">
        <v>0</v>
      </c>
      <c r="O218" s="48">
        <f t="shared" si="3"/>
        <v>7228394</v>
      </c>
    </row>
    <row r="219" spans="1:15" x14ac:dyDescent="0.25">
      <c r="A219" s="44" t="s">
        <v>51</v>
      </c>
      <c r="B219" s="45" t="s">
        <v>21</v>
      </c>
      <c r="C219" s="46">
        <v>13620</v>
      </c>
      <c r="D219" s="64" t="s">
        <v>224</v>
      </c>
      <c r="E219" s="105"/>
      <c r="F219" s="70">
        <v>0</v>
      </c>
      <c r="G219" s="47">
        <v>0</v>
      </c>
      <c r="H219" s="47">
        <v>0</v>
      </c>
      <c r="I219" s="47">
        <v>0</v>
      </c>
      <c r="J219" s="47">
        <v>0</v>
      </c>
      <c r="K219" s="47">
        <v>0</v>
      </c>
      <c r="L219" s="47">
        <v>0</v>
      </c>
      <c r="M219" s="47">
        <v>0</v>
      </c>
      <c r="N219" s="47">
        <v>0</v>
      </c>
      <c r="O219" s="48">
        <f t="shared" si="3"/>
        <v>0</v>
      </c>
    </row>
    <row r="220" spans="1:15" x14ac:dyDescent="0.25">
      <c r="A220" s="44" t="s">
        <v>51</v>
      </c>
      <c r="B220" s="45" t="s">
        <v>21</v>
      </c>
      <c r="C220" s="46">
        <v>13647</v>
      </c>
      <c r="D220" s="64" t="s">
        <v>225</v>
      </c>
      <c r="E220" s="105"/>
      <c r="F220" s="70">
        <v>0</v>
      </c>
      <c r="G220" s="47">
        <v>0</v>
      </c>
      <c r="H220" s="47">
        <v>0</v>
      </c>
      <c r="I220" s="47">
        <v>0</v>
      </c>
      <c r="J220" s="47">
        <v>0</v>
      </c>
      <c r="K220" s="47">
        <v>0</v>
      </c>
      <c r="L220" s="47">
        <v>0</v>
      </c>
      <c r="M220" s="47">
        <v>0</v>
      </c>
      <c r="N220" s="47">
        <v>0</v>
      </c>
      <c r="O220" s="48">
        <f t="shared" si="3"/>
        <v>0</v>
      </c>
    </row>
    <row r="221" spans="1:15" x14ac:dyDescent="0.25">
      <c r="A221" s="88" t="s">
        <v>51</v>
      </c>
      <c r="B221" s="93" t="s">
        <v>21</v>
      </c>
      <c r="C221" s="90">
        <v>13650</v>
      </c>
      <c r="D221" s="100" t="s">
        <v>226</v>
      </c>
      <c r="E221" s="105">
        <v>7214816.5060264282</v>
      </c>
      <c r="F221" s="103">
        <v>0</v>
      </c>
      <c r="G221" s="91">
        <v>0</v>
      </c>
      <c r="H221" s="91">
        <v>0</v>
      </c>
      <c r="I221" s="91">
        <v>0</v>
      </c>
      <c r="J221" s="91">
        <v>0</v>
      </c>
      <c r="K221" s="91">
        <v>0</v>
      </c>
      <c r="L221" s="91">
        <v>0</v>
      </c>
      <c r="M221" s="91">
        <v>0</v>
      </c>
      <c r="N221" s="91">
        <v>0</v>
      </c>
      <c r="O221" s="92">
        <f t="shared" si="3"/>
        <v>0</v>
      </c>
    </row>
    <row r="222" spans="1:15" x14ac:dyDescent="0.25">
      <c r="A222" s="88" t="s">
        <v>51</v>
      </c>
      <c r="B222" s="93" t="s">
        <v>21</v>
      </c>
      <c r="C222" s="90">
        <v>13654</v>
      </c>
      <c r="D222" s="100" t="s">
        <v>227</v>
      </c>
      <c r="E222" s="105"/>
      <c r="F222" s="103">
        <v>0</v>
      </c>
      <c r="G222" s="91">
        <v>0</v>
      </c>
      <c r="H222" s="91">
        <v>0</v>
      </c>
      <c r="I222" s="91">
        <v>0</v>
      </c>
      <c r="J222" s="91">
        <v>0</v>
      </c>
      <c r="K222" s="91">
        <v>0</v>
      </c>
      <c r="L222" s="91">
        <v>0</v>
      </c>
      <c r="M222" s="91">
        <v>0</v>
      </c>
      <c r="N222" s="91">
        <v>0</v>
      </c>
      <c r="O222" s="92">
        <f t="shared" si="3"/>
        <v>0</v>
      </c>
    </row>
    <row r="223" spans="1:15" x14ac:dyDescent="0.25">
      <c r="A223" s="88" t="s">
        <v>51</v>
      </c>
      <c r="B223" s="93" t="s">
        <v>21</v>
      </c>
      <c r="C223" s="90">
        <v>13655</v>
      </c>
      <c r="D223" s="100" t="s">
        <v>228</v>
      </c>
      <c r="E223" s="105">
        <v>75409203.811937094</v>
      </c>
      <c r="F223" s="103">
        <v>0</v>
      </c>
      <c r="G223" s="91">
        <v>0</v>
      </c>
      <c r="H223" s="91">
        <v>0</v>
      </c>
      <c r="I223" s="91">
        <v>0</v>
      </c>
      <c r="J223" s="91">
        <v>100053594</v>
      </c>
      <c r="K223" s="91">
        <v>0</v>
      </c>
      <c r="L223" s="91">
        <v>0</v>
      </c>
      <c r="M223" s="91">
        <v>0</v>
      </c>
      <c r="N223" s="91">
        <v>0</v>
      </c>
      <c r="O223" s="92">
        <f t="shared" si="3"/>
        <v>100053594</v>
      </c>
    </row>
    <row r="224" spans="1:15" x14ac:dyDescent="0.25">
      <c r="A224" s="88" t="s">
        <v>51</v>
      </c>
      <c r="B224" s="93" t="s">
        <v>21</v>
      </c>
      <c r="C224" s="90">
        <v>13657</v>
      </c>
      <c r="D224" s="100" t="s">
        <v>229</v>
      </c>
      <c r="E224" s="105"/>
      <c r="F224" s="103">
        <v>0</v>
      </c>
      <c r="G224" s="91">
        <v>0</v>
      </c>
      <c r="H224" s="91">
        <v>0</v>
      </c>
      <c r="I224" s="91">
        <v>0</v>
      </c>
      <c r="J224" s="91">
        <v>0</v>
      </c>
      <c r="K224" s="91">
        <v>0</v>
      </c>
      <c r="L224" s="91">
        <v>63714</v>
      </c>
      <c r="M224" s="91">
        <v>0</v>
      </c>
      <c r="N224" s="91">
        <v>0</v>
      </c>
      <c r="O224" s="92">
        <f t="shared" si="3"/>
        <v>63714</v>
      </c>
    </row>
    <row r="225" spans="1:15" x14ac:dyDescent="0.25">
      <c r="A225" s="88" t="s">
        <v>51</v>
      </c>
      <c r="B225" s="93" t="s">
        <v>21</v>
      </c>
      <c r="C225" s="90">
        <v>13667</v>
      </c>
      <c r="D225" s="100" t="s">
        <v>230</v>
      </c>
      <c r="E225" s="105">
        <v>35399277.145876661</v>
      </c>
      <c r="F225" s="103">
        <v>0</v>
      </c>
      <c r="G225" s="91">
        <v>0</v>
      </c>
      <c r="H225" s="91">
        <v>0</v>
      </c>
      <c r="I225" s="91">
        <v>0</v>
      </c>
      <c r="J225" s="91">
        <v>255683</v>
      </c>
      <c r="K225" s="91">
        <v>0</v>
      </c>
      <c r="L225" s="91">
        <v>0</v>
      </c>
      <c r="M225" s="91">
        <v>0</v>
      </c>
      <c r="N225" s="91">
        <v>0</v>
      </c>
      <c r="O225" s="92">
        <f t="shared" si="3"/>
        <v>255683</v>
      </c>
    </row>
    <row r="226" spans="1:15" x14ac:dyDescent="0.25">
      <c r="A226" s="88" t="s">
        <v>51</v>
      </c>
      <c r="B226" s="93" t="s">
        <v>21</v>
      </c>
      <c r="C226" s="90">
        <v>13670</v>
      </c>
      <c r="D226" s="100" t="s">
        <v>231</v>
      </c>
      <c r="E226" s="105">
        <v>85291585.706367195</v>
      </c>
      <c r="F226" s="103">
        <v>0</v>
      </c>
      <c r="G226" s="91">
        <v>0</v>
      </c>
      <c r="H226" s="91">
        <v>0</v>
      </c>
      <c r="I226" s="91">
        <v>0</v>
      </c>
      <c r="J226" s="91">
        <v>328033998</v>
      </c>
      <c r="K226" s="91">
        <v>0</v>
      </c>
      <c r="L226" s="91">
        <v>0</v>
      </c>
      <c r="M226" s="91">
        <v>0</v>
      </c>
      <c r="N226" s="91">
        <v>0</v>
      </c>
      <c r="O226" s="92">
        <f t="shared" si="3"/>
        <v>328033998</v>
      </c>
    </row>
    <row r="227" spans="1:15" x14ac:dyDescent="0.25">
      <c r="A227" s="88" t="s">
        <v>51</v>
      </c>
      <c r="B227" s="93" t="s">
        <v>21</v>
      </c>
      <c r="C227" s="90">
        <v>13673</v>
      </c>
      <c r="D227" s="100" t="s">
        <v>232</v>
      </c>
      <c r="E227" s="105">
        <v>23188905.294822179</v>
      </c>
      <c r="F227" s="103">
        <v>0</v>
      </c>
      <c r="G227" s="91">
        <v>0</v>
      </c>
      <c r="H227" s="91">
        <v>0</v>
      </c>
      <c r="I227" s="91">
        <v>0</v>
      </c>
      <c r="J227" s="91">
        <v>0</v>
      </c>
      <c r="K227" s="91">
        <v>0</v>
      </c>
      <c r="L227" s="91">
        <v>0</v>
      </c>
      <c r="M227" s="91">
        <v>25351251</v>
      </c>
      <c r="N227" s="91">
        <v>0</v>
      </c>
      <c r="O227" s="92">
        <f t="shared" si="3"/>
        <v>25351251</v>
      </c>
    </row>
    <row r="228" spans="1:15" x14ac:dyDescent="0.25">
      <c r="A228" s="88" t="s">
        <v>51</v>
      </c>
      <c r="B228" s="93" t="s">
        <v>21</v>
      </c>
      <c r="C228" s="90">
        <v>13683</v>
      </c>
      <c r="D228" s="100" t="s">
        <v>233</v>
      </c>
      <c r="E228" s="105"/>
      <c r="F228" s="103">
        <v>0</v>
      </c>
      <c r="G228" s="91">
        <v>0</v>
      </c>
      <c r="H228" s="91">
        <v>0</v>
      </c>
      <c r="I228" s="91">
        <v>0</v>
      </c>
      <c r="J228" s="91">
        <v>0</v>
      </c>
      <c r="K228" s="91">
        <v>0</v>
      </c>
      <c r="L228" s="91">
        <v>0</v>
      </c>
      <c r="M228" s="91">
        <v>0</v>
      </c>
      <c r="N228" s="91">
        <v>0</v>
      </c>
      <c r="O228" s="92">
        <f t="shared" si="3"/>
        <v>0</v>
      </c>
    </row>
    <row r="229" spans="1:15" x14ac:dyDescent="0.25">
      <c r="A229" s="88" t="s">
        <v>51</v>
      </c>
      <c r="B229" s="93" t="s">
        <v>21</v>
      </c>
      <c r="C229" s="90">
        <v>13688</v>
      </c>
      <c r="D229" s="100" t="s">
        <v>234</v>
      </c>
      <c r="E229" s="105">
        <v>1128537690.4400699</v>
      </c>
      <c r="F229" s="103">
        <v>0</v>
      </c>
      <c r="G229" s="91">
        <v>0</v>
      </c>
      <c r="H229" s="91">
        <v>0</v>
      </c>
      <c r="I229" s="91">
        <v>0</v>
      </c>
      <c r="J229" s="91">
        <v>1232116174</v>
      </c>
      <c r="K229" s="91">
        <v>0</v>
      </c>
      <c r="L229" s="91">
        <v>0</v>
      </c>
      <c r="M229" s="91">
        <v>0</v>
      </c>
      <c r="N229" s="91">
        <v>0</v>
      </c>
      <c r="O229" s="92">
        <f t="shared" si="3"/>
        <v>1232116174</v>
      </c>
    </row>
    <row r="230" spans="1:15" x14ac:dyDescent="0.25">
      <c r="A230" s="88" t="s">
        <v>51</v>
      </c>
      <c r="B230" s="93" t="s">
        <v>21</v>
      </c>
      <c r="C230" s="90">
        <v>13744</v>
      </c>
      <c r="D230" s="100" t="s">
        <v>235</v>
      </c>
      <c r="E230" s="105">
        <v>1345679971.5706265</v>
      </c>
      <c r="F230" s="103">
        <v>0</v>
      </c>
      <c r="G230" s="91">
        <v>0</v>
      </c>
      <c r="H230" s="91">
        <v>0</v>
      </c>
      <c r="I230" s="91">
        <v>0</v>
      </c>
      <c r="J230" s="91">
        <v>486771141</v>
      </c>
      <c r="K230" s="91">
        <v>0</v>
      </c>
      <c r="L230" s="91">
        <v>0</v>
      </c>
      <c r="M230" s="91">
        <v>0</v>
      </c>
      <c r="N230" s="91">
        <v>0</v>
      </c>
      <c r="O230" s="92">
        <f t="shared" si="3"/>
        <v>486771141</v>
      </c>
    </row>
    <row r="231" spans="1:15" x14ac:dyDescent="0.25">
      <c r="A231" s="44" t="s">
        <v>51</v>
      </c>
      <c r="B231" s="45" t="s">
        <v>21</v>
      </c>
      <c r="C231" s="46">
        <v>13760</v>
      </c>
      <c r="D231" s="64" t="s">
        <v>236</v>
      </c>
      <c r="E231" s="105"/>
      <c r="F231" s="70">
        <v>0</v>
      </c>
      <c r="G231" s="47">
        <v>0</v>
      </c>
      <c r="H231" s="47">
        <v>0</v>
      </c>
      <c r="I231" s="47">
        <v>0</v>
      </c>
      <c r="J231" s="47">
        <v>0</v>
      </c>
      <c r="K231" s="47">
        <v>0</v>
      </c>
      <c r="L231" s="47">
        <v>0</v>
      </c>
      <c r="M231" s="47">
        <v>0</v>
      </c>
      <c r="N231" s="47">
        <v>0</v>
      </c>
      <c r="O231" s="48">
        <f t="shared" si="3"/>
        <v>0</v>
      </c>
    </row>
    <row r="232" spans="1:15" x14ac:dyDescent="0.25">
      <c r="A232" s="44" t="s">
        <v>51</v>
      </c>
      <c r="B232" s="45" t="s">
        <v>21</v>
      </c>
      <c r="C232" s="46">
        <v>13780</v>
      </c>
      <c r="D232" s="64" t="s">
        <v>237</v>
      </c>
      <c r="E232" s="105"/>
      <c r="F232" s="70">
        <v>0</v>
      </c>
      <c r="G232" s="47">
        <v>0</v>
      </c>
      <c r="H232" s="47">
        <v>0</v>
      </c>
      <c r="I232" s="47">
        <v>0</v>
      </c>
      <c r="J232" s="47">
        <v>0</v>
      </c>
      <c r="K232" s="47">
        <v>0</v>
      </c>
      <c r="L232" s="47">
        <v>0</v>
      </c>
      <c r="M232" s="47">
        <v>0</v>
      </c>
      <c r="N232" s="47">
        <v>0</v>
      </c>
      <c r="O232" s="48">
        <f t="shared" si="3"/>
        <v>0</v>
      </c>
    </row>
    <row r="233" spans="1:15" x14ac:dyDescent="0.25">
      <c r="A233" s="44" t="s">
        <v>51</v>
      </c>
      <c r="B233" s="45" t="s">
        <v>21</v>
      </c>
      <c r="C233" s="46">
        <v>13810</v>
      </c>
      <c r="D233" s="64" t="s">
        <v>238</v>
      </c>
      <c r="E233" s="105">
        <v>83412831.313234702</v>
      </c>
      <c r="F233" s="70">
        <v>0</v>
      </c>
      <c r="G233" s="47">
        <v>0</v>
      </c>
      <c r="H233" s="47">
        <v>0</v>
      </c>
      <c r="I233" s="47">
        <v>0</v>
      </c>
      <c r="J233" s="47">
        <v>232409710</v>
      </c>
      <c r="K233" s="47">
        <v>0</v>
      </c>
      <c r="L233" s="47">
        <v>0</v>
      </c>
      <c r="M233" s="47">
        <v>0</v>
      </c>
      <c r="N233" s="47">
        <v>0</v>
      </c>
      <c r="O233" s="48">
        <f t="shared" si="3"/>
        <v>232409710</v>
      </c>
    </row>
    <row r="234" spans="1:15" x14ac:dyDescent="0.25">
      <c r="A234" s="44" t="s">
        <v>51</v>
      </c>
      <c r="B234" s="45" t="s">
        <v>21</v>
      </c>
      <c r="C234" s="46">
        <v>13836</v>
      </c>
      <c r="D234" s="64" t="s">
        <v>239</v>
      </c>
      <c r="E234" s="105"/>
      <c r="F234" s="70">
        <v>64815245</v>
      </c>
      <c r="G234" s="47">
        <v>0</v>
      </c>
      <c r="H234" s="47">
        <v>0</v>
      </c>
      <c r="I234" s="47">
        <v>0</v>
      </c>
      <c r="J234" s="47">
        <v>0</v>
      </c>
      <c r="K234" s="47">
        <v>0</v>
      </c>
      <c r="L234" s="47">
        <v>1012686</v>
      </c>
      <c r="M234" s="47">
        <v>0</v>
      </c>
      <c r="N234" s="47">
        <v>0</v>
      </c>
      <c r="O234" s="48">
        <f t="shared" si="3"/>
        <v>65827931</v>
      </c>
    </row>
    <row r="235" spans="1:15" x14ac:dyDescent="0.25">
      <c r="A235" s="44" t="s">
        <v>51</v>
      </c>
      <c r="B235" s="45" t="s">
        <v>21</v>
      </c>
      <c r="C235" s="46">
        <v>13838</v>
      </c>
      <c r="D235" s="64" t="s">
        <v>240</v>
      </c>
      <c r="E235" s="105"/>
      <c r="F235" s="70">
        <v>0</v>
      </c>
      <c r="G235" s="47">
        <v>0</v>
      </c>
      <c r="H235" s="47">
        <v>0</v>
      </c>
      <c r="I235" s="47">
        <v>0</v>
      </c>
      <c r="J235" s="47">
        <v>0</v>
      </c>
      <c r="K235" s="47">
        <v>0</v>
      </c>
      <c r="L235" s="47">
        <v>0</v>
      </c>
      <c r="M235" s="47">
        <v>0</v>
      </c>
      <c r="N235" s="47">
        <v>0</v>
      </c>
      <c r="O235" s="48">
        <f t="shared" si="3"/>
        <v>0</v>
      </c>
    </row>
    <row r="236" spans="1:15" x14ac:dyDescent="0.25">
      <c r="A236" s="44" t="s">
        <v>51</v>
      </c>
      <c r="B236" s="45" t="s">
        <v>21</v>
      </c>
      <c r="C236" s="46">
        <v>13873</v>
      </c>
      <c r="D236" s="64" t="s">
        <v>241</v>
      </c>
      <c r="E236" s="105"/>
      <c r="F236" s="70">
        <v>0</v>
      </c>
      <c r="G236" s="47">
        <v>0</v>
      </c>
      <c r="H236" s="47">
        <v>0</v>
      </c>
      <c r="I236" s="47">
        <v>0</v>
      </c>
      <c r="J236" s="47">
        <v>0</v>
      </c>
      <c r="K236" s="47">
        <v>0</v>
      </c>
      <c r="L236" s="47">
        <v>0</v>
      </c>
      <c r="M236" s="47">
        <v>0</v>
      </c>
      <c r="N236" s="47">
        <v>0</v>
      </c>
      <c r="O236" s="48">
        <f t="shared" si="3"/>
        <v>0</v>
      </c>
    </row>
    <row r="237" spans="1:15" x14ac:dyDescent="0.25">
      <c r="A237" s="44" t="s">
        <v>51</v>
      </c>
      <c r="B237" s="45" t="s">
        <v>21</v>
      </c>
      <c r="C237" s="46">
        <v>13894</v>
      </c>
      <c r="D237" s="64" t="s">
        <v>242</v>
      </c>
      <c r="E237" s="105"/>
      <c r="F237" s="70">
        <v>0</v>
      </c>
      <c r="G237" s="47">
        <v>0</v>
      </c>
      <c r="H237" s="47">
        <v>0</v>
      </c>
      <c r="I237" s="47">
        <v>0</v>
      </c>
      <c r="J237" s="47">
        <v>0</v>
      </c>
      <c r="K237" s="47">
        <v>0</v>
      </c>
      <c r="L237" s="47">
        <v>0</v>
      </c>
      <c r="M237" s="47">
        <v>0</v>
      </c>
      <c r="N237" s="47">
        <v>0</v>
      </c>
      <c r="O237" s="48">
        <f t="shared" si="3"/>
        <v>0</v>
      </c>
    </row>
    <row r="238" spans="1:15" x14ac:dyDescent="0.25">
      <c r="A238" s="44" t="s">
        <v>51</v>
      </c>
      <c r="B238" s="45" t="s">
        <v>22</v>
      </c>
      <c r="C238" s="46">
        <v>15001</v>
      </c>
      <c r="D238" s="64" t="s">
        <v>243</v>
      </c>
      <c r="E238" s="105">
        <v>6560204.6141621359</v>
      </c>
      <c r="F238" s="70">
        <v>0</v>
      </c>
      <c r="G238" s="47">
        <v>955550</v>
      </c>
      <c r="H238" s="47">
        <v>0</v>
      </c>
      <c r="I238" s="47">
        <v>0</v>
      </c>
      <c r="J238" s="47">
        <v>0</v>
      </c>
      <c r="K238" s="47">
        <v>0</v>
      </c>
      <c r="L238" s="47">
        <v>0</v>
      </c>
      <c r="M238" s="47">
        <v>0</v>
      </c>
      <c r="N238" s="47">
        <v>0</v>
      </c>
      <c r="O238" s="48">
        <f t="shared" si="3"/>
        <v>955550</v>
      </c>
    </row>
    <row r="239" spans="1:15" x14ac:dyDescent="0.25">
      <c r="A239" s="44" t="s">
        <v>51</v>
      </c>
      <c r="B239" s="45" t="s">
        <v>22</v>
      </c>
      <c r="C239" s="46">
        <v>15022</v>
      </c>
      <c r="D239" s="64" t="s">
        <v>244</v>
      </c>
      <c r="E239" s="105">
        <v>38362344.826796241</v>
      </c>
      <c r="F239" s="70">
        <v>0</v>
      </c>
      <c r="G239" s="47">
        <v>0</v>
      </c>
      <c r="H239" s="47">
        <v>26740888</v>
      </c>
      <c r="I239" s="47">
        <v>0</v>
      </c>
      <c r="J239" s="47">
        <v>0</v>
      </c>
      <c r="K239" s="47">
        <v>0</v>
      </c>
      <c r="L239" s="47">
        <v>0</v>
      </c>
      <c r="M239" s="47">
        <v>0</v>
      </c>
      <c r="N239" s="47">
        <v>0</v>
      </c>
      <c r="O239" s="48">
        <f t="shared" si="3"/>
        <v>26740888</v>
      </c>
    </row>
    <row r="240" spans="1:15" x14ac:dyDescent="0.25">
      <c r="A240" s="44" t="s">
        <v>51</v>
      </c>
      <c r="B240" s="45" t="s">
        <v>22</v>
      </c>
      <c r="C240" s="46">
        <v>15047</v>
      </c>
      <c r="D240" s="64" t="s">
        <v>245</v>
      </c>
      <c r="E240" s="105">
        <v>8599726.2743175197</v>
      </c>
      <c r="F240" s="70">
        <v>0</v>
      </c>
      <c r="G240" s="47">
        <v>619741</v>
      </c>
      <c r="H240" s="47">
        <v>0</v>
      </c>
      <c r="I240" s="47">
        <v>0</v>
      </c>
      <c r="J240" s="47">
        <v>0</v>
      </c>
      <c r="K240" s="47">
        <v>0</v>
      </c>
      <c r="L240" s="47">
        <v>0</v>
      </c>
      <c r="M240" s="47">
        <v>0</v>
      </c>
      <c r="N240" s="47">
        <v>0</v>
      </c>
      <c r="O240" s="48">
        <f t="shared" si="3"/>
        <v>619741</v>
      </c>
    </row>
    <row r="241" spans="1:15" x14ac:dyDescent="0.25">
      <c r="A241" s="88" t="s">
        <v>51</v>
      </c>
      <c r="B241" s="93" t="s">
        <v>22</v>
      </c>
      <c r="C241" s="90">
        <v>15051</v>
      </c>
      <c r="D241" s="100" t="s">
        <v>246</v>
      </c>
      <c r="E241" s="105"/>
      <c r="F241" s="103">
        <v>0</v>
      </c>
      <c r="G241" s="91">
        <v>0</v>
      </c>
      <c r="H241" s="91">
        <v>0</v>
      </c>
      <c r="I241" s="91">
        <v>0</v>
      </c>
      <c r="J241" s="91">
        <v>0</v>
      </c>
      <c r="K241" s="91">
        <v>0</v>
      </c>
      <c r="L241" s="91">
        <v>0</v>
      </c>
      <c r="M241" s="91">
        <v>0</v>
      </c>
      <c r="N241" s="91">
        <v>0</v>
      </c>
      <c r="O241" s="92">
        <f t="shared" si="3"/>
        <v>0</v>
      </c>
    </row>
    <row r="242" spans="1:15" x14ac:dyDescent="0.25">
      <c r="A242" s="88" t="s">
        <v>51</v>
      </c>
      <c r="B242" s="93" t="s">
        <v>22</v>
      </c>
      <c r="C242" s="90">
        <v>15087</v>
      </c>
      <c r="D242" s="100" t="s">
        <v>247</v>
      </c>
      <c r="E242" s="105"/>
      <c r="F242" s="103">
        <v>0</v>
      </c>
      <c r="G242" s="91">
        <v>0</v>
      </c>
      <c r="H242" s="91">
        <v>0</v>
      </c>
      <c r="I242" s="91">
        <v>0</v>
      </c>
      <c r="J242" s="91">
        <v>0</v>
      </c>
      <c r="K242" s="91">
        <v>0</v>
      </c>
      <c r="L242" s="91">
        <v>0</v>
      </c>
      <c r="M242" s="91">
        <v>0</v>
      </c>
      <c r="N242" s="91">
        <v>0</v>
      </c>
      <c r="O242" s="92">
        <f t="shared" si="3"/>
        <v>0</v>
      </c>
    </row>
    <row r="243" spans="1:15" x14ac:dyDescent="0.25">
      <c r="A243" s="88" t="s">
        <v>51</v>
      </c>
      <c r="B243" s="93" t="s">
        <v>22</v>
      </c>
      <c r="C243" s="90">
        <v>15090</v>
      </c>
      <c r="D243" s="100" t="s">
        <v>248</v>
      </c>
      <c r="E243" s="105"/>
      <c r="F243" s="103">
        <v>0</v>
      </c>
      <c r="G243" s="91">
        <v>0</v>
      </c>
      <c r="H243" s="91">
        <v>0</v>
      </c>
      <c r="I243" s="91">
        <v>0</v>
      </c>
      <c r="J243" s="91">
        <v>0</v>
      </c>
      <c r="K243" s="91">
        <v>0</v>
      </c>
      <c r="L243" s="91">
        <v>0</v>
      </c>
      <c r="M243" s="91">
        <v>0</v>
      </c>
      <c r="N243" s="91">
        <v>0</v>
      </c>
      <c r="O243" s="92">
        <f t="shared" si="3"/>
        <v>0</v>
      </c>
    </row>
    <row r="244" spans="1:15" x14ac:dyDescent="0.25">
      <c r="A244" s="88" t="s">
        <v>51</v>
      </c>
      <c r="B244" s="93" t="s">
        <v>22</v>
      </c>
      <c r="C244" s="90">
        <v>15092</v>
      </c>
      <c r="D244" s="100" t="s">
        <v>249</v>
      </c>
      <c r="E244" s="105">
        <v>5187040.0918074055</v>
      </c>
      <c r="F244" s="103">
        <v>0</v>
      </c>
      <c r="G244" s="91">
        <v>4588281</v>
      </c>
      <c r="H244" s="91">
        <v>0</v>
      </c>
      <c r="I244" s="91">
        <v>0</v>
      </c>
      <c r="J244" s="91">
        <v>0</v>
      </c>
      <c r="K244" s="91">
        <v>0</v>
      </c>
      <c r="L244" s="91">
        <v>0</v>
      </c>
      <c r="M244" s="91">
        <v>0</v>
      </c>
      <c r="N244" s="91">
        <v>0</v>
      </c>
      <c r="O244" s="92">
        <f t="shared" si="3"/>
        <v>4588281</v>
      </c>
    </row>
    <row r="245" spans="1:15" x14ac:dyDescent="0.25">
      <c r="A245" s="88" t="s">
        <v>51</v>
      </c>
      <c r="B245" s="93" t="s">
        <v>22</v>
      </c>
      <c r="C245" s="90">
        <v>15097</v>
      </c>
      <c r="D245" s="100" t="s">
        <v>250</v>
      </c>
      <c r="E245" s="105">
        <v>207854.73717504388</v>
      </c>
      <c r="F245" s="103">
        <v>0</v>
      </c>
      <c r="G245" s="91">
        <v>7531417</v>
      </c>
      <c r="H245" s="91">
        <v>0</v>
      </c>
      <c r="I245" s="91">
        <v>0</v>
      </c>
      <c r="J245" s="91">
        <v>0</v>
      </c>
      <c r="K245" s="91">
        <v>0</v>
      </c>
      <c r="L245" s="91">
        <v>0</v>
      </c>
      <c r="M245" s="91">
        <v>0</v>
      </c>
      <c r="N245" s="91">
        <v>0</v>
      </c>
      <c r="O245" s="92">
        <f t="shared" si="3"/>
        <v>7531417</v>
      </c>
    </row>
    <row r="246" spans="1:15" x14ac:dyDescent="0.25">
      <c r="A246" s="88" t="s">
        <v>51</v>
      </c>
      <c r="B246" s="93" t="s">
        <v>22</v>
      </c>
      <c r="C246" s="90">
        <v>15104</v>
      </c>
      <c r="D246" s="100" t="s">
        <v>22</v>
      </c>
      <c r="E246" s="105"/>
      <c r="F246" s="103">
        <v>0</v>
      </c>
      <c r="G246" s="91">
        <v>49935</v>
      </c>
      <c r="H246" s="91">
        <v>0</v>
      </c>
      <c r="I246" s="91">
        <v>0</v>
      </c>
      <c r="J246" s="91">
        <v>0</v>
      </c>
      <c r="K246" s="91">
        <v>0</v>
      </c>
      <c r="L246" s="91">
        <v>0</v>
      </c>
      <c r="M246" s="91">
        <v>0</v>
      </c>
      <c r="N246" s="91">
        <v>0</v>
      </c>
      <c r="O246" s="92">
        <f t="shared" si="3"/>
        <v>49935</v>
      </c>
    </row>
    <row r="247" spans="1:15" x14ac:dyDescent="0.25">
      <c r="A247" s="88" t="s">
        <v>51</v>
      </c>
      <c r="B247" s="93" t="s">
        <v>22</v>
      </c>
      <c r="C247" s="90">
        <v>15106</v>
      </c>
      <c r="D247" s="100" t="s">
        <v>74</v>
      </c>
      <c r="E247" s="105">
        <v>38362344.826796241</v>
      </c>
      <c r="F247" s="103">
        <v>0</v>
      </c>
      <c r="G247" s="91">
        <v>0</v>
      </c>
      <c r="H247" s="91">
        <v>26740888</v>
      </c>
      <c r="I247" s="91">
        <v>0</v>
      </c>
      <c r="J247" s="91">
        <v>0</v>
      </c>
      <c r="K247" s="91">
        <v>0</v>
      </c>
      <c r="L247" s="91">
        <v>0</v>
      </c>
      <c r="M247" s="91">
        <v>0</v>
      </c>
      <c r="N247" s="91">
        <v>0</v>
      </c>
      <c r="O247" s="92">
        <f t="shared" si="3"/>
        <v>26740888</v>
      </c>
    </row>
    <row r="248" spans="1:15" x14ac:dyDescent="0.25">
      <c r="A248" s="88" t="s">
        <v>51</v>
      </c>
      <c r="B248" s="93" t="s">
        <v>22</v>
      </c>
      <c r="C248" s="90">
        <v>15109</v>
      </c>
      <c r="D248" s="100" t="s">
        <v>251</v>
      </c>
      <c r="E248" s="105">
        <v>38439908.868828326</v>
      </c>
      <c r="F248" s="103">
        <v>0</v>
      </c>
      <c r="G248" s="91">
        <v>0</v>
      </c>
      <c r="H248" s="91">
        <v>26740888</v>
      </c>
      <c r="I248" s="91">
        <v>0</v>
      </c>
      <c r="J248" s="91">
        <v>0</v>
      </c>
      <c r="K248" s="91">
        <v>0</v>
      </c>
      <c r="L248" s="91">
        <v>0</v>
      </c>
      <c r="M248" s="91">
        <v>0</v>
      </c>
      <c r="N248" s="91">
        <v>0</v>
      </c>
      <c r="O248" s="92">
        <f t="shared" si="3"/>
        <v>26740888</v>
      </c>
    </row>
    <row r="249" spans="1:15" x14ac:dyDescent="0.25">
      <c r="A249" s="88" t="s">
        <v>51</v>
      </c>
      <c r="B249" s="93" t="s">
        <v>22</v>
      </c>
      <c r="C249" s="90">
        <v>15114</v>
      </c>
      <c r="D249" s="100" t="s">
        <v>252</v>
      </c>
      <c r="E249" s="105">
        <v>1154293.9530835003</v>
      </c>
      <c r="F249" s="103">
        <v>1645728</v>
      </c>
      <c r="G249" s="91">
        <v>0</v>
      </c>
      <c r="H249" s="91">
        <v>0</v>
      </c>
      <c r="I249" s="91">
        <v>0</v>
      </c>
      <c r="J249" s="91">
        <v>0</v>
      </c>
      <c r="K249" s="91">
        <v>0</v>
      </c>
      <c r="L249" s="91">
        <v>0</v>
      </c>
      <c r="M249" s="91">
        <v>0</v>
      </c>
      <c r="N249" s="91">
        <v>0</v>
      </c>
      <c r="O249" s="92">
        <f t="shared" si="3"/>
        <v>1645728</v>
      </c>
    </row>
    <row r="250" spans="1:15" x14ac:dyDescent="0.25">
      <c r="A250" s="88" t="s">
        <v>51</v>
      </c>
      <c r="B250" s="93" t="s">
        <v>22</v>
      </c>
      <c r="C250" s="90">
        <v>15131</v>
      </c>
      <c r="D250" s="100" t="s">
        <v>23</v>
      </c>
      <c r="E250" s="105">
        <v>25575668.445157483</v>
      </c>
      <c r="F250" s="103">
        <v>0</v>
      </c>
      <c r="G250" s="91">
        <v>0</v>
      </c>
      <c r="H250" s="91">
        <v>17827258</v>
      </c>
      <c r="I250" s="91">
        <v>0</v>
      </c>
      <c r="J250" s="91">
        <v>0</v>
      </c>
      <c r="K250" s="91">
        <v>0</v>
      </c>
      <c r="L250" s="91">
        <v>0</v>
      </c>
      <c r="M250" s="91">
        <v>0</v>
      </c>
      <c r="N250" s="91">
        <v>0</v>
      </c>
      <c r="O250" s="92">
        <f t="shared" si="3"/>
        <v>17827258</v>
      </c>
    </row>
    <row r="251" spans="1:15" x14ac:dyDescent="0.25">
      <c r="A251" s="44" t="s">
        <v>51</v>
      </c>
      <c r="B251" s="45" t="s">
        <v>22</v>
      </c>
      <c r="C251" s="46">
        <v>15135</v>
      </c>
      <c r="D251" s="64" t="s">
        <v>253</v>
      </c>
      <c r="E251" s="105"/>
      <c r="F251" s="70">
        <v>0</v>
      </c>
      <c r="G251" s="47">
        <v>0</v>
      </c>
      <c r="H251" s="47">
        <v>0</v>
      </c>
      <c r="I251" s="47">
        <v>0</v>
      </c>
      <c r="J251" s="47">
        <v>0</v>
      </c>
      <c r="K251" s="47">
        <v>0</v>
      </c>
      <c r="L251" s="47">
        <v>0</v>
      </c>
      <c r="M251" s="47">
        <v>0</v>
      </c>
      <c r="N251" s="47">
        <v>0</v>
      </c>
      <c r="O251" s="48">
        <f t="shared" si="3"/>
        <v>0</v>
      </c>
    </row>
    <row r="252" spans="1:15" x14ac:dyDescent="0.25">
      <c r="A252" s="44" t="s">
        <v>51</v>
      </c>
      <c r="B252" s="45" t="s">
        <v>22</v>
      </c>
      <c r="C252" s="46">
        <v>15162</v>
      </c>
      <c r="D252" s="64" t="s">
        <v>254</v>
      </c>
      <c r="E252" s="105"/>
      <c r="F252" s="70">
        <v>0</v>
      </c>
      <c r="G252" s="47">
        <v>0</v>
      </c>
      <c r="H252" s="47">
        <v>0</v>
      </c>
      <c r="I252" s="47">
        <v>0</v>
      </c>
      <c r="J252" s="47">
        <v>0</v>
      </c>
      <c r="K252" s="47">
        <v>0</v>
      </c>
      <c r="L252" s="47">
        <v>0</v>
      </c>
      <c r="M252" s="47">
        <v>0</v>
      </c>
      <c r="N252" s="47">
        <v>0</v>
      </c>
      <c r="O252" s="48">
        <f t="shared" si="3"/>
        <v>0</v>
      </c>
    </row>
    <row r="253" spans="1:15" x14ac:dyDescent="0.25">
      <c r="A253" s="44" t="s">
        <v>51</v>
      </c>
      <c r="B253" s="45" t="s">
        <v>22</v>
      </c>
      <c r="C253" s="46">
        <v>15172</v>
      </c>
      <c r="D253" s="64" t="s">
        <v>255</v>
      </c>
      <c r="E253" s="105">
        <v>148.45947720560011</v>
      </c>
      <c r="F253" s="70">
        <v>0</v>
      </c>
      <c r="G253" s="47">
        <v>0</v>
      </c>
      <c r="H253" s="47">
        <v>0</v>
      </c>
      <c r="I253" s="47">
        <v>0</v>
      </c>
      <c r="J253" s="47">
        <v>0</v>
      </c>
      <c r="K253" s="47">
        <v>0</v>
      </c>
      <c r="L253" s="47">
        <v>0</v>
      </c>
      <c r="M253" s="47">
        <v>0</v>
      </c>
      <c r="N253" s="47">
        <v>0</v>
      </c>
      <c r="O253" s="48">
        <f t="shared" si="3"/>
        <v>0</v>
      </c>
    </row>
    <row r="254" spans="1:15" x14ac:dyDescent="0.25">
      <c r="A254" s="44" t="s">
        <v>51</v>
      </c>
      <c r="B254" s="45" t="s">
        <v>22</v>
      </c>
      <c r="C254" s="46">
        <v>15176</v>
      </c>
      <c r="D254" s="64" t="s">
        <v>256</v>
      </c>
      <c r="E254" s="105">
        <v>38362344.826796241</v>
      </c>
      <c r="F254" s="70">
        <v>0</v>
      </c>
      <c r="G254" s="47">
        <v>0</v>
      </c>
      <c r="H254" s="47">
        <v>26740888</v>
      </c>
      <c r="I254" s="47">
        <v>0</v>
      </c>
      <c r="J254" s="47">
        <v>0</v>
      </c>
      <c r="K254" s="47">
        <v>0</v>
      </c>
      <c r="L254" s="47">
        <v>0</v>
      </c>
      <c r="M254" s="47">
        <v>0</v>
      </c>
      <c r="N254" s="47">
        <v>0</v>
      </c>
      <c r="O254" s="48">
        <f t="shared" si="3"/>
        <v>26740888</v>
      </c>
    </row>
    <row r="255" spans="1:15" x14ac:dyDescent="0.25">
      <c r="A255" s="44" t="s">
        <v>51</v>
      </c>
      <c r="B255" s="45" t="s">
        <v>22</v>
      </c>
      <c r="C255" s="46">
        <v>15180</v>
      </c>
      <c r="D255" s="64" t="s">
        <v>257</v>
      </c>
      <c r="E255" s="105"/>
      <c r="F255" s="70">
        <v>0</v>
      </c>
      <c r="G255" s="47">
        <v>0</v>
      </c>
      <c r="H255" s="47">
        <v>0</v>
      </c>
      <c r="I255" s="47">
        <v>0</v>
      </c>
      <c r="J255" s="47">
        <v>0</v>
      </c>
      <c r="K255" s="47">
        <v>0</v>
      </c>
      <c r="L255" s="47">
        <v>0</v>
      </c>
      <c r="M255" s="47">
        <v>0</v>
      </c>
      <c r="N255" s="47">
        <v>0</v>
      </c>
      <c r="O255" s="48">
        <f t="shared" si="3"/>
        <v>0</v>
      </c>
    </row>
    <row r="256" spans="1:15" x14ac:dyDescent="0.25">
      <c r="A256" s="44" t="s">
        <v>51</v>
      </c>
      <c r="B256" s="45" t="s">
        <v>22</v>
      </c>
      <c r="C256" s="46">
        <v>15183</v>
      </c>
      <c r="D256" s="64" t="s">
        <v>258</v>
      </c>
      <c r="E256" s="105">
        <v>45892.723929725536</v>
      </c>
      <c r="F256" s="70">
        <v>0</v>
      </c>
      <c r="G256" s="47">
        <v>48838473</v>
      </c>
      <c r="H256" s="47">
        <v>0</v>
      </c>
      <c r="I256" s="47">
        <v>0</v>
      </c>
      <c r="J256" s="47">
        <v>0</v>
      </c>
      <c r="K256" s="47">
        <v>0</v>
      </c>
      <c r="L256" s="47">
        <v>0</v>
      </c>
      <c r="M256" s="47">
        <v>0</v>
      </c>
      <c r="N256" s="47">
        <v>0</v>
      </c>
      <c r="O256" s="48">
        <f t="shared" si="3"/>
        <v>48838473</v>
      </c>
    </row>
    <row r="257" spans="1:15" x14ac:dyDescent="0.25">
      <c r="A257" s="44" t="s">
        <v>51</v>
      </c>
      <c r="B257" s="45" t="s">
        <v>22</v>
      </c>
      <c r="C257" s="46">
        <v>15185</v>
      </c>
      <c r="D257" s="64" t="s">
        <v>259</v>
      </c>
      <c r="E257" s="105"/>
      <c r="F257" s="70">
        <v>0</v>
      </c>
      <c r="G257" s="47">
        <v>0</v>
      </c>
      <c r="H257" s="47">
        <v>0</v>
      </c>
      <c r="I257" s="47">
        <v>0</v>
      </c>
      <c r="J257" s="47">
        <v>0</v>
      </c>
      <c r="K257" s="47">
        <v>0</v>
      </c>
      <c r="L257" s="47">
        <v>0</v>
      </c>
      <c r="M257" s="47">
        <v>0</v>
      </c>
      <c r="N257" s="47">
        <v>0</v>
      </c>
      <c r="O257" s="48">
        <f t="shared" si="3"/>
        <v>0</v>
      </c>
    </row>
    <row r="258" spans="1:15" x14ac:dyDescent="0.25">
      <c r="A258" s="44" t="s">
        <v>51</v>
      </c>
      <c r="B258" s="45" t="s">
        <v>22</v>
      </c>
      <c r="C258" s="46">
        <v>15187</v>
      </c>
      <c r="D258" s="64" t="s">
        <v>260</v>
      </c>
      <c r="E258" s="105">
        <v>8713302.5079252124</v>
      </c>
      <c r="F258" s="70">
        <v>0</v>
      </c>
      <c r="G258" s="47">
        <v>5094462</v>
      </c>
      <c r="H258" s="47">
        <v>0</v>
      </c>
      <c r="I258" s="47">
        <v>0</v>
      </c>
      <c r="J258" s="47">
        <v>0</v>
      </c>
      <c r="K258" s="47">
        <v>0</v>
      </c>
      <c r="L258" s="47">
        <v>0</v>
      </c>
      <c r="M258" s="47">
        <v>0</v>
      </c>
      <c r="N258" s="47">
        <v>0</v>
      </c>
      <c r="O258" s="48">
        <f t="shared" si="3"/>
        <v>5094462</v>
      </c>
    </row>
    <row r="259" spans="1:15" x14ac:dyDescent="0.25">
      <c r="A259" s="44" t="s">
        <v>51</v>
      </c>
      <c r="B259" s="45" t="s">
        <v>22</v>
      </c>
      <c r="C259" s="46">
        <v>15189</v>
      </c>
      <c r="D259" s="64" t="s">
        <v>261</v>
      </c>
      <c r="E259" s="105"/>
      <c r="F259" s="70">
        <v>0</v>
      </c>
      <c r="G259" s="47">
        <v>0</v>
      </c>
      <c r="H259" s="47">
        <v>0</v>
      </c>
      <c r="I259" s="47">
        <v>0</v>
      </c>
      <c r="J259" s="47">
        <v>0</v>
      </c>
      <c r="K259" s="47">
        <v>0</v>
      </c>
      <c r="L259" s="47">
        <v>0</v>
      </c>
      <c r="M259" s="47">
        <v>0</v>
      </c>
      <c r="N259" s="47">
        <v>0</v>
      </c>
      <c r="O259" s="48">
        <f t="shared" si="3"/>
        <v>0</v>
      </c>
    </row>
    <row r="260" spans="1:15" x14ac:dyDescent="0.25">
      <c r="A260" s="44" t="s">
        <v>51</v>
      </c>
      <c r="B260" s="45" t="s">
        <v>22</v>
      </c>
      <c r="C260" s="46">
        <v>15204</v>
      </c>
      <c r="D260" s="64" t="s">
        <v>262</v>
      </c>
      <c r="E260" s="105">
        <v>955489.8635582237</v>
      </c>
      <c r="F260" s="70">
        <v>0</v>
      </c>
      <c r="G260" s="47">
        <v>0</v>
      </c>
      <c r="H260" s="47">
        <v>0</v>
      </c>
      <c r="I260" s="47">
        <v>0</v>
      </c>
      <c r="J260" s="47">
        <v>0</v>
      </c>
      <c r="K260" s="47">
        <v>0</v>
      </c>
      <c r="L260" s="47">
        <v>0</v>
      </c>
      <c r="M260" s="47">
        <v>0</v>
      </c>
      <c r="N260" s="47">
        <v>0</v>
      </c>
      <c r="O260" s="48">
        <f t="shared" si="3"/>
        <v>0</v>
      </c>
    </row>
    <row r="261" spans="1:15" x14ac:dyDescent="0.25">
      <c r="A261" s="88" t="s">
        <v>51</v>
      </c>
      <c r="B261" s="93" t="s">
        <v>22</v>
      </c>
      <c r="C261" s="90">
        <v>15212</v>
      </c>
      <c r="D261" s="100" t="s">
        <v>263</v>
      </c>
      <c r="E261" s="105">
        <v>38362344.826796241</v>
      </c>
      <c r="F261" s="103">
        <v>0</v>
      </c>
      <c r="G261" s="91">
        <v>0</v>
      </c>
      <c r="H261" s="91">
        <v>26740888</v>
      </c>
      <c r="I261" s="91">
        <v>0</v>
      </c>
      <c r="J261" s="91">
        <v>0</v>
      </c>
      <c r="K261" s="91">
        <v>0</v>
      </c>
      <c r="L261" s="91">
        <v>0</v>
      </c>
      <c r="M261" s="91">
        <v>0</v>
      </c>
      <c r="N261" s="91">
        <v>0</v>
      </c>
      <c r="O261" s="92">
        <f t="shared" si="3"/>
        <v>26740888</v>
      </c>
    </row>
    <row r="262" spans="1:15" x14ac:dyDescent="0.25">
      <c r="A262" s="88" t="s">
        <v>51</v>
      </c>
      <c r="B262" s="93" t="s">
        <v>22</v>
      </c>
      <c r="C262" s="90">
        <v>15215</v>
      </c>
      <c r="D262" s="100" t="s">
        <v>264</v>
      </c>
      <c r="E262" s="105">
        <v>56763708.497315198</v>
      </c>
      <c r="F262" s="103">
        <v>1925248</v>
      </c>
      <c r="G262" s="91">
        <v>39330095</v>
      </c>
      <c r="H262" s="91">
        <v>0</v>
      </c>
      <c r="I262" s="91">
        <v>2573228</v>
      </c>
      <c r="J262" s="91">
        <v>0</v>
      </c>
      <c r="K262" s="91">
        <v>0</v>
      </c>
      <c r="L262" s="91">
        <v>0</v>
      </c>
      <c r="M262" s="91">
        <v>0</v>
      </c>
      <c r="N262" s="91">
        <v>0</v>
      </c>
      <c r="O262" s="92">
        <f t="shared" si="3"/>
        <v>43828571</v>
      </c>
    </row>
    <row r="263" spans="1:15" x14ac:dyDescent="0.25">
      <c r="A263" s="88" t="s">
        <v>51</v>
      </c>
      <c r="B263" s="93" t="s">
        <v>22</v>
      </c>
      <c r="C263" s="90">
        <v>15218</v>
      </c>
      <c r="D263" s="100" t="s">
        <v>265</v>
      </c>
      <c r="E263" s="105"/>
      <c r="F263" s="103">
        <v>0</v>
      </c>
      <c r="G263" s="91">
        <v>0</v>
      </c>
      <c r="H263" s="91">
        <v>0</v>
      </c>
      <c r="I263" s="91">
        <v>0</v>
      </c>
      <c r="J263" s="91">
        <v>0</v>
      </c>
      <c r="K263" s="91">
        <v>0</v>
      </c>
      <c r="L263" s="91">
        <v>0</v>
      </c>
      <c r="M263" s="91">
        <v>0</v>
      </c>
      <c r="N263" s="91">
        <v>0</v>
      </c>
      <c r="O263" s="92">
        <f t="shared" si="3"/>
        <v>0</v>
      </c>
    </row>
    <row r="264" spans="1:15" x14ac:dyDescent="0.25">
      <c r="A264" s="88" t="s">
        <v>51</v>
      </c>
      <c r="B264" s="93" t="s">
        <v>22</v>
      </c>
      <c r="C264" s="90">
        <v>15223</v>
      </c>
      <c r="D264" s="100" t="s">
        <v>266</v>
      </c>
      <c r="E264" s="105"/>
      <c r="F264" s="103">
        <v>0</v>
      </c>
      <c r="G264" s="91">
        <v>0</v>
      </c>
      <c r="H264" s="91">
        <v>0</v>
      </c>
      <c r="I264" s="91">
        <v>0</v>
      </c>
      <c r="J264" s="91">
        <v>0</v>
      </c>
      <c r="K264" s="91">
        <v>0</v>
      </c>
      <c r="L264" s="91">
        <v>0</v>
      </c>
      <c r="M264" s="91">
        <v>0</v>
      </c>
      <c r="N264" s="91">
        <v>0</v>
      </c>
      <c r="O264" s="92">
        <f t="shared" si="3"/>
        <v>0</v>
      </c>
    </row>
    <row r="265" spans="1:15" x14ac:dyDescent="0.25">
      <c r="A265" s="88" t="s">
        <v>51</v>
      </c>
      <c r="B265" s="93" t="s">
        <v>22</v>
      </c>
      <c r="C265" s="90">
        <v>15224</v>
      </c>
      <c r="D265" s="100" t="s">
        <v>267</v>
      </c>
      <c r="E265" s="105">
        <v>4950303.1507133115</v>
      </c>
      <c r="F265" s="103">
        <v>0</v>
      </c>
      <c r="G265" s="91">
        <v>15947543</v>
      </c>
      <c r="H265" s="91">
        <v>0</v>
      </c>
      <c r="I265" s="91">
        <v>0</v>
      </c>
      <c r="J265" s="91">
        <v>0</v>
      </c>
      <c r="K265" s="91">
        <v>0</v>
      </c>
      <c r="L265" s="91">
        <v>0</v>
      </c>
      <c r="M265" s="91">
        <v>0</v>
      </c>
      <c r="N265" s="91">
        <v>0</v>
      </c>
      <c r="O265" s="92">
        <f t="shared" si="3"/>
        <v>15947543</v>
      </c>
    </row>
    <row r="266" spans="1:15" x14ac:dyDescent="0.25">
      <c r="A266" s="88" t="s">
        <v>51</v>
      </c>
      <c r="B266" s="93" t="s">
        <v>22</v>
      </c>
      <c r="C266" s="90">
        <v>15226</v>
      </c>
      <c r="D266" s="100" t="s">
        <v>268</v>
      </c>
      <c r="E266" s="105">
        <v>1904754.3746190115</v>
      </c>
      <c r="F266" s="103">
        <v>0</v>
      </c>
      <c r="G266" s="91">
        <v>0</v>
      </c>
      <c r="H266" s="91">
        <v>0</v>
      </c>
      <c r="I266" s="91">
        <v>2573228</v>
      </c>
      <c r="J266" s="91">
        <v>0</v>
      </c>
      <c r="K266" s="91">
        <v>0</v>
      </c>
      <c r="L266" s="91">
        <v>0</v>
      </c>
      <c r="M266" s="91">
        <v>0</v>
      </c>
      <c r="N266" s="91">
        <v>0</v>
      </c>
      <c r="O266" s="92">
        <f t="shared" si="3"/>
        <v>2573228</v>
      </c>
    </row>
    <row r="267" spans="1:15" x14ac:dyDescent="0.25">
      <c r="A267" s="88" t="s">
        <v>51</v>
      </c>
      <c r="B267" s="93" t="s">
        <v>22</v>
      </c>
      <c r="C267" s="90">
        <v>15232</v>
      </c>
      <c r="D267" s="100" t="s">
        <v>269</v>
      </c>
      <c r="E267" s="105"/>
      <c r="F267" s="103">
        <v>0</v>
      </c>
      <c r="G267" s="91">
        <v>0</v>
      </c>
      <c r="H267" s="91">
        <v>0</v>
      </c>
      <c r="I267" s="91">
        <v>0</v>
      </c>
      <c r="J267" s="91">
        <v>0</v>
      </c>
      <c r="K267" s="91">
        <v>0</v>
      </c>
      <c r="L267" s="91">
        <v>0</v>
      </c>
      <c r="M267" s="91">
        <v>0</v>
      </c>
      <c r="N267" s="91">
        <v>0</v>
      </c>
      <c r="O267" s="92">
        <f t="shared" si="3"/>
        <v>0</v>
      </c>
    </row>
    <row r="268" spans="1:15" x14ac:dyDescent="0.25">
      <c r="A268" s="88" t="s">
        <v>51</v>
      </c>
      <c r="B268" s="93" t="s">
        <v>22</v>
      </c>
      <c r="C268" s="90">
        <v>15236</v>
      </c>
      <c r="D268" s="100" t="s">
        <v>270</v>
      </c>
      <c r="E268" s="105">
        <v>76724689.653592482</v>
      </c>
      <c r="F268" s="103">
        <v>0</v>
      </c>
      <c r="G268" s="91">
        <v>0</v>
      </c>
      <c r="H268" s="91">
        <v>53481776</v>
      </c>
      <c r="I268" s="91">
        <v>0</v>
      </c>
      <c r="J268" s="91">
        <v>0</v>
      </c>
      <c r="K268" s="91">
        <v>0</v>
      </c>
      <c r="L268" s="91">
        <v>0</v>
      </c>
      <c r="M268" s="91">
        <v>0</v>
      </c>
      <c r="N268" s="91">
        <v>0</v>
      </c>
      <c r="O268" s="92">
        <f t="shared" ref="O268:O331" si="4">SUM(F268:N268)</f>
        <v>53481776</v>
      </c>
    </row>
    <row r="269" spans="1:15" x14ac:dyDescent="0.25">
      <c r="A269" s="88" t="s">
        <v>51</v>
      </c>
      <c r="B269" s="93" t="s">
        <v>22</v>
      </c>
      <c r="C269" s="90">
        <v>15238</v>
      </c>
      <c r="D269" s="100" t="s">
        <v>271</v>
      </c>
      <c r="E269" s="105">
        <v>5021740.4079870274</v>
      </c>
      <c r="F269" s="103">
        <v>6153402</v>
      </c>
      <c r="G269" s="91">
        <v>9529634</v>
      </c>
      <c r="H269" s="91">
        <v>0</v>
      </c>
      <c r="I269" s="91">
        <v>0</v>
      </c>
      <c r="J269" s="91">
        <v>0</v>
      </c>
      <c r="K269" s="91">
        <v>0</v>
      </c>
      <c r="L269" s="91">
        <v>0</v>
      </c>
      <c r="M269" s="91">
        <v>0</v>
      </c>
      <c r="N269" s="91">
        <v>0</v>
      </c>
      <c r="O269" s="92">
        <f t="shared" si="4"/>
        <v>15683036</v>
      </c>
    </row>
    <row r="270" spans="1:15" x14ac:dyDescent="0.25">
      <c r="A270" s="88" t="s">
        <v>51</v>
      </c>
      <c r="B270" s="93" t="s">
        <v>22</v>
      </c>
      <c r="C270" s="90">
        <v>15244</v>
      </c>
      <c r="D270" s="100" t="s">
        <v>272</v>
      </c>
      <c r="E270" s="105"/>
      <c r="F270" s="103">
        <v>0</v>
      </c>
      <c r="G270" s="91">
        <v>0</v>
      </c>
      <c r="H270" s="91">
        <v>0</v>
      </c>
      <c r="I270" s="91">
        <v>0</v>
      </c>
      <c r="J270" s="91">
        <v>0</v>
      </c>
      <c r="K270" s="91">
        <v>0</v>
      </c>
      <c r="L270" s="91">
        <v>0</v>
      </c>
      <c r="M270" s="91">
        <v>0</v>
      </c>
      <c r="N270" s="91">
        <v>0</v>
      </c>
      <c r="O270" s="92">
        <f t="shared" si="4"/>
        <v>0</v>
      </c>
    </row>
    <row r="271" spans="1:15" x14ac:dyDescent="0.25">
      <c r="A271" s="44" t="s">
        <v>51</v>
      </c>
      <c r="B271" s="45" t="s">
        <v>22</v>
      </c>
      <c r="C271" s="46">
        <v>15248</v>
      </c>
      <c r="D271" s="64" t="s">
        <v>273</v>
      </c>
      <c r="E271" s="105"/>
      <c r="F271" s="70">
        <v>0</v>
      </c>
      <c r="G271" s="47">
        <v>103877</v>
      </c>
      <c r="H271" s="47">
        <v>0</v>
      </c>
      <c r="I271" s="47">
        <v>0</v>
      </c>
      <c r="J271" s="47">
        <v>0</v>
      </c>
      <c r="K271" s="47">
        <v>0</v>
      </c>
      <c r="L271" s="47">
        <v>0</v>
      </c>
      <c r="M271" s="47">
        <v>0</v>
      </c>
      <c r="N271" s="47">
        <v>0</v>
      </c>
      <c r="O271" s="48">
        <f t="shared" si="4"/>
        <v>103877</v>
      </c>
    </row>
    <row r="272" spans="1:15" x14ac:dyDescent="0.25">
      <c r="A272" s="44" t="s">
        <v>51</v>
      </c>
      <c r="B272" s="45" t="s">
        <v>22</v>
      </c>
      <c r="C272" s="46">
        <v>15272</v>
      </c>
      <c r="D272" s="64" t="s">
        <v>274</v>
      </c>
      <c r="E272" s="105">
        <v>17712341.988753635</v>
      </c>
      <c r="F272" s="70">
        <v>3188104</v>
      </c>
      <c r="G272" s="47">
        <v>0</v>
      </c>
      <c r="H272" s="47">
        <v>0</v>
      </c>
      <c r="I272" s="47">
        <v>2573228</v>
      </c>
      <c r="J272" s="47">
        <v>0</v>
      </c>
      <c r="K272" s="47">
        <v>0</v>
      </c>
      <c r="L272" s="47">
        <v>0</v>
      </c>
      <c r="M272" s="47">
        <v>0</v>
      </c>
      <c r="N272" s="47">
        <v>0</v>
      </c>
      <c r="O272" s="48">
        <f t="shared" si="4"/>
        <v>5761332</v>
      </c>
    </row>
    <row r="273" spans="1:15" x14ac:dyDescent="0.25">
      <c r="A273" s="44" t="s">
        <v>51</v>
      </c>
      <c r="B273" s="45" t="s">
        <v>22</v>
      </c>
      <c r="C273" s="46">
        <v>15276</v>
      </c>
      <c r="D273" s="64" t="s">
        <v>275</v>
      </c>
      <c r="E273" s="105"/>
      <c r="F273" s="70">
        <v>0</v>
      </c>
      <c r="G273" s="47">
        <v>0</v>
      </c>
      <c r="H273" s="47">
        <v>0</v>
      </c>
      <c r="I273" s="47">
        <v>0</v>
      </c>
      <c r="J273" s="47">
        <v>0</v>
      </c>
      <c r="K273" s="47">
        <v>0</v>
      </c>
      <c r="L273" s="47">
        <v>0</v>
      </c>
      <c r="M273" s="47">
        <v>0</v>
      </c>
      <c r="N273" s="47">
        <v>0</v>
      </c>
      <c r="O273" s="48">
        <f t="shared" si="4"/>
        <v>0</v>
      </c>
    </row>
    <row r="274" spans="1:15" x14ac:dyDescent="0.25">
      <c r="A274" s="44" t="s">
        <v>51</v>
      </c>
      <c r="B274" s="45" t="s">
        <v>22</v>
      </c>
      <c r="C274" s="46">
        <v>15293</v>
      </c>
      <c r="D274" s="64" t="s">
        <v>276</v>
      </c>
      <c r="E274" s="105"/>
      <c r="F274" s="70">
        <v>0</v>
      </c>
      <c r="G274" s="47">
        <v>0</v>
      </c>
      <c r="H274" s="47">
        <v>0</v>
      </c>
      <c r="I274" s="47">
        <v>0</v>
      </c>
      <c r="J274" s="47">
        <v>0</v>
      </c>
      <c r="K274" s="47">
        <v>0</v>
      </c>
      <c r="L274" s="47">
        <v>0</v>
      </c>
      <c r="M274" s="47">
        <v>0</v>
      </c>
      <c r="N274" s="47">
        <v>0</v>
      </c>
      <c r="O274" s="48">
        <f t="shared" si="4"/>
        <v>0</v>
      </c>
    </row>
    <row r="275" spans="1:15" x14ac:dyDescent="0.25">
      <c r="A275" s="44" t="s">
        <v>51</v>
      </c>
      <c r="B275" s="45" t="s">
        <v>22</v>
      </c>
      <c r="C275" s="46">
        <v>15296</v>
      </c>
      <c r="D275" s="64" t="s">
        <v>277</v>
      </c>
      <c r="E275" s="105">
        <v>68721599.462427676</v>
      </c>
      <c r="F275" s="70">
        <v>0</v>
      </c>
      <c r="G275" s="47">
        <v>21437595</v>
      </c>
      <c r="H275" s="47">
        <v>0</v>
      </c>
      <c r="I275" s="47">
        <v>2573228</v>
      </c>
      <c r="J275" s="47">
        <v>0</v>
      </c>
      <c r="K275" s="47">
        <v>0</v>
      </c>
      <c r="L275" s="47">
        <v>0</v>
      </c>
      <c r="M275" s="47">
        <v>0</v>
      </c>
      <c r="N275" s="47">
        <v>0</v>
      </c>
      <c r="O275" s="48">
        <f t="shared" si="4"/>
        <v>24010823</v>
      </c>
    </row>
    <row r="276" spans="1:15" x14ac:dyDescent="0.25">
      <c r="A276" s="44" t="s">
        <v>51</v>
      </c>
      <c r="B276" s="45" t="s">
        <v>22</v>
      </c>
      <c r="C276" s="46">
        <v>15299</v>
      </c>
      <c r="D276" s="64" t="s">
        <v>278</v>
      </c>
      <c r="E276" s="105"/>
      <c r="F276" s="70">
        <v>0</v>
      </c>
      <c r="G276" s="47">
        <v>0</v>
      </c>
      <c r="H276" s="47">
        <v>0</v>
      </c>
      <c r="I276" s="47">
        <v>0</v>
      </c>
      <c r="J276" s="47">
        <v>0</v>
      </c>
      <c r="K276" s="47">
        <v>0</v>
      </c>
      <c r="L276" s="47">
        <v>0</v>
      </c>
      <c r="M276" s="47">
        <v>0</v>
      </c>
      <c r="N276" s="47">
        <v>0</v>
      </c>
      <c r="O276" s="48">
        <f t="shared" si="4"/>
        <v>0</v>
      </c>
    </row>
    <row r="277" spans="1:15" x14ac:dyDescent="0.25">
      <c r="A277" s="44" t="s">
        <v>51</v>
      </c>
      <c r="B277" s="45" t="s">
        <v>22</v>
      </c>
      <c r="C277" s="46">
        <v>15317</v>
      </c>
      <c r="D277" s="64" t="s">
        <v>279</v>
      </c>
      <c r="E277" s="105"/>
      <c r="F277" s="70">
        <v>0</v>
      </c>
      <c r="G277" s="47">
        <v>261695.07</v>
      </c>
      <c r="H277" s="47">
        <v>0</v>
      </c>
      <c r="I277" s="47">
        <v>0</v>
      </c>
      <c r="J277" s="47">
        <v>0</v>
      </c>
      <c r="K277" s="47">
        <v>0</v>
      </c>
      <c r="L277" s="47">
        <v>0</v>
      </c>
      <c r="M277" s="47">
        <v>0</v>
      </c>
      <c r="N277" s="47">
        <v>0</v>
      </c>
      <c r="O277" s="48">
        <f t="shared" si="4"/>
        <v>261695.07</v>
      </c>
    </row>
    <row r="278" spans="1:15" x14ac:dyDescent="0.25">
      <c r="A278" s="44" t="s">
        <v>51</v>
      </c>
      <c r="B278" s="45" t="s">
        <v>22</v>
      </c>
      <c r="C278" s="46">
        <v>15322</v>
      </c>
      <c r="D278" s="64" t="s">
        <v>280</v>
      </c>
      <c r="E278" s="105">
        <v>78531.417738258897</v>
      </c>
      <c r="F278" s="70">
        <v>0</v>
      </c>
      <c r="G278" s="47">
        <v>0</v>
      </c>
      <c r="H278" s="47">
        <v>0</v>
      </c>
      <c r="I278" s="47">
        <v>0</v>
      </c>
      <c r="J278" s="47">
        <v>0</v>
      </c>
      <c r="K278" s="47">
        <v>0</v>
      </c>
      <c r="L278" s="47">
        <v>260881</v>
      </c>
      <c r="M278" s="47">
        <v>0</v>
      </c>
      <c r="N278" s="47">
        <v>0</v>
      </c>
      <c r="O278" s="48">
        <f t="shared" si="4"/>
        <v>260881</v>
      </c>
    </row>
    <row r="279" spans="1:15" x14ac:dyDescent="0.25">
      <c r="A279" s="44" t="s">
        <v>51</v>
      </c>
      <c r="B279" s="45" t="s">
        <v>22</v>
      </c>
      <c r="C279" s="46">
        <v>15325</v>
      </c>
      <c r="D279" s="64" t="s">
        <v>281</v>
      </c>
      <c r="E279" s="105">
        <v>25574896.551197495</v>
      </c>
      <c r="F279" s="70">
        <v>0</v>
      </c>
      <c r="G279" s="47">
        <v>0</v>
      </c>
      <c r="H279" s="47">
        <v>17827248.420000002</v>
      </c>
      <c r="I279" s="47">
        <v>0</v>
      </c>
      <c r="J279" s="47">
        <v>0</v>
      </c>
      <c r="K279" s="47">
        <v>0</v>
      </c>
      <c r="L279" s="47">
        <v>135599</v>
      </c>
      <c r="M279" s="47">
        <v>0</v>
      </c>
      <c r="N279" s="47">
        <v>0</v>
      </c>
      <c r="O279" s="48">
        <f t="shared" si="4"/>
        <v>17962847.420000002</v>
      </c>
    </row>
    <row r="280" spans="1:15" x14ac:dyDescent="0.25">
      <c r="A280" s="44" t="s">
        <v>51</v>
      </c>
      <c r="B280" s="45" t="s">
        <v>22</v>
      </c>
      <c r="C280" s="46">
        <v>15332</v>
      </c>
      <c r="D280" s="64" t="s">
        <v>282</v>
      </c>
      <c r="E280" s="105"/>
      <c r="F280" s="70">
        <v>0</v>
      </c>
      <c r="G280" s="47">
        <v>0</v>
      </c>
      <c r="H280" s="47">
        <v>0</v>
      </c>
      <c r="I280" s="47">
        <v>0</v>
      </c>
      <c r="J280" s="47">
        <v>0</v>
      </c>
      <c r="K280" s="47">
        <v>0</v>
      </c>
      <c r="L280" s="47">
        <v>0</v>
      </c>
      <c r="M280" s="47">
        <v>0</v>
      </c>
      <c r="N280" s="47">
        <v>0</v>
      </c>
      <c r="O280" s="48">
        <f t="shared" si="4"/>
        <v>0</v>
      </c>
    </row>
    <row r="281" spans="1:15" x14ac:dyDescent="0.25">
      <c r="A281" s="88" t="s">
        <v>51</v>
      </c>
      <c r="B281" s="93" t="s">
        <v>22</v>
      </c>
      <c r="C281" s="90">
        <v>15362</v>
      </c>
      <c r="D281" s="100" t="s">
        <v>283</v>
      </c>
      <c r="E281" s="105">
        <v>7801239.5892234696</v>
      </c>
      <c r="F281" s="103">
        <v>0</v>
      </c>
      <c r="G281" s="91">
        <v>1714782</v>
      </c>
      <c r="H281" s="91">
        <v>0</v>
      </c>
      <c r="I281" s="91">
        <v>2573228</v>
      </c>
      <c r="J281" s="91">
        <v>0</v>
      </c>
      <c r="K281" s="91">
        <v>0</v>
      </c>
      <c r="L281" s="91">
        <v>2474565</v>
      </c>
      <c r="M281" s="91">
        <v>0</v>
      </c>
      <c r="N281" s="91">
        <v>0</v>
      </c>
      <c r="O281" s="92">
        <f t="shared" si="4"/>
        <v>6762575</v>
      </c>
    </row>
    <row r="282" spans="1:15" x14ac:dyDescent="0.25">
      <c r="A282" s="88" t="s">
        <v>51</v>
      </c>
      <c r="B282" s="93" t="s">
        <v>22</v>
      </c>
      <c r="C282" s="90">
        <v>15367</v>
      </c>
      <c r="D282" s="100" t="s">
        <v>284</v>
      </c>
      <c r="E282" s="105">
        <v>97200.894062961976</v>
      </c>
      <c r="F282" s="103">
        <v>0</v>
      </c>
      <c r="G282" s="91">
        <v>0</v>
      </c>
      <c r="H282" s="91">
        <v>0</v>
      </c>
      <c r="I282" s="91">
        <v>0</v>
      </c>
      <c r="J282" s="91">
        <v>0</v>
      </c>
      <c r="K282" s="91">
        <v>0</v>
      </c>
      <c r="L282" s="91">
        <v>0</v>
      </c>
      <c r="M282" s="91">
        <v>0</v>
      </c>
      <c r="N282" s="91">
        <v>0</v>
      </c>
      <c r="O282" s="92">
        <f t="shared" si="4"/>
        <v>0</v>
      </c>
    </row>
    <row r="283" spans="1:15" x14ac:dyDescent="0.25">
      <c r="A283" s="88" t="s">
        <v>51</v>
      </c>
      <c r="B283" s="93" t="s">
        <v>22</v>
      </c>
      <c r="C283" s="90">
        <v>15368</v>
      </c>
      <c r="D283" s="100" t="s">
        <v>112</v>
      </c>
      <c r="E283" s="105">
        <v>34069063.795185529</v>
      </c>
      <c r="F283" s="103">
        <v>0</v>
      </c>
      <c r="G283" s="91">
        <v>16659085</v>
      </c>
      <c r="H283" s="91">
        <v>0</v>
      </c>
      <c r="I283" s="91">
        <v>0</v>
      </c>
      <c r="J283" s="91">
        <v>0</v>
      </c>
      <c r="K283" s="91">
        <v>0</v>
      </c>
      <c r="L283" s="91">
        <v>0</v>
      </c>
      <c r="M283" s="91">
        <v>0</v>
      </c>
      <c r="N283" s="91">
        <v>0</v>
      </c>
      <c r="O283" s="92">
        <f t="shared" si="4"/>
        <v>16659085</v>
      </c>
    </row>
    <row r="284" spans="1:15" x14ac:dyDescent="0.25">
      <c r="A284" s="88" t="s">
        <v>51</v>
      </c>
      <c r="B284" s="93" t="s">
        <v>22</v>
      </c>
      <c r="C284" s="90">
        <v>15377</v>
      </c>
      <c r="D284" s="100" t="s">
        <v>285</v>
      </c>
      <c r="E284" s="105"/>
      <c r="F284" s="103">
        <v>0</v>
      </c>
      <c r="G284" s="91">
        <v>0</v>
      </c>
      <c r="H284" s="91">
        <v>0</v>
      </c>
      <c r="I284" s="91">
        <v>0</v>
      </c>
      <c r="J284" s="91">
        <v>0</v>
      </c>
      <c r="K284" s="91">
        <v>0</v>
      </c>
      <c r="L284" s="91">
        <v>0</v>
      </c>
      <c r="M284" s="91">
        <v>0</v>
      </c>
      <c r="N284" s="91">
        <v>0</v>
      </c>
      <c r="O284" s="92">
        <f t="shared" si="4"/>
        <v>0</v>
      </c>
    </row>
    <row r="285" spans="1:15" x14ac:dyDescent="0.25">
      <c r="A285" s="88" t="s">
        <v>51</v>
      </c>
      <c r="B285" s="93" t="s">
        <v>22</v>
      </c>
      <c r="C285" s="90">
        <v>15380</v>
      </c>
      <c r="D285" s="100" t="s">
        <v>286</v>
      </c>
      <c r="E285" s="105"/>
      <c r="F285" s="103">
        <v>0</v>
      </c>
      <c r="G285" s="91">
        <v>0</v>
      </c>
      <c r="H285" s="91">
        <v>0</v>
      </c>
      <c r="I285" s="91">
        <v>0</v>
      </c>
      <c r="J285" s="91">
        <v>0</v>
      </c>
      <c r="K285" s="91">
        <v>0</v>
      </c>
      <c r="L285" s="91">
        <v>0</v>
      </c>
      <c r="M285" s="91">
        <v>0</v>
      </c>
      <c r="N285" s="91">
        <v>0</v>
      </c>
      <c r="O285" s="92">
        <f t="shared" si="4"/>
        <v>0</v>
      </c>
    </row>
    <row r="286" spans="1:15" x14ac:dyDescent="0.25">
      <c r="A286" s="88" t="s">
        <v>51</v>
      </c>
      <c r="B286" s="93" t="s">
        <v>22</v>
      </c>
      <c r="C286" s="90">
        <v>15401</v>
      </c>
      <c r="D286" s="100" t="s">
        <v>287</v>
      </c>
      <c r="E286" s="105">
        <v>38362344.826796241</v>
      </c>
      <c r="F286" s="103">
        <v>0</v>
      </c>
      <c r="G286" s="91">
        <v>0</v>
      </c>
      <c r="H286" s="91">
        <v>26740888</v>
      </c>
      <c r="I286" s="91">
        <v>0</v>
      </c>
      <c r="J286" s="91">
        <v>0</v>
      </c>
      <c r="K286" s="91">
        <v>0</v>
      </c>
      <c r="L286" s="91">
        <v>0</v>
      </c>
      <c r="M286" s="91">
        <v>0</v>
      </c>
      <c r="N286" s="91">
        <v>0</v>
      </c>
      <c r="O286" s="92">
        <f t="shared" si="4"/>
        <v>26740888</v>
      </c>
    </row>
    <row r="287" spans="1:15" x14ac:dyDescent="0.25">
      <c r="A287" s="88" t="s">
        <v>51</v>
      </c>
      <c r="B287" s="93" t="s">
        <v>22</v>
      </c>
      <c r="C287" s="90">
        <v>15403</v>
      </c>
      <c r="D287" s="100" t="s">
        <v>288</v>
      </c>
      <c r="E287" s="105">
        <v>1053353.0858375041</v>
      </c>
      <c r="F287" s="103">
        <v>0</v>
      </c>
      <c r="G287" s="91">
        <v>3952241</v>
      </c>
      <c r="H287" s="91">
        <v>0</v>
      </c>
      <c r="I287" s="91">
        <v>0</v>
      </c>
      <c r="J287" s="91">
        <v>0</v>
      </c>
      <c r="K287" s="91">
        <v>0</v>
      </c>
      <c r="L287" s="91">
        <v>0</v>
      </c>
      <c r="M287" s="91">
        <v>0</v>
      </c>
      <c r="N287" s="91">
        <v>0</v>
      </c>
      <c r="O287" s="92">
        <f t="shared" si="4"/>
        <v>3952241</v>
      </c>
    </row>
    <row r="288" spans="1:15" x14ac:dyDescent="0.25">
      <c r="A288" s="88" t="s">
        <v>51</v>
      </c>
      <c r="B288" s="93" t="s">
        <v>22</v>
      </c>
      <c r="C288" s="90">
        <v>15407</v>
      </c>
      <c r="D288" s="100" t="s">
        <v>289</v>
      </c>
      <c r="E288" s="105"/>
      <c r="F288" s="103">
        <v>0</v>
      </c>
      <c r="G288" s="91">
        <v>0</v>
      </c>
      <c r="H288" s="91">
        <v>0</v>
      </c>
      <c r="I288" s="91">
        <v>0</v>
      </c>
      <c r="J288" s="91">
        <v>0</v>
      </c>
      <c r="K288" s="91">
        <v>0</v>
      </c>
      <c r="L288" s="91">
        <v>0</v>
      </c>
      <c r="M288" s="91">
        <v>0</v>
      </c>
      <c r="N288" s="91">
        <v>0</v>
      </c>
      <c r="O288" s="92">
        <f t="shared" si="4"/>
        <v>0</v>
      </c>
    </row>
    <row r="289" spans="1:15" x14ac:dyDescent="0.25">
      <c r="A289" s="88" t="s">
        <v>51</v>
      </c>
      <c r="B289" s="93" t="s">
        <v>22</v>
      </c>
      <c r="C289" s="90">
        <v>15425</v>
      </c>
      <c r="D289" s="100" t="s">
        <v>290</v>
      </c>
      <c r="E289" s="105">
        <v>38384268.208532721</v>
      </c>
      <c r="F289" s="103">
        <v>0</v>
      </c>
      <c r="G289" s="91">
        <v>0</v>
      </c>
      <c r="H289" s="91">
        <v>26740888</v>
      </c>
      <c r="I289" s="91">
        <v>0</v>
      </c>
      <c r="J289" s="91">
        <v>0</v>
      </c>
      <c r="K289" s="91">
        <v>0</v>
      </c>
      <c r="L289" s="91">
        <v>0</v>
      </c>
      <c r="M289" s="91">
        <v>0</v>
      </c>
      <c r="N289" s="91">
        <v>0</v>
      </c>
      <c r="O289" s="92">
        <f t="shared" si="4"/>
        <v>26740888</v>
      </c>
    </row>
    <row r="290" spans="1:15" x14ac:dyDescent="0.25">
      <c r="A290" s="88" t="s">
        <v>51</v>
      </c>
      <c r="B290" s="93" t="s">
        <v>22</v>
      </c>
      <c r="C290" s="90">
        <v>15442</v>
      </c>
      <c r="D290" s="100" t="s">
        <v>291</v>
      </c>
      <c r="E290" s="105">
        <v>76724689.653592482</v>
      </c>
      <c r="F290" s="103">
        <v>0</v>
      </c>
      <c r="G290" s="91">
        <v>0</v>
      </c>
      <c r="H290" s="91">
        <v>53481776</v>
      </c>
      <c r="I290" s="91">
        <v>0</v>
      </c>
      <c r="J290" s="91">
        <v>0</v>
      </c>
      <c r="K290" s="91">
        <v>0</v>
      </c>
      <c r="L290" s="91">
        <v>0</v>
      </c>
      <c r="M290" s="91">
        <v>0</v>
      </c>
      <c r="N290" s="91">
        <v>0</v>
      </c>
      <c r="O290" s="92">
        <f t="shared" si="4"/>
        <v>53481776</v>
      </c>
    </row>
    <row r="291" spans="1:15" x14ac:dyDescent="0.25">
      <c r="A291" s="44" t="s">
        <v>51</v>
      </c>
      <c r="B291" s="45" t="s">
        <v>22</v>
      </c>
      <c r="C291" s="46">
        <v>15455</v>
      </c>
      <c r="D291" s="64" t="s">
        <v>292</v>
      </c>
      <c r="E291" s="105"/>
      <c r="F291" s="70">
        <v>0</v>
      </c>
      <c r="G291" s="47">
        <v>0</v>
      </c>
      <c r="H291" s="47">
        <v>0</v>
      </c>
      <c r="I291" s="47">
        <v>0</v>
      </c>
      <c r="J291" s="47">
        <v>0</v>
      </c>
      <c r="K291" s="47">
        <v>0</v>
      </c>
      <c r="L291" s="47">
        <v>0</v>
      </c>
      <c r="M291" s="47">
        <v>0</v>
      </c>
      <c r="N291" s="47">
        <v>0</v>
      </c>
      <c r="O291" s="48">
        <f t="shared" si="4"/>
        <v>0</v>
      </c>
    </row>
    <row r="292" spans="1:15" x14ac:dyDescent="0.25">
      <c r="A292" s="44" t="s">
        <v>51</v>
      </c>
      <c r="B292" s="45" t="s">
        <v>22</v>
      </c>
      <c r="C292" s="46">
        <v>15464</v>
      </c>
      <c r="D292" s="64" t="s">
        <v>293</v>
      </c>
      <c r="E292" s="105">
        <v>55687676.94363267</v>
      </c>
      <c r="F292" s="70">
        <v>0</v>
      </c>
      <c r="G292" s="47">
        <v>77065173</v>
      </c>
      <c r="H292" s="47">
        <v>0</v>
      </c>
      <c r="I292" s="47">
        <v>2573228</v>
      </c>
      <c r="J292" s="47">
        <v>0</v>
      </c>
      <c r="K292" s="47">
        <v>0</v>
      </c>
      <c r="L292" s="47">
        <v>0</v>
      </c>
      <c r="M292" s="47">
        <v>0</v>
      </c>
      <c r="N292" s="47">
        <v>0</v>
      </c>
      <c r="O292" s="48">
        <f t="shared" si="4"/>
        <v>79638401</v>
      </c>
    </row>
    <row r="293" spans="1:15" x14ac:dyDescent="0.25">
      <c r="A293" s="44" t="s">
        <v>51</v>
      </c>
      <c r="B293" s="45" t="s">
        <v>22</v>
      </c>
      <c r="C293" s="46">
        <v>15466</v>
      </c>
      <c r="D293" s="64" t="s">
        <v>294</v>
      </c>
      <c r="E293" s="105">
        <v>54927611.052502923</v>
      </c>
      <c r="F293" s="70">
        <v>0</v>
      </c>
      <c r="G293" s="47">
        <v>18122881</v>
      </c>
      <c r="H293" s="47">
        <v>0</v>
      </c>
      <c r="I293" s="47">
        <v>2573228</v>
      </c>
      <c r="J293" s="47">
        <v>0</v>
      </c>
      <c r="K293" s="47">
        <v>0</v>
      </c>
      <c r="L293" s="47">
        <v>0</v>
      </c>
      <c r="M293" s="47">
        <v>0</v>
      </c>
      <c r="N293" s="47">
        <v>0</v>
      </c>
      <c r="O293" s="48">
        <f t="shared" si="4"/>
        <v>20696109</v>
      </c>
    </row>
    <row r="294" spans="1:15" x14ac:dyDescent="0.25">
      <c r="A294" s="44" t="s">
        <v>51</v>
      </c>
      <c r="B294" s="45" t="s">
        <v>22</v>
      </c>
      <c r="C294" s="46">
        <v>15469</v>
      </c>
      <c r="D294" s="64" t="s">
        <v>295</v>
      </c>
      <c r="E294" s="105"/>
      <c r="F294" s="70">
        <v>0</v>
      </c>
      <c r="G294" s="47">
        <v>0</v>
      </c>
      <c r="H294" s="47">
        <v>0</v>
      </c>
      <c r="I294" s="47">
        <v>0</v>
      </c>
      <c r="J294" s="47">
        <v>0</v>
      </c>
      <c r="K294" s="47">
        <v>0</v>
      </c>
      <c r="L294" s="47">
        <v>0</v>
      </c>
      <c r="M294" s="47">
        <v>0</v>
      </c>
      <c r="N294" s="47">
        <v>0</v>
      </c>
      <c r="O294" s="48">
        <f t="shared" si="4"/>
        <v>0</v>
      </c>
    </row>
    <row r="295" spans="1:15" x14ac:dyDescent="0.25">
      <c r="A295" s="44" t="s">
        <v>51</v>
      </c>
      <c r="B295" s="45" t="s">
        <v>22</v>
      </c>
      <c r="C295" s="46">
        <v>15476</v>
      </c>
      <c r="D295" s="64" t="s">
        <v>296</v>
      </c>
      <c r="E295" s="105">
        <v>12108239.730491655</v>
      </c>
      <c r="F295" s="70">
        <v>0</v>
      </c>
      <c r="G295" s="47">
        <v>3979908</v>
      </c>
      <c r="H295" s="47">
        <v>0</v>
      </c>
      <c r="I295" s="47">
        <v>0</v>
      </c>
      <c r="J295" s="47">
        <v>0</v>
      </c>
      <c r="K295" s="47">
        <v>0</v>
      </c>
      <c r="L295" s="47">
        <v>0</v>
      </c>
      <c r="M295" s="47">
        <v>0</v>
      </c>
      <c r="N295" s="47">
        <v>0</v>
      </c>
      <c r="O295" s="48">
        <f t="shared" si="4"/>
        <v>3979908</v>
      </c>
    </row>
    <row r="296" spans="1:15" x14ac:dyDescent="0.25">
      <c r="A296" s="44" t="s">
        <v>51</v>
      </c>
      <c r="B296" s="45" t="s">
        <v>22</v>
      </c>
      <c r="C296" s="46">
        <v>15480</v>
      </c>
      <c r="D296" s="64" t="s">
        <v>297</v>
      </c>
      <c r="E296" s="105">
        <v>76724689.653592482</v>
      </c>
      <c r="F296" s="70">
        <v>0</v>
      </c>
      <c r="G296" s="47">
        <v>0</v>
      </c>
      <c r="H296" s="47">
        <v>53481776</v>
      </c>
      <c r="I296" s="47">
        <v>0</v>
      </c>
      <c r="J296" s="47">
        <v>0</v>
      </c>
      <c r="K296" s="47">
        <v>0</v>
      </c>
      <c r="L296" s="47">
        <v>0</v>
      </c>
      <c r="M296" s="47">
        <v>0</v>
      </c>
      <c r="N296" s="47">
        <v>0</v>
      </c>
      <c r="O296" s="48">
        <f t="shared" si="4"/>
        <v>53481776</v>
      </c>
    </row>
    <row r="297" spans="1:15" x14ac:dyDescent="0.25">
      <c r="A297" s="44" t="s">
        <v>51</v>
      </c>
      <c r="B297" s="45" t="s">
        <v>22</v>
      </c>
      <c r="C297" s="46">
        <v>15491</v>
      </c>
      <c r="D297" s="64" t="s">
        <v>298</v>
      </c>
      <c r="E297" s="105">
        <v>66931155.579695337</v>
      </c>
      <c r="F297" s="70">
        <v>29038077</v>
      </c>
      <c r="G297" s="47">
        <v>250</v>
      </c>
      <c r="H297" s="47">
        <v>0</v>
      </c>
      <c r="I297" s="47">
        <v>43744871</v>
      </c>
      <c r="J297" s="47">
        <v>0</v>
      </c>
      <c r="K297" s="47">
        <v>0</v>
      </c>
      <c r="L297" s="47">
        <v>2410379</v>
      </c>
      <c r="M297" s="47">
        <v>0</v>
      </c>
      <c r="N297" s="47">
        <v>0</v>
      </c>
      <c r="O297" s="48">
        <f t="shared" si="4"/>
        <v>75193577</v>
      </c>
    </row>
    <row r="298" spans="1:15" x14ac:dyDescent="0.25">
      <c r="A298" s="44" t="s">
        <v>51</v>
      </c>
      <c r="B298" s="45" t="s">
        <v>22</v>
      </c>
      <c r="C298" s="46">
        <v>15494</v>
      </c>
      <c r="D298" s="64" t="s">
        <v>299</v>
      </c>
      <c r="E298" s="105"/>
      <c r="F298" s="70">
        <v>0</v>
      </c>
      <c r="G298" s="47">
        <v>893791</v>
      </c>
      <c r="H298" s="47">
        <v>0</v>
      </c>
      <c r="I298" s="47">
        <v>0</v>
      </c>
      <c r="J298" s="47">
        <v>0</v>
      </c>
      <c r="K298" s="47">
        <v>0</v>
      </c>
      <c r="L298" s="47">
        <v>0</v>
      </c>
      <c r="M298" s="47">
        <v>0</v>
      </c>
      <c r="N298" s="47">
        <v>0</v>
      </c>
      <c r="O298" s="48">
        <f t="shared" si="4"/>
        <v>893791</v>
      </c>
    </row>
    <row r="299" spans="1:15" x14ac:dyDescent="0.25">
      <c r="A299" s="44" t="s">
        <v>51</v>
      </c>
      <c r="B299" s="45" t="s">
        <v>22</v>
      </c>
      <c r="C299" s="46">
        <v>15500</v>
      </c>
      <c r="D299" s="64" t="s">
        <v>300</v>
      </c>
      <c r="E299" s="105"/>
      <c r="F299" s="70">
        <v>0</v>
      </c>
      <c r="G299" s="47">
        <v>0</v>
      </c>
      <c r="H299" s="47">
        <v>0</v>
      </c>
      <c r="I299" s="47">
        <v>0</v>
      </c>
      <c r="J299" s="47">
        <v>0</v>
      </c>
      <c r="K299" s="47">
        <v>0</v>
      </c>
      <c r="L299" s="47">
        <v>0</v>
      </c>
      <c r="M299" s="47">
        <v>0</v>
      </c>
      <c r="N299" s="47">
        <v>0</v>
      </c>
      <c r="O299" s="48">
        <f t="shared" si="4"/>
        <v>0</v>
      </c>
    </row>
    <row r="300" spans="1:15" x14ac:dyDescent="0.25">
      <c r="A300" s="44" t="s">
        <v>51</v>
      </c>
      <c r="B300" s="45" t="s">
        <v>22</v>
      </c>
      <c r="C300" s="46">
        <v>15507</v>
      </c>
      <c r="D300" s="64" t="s">
        <v>301</v>
      </c>
      <c r="E300" s="105">
        <v>63937241.37799374</v>
      </c>
      <c r="F300" s="70">
        <v>0</v>
      </c>
      <c r="G300" s="47">
        <v>0</v>
      </c>
      <c r="H300" s="47">
        <v>44568145</v>
      </c>
      <c r="I300" s="47">
        <v>0</v>
      </c>
      <c r="J300" s="47">
        <v>0</v>
      </c>
      <c r="K300" s="47">
        <v>0</v>
      </c>
      <c r="L300" s="47">
        <v>0</v>
      </c>
      <c r="M300" s="47">
        <v>0</v>
      </c>
      <c r="N300" s="47">
        <v>0</v>
      </c>
      <c r="O300" s="48">
        <f t="shared" si="4"/>
        <v>44568145</v>
      </c>
    </row>
    <row r="301" spans="1:15" x14ac:dyDescent="0.25">
      <c r="A301" s="88" t="s">
        <v>51</v>
      </c>
      <c r="B301" s="93" t="s">
        <v>22</v>
      </c>
      <c r="C301" s="90">
        <v>15511</v>
      </c>
      <c r="D301" s="100" t="s">
        <v>302</v>
      </c>
      <c r="E301" s="105"/>
      <c r="F301" s="103">
        <v>0</v>
      </c>
      <c r="G301" s="91">
        <v>0</v>
      </c>
      <c r="H301" s="91">
        <v>0</v>
      </c>
      <c r="I301" s="91">
        <v>0</v>
      </c>
      <c r="J301" s="91">
        <v>0</v>
      </c>
      <c r="K301" s="91">
        <v>0</v>
      </c>
      <c r="L301" s="91">
        <v>0</v>
      </c>
      <c r="M301" s="91">
        <v>0</v>
      </c>
      <c r="N301" s="91">
        <v>0</v>
      </c>
      <c r="O301" s="92">
        <f t="shared" si="4"/>
        <v>0</v>
      </c>
    </row>
    <row r="302" spans="1:15" x14ac:dyDescent="0.25">
      <c r="A302" s="88" t="s">
        <v>51</v>
      </c>
      <c r="B302" s="93" t="s">
        <v>22</v>
      </c>
      <c r="C302" s="90">
        <v>15514</v>
      </c>
      <c r="D302" s="100" t="s">
        <v>303</v>
      </c>
      <c r="E302" s="105"/>
      <c r="F302" s="103">
        <v>0</v>
      </c>
      <c r="G302" s="91">
        <v>0</v>
      </c>
      <c r="H302" s="91">
        <v>0</v>
      </c>
      <c r="I302" s="91">
        <v>0</v>
      </c>
      <c r="J302" s="91">
        <v>0</v>
      </c>
      <c r="K302" s="91">
        <v>0</v>
      </c>
      <c r="L302" s="91">
        <v>0</v>
      </c>
      <c r="M302" s="91">
        <v>0</v>
      </c>
      <c r="N302" s="91">
        <v>0</v>
      </c>
      <c r="O302" s="92">
        <f t="shared" si="4"/>
        <v>0</v>
      </c>
    </row>
    <row r="303" spans="1:15" x14ac:dyDescent="0.25">
      <c r="A303" s="88" t="s">
        <v>51</v>
      </c>
      <c r="B303" s="93" t="s">
        <v>22</v>
      </c>
      <c r="C303" s="90">
        <v>15516</v>
      </c>
      <c r="D303" s="100" t="s">
        <v>304</v>
      </c>
      <c r="E303" s="105">
        <v>238141764.78945246</v>
      </c>
      <c r="F303" s="103">
        <v>0</v>
      </c>
      <c r="G303" s="91">
        <v>155186095</v>
      </c>
      <c r="H303" s="91">
        <v>0</v>
      </c>
      <c r="I303" s="91">
        <v>0</v>
      </c>
      <c r="J303" s="91">
        <v>0</v>
      </c>
      <c r="K303" s="91">
        <v>0</v>
      </c>
      <c r="L303" s="91">
        <v>0</v>
      </c>
      <c r="M303" s="91">
        <v>0</v>
      </c>
      <c r="N303" s="91">
        <v>0</v>
      </c>
      <c r="O303" s="92">
        <f t="shared" si="4"/>
        <v>155186095</v>
      </c>
    </row>
    <row r="304" spans="1:15" x14ac:dyDescent="0.25">
      <c r="A304" s="88" t="s">
        <v>51</v>
      </c>
      <c r="B304" s="93" t="s">
        <v>22</v>
      </c>
      <c r="C304" s="90">
        <v>15518</v>
      </c>
      <c r="D304" s="100" t="s">
        <v>305</v>
      </c>
      <c r="E304" s="105"/>
      <c r="F304" s="103">
        <v>0</v>
      </c>
      <c r="G304" s="91">
        <v>0</v>
      </c>
      <c r="H304" s="91">
        <v>0</v>
      </c>
      <c r="I304" s="91">
        <v>0</v>
      </c>
      <c r="J304" s="91">
        <v>0</v>
      </c>
      <c r="K304" s="91">
        <v>0</v>
      </c>
      <c r="L304" s="91">
        <v>0</v>
      </c>
      <c r="M304" s="91">
        <v>0</v>
      </c>
      <c r="N304" s="91">
        <v>0</v>
      </c>
      <c r="O304" s="92">
        <f t="shared" si="4"/>
        <v>0</v>
      </c>
    </row>
    <row r="305" spans="1:15" x14ac:dyDescent="0.25">
      <c r="A305" s="88" t="s">
        <v>51</v>
      </c>
      <c r="B305" s="93" t="s">
        <v>22</v>
      </c>
      <c r="C305" s="90">
        <v>15522</v>
      </c>
      <c r="D305" s="100" t="s">
        <v>306</v>
      </c>
      <c r="E305" s="105"/>
      <c r="F305" s="103">
        <v>0</v>
      </c>
      <c r="G305" s="91">
        <v>0</v>
      </c>
      <c r="H305" s="91">
        <v>0</v>
      </c>
      <c r="I305" s="91">
        <v>0</v>
      </c>
      <c r="J305" s="91">
        <v>0</v>
      </c>
      <c r="K305" s="91">
        <v>0</v>
      </c>
      <c r="L305" s="91">
        <v>0</v>
      </c>
      <c r="M305" s="91">
        <v>0</v>
      </c>
      <c r="N305" s="91">
        <v>0</v>
      </c>
      <c r="O305" s="92">
        <f t="shared" si="4"/>
        <v>0</v>
      </c>
    </row>
    <row r="306" spans="1:15" x14ac:dyDescent="0.25">
      <c r="A306" s="88" t="s">
        <v>51</v>
      </c>
      <c r="B306" s="93" t="s">
        <v>22</v>
      </c>
      <c r="C306" s="90">
        <v>15531</v>
      </c>
      <c r="D306" s="100" t="s">
        <v>307</v>
      </c>
      <c r="E306" s="105">
        <v>76724689.653592482</v>
      </c>
      <c r="F306" s="103">
        <v>0</v>
      </c>
      <c r="G306" s="91">
        <v>0</v>
      </c>
      <c r="H306" s="91">
        <v>53481776</v>
      </c>
      <c r="I306" s="91">
        <v>0</v>
      </c>
      <c r="J306" s="91">
        <v>0</v>
      </c>
      <c r="K306" s="91">
        <v>0</v>
      </c>
      <c r="L306" s="91">
        <v>0</v>
      </c>
      <c r="M306" s="91">
        <v>0</v>
      </c>
      <c r="N306" s="91">
        <v>0</v>
      </c>
      <c r="O306" s="92">
        <f t="shared" si="4"/>
        <v>53481776</v>
      </c>
    </row>
    <row r="307" spans="1:15" x14ac:dyDescent="0.25">
      <c r="A307" s="88" t="s">
        <v>51</v>
      </c>
      <c r="B307" s="93" t="s">
        <v>22</v>
      </c>
      <c r="C307" s="90">
        <v>15533</v>
      </c>
      <c r="D307" s="100" t="s">
        <v>308</v>
      </c>
      <c r="E307" s="105"/>
      <c r="F307" s="103">
        <v>0</v>
      </c>
      <c r="G307" s="91">
        <v>0</v>
      </c>
      <c r="H307" s="91">
        <v>0</v>
      </c>
      <c r="I307" s="91">
        <v>0</v>
      </c>
      <c r="J307" s="91">
        <v>0</v>
      </c>
      <c r="K307" s="91">
        <v>0</v>
      </c>
      <c r="L307" s="91">
        <v>0</v>
      </c>
      <c r="M307" s="91">
        <v>0</v>
      </c>
      <c r="N307" s="91">
        <v>0</v>
      </c>
      <c r="O307" s="92">
        <f t="shared" si="4"/>
        <v>0</v>
      </c>
    </row>
    <row r="308" spans="1:15" x14ac:dyDescent="0.25">
      <c r="A308" s="88" t="s">
        <v>51</v>
      </c>
      <c r="B308" s="93" t="s">
        <v>22</v>
      </c>
      <c r="C308" s="90">
        <v>15537</v>
      </c>
      <c r="D308" s="100" t="s">
        <v>309</v>
      </c>
      <c r="E308" s="105">
        <v>85410359.099993601</v>
      </c>
      <c r="F308" s="103">
        <v>0</v>
      </c>
      <c r="G308" s="91">
        <v>7263700</v>
      </c>
      <c r="H308" s="91">
        <v>0</v>
      </c>
      <c r="I308" s="91">
        <v>79609947.109999999</v>
      </c>
      <c r="J308" s="91">
        <v>0</v>
      </c>
      <c r="K308" s="91">
        <v>0</v>
      </c>
      <c r="L308" s="91">
        <v>181387</v>
      </c>
      <c r="M308" s="91">
        <v>0</v>
      </c>
      <c r="N308" s="91">
        <v>0</v>
      </c>
      <c r="O308" s="92">
        <f t="shared" si="4"/>
        <v>87055034.109999999</v>
      </c>
    </row>
    <row r="309" spans="1:15" x14ac:dyDescent="0.25">
      <c r="A309" s="88" t="s">
        <v>51</v>
      </c>
      <c r="B309" s="93" t="s">
        <v>22</v>
      </c>
      <c r="C309" s="90">
        <v>15542</v>
      </c>
      <c r="D309" s="100" t="s">
        <v>310</v>
      </c>
      <c r="E309" s="105">
        <v>1980963.6207834689</v>
      </c>
      <c r="F309" s="103">
        <v>0</v>
      </c>
      <c r="G309" s="91">
        <v>0</v>
      </c>
      <c r="H309" s="91">
        <v>0</v>
      </c>
      <c r="I309" s="91">
        <v>2573228</v>
      </c>
      <c r="J309" s="91">
        <v>0</v>
      </c>
      <c r="K309" s="91">
        <v>0</v>
      </c>
      <c r="L309" s="91">
        <v>0</v>
      </c>
      <c r="M309" s="91">
        <v>0</v>
      </c>
      <c r="N309" s="91">
        <v>0</v>
      </c>
      <c r="O309" s="92">
        <f t="shared" si="4"/>
        <v>2573228</v>
      </c>
    </row>
    <row r="310" spans="1:15" x14ac:dyDescent="0.25">
      <c r="A310" s="88" t="s">
        <v>51</v>
      </c>
      <c r="B310" s="93" t="s">
        <v>22</v>
      </c>
      <c r="C310" s="90">
        <v>15550</v>
      </c>
      <c r="D310" s="100" t="s">
        <v>311</v>
      </c>
      <c r="E310" s="105"/>
      <c r="F310" s="103">
        <v>0</v>
      </c>
      <c r="G310" s="91">
        <v>0</v>
      </c>
      <c r="H310" s="91">
        <v>0</v>
      </c>
      <c r="I310" s="91">
        <v>0</v>
      </c>
      <c r="J310" s="91">
        <v>0</v>
      </c>
      <c r="K310" s="91">
        <v>0</v>
      </c>
      <c r="L310" s="91">
        <v>0</v>
      </c>
      <c r="M310" s="91">
        <v>0</v>
      </c>
      <c r="N310" s="91">
        <v>0</v>
      </c>
      <c r="O310" s="92">
        <f t="shared" si="4"/>
        <v>0</v>
      </c>
    </row>
    <row r="311" spans="1:15" x14ac:dyDescent="0.25">
      <c r="A311" s="44" t="s">
        <v>51</v>
      </c>
      <c r="B311" s="45" t="s">
        <v>22</v>
      </c>
      <c r="C311" s="46">
        <v>15572</v>
      </c>
      <c r="D311" s="64" t="s">
        <v>312</v>
      </c>
      <c r="E311" s="105"/>
      <c r="F311" s="70">
        <v>0</v>
      </c>
      <c r="G311" s="47">
        <v>0</v>
      </c>
      <c r="H311" s="47">
        <v>0</v>
      </c>
      <c r="I311" s="47">
        <v>0</v>
      </c>
      <c r="J311" s="47">
        <v>0</v>
      </c>
      <c r="K311" s="47">
        <v>0</v>
      </c>
      <c r="L311" s="47">
        <v>0</v>
      </c>
      <c r="M311" s="47">
        <v>0</v>
      </c>
      <c r="N311" s="47">
        <v>0</v>
      </c>
      <c r="O311" s="48">
        <f t="shared" si="4"/>
        <v>0</v>
      </c>
    </row>
    <row r="312" spans="1:15" x14ac:dyDescent="0.25">
      <c r="A312" s="44" t="s">
        <v>51</v>
      </c>
      <c r="B312" s="45" t="s">
        <v>22</v>
      </c>
      <c r="C312" s="46">
        <v>15580</v>
      </c>
      <c r="D312" s="64" t="s">
        <v>313</v>
      </c>
      <c r="E312" s="105">
        <v>76724689.653592482</v>
      </c>
      <c r="F312" s="70">
        <v>0</v>
      </c>
      <c r="G312" s="47">
        <v>0</v>
      </c>
      <c r="H312" s="47">
        <v>53481776</v>
      </c>
      <c r="I312" s="47">
        <v>0</v>
      </c>
      <c r="J312" s="47">
        <v>0</v>
      </c>
      <c r="K312" s="47">
        <v>0</v>
      </c>
      <c r="L312" s="47">
        <v>0</v>
      </c>
      <c r="M312" s="47">
        <v>0</v>
      </c>
      <c r="N312" s="47">
        <v>0</v>
      </c>
      <c r="O312" s="48">
        <f t="shared" si="4"/>
        <v>53481776</v>
      </c>
    </row>
    <row r="313" spans="1:15" x14ac:dyDescent="0.25">
      <c r="A313" s="44" t="s">
        <v>51</v>
      </c>
      <c r="B313" s="45" t="s">
        <v>22</v>
      </c>
      <c r="C313" s="46">
        <v>15599</v>
      </c>
      <c r="D313" s="64" t="s">
        <v>314</v>
      </c>
      <c r="E313" s="105"/>
      <c r="F313" s="70">
        <v>0</v>
      </c>
      <c r="G313" s="47">
        <v>0</v>
      </c>
      <c r="H313" s="47">
        <v>0</v>
      </c>
      <c r="I313" s="47">
        <v>0</v>
      </c>
      <c r="J313" s="47">
        <v>0</v>
      </c>
      <c r="K313" s="47">
        <v>0</v>
      </c>
      <c r="L313" s="47">
        <v>0</v>
      </c>
      <c r="M313" s="47">
        <v>0</v>
      </c>
      <c r="N313" s="47">
        <v>0</v>
      </c>
      <c r="O313" s="48">
        <f t="shared" si="4"/>
        <v>0</v>
      </c>
    </row>
    <row r="314" spans="1:15" x14ac:dyDescent="0.25">
      <c r="A314" s="44" t="s">
        <v>51</v>
      </c>
      <c r="B314" s="45" t="s">
        <v>22</v>
      </c>
      <c r="C314" s="46">
        <v>15600</v>
      </c>
      <c r="D314" s="64" t="s">
        <v>315</v>
      </c>
      <c r="E314" s="105">
        <v>106562509.28482287</v>
      </c>
      <c r="F314" s="70">
        <v>0</v>
      </c>
      <c r="G314" s="47">
        <v>220314518</v>
      </c>
      <c r="H314" s="47">
        <v>0</v>
      </c>
      <c r="I314" s="47">
        <v>0</v>
      </c>
      <c r="J314" s="47">
        <v>0</v>
      </c>
      <c r="K314" s="47">
        <v>0</v>
      </c>
      <c r="L314" s="47">
        <v>0</v>
      </c>
      <c r="M314" s="47">
        <v>0</v>
      </c>
      <c r="N314" s="47">
        <v>0</v>
      </c>
      <c r="O314" s="48">
        <f t="shared" si="4"/>
        <v>220314518</v>
      </c>
    </row>
    <row r="315" spans="1:15" x14ac:dyDescent="0.25">
      <c r="A315" s="44" t="s">
        <v>51</v>
      </c>
      <c r="B315" s="45" t="s">
        <v>22</v>
      </c>
      <c r="C315" s="46">
        <v>15621</v>
      </c>
      <c r="D315" s="64" t="s">
        <v>316</v>
      </c>
      <c r="E315" s="105"/>
      <c r="F315" s="70">
        <v>0</v>
      </c>
      <c r="G315" s="47">
        <v>0</v>
      </c>
      <c r="H315" s="47">
        <v>0</v>
      </c>
      <c r="I315" s="47">
        <v>0</v>
      </c>
      <c r="J315" s="47">
        <v>0</v>
      </c>
      <c r="K315" s="47">
        <v>0</v>
      </c>
      <c r="L315" s="47">
        <v>0</v>
      </c>
      <c r="M315" s="47">
        <v>0</v>
      </c>
      <c r="N315" s="47">
        <v>0</v>
      </c>
      <c r="O315" s="48">
        <f t="shared" si="4"/>
        <v>0</v>
      </c>
    </row>
    <row r="316" spans="1:15" x14ac:dyDescent="0.25">
      <c r="A316" s="44" t="s">
        <v>51</v>
      </c>
      <c r="B316" s="45" t="s">
        <v>22</v>
      </c>
      <c r="C316" s="46">
        <v>15632</v>
      </c>
      <c r="D316" s="64" t="s">
        <v>317</v>
      </c>
      <c r="E316" s="105"/>
      <c r="F316" s="70">
        <v>0</v>
      </c>
      <c r="G316" s="47">
        <v>0</v>
      </c>
      <c r="H316" s="47">
        <v>0</v>
      </c>
      <c r="I316" s="47">
        <v>0</v>
      </c>
      <c r="J316" s="47">
        <v>0</v>
      </c>
      <c r="K316" s="47">
        <v>0</v>
      </c>
      <c r="L316" s="47">
        <v>0</v>
      </c>
      <c r="M316" s="47">
        <v>0</v>
      </c>
      <c r="N316" s="47">
        <v>0</v>
      </c>
      <c r="O316" s="48">
        <f t="shared" si="4"/>
        <v>0</v>
      </c>
    </row>
    <row r="317" spans="1:15" x14ac:dyDescent="0.25">
      <c r="A317" s="44" t="s">
        <v>51</v>
      </c>
      <c r="B317" s="45" t="s">
        <v>22</v>
      </c>
      <c r="C317" s="46">
        <v>15638</v>
      </c>
      <c r="D317" s="64" t="s">
        <v>318</v>
      </c>
      <c r="E317" s="105"/>
      <c r="F317" s="70">
        <v>0</v>
      </c>
      <c r="G317" s="47">
        <v>0</v>
      </c>
      <c r="H317" s="47">
        <v>0</v>
      </c>
      <c r="I317" s="47">
        <v>0</v>
      </c>
      <c r="J317" s="47">
        <v>0</v>
      </c>
      <c r="K317" s="47">
        <v>0</v>
      </c>
      <c r="L317" s="47">
        <v>0</v>
      </c>
      <c r="M317" s="47">
        <v>0</v>
      </c>
      <c r="N317" s="47">
        <v>0</v>
      </c>
      <c r="O317" s="48">
        <f t="shared" si="4"/>
        <v>0</v>
      </c>
    </row>
    <row r="318" spans="1:15" x14ac:dyDescent="0.25">
      <c r="A318" s="44" t="s">
        <v>51</v>
      </c>
      <c r="B318" s="45" t="s">
        <v>22</v>
      </c>
      <c r="C318" s="46">
        <v>15646</v>
      </c>
      <c r="D318" s="64" t="s">
        <v>319</v>
      </c>
      <c r="E318" s="105">
        <v>295110311.40826887</v>
      </c>
      <c r="F318" s="70">
        <v>0</v>
      </c>
      <c r="G318" s="47">
        <v>339442995</v>
      </c>
      <c r="H318" s="47">
        <v>0</v>
      </c>
      <c r="I318" s="47">
        <v>0</v>
      </c>
      <c r="J318" s="47">
        <v>0</v>
      </c>
      <c r="K318" s="47">
        <v>0</v>
      </c>
      <c r="L318" s="47">
        <v>0</v>
      </c>
      <c r="M318" s="47">
        <v>0</v>
      </c>
      <c r="N318" s="47">
        <v>0</v>
      </c>
      <c r="O318" s="48">
        <f t="shared" si="4"/>
        <v>339442995</v>
      </c>
    </row>
    <row r="319" spans="1:15" x14ac:dyDescent="0.25">
      <c r="A319" s="44" t="s">
        <v>51</v>
      </c>
      <c r="B319" s="45" t="s">
        <v>22</v>
      </c>
      <c r="C319" s="46">
        <v>15660</v>
      </c>
      <c r="D319" s="64" t="s">
        <v>320</v>
      </c>
      <c r="E319" s="105"/>
      <c r="F319" s="70">
        <v>0</v>
      </c>
      <c r="G319" s="47">
        <v>0</v>
      </c>
      <c r="H319" s="47">
        <v>0</v>
      </c>
      <c r="I319" s="47">
        <v>0</v>
      </c>
      <c r="J319" s="47">
        <v>0</v>
      </c>
      <c r="K319" s="47">
        <v>0</v>
      </c>
      <c r="L319" s="47">
        <v>0</v>
      </c>
      <c r="M319" s="47">
        <v>0</v>
      </c>
      <c r="N319" s="47">
        <v>0</v>
      </c>
      <c r="O319" s="48">
        <f t="shared" si="4"/>
        <v>0</v>
      </c>
    </row>
    <row r="320" spans="1:15" x14ac:dyDescent="0.25">
      <c r="A320" s="44" t="s">
        <v>51</v>
      </c>
      <c r="B320" s="45" t="s">
        <v>22</v>
      </c>
      <c r="C320" s="46">
        <v>15664</v>
      </c>
      <c r="D320" s="64" t="s">
        <v>321</v>
      </c>
      <c r="E320" s="105"/>
      <c r="F320" s="70">
        <v>0</v>
      </c>
      <c r="G320" s="47">
        <v>0</v>
      </c>
      <c r="H320" s="47">
        <v>0</v>
      </c>
      <c r="I320" s="47">
        <v>0</v>
      </c>
      <c r="J320" s="47">
        <v>0</v>
      </c>
      <c r="K320" s="47">
        <v>0</v>
      </c>
      <c r="L320" s="47">
        <v>0</v>
      </c>
      <c r="M320" s="47">
        <v>0</v>
      </c>
      <c r="N320" s="47">
        <v>0</v>
      </c>
      <c r="O320" s="48">
        <f t="shared" si="4"/>
        <v>0</v>
      </c>
    </row>
    <row r="321" spans="1:15" x14ac:dyDescent="0.25">
      <c r="A321" s="88" t="s">
        <v>51</v>
      </c>
      <c r="B321" s="93" t="s">
        <v>22</v>
      </c>
      <c r="C321" s="90">
        <v>15667</v>
      </c>
      <c r="D321" s="100" t="s">
        <v>322</v>
      </c>
      <c r="E321" s="105"/>
      <c r="F321" s="103">
        <v>0</v>
      </c>
      <c r="G321" s="91">
        <v>0</v>
      </c>
      <c r="H321" s="91">
        <v>0</v>
      </c>
      <c r="I321" s="91">
        <v>0</v>
      </c>
      <c r="J321" s="91">
        <v>0</v>
      </c>
      <c r="K321" s="91">
        <v>0</v>
      </c>
      <c r="L321" s="91">
        <v>286350</v>
      </c>
      <c r="M321" s="91">
        <v>0</v>
      </c>
      <c r="N321" s="91">
        <v>0</v>
      </c>
      <c r="O321" s="92">
        <f t="shared" si="4"/>
        <v>286350</v>
      </c>
    </row>
    <row r="322" spans="1:15" x14ac:dyDescent="0.25">
      <c r="A322" s="88" t="s">
        <v>51</v>
      </c>
      <c r="B322" s="93" t="s">
        <v>22</v>
      </c>
      <c r="C322" s="90">
        <v>15673</v>
      </c>
      <c r="D322" s="100" t="s">
        <v>323</v>
      </c>
      <c r="E322" s="105">
        <v>8814974.7043285724</v>
      </c>
      <c r="F322" s="103">
        <v>0</v>
      </c>
      <c r="G322" s="91">
        <v>66891944</v>
      </c>
      <c r="H322" s="91">
        <v>0</v>
      </c>
      <c r="I322" s="91">
        <v>0</v>
      </c>
      <c r="J322" s="91">
        <v>0</v>
      </c>
      <c r="K322" s="91">
        <v>0</v>
      </c>
      <c r="L322" s="91">
        <v>0</v>
      </c>
      <c r="M322" s="91">
        <v>0</v>
      </c>
      <c r="N322" s="91">
        <v>0</v>
      </c>
      <c r="O322" s="92">
        <f t="shared" si="4"/>
        <v>66891944</v>
      </c>
    </row>
    <row r="323" spans="1:15" x14ac:dyDescent="0.25">
      <c r="A323" s="88" t="s">
        <v>51</v>
      </c>
      <c r="B323" s="93" t="s">
        <v>22</v>
      </c>
      <c r="C323" s="90">
        <v>15676</v>
      </c>
      <c r="D323" s="100" t="s">
        <v>324</v>
      </c>
      <c r="E323" s="105"/>
      <c r="F323" s="103">
        <v>0</v>
      </c>
      <c r="G323" s="91">
        <v>0</v>
      </c>
      <c r="H323" s="91">
        <v>0</v>
      </c>
      <c r="I323" s="91">
        <v>0</v>
      </c>
      <c r="J323" s="91">
        <v>0</v>
      </c>
      <c r="K323" s="91">
        <v>0</v>
      </c>
      <c r="L323" s="91">
        <v>0</v>
      </c>
      <c r="M323" s="91">
        <v>0</v>
      </c>
      <c r="N323" s="91">
        <v>0</v>
      </c>
      <c r="O323" s="92">
        <f t="shared" si="4"/>
        <v>0</v>
      </c>
    </row>
    <row r="324" spans="1:15" x14ac:dyDescent="0.25">
      <c r="A324" s="88" t="s">
        <v>51</v>
      </c>
      <c r="B324" s="93" t="s">
        <v>22</v>
      </c>
      <c r="C324" s="90">
        <v>15681</v>
      </c>
      <c r="D324" s="100" t="s">
        <v>325</v>
      </c>
      <c r="E324" s="105">
        <v>76736976.689212859</v>
      </c>
      <c r="F324" s="103">
        <v>0</v>
      </c>
      <c r="G324" s="91">
        <v>0</v>
      </c>
      <c r="H324" s="91">
        <v>53481776</v>
      </c>
      <c r="I324" s="91">
        <v>0</v>
      </c>
      <c r="J324" s="91">
        <v>0</v>
      </c>
      <c r="K324" s="91">
        <v>0</v>
      </c>
      <c r="L324" s="91">
        <v>0</v>
      </c>
      <c r="M324" s="91">
        <v>0</v>
      </c>
      <c r="N324" s="91">
        <v>0</v>
      </c>
      <c r="O324" s="92">
        <f t="shared" si="4"/>
        <v>53481776</v>
      </c>
    </row>
    <row r="325" spans="1:15" x14ac:dyDescent="0.25">
      <c r="A325" s="88" t="s">
        <v>51</v>
      </c>
      <c r="B325" s="93" t="s">
        <v>22</v>
      </c>
      <c r="C325" s="90">
        <v>15686</v>
      </c>
      <c r="D325" s="100" t="s">
        <v>326</v>
      </c>
      <c r="E325" s="105"/>
      <c r="F325" s="103">
        <v>0</v>
      </c>
      <c r="G325" s="91">
        <v>0</v>
      </c>
      <c r="H325" s="91">
        <v>0</v>
      </c>
      <c r="I325" s="91">
        <v>0</v>
      </c>
      <c r="J325" s="91">
        <v>0</v>
      </c>
      <c r="K325" s="91">
        <v>0</v>
      </c>
      <c r="L325" s="91">
        <v>0</v>
      </c>
      <c r="M325" s="91">
        <v>0</v>
      </c>
      <c r="N325" s="91">
        <v>0</v>
      </c>
      <c r="O325" s="92">
        <f t="shared" si="4"/>
        <v>0</v>
      </c>
    </row>
    <row r="326" spans="1:15" x14ac:dyDescent="0.25">
      <c r="A326" s="88" t="s">
        <v>51</v>
      </c>
      <c r="B326" s="93" t="s">
        <v>22</v>
      </c>
      <c r="C326" s="90">
        <v>15690</v>
      </c>
      <c r="D326" s="100" t="s">
        <v>327</v>
      </c>
      <c r="E326" s="105"/>
      <c r="F326" s="103">
        <v>0</v>
      </c>
      <c r="G326" s="91">
        <v>2091697.8399999999</v>
      </c>
      <c r="H326" s="91">
        <v>0</v>
      </c>
      <c r="I326" s="91">
        <v>0</v>
      </c>
      <c r="J326" s="91">
        <v>0</v>
      </c>
      <c r="K326" s="91">
        <v>0</v>
      </c>
      <c r="L326" s="91">
        <v>0</v>
      </c>
      <c r="M326" s="91">
        <v>0</v>
      </c>
      <c r="N326" s="91">
        <v>0</v>
      </c>
      <c r="O326" s="92">
        <f t="shared" si="4"/>
        <v>2091697.8399999999</v>
      </c>
    </row>
    <row r="327" spans="1:15" x14ac:dyDescent="0.25">
      <c r="A327" s="88" t="s">
        <v>51</v>
      </c>
      <c r="B327" s="93" t="s">
        <v>22</v>
      </c>
      <c r="C327" s="90">
        <v>15693</v>
      </c>
      <c r="D327" s="100" t="s">
        <v>328</v>
      </c>
      <c r="E327" s="105"/>
      <c r="F327" s="103">
        <v>0</v>
      </c>
      <c r="G327" s="91">
        <v>0</v>
      </c>
      <c r="H327" s="91">
        <v>0</v>
      </c>
      <c r="I327" s="91">
        <v>0</v>
      </c>
      <c r="J327" s="91">
        <v>0</v>
      </c>
      <c r="K327" s="91">
        <v>0</v>
      </c>
      <c r="L327" s="91">
        <v>0</v>
      </c>
      <c r="M327" s="91">
        <v>0</v>
      </c>
      <c r="N327" s="91">
        <v>0</v>
      </c>
      <c r="O327" s="92">
        <f t="shared" si="4"/>
        <v>0</v>
      </c>
    </row>
    <row r="328" spans="1:15" x14ac:dyDescent="0.25">
      <c r="A328" s="88" t="s">
        <v>51</v>
      </c>
      <c r="B328" s="93" t="s">
        <v>22</v>
      </c>
      <c r="C328" s="90">
        <v>15696</v>
      </c>
      <c r="D328" s="100" t="s">
        <v>329</v>
      </c>
      <c r="E328" s="105"/>
      <c r="F328" s="103">
        <v>0</v>
      </c>
      <c r="G328" s="91">
        <v>0</v>
      </c>
      <c r="H328" s="91">
        <v>0</v>
      </c>
      <c r="I328" s="91">
        <v>0</v>
      </c>
      <c r="J328" s="91">
        <v>0</v>
      </c>
      <c r="K328" s="91">
        <v>0</v>
      </c>
      <c r="L328" s="91">
        <v>0</v>
      </c>
      <c r="M328" s="91">
        <v>0</v>
      </c>
      <c r="N328" s="91">
        <v>0</v>
      </c>
      <c r="O328" s="92">
        <f t="shared" si="4"/>
        <v>0</v>
      </c>
    </row>
    <row r="329" spans="1:15" x14ac:dyDescent="0.25">
      <c r="A329" s="88" t="s">
        <v>51</v>
      </c>
      <c r="B329" s="93" t="s">
        <v>22</v>
      </c>
      <c r="C329" s="90">
        <v>15720</v>
      </c>
      <c r="D329" s="100" t="s">
        <v>330</v>
      </c>
      <c r="E329" s="105">
        <v>55282169.81060496</v>
      </c>
      <c r="F329" s="103">
        <v>0</v>
      </c>
      <c r="G329" s="91">
        <v>49733160</v>
      </c>
      <c r="H329" s="91">
        <v>0</v>
      </c>
      <c r="I329" s="91">
        <v>2573228</v>
      </c>
      <c r="J329" s="91">
        <v>0</v>
      </c>
      <c r="K329" s="91">
        <v>0</v>
      </c>
      <c r="L329" s="91">
        <v>0</v>
      </c>
      <c r="M329" s="91">
        <v>0</v>
      </c>
      <c r="N329" s="91">
        <v>0</v>
      </c>
      <c r="O329" s="92">
        <f t="shared" si="4"/>
        <v>52306388</v>
      </c>
    </row>
    <row r="330" spans="1:15" x14ac:dyDescent="0.25">
      <c r="A330" s="88" t="s">
        <v>51</v>
      </c>
      <c r="B330" s="93" t="s">
        <v>22</v>
      </c>
      <c r="C330" s="90">
        <v>15723</v>
      </c>
      <c r="D330" s="100" t="s">
        <v>331</v>
      </c>
      <c r="E330" s="105">
        <v>58074136.472437322</v>
      </c>
      <c r="F330" s="103">
        <v>0</v>
      </c>
      <c r="G330" s="91">
        <v>30947251</v>
      </c>
      <c r="H330" s="91">
        <v>0</v>
      </c>
      <c r="I330" s="91">
        <v>2573223</v>
      </c>
      <c r="J330" s="91">
        <v>0</v>
      </c>
      <c r="K330" s="91">
        <v>0</v>
      </c>
      <c r="L330" s="91">
        <v>0</v>
      </c>
      <c r="M330" s="91">
        <v>0</v>
      </c>
      <c r="N330" s="91">
        <v>0</v>
      </c>
      <c r="O330" s="92">
        <f t="shared" si="4"/>
        <v>33520474</v>
      </c>
    </row>
    <row r="331" spans="1:15" x14ac:dyDescent="0.25">
      <c r="A331" s="44" t="s">
        <v>51</v>
      </c>
      <c r="B331" s="45" t="s">
        <v>22</v>
      </c>
      <c r="C331" s="46">
        <v>15740</v>
      </c>
      <c r="D331" s="64" t="s">
        <v>332</v>
      </c>
      <c r="E331" s="105"/>
      <c r="F331" s="70">
        <v>0</v>
      </c>
      <c r="G331" s="47">
        <v>0</v>
      </c>
      <c r="H331" s="47">
        <v>0</v>
      </c>
      <c r="I331" s="47">
        <v>0</v>
      </c>
      <c r="J331" s="47">
        <v>0</v>
      </c>
      <c r="K331" s="47">
        <v>0</v>
      </c>
      <c r="L331" s="47">
        <v>0</v>
      </c>
      <c r="M331" s="47">
        <v>0</v>
      </c>
      <c r="N331" s="47">
        <v>0</v>
      </c>
      <c r="O331" s="48">
        <f t="shared" si="4"/>
        <v>0</v>
      </c>
    </row>
    <row r="332" spans="1:15" x14ac:dyDescent="0.25">
      <c r="A332" s="44" t="s">
        <v>51</v>
      </c>
      <c r="B332" s="45" t="s">
        <v>22</v>
      </c>
      <c r="C332" s="46">
        <v>15753</v>
      </c>
      <c r="D332" s="64" t="s">
        <v>333</v>
      </c>
      <c r="E332" s="105"/>
      <c r="F332" s="70">
        <v>0</v>
      </c>
      <c r="G332" s="47">
        <v>0</v>
      </c>
      <c r="H332" s="47">
        <v>0</v>
      </c>
      <c r="I332" s="47">
        <v>0</v>
      </c>
      <c r="J332" s="47">
        <v>0</v>
      </c>
      <c r="K332" s="47">
        <v>0</v>
      </c>
      <c r="L332" s="47">
        <v>0</v>
      </c>
      <c r="M332" s="47">
        <v>0</v>
      </c>
      <c r="N332" s="47">
        <v>0</v>
      </c>
      <c r="O332" s="48">
        <f t="shared" ref="O332:O395" si="5">SUM(F332:N332)</f>
        <v>0</v>
      </c>
    </row>
    <row r="333" spans="1:15" x14ac:dyDescent="0.25">
      <c r="A333" s="44" t="s">
        <v>51</v>
      </c>
      <c r="B333" s="45" t="s">
        <v>22</v>
      </c>
      <c r="C333" s="46">
        <v>15755</v>
      </c>
      <c r="D333" s="64" t="s">
        <v>334</v>
      </c>
      <c r="E333" s="105">
        <v>202675548.74192274</v>
      </c>
      <c r="F333" s="70">
        <v>0</v>
      </c>
      <c r="G333" s="47">
        <v>148225611.01999998</v>
      </c>
      <c r="H333" s="47">
        <v>0</v>
      </c>
      <c r="I333" s="47">
        <v>0</v>
      </c>
      <c r="J333" s="47">
        <v>0</v>
      </c>
      <c r="K333" s="47">
        <v>0</v>
      </c>
      <c r="L333" s="47">
        <v>0</v>
      </c>
      <c r="M333" s="47">
        <v>0</v>
      </c>
      <c r="N333" s="47">
        <v>0</v>
      </c>
      <c r="O333" s="48">
        <f t="shared" si="5"/>
        <v>148225611.01999998</v>
      </c>
    </row>
    <row r="334" spans="1:15" x14ac:dyDescent="0.25">
      <c r="A334" s="44" t="s">
        <v>51</v>
      </c>
      <c r="B334" s="45" t="s">
        <v>22</v>
      </c>
      <c r="C334" s="46">
        <v>15757</v>
      </c>
      <c r="D334" s="64" t="s">
        <v>335</v>
      </c>
      <c r="E334" s="105">
        <v>194845778.79355675</v>
      </c>
      <c r="F334" s="70">
        <v>0</v>
      </c>
      <c r="G334" s="47">
        <v>166602179</v>
      </c>
      <c r="H334" s="47">
        <v>0</v>
      </c>
      <c r="I334" s="47">
        <v>0</v>
      </c>
      <c r="J334" s="47">
        <v>0</v>
      </c>
      <c r="K334" s="47">
        <v>0</v>
      </c>
      <c r="L334" s="47">
        <v>0</v>
      </c>
      <c r="M334" s="47">
        <v>0</v>
      </c>
      <c r="N334" s="47">
        <v>0</v>
      </c>
      <c r="O334" s="48">
        <f t="shared" si="5"/>
        <v>166602179</v>
      </c>
    </row>
    <row r="335" spans="1:15" x14ac:dyDescent="0.25">
      <c r="A335" s="44" t="s">
        <v>51</v>
      </c>
      <c r="B335" s="45" t="s">
        <v>22</v>
      </c>
      <c r="C335" s="46">
        <v>15759</v>
      </c>
      <c r="D335" s="64" t="s">
        <v>336</v>
      </c>
      <c r="E335" s="105">
        <v>190835461.52836418</v>
      </c>
      <c r="F335" s="70">
        <v>0</v>
      </c>
      <c r="G335" s="47">
        <v>158608241</v>
      </c>
      <c r="H335" s="47">
        <v>0</v>
      </c>
      <c r="I335" s="47">
        <v>43744871</v>
      </c>
      <c r="J335" s="47">
        <v>0</v>
      </c>
      <c r="K335" s="47">
        <v>0</v>
      </c>
      <c r="L335" s="47">
        <v>16020372</v>
      </c>
      <c r="M335" s="47">
        <v>0</v>
      </c>
      <c r="N335" s="47">
        <v>0</v>
      </c>
      <c r="O335" s="48">
        <f t="shared" si="5"/>
        <v>218373484</v>
      </c>
    </row>
    <row r="336" spans="1:15" x14ac:dyDescent="0.25">
      <c r="A336" s="44" t="s">
        <v>51</v>
      </c>
      <c r="B336" s="45" t="s">
        <v>22</v>
      </c>
      <c r="C336" s="46">
        <v>15761</v>
      </c>
      <c r="D336" s="64" t="s">
        <v>337</v>
      </c>
      <c r="E336" s="105">
        <v>38362344.826796241</v>
      </c>
      <c r="F336" s="70">
        <v>0</v>
      </c>
      <c r="G336" s="47">
        <v>0</v>
      </c>
      <c r="H336" s="47">
        <v>26740888</v>
      </c>
      <c r="I336" s="47">
        <v>0</v>
      </c>
      <c r="J336" s="47">
        <v>0</v>
      </c>
      <c r="K336" s="47">
        <v>0</v>
      </c>
      <c r="L336" s="47">
        <v>0</v>
      </c>
      <c r="M336" s="47">
        <v>0</v>
      </c>
      <c r="N336" s="47">
        <v>0</v>
      </c>
      <c r="O336" s="48">
        <f t="shared" si="5"/>
        <v>26740888</v>
      </c>
    </row>
    <row r="337" spans="1:15" x14ac:dyDescent="0.25">
      <c r="A337" s="44" t="s">
        <v>51</v>
      </c>
      <c r="B337" s="45" t="s">
        <v>22</v>
      </c>
      <c r="C337" s="46">
        <v>15762</v>
      </c>
      <c r="D337" s="64" t="s">
        <v>338</v>
      </c>
      <c r="E337" s="105"/>
      <c r="F337" s="70">
        <v>0</v>
      </c>
      <c r="G337" s="47">
        <v>0</v>
      </c>
      <c r="H337" s="47">
        <v>0</v>
      </c>
      <c r="I337" s="47">
        <v>0</v>
      </c>
      <c r="J337" s="47">
        <v>0</v>
      </c>
      <c r="K337" s="47">
        <v>0</v>
      </c>
      <c r="L337" s="47">
        <v>0</v>
      </c>
      <c r="M337" s="47">
        <v>0</v>
      </c>
      <c r="N337" s="47">
        <v>0</v>
      </c>
      <c r="O337" s="48">
        <f t="shared" si="5"/>
        <v>0</v>
      </c>
    </row>
    <row r="338" spans="1:15" x14ac:dyDescent="0.25">
      <c r="A338" s="44" t="s">
        <v>51</v>
      </c>
      <c r="B338" s="45" t="s">
        <v>22</v>
      </c>
      <c r="C338" s="46">
        <v>15763</v>
      </c>
      <c r="D338" s="64" t="s">
        <v>339</v>
      </c>
      <c r="E338" s="105"/>
      <c r="F338" s="70">
        <v>0</v>
      </c>
      <c r="G338" s="47">
        <v>0</v>
      </c>
      <c r="H338" s="47">
        <v>0</v>
      </c>
      <c r="I338" s="47">
        <v>0</v>
      </c>
      <c r="J338" s="47">
        <v>0</v>
      </c>
      <c r="K338" s="47">
        <v>0</v>
      </c>
      <c r="L338" s="47">
        <v>205903</v>
      </c>
      <c r="M338" s="47">
        <v>0</v>
      </c>
      <c r="N338" s="47">
        <v>0</v>
      </c>
      <c r="O338" s="48">
        <f t="shared" si="5"/>
        <v>205903</v>
      </c>
    </row>
    <row r="339" spans="1:15" x14ac:dyDescent="0.25">
      <c r="A339" s="44" t="s">
        <v>51</v>
      </c>
      <c r="B339" s="45" t="s">
        <v>22</v>
      </c>
      <c r="C339" s="46">
        <v>15764</v>
      </c>
      <c r="D339" s="64" t="s">
        <v>340</v>
      </c>
      <c r="E339" s="105"/>
      <c r="F339" s="70">
        <v>0</v>
      </c>
      <c r="G339" s="47">
        <v>0</v>
      </c>
      <c r="H339" s="47">
        <v>0</v>
      </c>
      <c r="I339" s="47">
        <v>0</v>
      </c>
      <c r="J339" s="47">
        <v>0</v>
      </c>
      <c r="K339" s="47">
        <v>0</v>
      </c>
      <c r="L339" s="47">
        <v>0</v>
      </c>
      <c r="M339" s="47">
        <v>0</v>
      </c>
      <c r="N339" s="47">
        <v>0</v>
      </c>
      <c r="O339" s="48">
        <f t="shared" si="5"/>
        <v>0</v>
      </c>
    </row>
    <row r="340" spans="1:15" x14ac:dyDescent="0.25">
      <c r="A340" s="44" t="s">
        <v>51</v>
      </c>
      <c r="B340" s="45" t="s">
        <v>22</v>
      </c>
      <c r="C340" s="46">
        <v>15774</v>
      </c>
      <c r="D340" s="64" t="s">
        <v>341</v>
      </c>
      <c r="E340" s="105">
        <v>1884270.5938721355</v>
      </c>
      <c r="F340" s="70">
        <v>0</v>
      </c>
      <c r="G340" s="47">
        <v>3335575</v>
      </c>
      <c r="H340" s="47">
        <v>0</v>
      </c>
      <c r="I340" s="47">
        <v>0</v>
      </c>
      <c r="J340" s="47">
        <v>0</v>
      </c>
      <c r="K340" s="47">
        <v>0</v>
      </c>
      <c r="L340" s="47">
        <v>0</v>
      </c>
      <c r="M340" s="47">
        <v>0</v>
      </c>
      <c r="N340" s="47">
        <v>0</v>
      </c>
      <c r="O340" s="48">
        <f t="shared" si="5"/>
        <v>3335575</v>
      </c>
    </row>
    <row r="341" spans="1:15" x14ac:dyDescent="0.25">
      <c r="A341" s="88" t="s">
        <v>51</v>
      </c>
      <c r="B341" s="93" t="s">
        <v>22</v>
      </c>
      <c r="C341" s="90">
        <v>15776</v>
      </c>
      <c r="D341" s="100" t="s">
        <v>342</v>
      </c>
      <c r="E341" s="105"/>
      <c r="F341" s="103">
        <v>0</v>
      </c>
      <c r="G341" s="91">
        <v>0</v>
      </c>
      <c r="H341" s="91">
        <v>0</v>
      </c>
      <c r="I341" s="91">
        <v>0</v>
      </c>
      <c r="J341" s="91">
        <v>0</v>
      </c>
      <c r="K341" s="91">
        <v>0</v>
      </c>
      <c r="L341" s="91">
        <v>0</v>
      </c>
      <c r="M341" s="91">
        <v>0</v>
      </c>
      <c r="N341" s="91">
        <v>0</v>
      </c>
      <c r="O341" s="92">
        <f t="shared" si="5"/>
        <v>0</v>
      </c>
    </row>
    <row r="342" spans="1:15" x14ac:dyDescent="0.25">
      <c r="A342" s="88" t="s">
        <v>51</v>
      </c>
      <c r="B342" s="93" t="s">
        <v>22</v>
      </c>
      <c r="C342" s="90">
        <v>15778</v>
      </c>
      <c r="D342" s="100" t="s">
        <v>343</v>
      </c>
      <c r="E342" s="105"/>
      <c r="F342" s="103">
        <v>0</v>
      </c>
      <c r="G342" s="91">
        <v>0</v>
      </c>
      <c r="H342" s="91">
        <v>0</v>
      </c>
      <c r="I342" s="91">
        <v>0</v>
      </c>
      <c r="J342" s="91">
        <v>0</v>
      </c>
      <c r="K342" s="91">
        <v>0</v>
      </c>
      <c r="L342" s="91">
        <v>0</v>
      </c>
      <c r="M342" s="91">
        <v>0</v>
      </c>
      <c r="N342" s="91">
        <v>0</v>
      </c>
      <c r="O342" s="92">
        <f t="shared" si="5"/>
        <v>0</v>
      </c>
    </row>
    <row r="343" spans="1:15" x14ac:dyDescent="0.25">
      <c r="A343" s="88" t="s">
        <v>51</v>
      </c>
      <c r="B343" s="93" t="s">
        <v>22</v>
      </c>
      <c r="C343" s="90">
        <v>15790</v>
      </c>
      <c r="D343" s="100" t="s">
        <v>344</v>
      </c>
      <c r="E343" s="105">
        <v>164759422.94053924</v>
      </c>
      <c r="F343" s="103">
        <v>0</v>
      </c>
      <c r="G343" s="91">
        <v>88453562.140000001</v>
      </c>
      <c r="H343" s="91">
        <v>0</v>
      </c>
      <c r="I343" s="91">
        <v>2573228</v>
      </c>
      <c r="J343" s="91">
        <v>0</v>
      </c>
      <c r="K343" s="91">
        <v>0</v>
      </c>
      <c r="L343" s="91">
        <v>0</v>
      </c>
      <c r="M343" s="91">
        <v>0</v>
      </c>
      <c r="N343" s="91">
        <v>0</v>
      </c>
      <c r="O343" s="92">
        <f t="shared" si="5"/>
        <v>91026790.140000001</v>
      </c>
    </row>
    <row r="344" spans="1:15" x14ac:dyDescent="0.25">
      <c r="A344" s="88" t="s">
        <v>51</v>
      </c>
      <c r="B344" s="93" t="s">
        <v>22</v>
      </c>
      <c r="C344" s="90">
        <v>15798</v>
      </c>
      <c r="D344" s="100" t="s">
        <v>345</v>
      </c>
      <c r="E344" s="105"/>
      <c r="F344" s="103">
        <v>0</v>
      </c>
      <c r="G344" s="91">
        <v>0</v>
      </c>
      <c r="H344" s="91">
        <v>0</v>
      </c>
      <c r="I344" s="91">
        <v>0</v>
      </c>
      <c r="J344" s="91">
        <v>0</v>
      </c>
      <c r="K344" s="91">
        <v>0</v>
      </c>
      <c r="L344" s="91">
        <v>0</v>
      </c>
      <c r="M344" s="91">
        <v>0</v>
      </c>
      <c r="N344" s="91">
        <v>0</v>
      </c>
      <c r="O344" s="92">
        <f t="shared" si="5"/>
        <v>0</v>
      </c>
    </row>
    <row r="345" spans="1:15" x14ac:dyDescent="0.25">
      <c r="A345" s="88" t="s">
        <v>51</v>
      </c>
      <c r="B345" s="93" t="s">
        <v>22</v>
      </c>
      <c r="C345" s="90">
        <v>15804</v>
      </c>
      <c r="D345" s="100" t="s">
        <v>346</v>
      </c>
      <c r="E345" s="105">
        <v>475569.11230316525</v>
      </c>
      <c r="F345" s="103">
        <v>0</v>
      </c>
      <c r="G345" s="91">
        <v>535811</v>
      </c>
      <c r="H345" s="91">
        <v>0</v>
      </c>
      <c r="I345" s="91">
        <v>0</v>
      </c>
      <c r="J345" s="91">
        <v>0</v>
      </c>
      <c r="K345" s="91">
        <v>0</v>
      </c>
      <c r="L345" s="91">
        <v>0</v>
      </c>
      <c r="M345" s="91">
        <v>0</v>
      </c>
      <c r="N345" s="91">
        <v>0</v>
      </c>
      <c r="O345" s="92">
        <f t="shared" si="5"/>
        <v>535811</v>
      </c>
    </row>
    <row r="346" spans="1:15" x14ac:dyDescent="0.25">
      <c r="A346" s="88" t="s">
        <v>51</v>
      </c>
      <c r="B346" s="93" t="s">
        <v>22</v>
      </c>
      <c r="C346" s="90">
        <v>15806</v>
      </c>
      <c r="D346" s="100" t="s">
        <v>347</v>
      </c>
      <c r="E346" s="105">
        <v>26659772.076407209</v>
      </c>
      <c r="F346" s="103">
        <v>28361391</v>
      </c>
      <c r="G346" s="91">
        <v>0</v>
      </c>
      <c r="H346" s="91">
        <v>0</v>
      </c>
      <c r="I346" s="91">
        <v>2573228</v>
      </c>
      <c r="J346" s="91">
        <v>0</v>
      </c>
      <c r="K346" s="91">
        <v>0</v>
      </c>
      <c r="L346" s="91">
        <v>0</v>
      </c>
      <c r="M346" s="91">
        <v>0</v>
      </c>
      <c r="N346" s="91">
        <v>0</v>
      </c>
      <c r="O346" s="92">
        <f t="shared" si="5"/>
        <v>30934619</v>
      </c>
    </row>
    <row r="347" spans="1:15" x14ac:dyDescent="0.25">
      <c r="A347" s="88" t="s">
        <v>51</v>
      </c>
      <c r="B347" s="93" t="s">
        <v>22</v>
      </c>
      <c r="C347" s="90">
        <v>15808</v>
      </c>
      <c r="D347" s="100" t="s">
        <v>348</v>
      </c>
      <c r="E347" s="105"/>
      <c r="F347" s="103">
        <v>0</v>
      </c>
      <c r="G347" s="91">
        <v>0</v>
      </c>
      <c r="H347" s="91">
        <v>0</v>
      </c>
      <c r="I347" s="91">
        <v>0</v>
      </c>
      <c r="J347" s="91">
        <v>0</v>
      </c>
      <c r="K347" s="91">
        <v>0</v>
      </c>
      <c r="L347" s="91">
        <v>0</v>
      </c>
      <c r="M347" s="91">
        <v>0</v>
      </c>
      <c r="N347" s="91">
        <v>0</v>
      </c>
      <c r="O347" s="92">
        <f t="shared" si="5"/>
        <v>0</v>
      </c>
    </row>
    <row r="348" spans="1:15" x14ac:dyDescent="0.25">
      <c r="A348" s="88" t="s">
        <v>51</v>
      </c>
      <c r="B348" s="93" t="s">
        <v>22</v>
      </c>
      <c r="C348" s="90">
        <v>15810</v>
      </c>
      <c r="D348" s="100" t="s">
        <v>349</v>
      </c>
      <c r="E348" s="105"/>
      <c r="F348" s="103">
        <v>0</v>
      </c>
      <c r="G348" s="91">
        <v>0</v>
      </c>
      <c r="H348" s="91">
        <v>0</v>
      </c>
      <c r="I348" s="91">
        <v>0</v>
      </c>
      <c r="J348" s="91">
        <v>0</v>
      </c>
      <c r="K348" s="91">
        <v>0</v>
      </c>
      <c r="L348" s="91">
        <v>0</v>
      </c>
      <c r="M348" s="91">
        <v>0</v>
      </c>
      <c r="N348" s="91">
        <v>0</v>
      </c>
      <c r="O348" s="92">
        <f t="shared" si="5"/>
        <v>0</v>
      </c>
    </row>
    <row r="349" spans="1:15" x14ac:dyDescent="0.25">
      <c r="A349" s="88" t="s">
        <v>51</v>
      </c>
      <c r="B349" s="93" t="s">
        <v>22</v>
      </c>
      <c r="C349" s="90">
        <v>15814</v>
      </c>
      <c r="D349" s="100" t="s">
        <v>350</v>
      </c>
      <c r="E349" s="105"/>
      <c r="F349" s="103">
        <v>0</v>
      </c>
      <c r="G349" s="91">
        <v>0</v>
      </c>
      <c r="H349" s="91">
        <v>0</v>
      </c>
      <c r="I349" s="91">
        <v>0</v>
      </c>
      <c r="J349" s="91">
        <v>0</v>
      </c>
      <c r="K349" s="91">
        <v>0</v>
      </c>
      <c r="L349" s="91">
        <v>0</v>
      </c>
      <c r="M349" s="91">
        <v>0</v>
      </c>
      <c r="N349" s="91">
        <v>0</v>
      </c>
      <c r="O349" s="92">
        <f t="shared" si="5"/>
        <v>0</v>
      </c>
    </row>
    <row r="350" spans="1:15" x14ac:dyDescent="0.25">
      <c r="A350" s="88" t="s">
        <v>51</v>
      </c>
      <c r="B350" s="93" t="s">
        <v>22</v>
      </c>
      <c r="C350" s="90">
        <v>15816</v>
      </c>
      <c r="D350" s="100" t="s">
        <v>351</v>
      </c>
      <c r="E350" s="105"/>
      <c r="F350" s="103">
        <v>0</v>
      </c>
      <c r="G350" s="91">
        <v>0</v>
      </c>
      <c r="H350" s="91">
        <v>0</v>
      </c>
      <c r="I350" s="91">
        <v>0</v>
      </c>
      <c r="J350" s="91">
        <v>0</v>
      </c>
      <c r="K350" s="91">
        <v>0</v>
      </c>
      <c r="L350" s="91">
        <v>0</v>
      </c>
      <c r="M350" s="91">
        <v>0</v>
      </c>
      <c r="N350" s="91">
        <v>0</v>
      </c>
      <c r="O350" s="92">
        <f t="shared" si="5"/>
        <v>0</v>
      </c>
    </row>
    <row r="351" spans="1:15" x14ac:dyDescent="0.25">
      <c r="A351" s="44" t="s">
        <v>51</v>
      </c>
      <c r="B351" s="45" t="s">
        <v>22</v>
      </c>
      <c r="C351" s="46">
        <v>15820</v>
      </c>
      <c r="D351" s="64" t="s">
        <v>352</v>
      </c>
      <c r="E351" s="105">
        <v>91392997.357684076</v>
      </c>
      <c r="F351" s="70">
        <v>0</v>
      </c>
      <c r="G351" s="47">
        <v>33576123</v>
      </c>
      <c r="H351" s="47">
        <v>0</v>
      </c>
      <c r="I351" s="47">
        <v>2573228</v>
      </c>
      <c r="J351" s="47">
        <v>0</v>
      </c>
      <c r="K351" s="47">
        <v>0</v>
      </c>
      <c r="L351" s="47">
        <v>0</v>
      </c>
      <c r="M351" s="47">
        <v>0</v>
      </c>
      <c r="N351" s="47">
        <v>0</v>
      </c>
      <c r="O351" s="48">
        <f t="shared" si="5"/>
        <v>36149351</v>
      </c>
    </row>
    <row r="352" spans="1:15" x14ac:dyDescent="0.25">
      <c r="A352" s="44" t="s">
        <v>51</v>
      </c>
      <c r="B352" s="45" t="s">
        <v>22</v>
      </c>
      <c r="C352" s="46">
        <v>15822</v>
      </c>
      <c r="D352" s="64" t="s">
        <v>353</v>
      </c>
      <c r="E352" s="105">
        <v>1203309.8028783975</v>
      </c>
      <c r="F352" s="70">
        <v>0</v>
      </c>
      <c r="G352" s="47">
        <v>0</v>
      </c>
      <c r="H352" s="47">
        <v>0</v>
      </c>
      <c r="I352" s="47">
        <v>0</v>
      </c>
      <c r="J352" s="47">
        <v>0</v>
      </c>
      <c r="K352" s="47">
        <v>0</v>
      </c>
      <c r="L352" s="47">
        <v>0</v>
      </c>
      <c r="M352" s="47">
        <v>0</v>
      </c>
      <c r="N352" s="47">
        <v>0</v>
      </c>
      <c r="O352" s="48">
        <f t="shared" si="5"/>
        <v>0</v>
      </c>
    </row>
    <row r="353" spans="1:15" x14ac:dyDescent="0.25">
      <c r="A353" s="44" t="s">
        <v>51</v>
      </c>
      <c r="B353" s="45" t="s">
        <v>22</v>
      </c>
      <c r="C353" s="46">
        <v>15832</v>
      </c>
      <c r="D353" s="64" t="s">
        <v>354</v>
      </c>
      <c r="E353" s="105">
        <v>38362344.826796241</v>
      </c>
      <c r="F353" s="70">
        <v>0</v>
      </c>
      <c r="G353" s="47">
        <v>0</v>
      </c>
      <c r="H353" s="47">
        <v>26740888</v>
      </c>
      <c r="I353" s="47">
        <v>0</v>
      </c>
      <c r="J353" s="47">
        <v>0</v>
      </c>
      <c r="K353" s="47">
        <v>0</v>
      </c>
      <c r="L353" s="47">
        <v>0</v>
      </c>
      <c r="M353" s="47">
        <v>0</v>
      </c>
      <c r="N353" s="47">
        <v>0</v>
      </c>
      <c r="O353" s="48">
        <f t="shared" si="5"/>
        <v>26740888</v>
      </c>
    </row>
    <row r="354" spans="1:15" x14ac:dyDescent="0.25">
      <c r="A354" s="44" t="s">
        <v>51</v>
      </c>
      <c r="B354" s="45" t="s">
        <v>22</v>
      </c>
      <c r="C354" s="46">
        <v>15835</v>
      </c>
      <c r="D354" s="64" t="s">
        <v>355</v>
      </c>
      <c r="E354" s="105">
        <v>23712.230201824426</v>
      </c>
      <c r="F354" s="70">
        <v>0</v>
      </c>
      <c r="G354" s="47">
        <v>2106295</v>
      </c>
      <c r="H354" s="47">
        <v>0</v>
      </c>
      <c r="I354" s="47">
        <v>0</v>
      </c>
      <c r="J354" s="47">
        <v>0</v>
      </c>
      <c r="K354" s="47">
        <v>0</v>
      </c>
      <c r="L354" s="47">
        <v>387912</v>
      </c>
      <c r="M354" s="47">
        <v>0</v>
      </c>
      <c r="N354" s="47">
        <v>0</v>
      </c>
      <c r="O354" s="48">
        <f t="shared" si="5"/>
        <v>2494207</v>
      </c>
    </row>
    <row r="355" spans="1:15" x14ac:dyDescent="0.25">
      <c r="A355" s="44" t="s">
        <v>51</v>
      </c>
      <c r="B355" s="45" t="s">
        <v>22</v>
      </c>
      <c r="C355" s="46">
        <v>15837</v>
      </c>
      <c r="D355" s="64" t="s">
        <v>356</v>
      </c>
      <c r="E355" s="105">
        <v>21611613.347415872</v>
      </c>
      <c r="F355" s="70">
        <v>0</v>
      </c>
      <c r="G355" s="47">
        <v>15273260</v>
      </c>
      <c r="H355" s="47">
        <v>0</v>
      </c>
      <c r="I355" s="47">
        <v>0</v>
      </c>
      <c r="J355" s="47">
        <v>0</v>
      </c>
      <c r="K355" s="47">
        <v>0</v>
      </c>
      <c r="L355" s="47">
        <v>0</v>
      </c>
      <c r="M355" s="47">
        <v>0</v>
      </c>
      <c r="N355" s="47">
        <v>0</v>
      </c>
      <c r="O355" s="48">
        <f t="shared" si="5"/>
        <v>15273260</v>
      </c>
    </row>
    <row r="356" spans="1:15" x14ac:dyDescent="0.25">
      <c r="A356" s="44" t="s">
        <v>51</v>
      </c>
      <c r="B356" s="45" t="s">
        <v>22</v>
      </c>
      <c r="C356" s="46">
        <v>15839</v>
      </c>
      <c r="D356" s="64" t="s">
        <v>357</v>
      </c>
      <c r="E356" s="105"/>
      <c r="F356" s="70">
        <v>0</v>
      </c>
      <c r="G356" s="47">
        <v>0</v>
      </c>
      <c r="H356" s="47">
        <v>0</v>
      </c>
      <c r="I356" s="47">
        <v>0</v>
      </c>
      <c r="J356" s="47">
        <v>0</v>
      </c>
      <c r="K356" s="47">
        <v>0</v>
      </c>
      <c r="L356" s="47">
        <v>0</v>
      </c>
      <c r="M356" s="47">
        <v>0</v>
      </c>
      <c r="N356" s="47">
        <v>0</v>
      </c>
      <c r="O356" s="48">
        <f t="shared" si="5"/>
        <v>0</v>
      </c>
    </row>
    <row r="357" spans="1:15" x14ac:dyDescent="0.25">
      <c r="A357" s="44" t="s">
        <v>51</v>
      </c>
      <c r="B357" s="45" t="s">
        <v>22</v>
      </c>
      <c r="C357" s="46">
        <v>15842</v>
      </c>
      <c r="D357" s="64" t="s">
        <v>358</v>
      </c>
      <c r="E357" s="105">
        <v>2250970.8563924409</v>
      </c>
      <c r="F357" s="70">
        <v>0</v>
      </c>
      <c r="G357" s="47">
        <v>1721224</v>
      </c>
      <c r="H357" s="47">
        <v>0</v>
      </c>
      <c r="I357" s="47">
        <v>0</v>
      </c>
      <c r="J357" s="47">
        <v>0</v>
      </c>
      <c r="K357" s="47">
        <v>0</v>
      </c>
      <c r="L357" s="47">
        <v>0</v>
      </c>
      <c r="M357" s="47">
        <v>0</v>
      </c>
      <c r="N357" s="47">
        <v>0</v>
      </c>
      <c r="O357" s="48">
        <f t="shared" si="5"/>
        <v>1721224</v>
      </c>
    </row>
    <row r="358" spans="1:15" x14ac:dyDescent="0.25">
      <c r="A358" s="44" t="s">
        <v>51</v>
      </c>
      <c r="B358" s="45" t="s">
        <v>22</v>
      </c>
      <c r="C358" s="46">
        <v>15861</v>
      </c>
      <c r="D358" s="64" t="s">
        <v>359</v>
      </c>
      <c r="E358" s="105">
        <v>7864829.6711202106</v>
      </c>
      <c r="F358" s="70">
        <v>0</v>
      </c>
      <c r="G358" s="47">
        <v>18992123</v>
      </c>
      <c r="H358" s="47">
        <v>0</v>
      </c>
      <c r="I358" s="47">
        <v>0</v>
      </c>
      <c r="J358" s="47">
        <v>0</v>
      </c>
      <c r="K358" s="47">
        <v>0</v>
      </c>
      <c r="L358" s="47">
        <v>0</v>
      </c>
      <c r="M358" s="47">
        <v>0</v>
      </c>
      <c r="N358" s="47">
        <v>0</v>
      </c>
      <c r="O358" s="48">
        <f t="shared" si="5"/>
        <v>18992123</v>
      </c>
    </row>
    <row r="359" spans="1:15" x14ac:dyDescent="0.25">
      <c r="A359" s="44" t="s">
        <v>51</v>
      </c>
      <c r="B359" s="45" t="s">
        <v>22</v>
      </c>
      <c r="C359" s="46">
        <v>15879</v>
      </c>
      <c r="D359" s="64" t="s">
        <v>360</v>
      </c>
      <c r="E359" s="105"/>
      <c r="F359" s="70">
        <v>0</v>
      </c>
      <c r="G359" s="47">
        <v>0</v>
      </c>
      <c r="H359" s="47">
        <v>0</v>
      </c>
      <c r="I359" s="47">
        <v>0</v>
      </c>
      <c r="J359" s="47">
        <v>0</v>
      </c>
      <c r="K359" s="47">
        <v>0</v>
      </c>
      <c r="L359" s="47">
        <v>0</v>
      </c>
      <c r="M359" s="47">
        <v>0</v>
      </c>
      <c r="N359" s="47">
        <v>0</v>
      </c>
      <c r="O359" s="48">
        <f t="shared" si="5"/>
        <v>0</v>
      </c>
    </row>
    <row r="360" spans="1:15" x14ac:dyDescent="0.25">
      <c r="A360" s="44" t="s">
        <v>51</v>
      </c>
      <c r="B360" s="45" t="s">
        <v>22</v>
      </c>
      <c r="C360" s="46">
        <v>15897</v>
      </c>
      <c r="D360" s="64" t="s">
        <v>361</v>
      </c>
      <c r="E360" s="105"/>
      <c r="F360" s="70">
        <v>0</v>
      </c>
      <c r="G360" s="47">
        <v>0</v>
      </c>
      <c r="H360" s="47">
        <v>0</v>
      </c>
      <c r="I360" s="47">
        <v>0</v>
      </c>
      <c r="J360" s="47">
        <v>0</v>
      </c>
      <c r="K360" s="47">
        <v>0</v>
      </c>
      <c r="L360" s="47">
        <v>0</v>
      </c>
      <c r="M360" s="47">
        <v>0</v>
      </c>
      <c r="N360" s="47">
        <v>0</v>
      </c>
      <c r="O360" s="48">
        <f t="shared" si="5"/>
        <v>0</v>
      </c>
    </row>
    <row r="361" spans="1:15" x14ac:dyDescent="0.25">
      <c r="A361" s="88" t="s">
        <v>51</v>
      </c>
      <c r="B361" s="93" t="s">
        <v>23</v>
      </c>
      <c r="C361" s="90">
        <v>17001</v>
      </c>
      <c r="D361" s="100" t="s">
        <v>362</v>
      </c>
      <c r="E361" s="105">
        <v>21124843.718523309</v>
      </c>
      <c r="F361" s="103">
        <v>0</v>
      </c>
      <c r="G361" s="91">
        <v>0</v>
      </c>
      <c r="H361" s="91">
        <v>0</v>
      </c>
      <c r="I361" s="91">
        <v>0</v>
      </c>
      <c r="J361" s="91">
        <v>97948942</v>
      </c>
      <c r="K361" s="91">
        <v>0</v>
      </c>
      <c r="L361" s="91">
        <v>0</v>
      </c>
      <c r="M361" s="91">
        <v>0</v>
      </c>
      <c r="N361" s="91">
        <v>0</v>
      </c>
      <c r="O361" s="92">
        <f t="shared" si="5"/>
        <v>97948942</v>
      </c>
    </row>
    <row r="362" spans="1:15" x14ac:dyDescent="0.25">
      <c r="A362" s="88" t="s">
        <v>51</v>
      </c>
      <c r="B362" s="93" t="s">
        <v>23</v>
      </c>
      <c r="C362" s="90">
        <v>17013</v>
      </c>
      <c r="D362" s="100" t="s">
        <v>363</v>
      </c>
      <c r="E362" s="105">
        <v>46113.725708482714</v>
      </c>
      <c r="F362" s="103">
        <v>0</v>
      </c>
      <c r="G362" s="91">
        <v>0</v>
      </c>
      <c r="H362" s="91">
        <v>0</v>
      </c>
      <c r="I362" s="91">
        <v>0</v>
      </c>
      <c r="J362" s="91">
        <v>77551</v>
      </c>
      <c r="K362" s="91">
        <v>0</v>
      </c>
      <c r="L362" s="91">
        <v>0</v>
      </c>
      <c r="M362" s="91">
        <v>0</v>
      </c>
      <c r="N362" s="91">
        <v>0</v>
      </c>
      <c r="O362" s="92">
        <f t="shared" si="5"/>
        <v>77551</v>
      </c>
    </row>
    <row r="363" spans="1:15" x14ac:dyDescent="0.25">
      <c r="A363" s="88" t="s">
        <v>51</v>
      </c>
      <c r="B363" s="93" t="s">
        <v>23</v>
      </c>
      <c r="C363" s="90">
        <v>17042</v>
      </c>
      <c r="D363" s="100" t="s">
        <v>364</v>
      </c>
      <c r="E363" s="105">
        <v>174408.07497945367</v>
      </c>
      <c r="F363" s="103">
        <v>0</v>
      </c>
      <c r="G363" s="91">
        <v>0</v>
      </c>
      <c r="H363" s="91">
        <v>0</v>
      </c>
      <c r="I363" s="91">
        <v>0</v>
      </c>
      <c r="J363" s="91">
        <v>17021289</v>
      </c>
      <c r="K363" s="91">
        <v>0</v>
      </c>
      <c r="L363" s="91">
        <v>0</v>
      </c>
      <c r="M363" s="91">
        <v>0</v>
      </c>
      <c r="N363" s="91">
        <v>0</v>
      </c>
      <c r="O363" s="92">
        <f t="shared" si="5"/>
        <v>17021289</v>
      </c>
    </row>
    <row r="364" spans="1:15" x14ac:dyDescent="0.25">
      <c r="A364" s="88" t="s">
        <v>51</v>
      </c>
      <c r="B364" s="93" t="s">
        <v>23</v>
      </c>
      <c r="C364" s="90">
        <v>17050</v>
      </c>
      <c r="D364" s="100" t="s">
        <v>365</v>
      </c>
      <c r="E364" s="105"/>
      <c r="F364" s="103">
        <v>0</v>
      </c>
      <c r="G364" s="91">
        <v>0</v>
      </c>
      <c r="H364" s="91">
        <v>0</v>
      </c>
      <c r="I364" s="91">
        <v>0</v>
      </c>
      <c r="J364" s="91">
        <v>0</v>
      </c>
      <c r="K364" s="91">
        <v>0</v>
      </c>
      <c r="L364" s="91">
        <v>0</v>
      </c>
      <c r="M364" s="91">
        <v>0</v>
      </c>
      <c r="N364" s="91">
        <v>0</v>
      </c>
      <c r="O364" s="92">
        <f t="shared" si="5"/>
        <v>0</v>
      </c>
    </row>
    <row r="365" spans="1:15" x14ac:dyDescent="0.25">
      <c r="A365" s="88" t="s">
        <v>51</v>
      </c>
      <c r="B365" s="93" t="s">
        <v>23</v>
      </c>
      <c r="C365" s="90">
        <v>17088</v>
      </c>
      <c r="D365" s="100" t="s">
        <v>366</v>
      </c>
      <c r="E365" s="105"/>
      <c r="F365" s="103">
        <v>0</v>
      </c>
      <c r="G365" s="91">
        <v>0</v>
      </c>
      <c r="H365" s="91">
        <v>0</v>
      </c>
      <c r="I365" s="91">
        <v>0</v>
      </c>
      <c r="J365" s="91">
        <v>0</v>
      </c>
      <c r="K365" s="91">
        <v>0</v>
      </c>
      <c r="L365" s="91">
        <v>0</v>
      </c>
      <c r="M365" s="91">
        <v>0</v>
      </c>
      <c r="N365" s="91">
        <v>0</v>
      </c>
      <c r="O365" s="92">
        <f t="shared" si="5"/>
        <v>0</v>
      </c>
    </row>
    <row r="366" spans="1:15" x14ac:dyDescent="0.25">
      <c r="A366" s="88" t="s">
        <v>51</v>
      </c>
      <c r="B366" s="93" t="s">
        <v>23</v>
      </c>
      <c r="C366" s="90">
        <v>17174</v>
      </c>
      <c r="D366" s="100" t="s">
        <v>367</v>
      </c>
      <c r="E366" s="105">
        <v>18093.31826291524</v>
      </c>
      <c r="F366" s="103">
        <v>0</v>
      </c>
      <c r="G366" s="91">
        <v>0</v>
      </c>
      <c r="H366" s="91">
        <v>0</v>
      </c>
      <c r="I366" s="91">
        <v>0</v>
      </c>
      <c r="J366" s="91">
        <v>0</v>
      </c>
      <c r="K366" s="91">
        <v>0</v>
      </c>
      <c r="L366" s="91">
        <v>0</v>
      </c>
      <c r="M366" s="91">
        <v>0</v>
      </c>
      <c r="N366" s="91">
        <v>0</v>
      </c>
      <c r="O366" s="92">
        <f t="shared" si="5"/>
        <v>0</v>
      </c>
    </row>
    <row r="367" spans="1:15" x14ac:dyDescent="0.25">
      <c r="A367" s="88" t="s">
        <v>51</v>
      </c>
      <c r="B367" s="93" t="s">
        <v>23</v>
      </c>
      <c r="C367" s="90">
        <v>17272</v>
      </c>
      <c r="D367" s="100" t="s">
        <v>368</v>
      </c>
      <c r="E367" s="105">
        <v>11501375.409108697</v>
      </c>
      <c r="F367" s="103">
        <v>0</v>
      </c>
      <c r="G367" s="91">
        <v>0</v>
      </c>
      <c r="H367" s="91">
        <v>0</v>
      </c>
      <c r="I367" s="91">
        <v>0</v>
      </c>
      <c r="J367" s="91">
        <v>494167</v>
      </c>
      <c r="K367" s="91">
        <v>0</v>
      </c>
      <c r="L367" s="91">
        <v>8472</v>
      </c>
      <c r="M367" s="91">
        <v>0</v>
      </c>
      <c r="N367" s="91">
        <v>0</v>
      </c>
      <c r="O367" s="92">
        <f t="shared" si="5"/>
        <v>502639</v>
      </c>
    </row>
    <row r="368" spans="1:15" x14ac:dyDescent="0.25">
      <c r="A368" s="88" t="s">
        <v>51</v>
      </c>
      <c r="B368" s="93" t="s">
        <v>23</v>
      </c>
      <c r="C368" s="90">
        <v>17380</v>
      </c>
      <c r="D368" s="100" t="s">
        <v>369</v>
      </c>
      <c r="E368" s="105">
        <v>3507133.3002157295</v>
      </c>
      <c r="F368" s="103">
        <v>0</v>
      </c>
      <c r="G368" s="91">
        <v>0</v>
      </c>
      <c r="H368" s="91">
        <v>0</v>
      </c>
      <c r="I368" s="91">
        <v>0</v>
      </c>
      <c r="J368" s="91">
        <v>1458180</v>
      </c>
      <c r="K368" s="91">
        <v>0</v>
      </c>
      <c r="L368" s="91">
        <v>0</v>
      </c>
      <c r="M368" s="91">
        <v>0</v>
      </c>
      <c r="N368" s="91">
        <v>0</v>
      </c>
      <c r="O368" s="92">
        <f t="shared" si="5"/>
        <v>1458180</v>
      </c>
    </row>
    <row r="369" spans="1:15" x14ac:dyDescent="0.25">
      <c r="A369" s="88" t="s">
        <v>51</v>
      </c>
      <c r="B369" s="93" t="s">
        <v>23</v>
      </c>
      <c r="C369" s="90">
        <v>17388</v>
      </c>
      <c r="D369" s="100" t="s">
        <v>370</v>
      </c>
      <c r="E369" s="105">
        <v>122152.25133072051</v>
      </c>
      <c r="F369" s="103">
        <v>0</v>
      </c>
      <c r="G369" s="91">
        <v>0</v>
      </c>
      <c r="H369" s="91">
        <v>0</v>
      </c>
      <c r="I369" s="91">
        <v>0</v>
      </c>
      <c r="J369" s="91">
        <v>0</v>
      </c>
      <c r="K369" s="91">
        <v>0</v>
      </c>
      <c r="L369" s="91">
        <v>0</v>
      </c>
      <c r="M369" s="91">
        <v>0</v>
      </c>
      <c r="N369" s="91">
        <v>0</v>
      </c>
      <c r="O369" s="92">
        <f t="shared" si="5"/>
        <v>0</v>
      </c>
    </row>
    <row r="370" spans="1:15" x14ac:dyDescent="0.25">
      <c r="A370" s="88" t="s">
        <v>51</v>
      </c>
      <c r="B370" s="93" t="s">
        <v>23</v>
      </c>
      <c r="C370" s="90">
        <v>17433</v>
      </c>
      <c r="D370" s="100" t="s">
        <v>371</v>
      </c>
      <c r="E370" s="105"/>
      <c r="F370" s="103">
        <v>0</v>
      </c>
      <c r="G370" s="91">
        <v>0</v>
      </c>
      <c r="H370" s="91">
        <v>0</v>
      </c>
      <c r="I370" s="91">
        <v>0</v>
      </c>
      <c r="J370" s="91">
        <v>0</v>
      </c>
      <c r="K370" s="91">
        <v>0</v>
      </c>
      <c r="L370" s="91">
        <v>0</v>
      </c>
      <c r="M370" s="91">
        <v>0</v>
      </c>
      <c r="N370" s="91">
        <v>0</v>
      </c>
      <c r="O370" s="92">
        <f t="shared" si="5"/>
        <v>0</v>
      </c>
    </row>
    <row r="371" spans="1:15" x14ac:dyDescent="0.25">
      <c r="A371" s="44" t="s">
        <v>51</v>
      </c>
      <c r="B371" s="45" t="s">
        <v>23</v>
      </c>
      <c r="C371" s="46">
        <v>17442</v>
      </c>
      <c r="D371" s="64" t="s">
        <v>372</v>
      </c>
      <c r="E371" s="105">
        <v>1693750963.3589451</v>
      </c>
      <c r="F371" s="70">
        <v>0</v>
      </c>
      <c r="G371" s="47">
        <v>0</v>
      </c>
      <c r="H371" s="47">
        <v>0</v>
      </c>
      <c r="I371" s="47">
        <v>0</v>
      </c>
      <c r="J371" s="47">
        <v>902465844</v>
      </c>
      <c r="K371" s="47">
        <v>0</v>
      </c>
      <c r="L371" s="47">
        <v>0</v>
      </c>
      <c r="M371" s="47">
        <v>0</v>
      </c>
      <c r="N371" s="47">
        <v>0</v>
      </c>
      <c r="O371" s="48">
        <f t="shared" si="5"/>
        <v>902465844</v>
      </c>
    </row>
    <row r="372" spans="1:15" x14ac:dyDescent="0.25">
      <c r="A372" s="44" t="s">
        <v>51</v>
      </c>
      <c r="B372" s="45" t="s">
        <v>23</v>
      </c>
      <c r="C372" s="46">
        <v>17444</v>
      </c>
      <c r="D372" s="64" t="s">
        <v>373</v>
      </c>
      <c r="E372" s="105"/>
      <c r="F372" s="70">
        <v>0</v>
      </c>
      <c r="G372" s="47">
        <v>0</v>
      </c>
      <c r="H372" s="47">
        <v>0</v>
      </c>
      <c r="I372" s="47">
        <v>0</v>
      </c>
      <c r="J372" s="47">
        <v>0</v>
      </c>
      <c r="K372" s="47">
        <v>0</v>
      </c>
      <c r="L372" s="47">
        <v>0</v>
      </c>
      <c r="M372" s="47">
        <v>0</v>
      </c>
      <c r="N372" s="47">
        <v>0</v>
      </c>
      <c r="O372" s="48">
        <f t="shared" si="5"/>
        <v>0</v>
      </c>
    </row>
    <row r="373" spans="1:15" x14ac:dyDescent="0.25">
      <c r="A373" s="44" t="s">
        <v>51</v>
      </c>
      <c r="B373" s="45" t="s">
        <v>23</v>
      </c>
      <c r="C373" s="46">
        <v>17446</v>
      </c>
      <c r="D373" s="64" t="s">
        <v>374</v>
      </c>
      <c r="E373" s="105"/>
      <c r="F373" s="70">
        <v>0</v>
      </c>
      <c r="G373" s="47">
        <v>0</v>
      </c>
      <c r="H373" s="47">
        <v>0</v>
      </c>
      <c r="I373" s="47">
        <v>0</v>
      </c>
      <c r="J373" s="47">
        <v>0</v>
      </c>
      <c r="K373" s="47">
        <v>0</v>
      </c>
      <c r="L373" s="47">
        <v>0</v>
      </c>
      <c r="M373" s="47">
        <v>0</v>
      </c>
      <c r="N373" s="47">
        <v>0</v>
      </c>
      <c r="O373" s="48">
        <f t="shared" si="5"/>
        <v>0</v>
      </c>
    </row>
    <row r="374" spans="1:15" x14ac:dyDescent="0.25">
      <c r="A374" s="44" t="s">
        <v>51</v>
      </c>
      <c r="B374" s="45" t="s">
        <v>23</v>
      </c>
      <c r="C374" s="46">
        <v>17486</v>
      </c>
      <c r="D374" s="64" t="s">
        <v>375</v>
      </c>
      <c r="E374" s="105">
        <v>563.62102629506637</v>
      </c>
      <c r="F374" s="70">
        <v>0</v>
      </c>
      <c r="G374" s="47">
        <v>0</v>
      </c>
      <c r="H374" s="47">
        <v>0</v>
      </c>
      <c r="I374" s="47">
        <v>0</v>
      </c>
      <c r="J374" s="47">
        <v>7604259</v>
      </c>
      <c r="K374" s="47">
        <v>0</v>
      </c>
      <c r="L374" s="47">
        <v>1735</v>
      </c>
      <c r="M374" s="47">
        <v>0</v>
      </c>
      <c r="N374" s="47">
        <v>0</v>
      </c>
      <c r="O374" s="48">
        <f t="shared" si="5"/>
        <v>7605994</v>
      </c>
    </row>
    <row r="375" spans="1:15" x14ac:dyDescent="0.25">
      <c r="A375" s="44" t="s">
        <v>51</v>
      </c>
      <c r="B375" s="45" t="s">
        <v>23</v>
      </c>
      <c r="C375" s="46">
        <v>17495</v>
      </c>
      <c r="D375" s="64" t="s">
        <v>376</v>
      </c>
      <c r="E375" s="105">
        <v>4569946.560606923</v>
      </c>
      <c r="F375" s="70">
        <v>0</v>
      </c>
      <c r="G375" s="47">
        <v>0</v>
      </c>
      <c r="H375" s="47">
        <v>0</v>
      </c>
      <c r="I375" s="47">
        <v>0</v>
      </c>
      <c r="J375" s="47">
        <v>12169648</v>
      </c>
      <c r="K375" s="47">
        <v>0</v>
      </c>
      <c r="L375" s="47">
        <v>0</v>
      </c>
      <c r="M375" s="47">
        <v>0</v>
      </c>
      <c r="N375" s="47">
        <v>0</v>
      </c>
      <c r="O375" s="48">
        <f t="shared" si="5"/>
        <v>12169648</v>
      </c>
    </row>
    <row r="376" spans="1:15" x14ac:dyDescent="0.25">
      <c r="A376" s="44" t="s">
        <v>51</v>
      </c>
      <c r="B376" s="45" t="s">
        <v>23</v>
      </c>
      <c r="C376" s="46">
        <v>17513</v>
      </c>
      <c r="D376" s="64" t="s">
        <v>377</v>
      </c>
      <c r="E376" s="105">
        <v>485.11473457366833</v>
      </c>
      <c r="F376" s="70">
        <v>0</v>
      </c>
      <c r="G376" s="47">
        <v>0</v>
      </c>
      <c r="H376" s="47">
        <v>0</v>
      </c>
      <c r="I376" s="47">
        <v>0</v>
      </c>
      <c r="J376" s="47">
        <v>0</v>
      </c>
      <c r="K376" s="47">
        <v>0</v>
      </c>
      <c r="L376" s="47">
        <v>0</v>
      </c>
      <c r="M376" s="47">
        <v>0</v>
      </c>
      <c r="N376" s="47">
        <v>0</v>
      </c>
      <c r="O376" s="48">
        <f t="shared" si="5"/>
        <v>0</v>
      </c>
    </row>
    <row r="377" spans="1:15" x14ac:dyDescent="0.25">
      <c r="A377" s="44" t="s">
        <v>51</v>
      </c>
      <c r="B377" s="45" t="s">
        <v>23</v>
      </c>
      <c r="C377" s="46">
        <v>17524</v>
      </c>
      <c r="D377" s="64" t="s">
        <v>378</v>
      </c>
      <c r="E377" s="105">
        <v>83957.409759714646</v>
      </c>
      <c r="F377" s="70">
        <v>0</v>
      </c>
      <c r="G377" s="47">
        <v>0</v>
      </c>
      <c r="H377" s="47">
        <v>0</v>
      </c>
      <c r="I377" s="47">
        <v>0</v>
      </c>
      <c r="J377" s="47">
        <v>0</v>
      </c>
      <c r="K377" s="47">
        <v>0</v>
      </c>
      <c r="L377" s="47">
        <v>0</v>
      </c>
      <c r="M377" s="47">
        <v>0</v>
      </c>
      <c r="N377" s="47">
        <v>0</v>
      </c>
      <c r="O377" s="48">
        <f t="shared" si="5"/>
        <v>0</v>
      </c>
    </row>
    <row r="378" spans="1:15" x14ac:dyDescent="0.25">
      <c r="A378" s="44" t="s">
        <v>51</v>
      </c>
      <c r="B378" s="45" t="s">
        <v>23</v>
      </c>
      <c r="C378" s="46">
        <v>17541</v>
      </c>
      <c r="D378" s="64" t="s">
        <v>379</v>
      </c>
      <c r="E378" s="105">
        <v>68799.36235555404</v>
      </c>
      <c r="F378" s="70">
        <v>0</v>
      </c>
      <c r="G378" s="47">
        <v>0</v>
      </c>
      <c r="H378" s="47">
        <v>0</v>
      </c>
      <c r="I378" s="47">
        <v>0</v>
      </c>
      <c r="J378" s="47">
        <v>0</v>
      </c>
      <c r="K378" s="47">
        <v>0</v>
      </c>
      <c r="L378" s="47">
        <v>0</v>
      </c>
      <c r="M378" s="47">
        <v>0</v>
      </c>
      <c r="N378" s="47">
        <v>0</v>
      </c>
      <c r="O378" s="48">
        <f t="shared" si="5"/>
        <v>0</v>
      </c>
    </row>
    <row r="379" spans="1:15" x14ac:dyDescent="0.25">
      <c r="A379" s="44" t="s">
        <v>51</v>
      </c>
      <c r="B379" s="45" t="s">
        <v>23</v>
      </c>
      <c r="C379" s="46">
        <v>17614</v>
      </c>
      <c r="D379" s="64" t="s">
        <v>380</v>
      </c>
      <c r="E379" s="105">
        <v>4418603.6704432052</v>
      </c>
      <c r="F379" s="70">
        <v>0</v>
      </c>
      <c r="G379" s="47">
        <v>0</v>
      </c>
      <c r="H379" s="47">
        <v>0</v>
      </c>
      <c r="I379" s="47">
        <v>0</v>
      </c>
      <c r="J379" s="47">
        <v>95030014</v>
      </c>
      <c r="K379" s="47">
        <v>0</v>
      </c>
      <c r="L379" s="47">
        <v>0</v>
      </c>
      <c r="M379" s="47">
        <v>0</v>
      </c>
      <c r="N379" s="47">
        <v>0</v>
      </c>
      <c r="O379" s="48">
        <f t="shared" si="5"/>
        <v>95030014</v>
      </c>
    </row>
    <row r="380" spans="1:15" x14ac:dyDescent="0.25">
      <c r="A380" s="44" t="s">
        <v>51</v>
      </c>
      <c r="B380" s="45" t="s">
        <v>23</v>
      </c>
      <c r="C380" s="46">
        <v>17616</v>
      </c>
      <c r="D380" s="64" t="s">
        <v>37</v>
      </c>
      <c r="E380" s="105">
        <v>24864.997424436111</v>
      </c>
      <c r="F380" s="70">
        <v>0</v>
      </c>
      <c r="G380" s="47">
        <v>0</v>
      </c>
      <c r="H380" s="47">
        <v>0</v>
      </c>
      <c r="I380" s="47">
        <v>0</v>
      </c>
      <c r="J380" s="47">
        <v>0</v>
      </c>
      <c r="K380" s="47">
        <v>0</v>
      </c>
      <c r="L380" s="47">
        <v>0</v>
      </c>
      <c r="M380" s="47">
        <v>0</v>
      </c>
      <c r="N380" s="47">
        <v>0</v>
      </c>
      <c r="O380" s="48">
        <f t="shared" si="5"/>
        <v>0</v>
      </c>
    </row>
    <row r="381" spans="1:15" x14ac:dyDescent="0.25">
      <c r="A381" s="88" t="s">
        <v>51</v>
      </c>
      <c r="B381" s="93" t="s">
        <v>23</v>
      </c>
      <c r="C381" s="90">
        <v>17653</v>
      </c>
      <c r="D381" s="100" t="s">
        <v>381</v>
      </c>
      <c r="E381" s="105"/>
      <c r="F381" s="103">
        <v>0</v>
      </c>
      <c r="G381" s="91">
        <v>0</v>
      </c>
      <c r="H381" s="91">
        <v>0</v>
      </c>
      <c r="I381" s="91">
        <v>0</v>
      </c>
      <c r="J381" s="91">
        <v>0</v>
      </c>
      <c r="K381" s="91">
        <v>0</v>
      </c>
      <c r="L381" s="91">
        <v>0</v>
      </c>
      <c r="M381" s="91">
        <v>0</v>
      </c>
      <c r="N381" s="91">
        <v>0</v>
      </c>
      <c r="O381" s="92">
        <f t="shared" si="5"/>
        <v>0</v>
      </c>
    </row>
    <row r="382" spans="1:15" x14ac:dyDescent="0.25">
      <c r="A382" s="88" t="s">
        <v>51</v>
      </c>
      <c r="B382" s="93" t="s">
        <v>23</v>
      </c>
      <c r="C382" s="90">
        <v>17662</v>
      </c>
      <c r="D382" s="100" t="s">
        <v>382</v>
      </c>
      <c r="E382" s="105">
        <v>318453.72321066732</v>
      </c>
      <c r="F382" s="103">
        <v>0</v>
      </c>
      <c r="G382" s="91">
        <v>0</v>
      </c>
      <c r="H382" s="91">
        <v>0</v>
      </c>
      <c r="I382" s="91">
        <v>0</v>
      </c>
      <c r="J382" s="91">
        <v>6321959</v>
      </c>
      <c r="K382" s="91">
        <v>0</v>
      </c>
      <c r="L382" s="91">
        <v>0</v>
      </c>
      <c r="M382" s="91">
        <v>0</v>
      </c>
      <c r="N382" s="91">
        <v>0</v>
      </c>
      <c r="O382" s="92">
        <f t="shared" si="5"/>
        <v>6321959</v>
      </c>
    </row>
    <row r="383" spans="1:15" x14ac:dyDescent="0.25">
      <c r="A383" s="88" t="s">
        <v>51</v>
      </c>
      <c r="B383" s="93" t="s">
        <v>23</v>
      </c>
      <c r="C383" s="90">
        <v>17665</v>
      </c>
      <c r="D383" s="100" t="s">
        <v>383</v>
      </c>
      <c r="E383" s="105"/>
      <c r="F383" s="103">
        <v>0</v>
      </c>
      <c r="G383" s="91">
        <v>0</v>
      </c>
      <c r="H383" s="91">
        <v>0</v>
      </c>
      <c r="I383" s="91">
        <v>0</v>
      </c>
      <c r="J383" s="91">
        <v>0</v>
      </c>
      <c r="K383" s="91">
        <v>0</v>
      </c>
      <c r="L383" s="91">
        <v>0</v>
      </c>
      <c r="M383" s="91">
        <v>0</v>
      </c>
      <c r="N383" s="91">
        <v>0</v>
      </c>
      <c r="O383" s="92">
        <f t="shared" si="5"/>
        <v>0</v>
      </c>
    </row>
    <row r="384" spans="1:15" x14ac:dyDescent="0.25">
      <c r="A384" s="88" t="s">
        <v>51</v>
      </c>
      <c r="B384" s="93" t="s">
        <v>23</v>
      </c>
      <c r="C384" s="90">
        <v>17777</v>
      </c>
      <c r="D384" s="100" t="s">
        <v>384</v>
      </c>
      <c r="E384" s="105">
        <v>16213676.114912383</v>
      </c>
      <c r="F384" s="103">
        <v>0</v>
      </c>
      <c r="G384" s="91">
        <v>0</v>
      </c>
      <c r="H384" s="91">
        <v>0</v>
      </c>
      <c r="I384" s="91">
        <v>0</v>
      </c>
      <c r="J384" s="91">
        <v>41245719</v>
      </c>
      <c r="K384" s="91">
        <v>0</v>
      </c>
      <c r="L384" s="91">
        <v>0</v>
      </c>
      <c r="M384" s="91">
        <v>0</v>
      </c>
      <c r="N384" s="91">
        <v>0</v>
      </c>
      <c r="O384" s="92">
        <f t="shared" si="5"/>
        <v>41245719</v>
      </c>
    </row>
    <row r="385" spans="1:15" x14ac:dyDescent="0.25">
      <c r="A385" s="88" t="s">
        <v>51</v>
      </c>
      <c r="B385" s="93" t="s">
        <v>23</v>
      </c>
      <c r="C385" s="90">
        <v>17867</v>
      </c>
      <c r="D385" s="100" t="s">
        <v>385</v>
      </c>
      <c r="E385" s="105">
        <v>1047340.5608947977</v>
      </c>
      <c r="F385" s="103">
        <v>158757</v>
      </c>
      <c r="G385" s="91">
        <v>0</v>
      </c>
      <c r="H385" s="91">
        <v>0</v>
      </c>
      <c r="I385" s="91">
        <v>0</v>
      </c>
      <c r="J385" s="91">
        <v>6427099</v>
      </c>
      <c r="K385" s="91">
        <v>0</v>
      </c>
      <c r="L385" s="91">
        <v>0</v>
      </c>
      <c r="M385" s="91">
        <v>0</v>
      </c>
      <c r="N385" s="91">
        <v>0</v>
      </c>
      <c r="O385" s="92">
        <f t="shared" si="5"/>
        <v>6585856</v>
      </c>
    </row>
    <row r="386" spans="1:15" x14ac:dyDescent="0.25">
      <c r="A386" s="88" t="s">
        <v>51</v>
      </c>
      <c r="B386" s="93" t="s">
        <v>23</v>
      </c>
      <c r="C386" s="90">
        <v>17873</v>
      </c>
      <c r="D386" s="100" t="s">
        <v>386</v>
      </c>
      <c r="E386" s="105">
        <v>9727569.5094348211</v>
      </c>
      <c r="F386" s="103">
        <v>0</v>
      </c>
      <c r="G386" s="91">
        <v>0</v>
      </c>
      <c r="H386" s="91">
        <v>0</v>
      </c>
      <c r="I386" s="91">
        <v>0</v>
      </c>
      <c r="J386" s="91">
        <v>76404054</v>
      </c>
      <c r="K386" s="91">
        <v>0</v>
      </c>
      <c r="L386" s="91">
        <v>0</v>
      </c>
      <c r="M386" s="91">
        <v>0</v>
      </c>
      <c r="N386" s="91">
        <v>0</v>
      </c>
      <c r="O386" s="92">
        <f t="shared" si="5"/>
        <v>76404054</v>
      </c>
    </row>
    <row r="387" spans="1:15" x14ac:dyDescent="0.25">
      <c r="A387" s="88" t="s">
        <v>51</v>
      </c>
      <c r="B387" s="93" t="s">
        <v>23</v>
      </c>
      <c r="C387" s="90">
        <v>17877</v>
      </c>
      <c r="D387" s="100" t="s">
        <v>387</v>
      </c>
      <c r="E387" s="105"/>
      <c r="F387" s="103">
        <v>0</v>
      </c>
      <c r="G387" s="91">
        <v>0</v>
      </c>
      <c r="H387" s="91">
        <v>0</v>
      </c>
      <c r="I387" s="91">
        <v>0</v>
      </c>
      <c r="J387" s="91">
        <v>0</v>
      </c>
      <c r="K387" s="91">
        <v>0</v>
      </c>
      <c r="L387" s="91">
        <v>0</v>
      </c>
      <c r="M387" s="91">
        <v>0</v>
      </c>
      <c r="N387" s="91">
        <v>0</v>
      </c>
      <c r="O387" s="92">
        <f t="shared" si="5"/>
        <v>0</v>
      </c>
    </row>
    <row r="388" spans="1:15" x14ac:dyDescent="0.25">
      <c r="A388" s="88" t="s">
        <v>51</v>
      </c>
      <c r="B388" s="93" t="s">
        <v>24</v>
      </c>
      <c r="C388" s="90">
        <v>18001</v>
      </c>
      <c r="D388" s="100" t="s">
        <v>388</v>
      </c>
      <c r="E388" s="105">
        <v>371711.13655821997</v>
      </c>
      <c r="F388" s="103">
        <v>0</v>
      </c>
      <c r="G388" s="91">
        <v>0</v>
      </c>
      <c r="H388" s="91">
        <v>0</v>
      </c>
      <c r="I388" s="91">
        <v>0</v>
      </c>
      <c r="J388" s="91">
        <v>0</v>
      </c>
      <c r="K388" s="91">
        <v>0</v>
      </c>
      <c r="L388" s="91">
        <v>0</v>
      </c>
      <c r="M388" s="91">
        <v>0</v>
      </c>
      <c r="N388" s="91">
        <v>0</v>
      </c>
      <c r="O388" s="92">
        <f t="shared" si="5"/>
        <v>0</v>
      </c>
    </row>
    <row r="389" spans="1:15" x14ac:dyDescent="0.25">
      <c r="A389" s="88" t="s">
        <v>51</v>
      </c>
      <c r="B389" s="93" t="s">
        <v>24</v>
      </c>
      <c r="C389" s="90">
        <v>18029</v>
      </c>
      <c r="D389" s="100" t="s">
        <v>389</v>
      </c>
      <c r="E389" s="105">
        <v>31174.093106418881</v>
      </c>
      <c r="F389" s="103">
        <v>0</v>
      </c>
      <c r="G389" s="91">
        <v>0</v>
      </c>
      <c r="H389" s="91">
        <v>0</v>
      </c>
      <c r="I389" s="91">
        <v>0</v>
      </c>
      <c r="J389" s="91">
        <v>0</v>
      </c>
      <c r="K389" s="91">
        <v>0</v>
      </c>
      <c r="L389" s="91">
        <v>0</v>
      </c>
      <c r="M389" s="91">
        <v>0</v>
      </c>
      <c r="N389" s="91">
        <v>0</v>
      </c>
      <c r="O389" s="92">
        <f t="shared" si="5"/>
        <v>0</v>
      </c>
    </row>
    <row r="390" spans="1:15" x14ac:dyDescent="0.25">
      <c r="A390" s="88" t="s">
        <v>51</v>
      </c>
      <c r="B390" s="93" t="s">
        <v>24</v>
      </c>
      <c r="C390" s="90">
        <v>18094</v>
      </c>
      <c r="D390" s="100" t="s">
        <v>390</v>
      </c>
      <c r="E390" s="105"/>
      <c r="F390" s="103">
        <v>0</v>
      </c>
      <c r="G390" s="91">
        <v>0</v>
      </c>
      <c r="H390" s="91">
        <v>0</v>
      </c>
      <c r="I390" s="91">
        <v>0</v>
      </c>
      <c r="J390" s="91">
        <v>0</v>
      </c>
      <c r="K390" s="91">
        <v>0</v>
      </c>
      <c r="L390" s="91">
        <v>0</v>
      </c>
      <c r="M390" s="91">
        <v>0</v>
      </c>
      <c r="N390" s="91">
        <v>0</v>
      </c>
      <c r="O390" s="92">
        <f t="shared" si="5"/>
        <v>0</v>
      </c>
    </row>
    <row r="391" spans="1:15" x14ac:dyDescent="0.25">
      <c r="A391" s="44" t="s">
        <v>51</v>
      </c>
      <c r="B391" s="45" t="s">
        <v>24</v>
      </c>
      <c r="C391" s="46">
        <v>18150</v>
      </c>
      <c r="D391" s="64" t="s">
        <v>391</v>
      </c>
      <c r="E391" s="105"/>
      <c r="F391" s="70">
        <v>0</v>
      </c>
      <c r="G391" s="47">
        <v>0</v>
      </c>
      <c r="H391" s="47">
        <v>0</v>
      </c>
      <c r="I391" s="47">
        <v>0</v>
      </c>
      <c r="J391" s="47">
        <v>0</v>
      </c>
      <c r="K391" s="47">
        <v>0</v>
      </c>
      <c r="L391" s="47">
        <v>0</v>
      </c>
      <c r="M391" s="47">
        <v>0</v>
      </c>
      <c r="N391" s="47">
        <v>0</v>
      </c>
      <c r="O391" s="48">
        <f t="shared" si="5"/>
        <v>0</v>
      </c>
    </row>
    <row r="392" spans="1:15" x14ac:dyDescent="0.25">
      <c r="A392" s="44" t="s">
        <v>51</v>
      </c>
      <c r="B392" s="45" t="s">
        <v>24</v>
      </c>
      <c r="C392" s="46">
        <v>18205</v>
      </c>
      <c r="D392" s="64" t="s">
        <v>392</v>
      </c>
      <c r="E392" s="105"/>
      <c r="F392" s="70">
        <v>0</v>
      </c>
      <c r="G392" s="47">
        <v>0</v>
      </c>
      <c r="H392" s="47">
        <v>0</v>
      </c>
      <c r="I392" s="47">
        <v>0</v>
      </c>
      <c r="J392" s="47">
        <v>0</v>
      </c>
      <c r="K392" s="47">
        <v>0</v>
      </c>
      <c r="L392" s="47">
        <v>0</v>
      </c>
      <c r="M392" s="47">
        <v>0</v>
      </c>
      <c r="N392" s="47">
        <v>0</v>
      </c>
      <c r="O392" s="48">
        <f t="shared" si="5"/>
        <v>0</v>
      </c>
    </row>
    <row r="393" spans="1:15" x14ac:dyDescent="0.25">
      <c r="A393" s="44" t="s">
        <v>51</v>
      </c>
      <c r="B393" s="45" t="s">
        <v>24</v>
      </c>
      <c r="C393" s="46">
        <v>18247</v>
      </c>
      <c r="D393" s="64" t="s">
        <v>393</v>
      </c>
      <c r="E393" s="105"/>
      <c r="F393" s="70">
        <v>0</v>
      </c>
      <c r="G393" s="47">
        <v>0</v>
      </c>
      <c r="H393" s="47">
        <v>0</v>
      </c>
      <c r="I393" s="47">
        <v>0</v>
      </c>
      <c r="J393" s="47">
        <v>0</v>
      </c>
      <c r="K393" s="47">
        <v>0</v>
      </c>
      <c r="L393" s="47">
        <v>0</v>
      </c>
      <c r="M393" s="47">
        <v>0</v>
      </c>
      <c r="N393" s="47">
        <v>0</v>
      </c>
      <c r="O393" s="48">
        <f t="shared" si="5"/>
        <v>0</v>
      </c>
    </row>
    <row r="394" spans="1:15" x14ac:dyDescent="0.25">
      <c r="A394" s="44" t="s">
        <v>51</v>
      </c>
      <c r="B394" s="45" t="s">
        <v>24</v>
      </c>
      <c r="C394" s="46">
        <v>18256</v>
      </c>
      <c r="D394" s="64" t="s">
        <v>394</v>
      </c>
      <c r="E394" s="105"/>
      <c r="F394" s="70">
        <v>0</v>
      </c>
      <c r="G394" s="47">
        <v>0</v>
      </c>
      <c r="H394" s="47">
        <v>0</v>
      </c>
      <c r="I394" s="47">
        <v>0</v>
      </c>
      <c r="J394" s="47">
        <v>0</v>
      </c>
      <c r="K394" s="47">
        <v>0</v>
      </c>
      <c r="L394" s="47">
        <v>0</v>
      </c>
      <c r="M394" s="47">
        <v>0</v>
      </c>
      <c r="N394" s="47">
        <v>0</v>
      </c>
      <c r="O394" s="48">
        <f t="shared" si="5"/>
        <v>0</v>
      </c>
    </row>
    <row r="395" spans="1:15" x14ac:dyDescent="0.25">
      <c r="A395" s="44" t="s">
        <v>51</v>
      </c>
      <c r="B395" s="45" t="s">
        <v>24</v>
      </c>
      <c r="C395" s="46">
        <v>18410</v>
      </c>
      <c r="D395" s="64" t="s">
        <v>395</v>
      </c>
      <c r="E395" s="105"/>
      <c r="F395" s="70">
        <v>0</v>
      </c>
      <c r="G395" s="47">
        <v>0</v>
      </c>
      <c r="H395" s="47">
        <v>0</v>
      </c>
      <c r="I395" s="47">
        <v>0</v>
      </c>
      <c r="J395" s="47">
        <v>0</v>
      </c>
      <c r="K395" s="47">
        <v>0</v>
      </c>
      <c r="L395" s="47">
        <v>0</v>
      </c>
      <c r="M395" s="47">
        <v>0</v>
      </c>
      <c r="N395" s="47">
        <v>0</v>
      </c>
      <c r="O395" s="48">
        <f t="shared" si="5"/>
        <v>0</v>
      </c>
    </row>
    <row r="396" spans="1:15" x14ac:dyDescent="0.25">
      <c r="A396" s="44" t="s">
        <v>51</v>
      </c>
      <c r="B396" s="45" t="s">
        <v>24</v>
      </c>
      <c r="C396" s="46">
        <v>18460</v>
      </c>
      <c r="D396" s="64" t="s">
        <v>396</v>
      </c>
      <c r="E396" s="105"/>
      <c r="F396" s="70">
        <v>0</v>
      </c>
      <c r="G396" s="47">
        <v>0</v>
      </c>
      <c r="H396" s="47">
        <v>0</v>
      </c>
      <c r="I396" s="47">
        <v>0</v>
      </c>
      <c r="J396" s="47">
        <v>0</v>
      </c>
      <c r="K396" s="47">
        <v>0</v>
      </c>
      <c r="L396" s="47">
        <v>0</v>
      </c>
      <c r="M396" s="47">
        <v>0</v>
      </c>
      <c r="N396" s="47">
        <v>0</v>
      </c>
      <c r="O396" s="48">
        <f t="shared" ref="O396:O459" si="6">SUM(F396:N396)</f>
        <v>0</v>
      </c>
    </row>
    <row r="397" spans="1:15" x14ac:dyDescent="0.25">
      <c r="A397" s="44" t="s">
        <v>51</v>
      </c>
      <c r="B397" s="45" t="s">
        <v>24</v>
      </c>
      <c r="C397" s="46">
        <v>18479</v>
      </c>
      <c r="D397" s="64" t="s">
        <v>397</v>
      </c>
      <c r="E397" s="105"/>
      <c r="F397" s="70">
        <v>0</v>
      </c>
      <c r="G397" s="47">
        <v>0</v>
      </c>
      <c r="H397" s="47">
        <v>0</v>
      </c>
      <c r="I397" s="47">
        <v>0</v>
      </c>
      <c r="J397" s="47">
        <v>0</v>
      </c>
      <c r="K397" s="47">
        <v>0</v>
      </c>
      <c r="L397" s="47">
        <v>0</v>
      </c>
      <c r="M397" s="47">
        <v>0</v>
      </c>
      <c r="N397" s="47">
        <v>0</v>
      </c>
      <c r="O397" s="48">
        <f t="shared" si="6"/>
        <v>0</v>
      </c>
    </row>
    <row r="398" spans="1:15" x14ac:dyDescent="0.25">
      <c r="A398" s="44" t="s">
        <v>51</v>
      </c>
      <c r="B398" s="45" t="s">
        <v>24</v>
      </c>
      <c r="C398" s="46">
        <v>18592</v>
      </c>
      <c r="D398" s="64" t="s">
        <v>398</v>
      </c>
      <c r="E398" s="105">
        <v>29993.500398843018</v>
      </c>
      <c r="F398" s="70">
        <v>0</v>
      </c>
      <c r="G398" s="47">
        <v>0</v>
      </c>
      <c r="H398" s="47">
        <v>0</v>
      </c>
      <c r="I398" s="47">
        <v>0</v>
      </c>
      <c r="J398" s="47">
        <v>0</v>
      </c>
      <c r="K398" s="47">
        <v>0</v>
      </c>
      <c r="L398" s="47">
        <v>0</v>
      </c>
      <c r="M398" s="47">
        <v>0</v>
      </c>
      <c r="N398" s="47">
        <v>0</v>
      </c>
      <c r="O398" s="48">
        <f t="shared" si="6"/>
        <v>0</v>
      </c>
    </row>
    <row r="399" spans="1:15" x14ac:dyDescent="0.25">
      <c r="A399" s="44" t="s">
        <v>51</v>
      </c>
      <c r="B399" s="45" t="s">
        <v>24</v>
      </c>
      <c r="C399" s="46">
        <v>18610</v>
      </c>
      <c r="D399" s="64" t="s">
        <v>399</v>
      </c>
      <c r="E399" s="105">
        <v>2296.4194084937494</v>
      </c>
      <c r="F399" s="70">
        <v>0</v>
      </c>
      <c r="G399" s="47">
        <v>0</v>
      </c>
      <c r="H399" s="47">
        <v>0</v>
      </c>
      <c r="I399" s="47">
        <v>0</v>
      </c>
      <c r="J399" s="47">
        <v>0</v>
      </c>
      <c r="K399" s="47">
        <v>0</v>
      </c>
      <c r="L399" s="47">
        <v>0</v>
      </c>
      <c r="M399" s="47">
        <v>0</v>
      </c>
      <c r="N399" s="47">
        <v>0</v>
      </c>
      <c r="O399" s="48">
        <f t="shared" si="6"/>
        <v>0</v>
      </c>
    </row>
    <row r="400" spans="1:15" x14ac:dyDescent="0.25">
      <c r="A400" s="44" t="s">
        <v>51</v>
      </c>
      <c r="B400" s="45" t="s">
        <v>24</v>
      </c>
      <c r="C400" s="46">
        <v>18753</v>
      </c>
      <c r="D400" s="64" t="s">
        <v>400</v>
      </c>
      <c r="E400" s="105"/>
      <c r="F400" s="70">
        <v>0</v>
      </c>
      <c r="G400" s="47">
        <v>0</v>
      </c>
      <c r="H400" s="47">
        <v>0</v>
      </c>
      <c r="I400" s="47">
        <v>0</v>
      </c>
      <c r="J400" s="47">
        <v>0</v>
      </c>
      <c r="K400" s="47">
        <v>0</v>
      </c>
      <c r="L400" s="47">
        <v>0</v>
      </c>
      <c r="M400" s="47">
        <v>0</v>
      </c>
      <c r="N400" s="47">
        <v>0</v>
      </c>
      <c r="O400" s="48">
        <f t="shared" si="6"/>
        <v>0</v>
      </c>
    </row>
    <row r="401" spans="1:15" x14ac:dyDescent="0.25">
      <c r="A401" s="88" t="s">
        <v>51</v>
      </c>
      <c r="B401" s="93" t="s">
        <v>24</v>
      </c>
      <c r="C401" s="90">
        <v>18756</v>
      </c>
      <c r="D401" s="100" t="s">
        <v>401</v>
      </c>
      <c r="E401" s="105">
        <v>2392644.5273779319</v>
      </c>
      <c r="F401" s="103">
        <v>0</v>
      </c>
      <c r="G401" s="91">
        <v>0</v>
      </c>
      <c r="H401" s="91">
        <v>0</v>
      </c>
      <c r="I401" s="91">
        <v>0</v>
      </c>
      <c r="J401" s="91">
        <v>0</v>
      </c>
      <c r="K401" s="91">
        <v>0</v>
      </c>
      <c r="L401" s="91">
        <v>0</v>
      </c>
      <c r="M401" s="91">
        <v>0</v>
      </c>
      <c r="N401" s="91">
        <v>0</v>
      </c>
      <c r="O401" s="92">
        <f t="shared" si="6"/>
        <v>0</v>
      </c>
    </row>
    <row r="402" spans="1:15" x14ac:dyDescent="0.25">
      <c r="A402" s="88" t="s">
        <v>51</v>
      </c>
      <c r="B402" s="93" t="s">
        <v>24</v>
      </c>
      <c r="C402" s="90">
        <v>18785</v>
      </c>
      <c r="D402" s="100" t="s">
        <v>402</v>
      </c>
      <c r="E402" s="105"/>
      <c r="F402" s="103">
        <v>0</v>
      </c>
      <c r="G402" s="91">
        <v>0</v>
      </c>
      <c r="H402" s="91">
        <v>0</v>
      </c>
      <c r="I402" s="91">
        <v>0</v>
      </c>
      <c r="J402" s="91">
        <v>0</v>
      </c>
      <c r="K402" s="91">
        <v>0</v>
      </c>
      <c r="L402" s="91">
        <v>0</v>
      </c>
      <c r="M402" s="91">
        <v>0</v>
      </c>
      <c r="N402" s="91">
        <v>0</v>
      </c>
      <c r="O402" s="92">
        <f t="shared" si="6"/>
        <v>0</v>
      </c>
    </row>
    <row r="403" spans="1:15" x14ac:dyDescent="0.25">
      <c r="A403" s="88" t="s">
        <v>51</v>
      </c>
      <c r="B403" s="93" t="s">
        <v>24</v>
      </c>
      <c r="C403" s="90">
        <v>18860</v>
      </c>
      <c r="D403" s="100" t="s">
        <v>166</v>
      </c>
      <c r="E403" s="105"/>
      <c r="F403" s="103">
        <v>0</v>
      </c>
      <c r="G403" s="91">
        <v>0</v>
      </c>
      <c r="H403" s="91">
        <v>0</v>
      </c>
      <c r="I403" s="91">
        <v>0</v>
      </c>
      <c r="J403" s="91">
        <v>0</v>
      </c>
      <c r="K403" s="91">
        <v>0</v>
      </c>
      <c r="L403" s="91">
        <v>0</v>
      </c>
      <c r="M403" s="91">
        <v>0</v>
      </c>
      <c r="N403" s="91">
        <v>0</v>
      </c>
      <c r="O403" s="92">
        <f t="shared" si="6"/>
        <v>0</v>
      </c>
    </row>
    <row r="404" spans="1:15" x14ac:dyDescent="0.25">
      <c r="A404" s="88" t="s">
        <v>51</v>
      </c>
      <c r="B404" s="93" t="s">
        <v>25</v>
      </c>
      <c r="C404" s="90">
        <v>19001</v>
      </c>
      <c r="D404" s="100" t="s">
        <v>403</v>
      </c>
      <c r="E404" s="105">
        <v>9945491.1466228049</v>
      </c>
      <c r="F404" s="103">
        <v>0</v>
      </c>
      <c r="G404" s="91">
        <v>0</v>
      </c>
      <c r="H404" s="91">
        <v>0</v>
      </c>
      <c r="I404" s="91">
        <v>0</v>
      </c>
      <c r="J404" s="91">
        <v>8461401</v>
      </c>
      <c r="K404" s="91">
        <v>0</v>
      </c>
      <c r="L404" s="91">
        <v>56954</v>
      </c>
      <c r="M404" s="91">
        <v>0</v>
      </c>
      <c r="N404" s="91">
        <v>0</v>
      </c>
      <c r="O404" s="92">
        <f t="shared" si="6"/>
        <v>8518355</v>
      </c>
    </row>
    <row r="405" spans="1:15" x14ac:dyDescent="0.25">
      <c r="A405" s="88" t="s">
        <v>51</v>
      </c>
      <c r="B405" s="93" t="s">
        <v>25</v>
      </c>
      <c r="C405" s="90">
        <v>19022</v>
      </c>
      <c r="D405" s="100" t="s">
        <v>404</v>
      </c>
      <c r="E405" s="105"/>
      <c r="F405" s="103">
        <v>0</v>
      </c>
      <c r="G405" s="91">
        <v>0</v>
      </c>
      <c r="H405" s="91">
        <v>0</v>
      </c>
      <c r="I405" s="91">
        <v>0</v>
      </c>
      <c r="J405" s="91">
        <v>0</v>
      </c>
      <c r="K405" s="91">
        <v>0</v>
      </c>
      <c r="L405" s="91">
        <v>0</v>
      </c>
      <c r="M405" s="91">
        <v>0</v>
      </c>
      <c r="N405" s="91">
        <v>0</v>
      </c>
      <c r="O405" s="92">
        <f t="shared" si="6"/>
        <v>0</v>
      </c>
    </row>
    <row r="406" spans="1:15" x14ac:dyDescent="0.25">
      <c r="A406" s="88" t="s">
        <v>51</v>
      </c>
      <c r="B406" s="93" t="s">
        <v>25</v>
      </c>
      <c r="C406" s="90">
        <v>19050</v>
      </c>
      <c r="D406" s="100" t="s">
        <v>66</v>
      </c>
      <c r="E406" s="105">
        <v>1178040.5421646778</v>
      </c>
      <c r="F406" s="103">
        <v>0</v>
      </c>
      <c r="G406" s="91">
        <v>0</v>
      </c>
      <c r="H406" s="91">
        <v>0</v>
      </c>
      <c r="I406" s="91">
        <v>0</v>
      </c>
      <c r="J406" s="91">
        <v>0</v>
      </c>
      <c r="K406" s="91">
        <v>0</v>
      </c>
      <c r="L406" s="91">
        <v>0</v>
      </c>
      <c r="M406" s="91">
        <v>0</v>
      </c>
      <c r="N406" s="91">
        <v>0</v>
      </c>
      <c r="O406" s="92">
        <f t="shared" si="6"/>
        <v>0</v>
      </c>
    </row>
    <row r="407" spans="1:15" x14ac:dyDescent="0.25">
      <c r="A407" s="88" t="s">
        <v>51</v>
      </c>
      <c r="B407" s="93" t="s">
        <v>25</v>
      </c>
      <c r="C407" s="90">
        <v>19075</v>
      </c>
      <c r="D407" s="100" t="s">
        <v>405</v>
      </c>
      <c r="E407" s="105"/>
      <c r="F407" s="103">
        <v>0</v>
      </c>
      <c r="G407" s="91">
        <v>0</v>
      </c>
      <c r="H407" s="91">
        <v>0</v>
      </c>
      <c r="I407" s="91">
        <v>0</v>
      </c>
      <c r="J407" s="91">
        <v>0</v>
      </c>
      <c r="K407" s="91">
        <v>0</v>
      </c>
      <c r="L407" s="91">
        <v>0</v>
      </c>
      <c r="M407" s="91">
        <v>0</v>
      </c>
      <c r="N407" s="91">
        <v>0</v>
      </c>
      <c r="O407" s="92">
        <f t="shared" si="6"/>
        <v>0</v>
      </c>
    </row>
    <row r="408" spans="1:15" x14ac:dyDescent="0.25">
      <c r="A408" s="88" t="s">
        <v>51</v>
      </c>
      <c r="B408" s="93" t="s">
        <v>25</v>
      </c>
      <c r="C408" s="90">
        <v>19100</v>
      </c>
      <c r="D408" s="100" t="s">
        <v>21</v>
      </c>
      <c r="E408" s="105">
        <v>7666198.6744748466</v>
      </c>
      <c r="F408" s="103">
        <v>0</v>
      </c>
      <c r="G408" s="91">
        <v>0</v>
      </c>
      <c r="H408" s="91">
        <v>0</v>
      </c>
      <c r="I408" s="91">
        <v>0</v>
      </c>
      <c r="J408" s="91">
        <v>44407639</v>
      </c>
      <c r="K408" s="91">
        <v>0</v>
      </c>
      <c r="L408" s="91">
        <v>0</v>
      </c>
      <c r="M408" s="91">
        <v>0</v>
      </c>
      <c r="N408" s="91">
        <v>0</v>
      </c>
      <c r="O408" s="92">
        <f t="shared" si="6"/>
        <v>44407639</v>
      </c>
    </row>
    <row r="409" spans="1:15" x14ac:dyDescent="0.25">
      <c r="A409" s="88" t="s">
        <v>51</v>
      </c>
      <c r="B409" s="93" t="s">
        <v>25</v>
      </c>
      <c r="C409" s="90">
        <v>19110</v>
      </c>
      <c r="D409" s="100" t="s">
        <v>406</v>
      </c>
      <c r="E409" s="105">
        <v>265296538.53025427</v>
      </c>
      <c r="F409" s="103">
        <v>0</v>
      </c>
      <c r="G409" s="91">
        <v>0</v>
      </c>
      <c r="H409" s="91">
        <v>0</v>
      </c>
      <c r="I409" s="91">
        <v>0</v>
      </c>
      <c r="J409" s="91">
        <v>485137870</v>
      </c>
      <c r="K409" s="91">
        <v>0</v>
      </c>
      <c r="L409" s="91">
        <v>0</v>
      </c>
      <c r="M409" s="91">
        <v>0</v>
      </c>
      <c r="N409" s="91">
        <v>0</v>
      </c>
      <c r="O409" s="92">
        <f t="shared" si="6"/>
        <v>485137870</v>
      </c>
    </row>
    <row r="410" spans="1:15" x14ac:dyDescent="0.25">
      <c r="A410" s="88" t="s">
        <v>51</v>
      </c>
      <c r="B410" s="93" t="s">
        <v>25</v>
      </c>
      <c r="C410" s="90">
        <v>19130</v>
      </c>
      <c r="D410" s="100" t="s">
        <v>407</v>
      </c>
      <c r="E410" s="105"/>
      <c r="F410" s="103">
        <v>0</v>
      </c>
      <c r="G410" s="91">
        <v>0</v>
      </c>
      <c r="H410" s="91">
        <v>0</v>
      </c>
      <c r="I410" s="91">
        <v>0</v>
      </c>
      <c r="J410" s="91">
        <v>0</v>
      </c>
      <c r="K410" s="91">
        <v>0</v>
      </c>
      <c r="L410" s="91">
        <v>0</v>
      </c>
      <c r="M410" s="91">
        <v>0</v>
      </c>
      <c r="N410" s="91">
        <v>0</v>
      </c>
      <c r="O410" s="92">
        <f t="shared" si="6"/>
        <v>0</v>
      </c>
    </row>
    <row r="411" spans="1:15" x14ac:dyDescent="0.25">
      <c r="A411" s="44" t="s">
        <v>51</v>
      </c>
      <c r="B411" s="45" t="s">
        <v>25</v>
      </c>
      <c r="C411" s="46">
        <v>19137</v>
      </c>
      <c r="D411" s="64" t="s">
        <v>408</v>
      </c>
      <c r="E411" s="105">
        <v>816084.20568662544</v>
      </c>
      <c r="F411" s="70">
        <v>0</v>
      </c>
      <c r="G411" s="47">
        <v>0</v>
      </c>
      <c r="H411" s="47">
        <v>0</v>
      </c>
      <c r="I411" s="47">
        <v>0</v>
      </c>
      <c r="J411" s="47">
        <v>0</v>
      </c>
      <c r="K411" s="47">
        <v>0</v>
      </c>
      <c r="L411" s="47">
        <v>0</v>
      </c>
      <c r="M411" s="47">
        <v>0</v>
      </c>
      <c r="N411" s="47">
        <v>0</v>
      </c>
      <c r="O411" s="48">
        <f t="shared" si="6"/>
        <v>0</v>
      </c>
    </row>
    <row r="412" spans="1:15" x14ac:dyDescent="0.25">
      <c r="A412" s="44" t="s">
        <v>51</v>
      </c>
      <c r="B412" s="45" t="s">
        <v>25</v>
      </c>
      <c r="C412" s="46">
        <v>19142</v>
      </c>
      <c r="D412" s="65" t="s">
        <v>409</v>
      </c>
      <c r="E412" s="105">
        <v>4344473.3240748299</v>
      </c>
      <c r="F412" s="70">
        <v>0</v>
      </c>
      <c r="G412" s="47">
        <v>0</v>
      </c>
      <c r="H412" s="47">
        <v>0</v>
      </c>
      <c r="I412" s="47">
        <v>0</v>
      </c>
      <c r="J412" s="47">
        <v>18370593</v>
      </c>
      <c r="K412" s="47">
        <v>0</v>
      </c>
      <c r="L412" s="47">
        <v>0</v>
      </c>
      <c r="M412" s="47">
        <v>0</v>
      </c>
      <c r="N412" s="47">
        <v>0</v>
      </c>
      <c r="O412" s="48">
        <f t="shared" si="6"/>
        <v>18370593</v>
      </c>
    </row>
    <row r="413" spans="1:15" x14ac:dyDescent="0.25">
      <c r="A413" s="44" t="s">
        <v>51</v>
      </c>
      <c r="B413" s="45" t="s">
        <v>25</v>
      </c>
      <c r="C413" s="46">
        <v>19212</v>
      </c>
      <c r="D413" s="64" t="s">
        <v>410</v>
      </c>
      <c r="E413" s="105"/>
      <c r="F413" s="70">
        <v>0</v>
      </c>
      <c r="G413" s="47">
        <v>0</v>
      </c>
      <c r="H413" s="47">
        <v>0</v>
      </c>
      <c r="I413" s="47">
        <v>0</v>
      </c>
      <c r="J413" s="47">
        <v>0</v>
      </c>
      <c r="K413" s="47">
        <v>0</v>
      </c>
      <c r="L413" s="47">
        <v>0</v>
      </c>
      <c r="M413" s="47">
        <v>0</v>
      </c>
      <c r="N413" s="47">
        <v>0</v>
      </c>
      <c r="O413" s="48">
        <f t="shared" si="6"/>
        <v>0</v>
      </c>
    </row>
    <row r="414" spans="1:15" x14ac:dyDescent="0.25">
      <c r="A414" s="44" t="s">
        <v>51</v>
      </c>
      <c r="B414" s="45" t="s">
        <v>25</v>
      </c>
      <c r="C414" s="46">
        <v>19256</v>
      </c>
      <c r="D414" s="64" t="s">
        <v>411</v>
      </c>
      <c r="E414" s="105">
        <v>101683937.26044074</v>
      </c>
      <c r="F414" s="70">
        <v>0</v>
      </c>
      <c r="G414" s="47">
        <v>7467336</v>
      </c>
      <c r="H414" s="47">
        <v>0</v>
      </c>
      <c r="I414" s="47">
        <v>0</v>
      </c>
      <c r="J414" s="47">
        <v>124436428</v>
      </c>
      <c r="K414" s="47">
        <v>0</v>
      </c>
      <c r="L414" s="47">
        <v>0</v>
      </c>
      <c r="M414" s="47">
        <v>0</v>
      </c>
      <c r="N414" s="47">
        <v>0</v>
      </c>
      <c r="O414" s="48">
        <f t="shared" si="6"/>
        <v>131903764</v>
      </c>
    </row>
    <row r="415" spans="1:15" x14ac:dyDescent="0.25">
      <c r="A415" s="44" t="s">
        <v>51</v>
      </c>
      <c r="B415" s="45" t="s">
        <v>25</v>
      </c>
      <c r="C415" s="46">
        <v>19290</v>
      </c>
      <c r="D415" s="64" t="s">
        <v>388</v>
      </c>
      <c r="E415" s="105"/>
      <c r="F415" s="70">
        <v>0</v>
      </c>
      <c r="G415" s="47">
        <v>0</v>
      </c>
      <c r="H415" s="47">
        <v>0</v>
      </c>
      <c r="I415" s="47">
        <v>0</v>
      </c>
      <c r="J415" s="47">
        <v>0</v>
      </c>
      <c r="K415" s="47">
        <v>0</v>
      </c>
      <c r="L415" s="47">
        <v>0</v>
      </c>
      <c r="M415" s="47">
        <v>0</v>
      </c>
      <c r="N415" s="47">
        <v>0</v>
      </c>
      <c r="O415" s="48">
        <f t="shared" si="6"/>
        <v>0</v>
      </c>
    </row>
    <row r="416" spans="1:15" x14ac:dyDescent="0.25">
      <c r="A416" s="44" t="s">
        <v>51</v>
      </c>
      <c r="B416" s="45" t="s">
        <v>25</v>
      </c>
      <c r="C416" s="46">
        <v>19300</v>
      </c>
      <c r="D416" s="65" t="s">
        <v>412</v>
      </c>
      <c r="E416" s="105">
        <v>140942.79153887602</v>
      </c>
      <c r="F416" s="70">
        <v>0</v>
      </c>
      <c r="G416" s="47">
        <v>0</v>
      </c>
      <c r="H416" s="47">
        <v>0</v>
      </c>
      <c r="I416" s="47">
        <v>0</v>
      </c>
      <c r="J416" s="47">
        <v>0</v>
      </c>
      <c r="K416" s="47">
        <v>0</v>
      </c>
      <c r="L416" s="47">
        <v>0</v>
      </c>
      <c r="M416" s="47">
        <v>0</v>
      </c>
      <c r="N416" s="47">
        <v>0</v>
      </c>
      <c r="O416" s="48">
        <f t="shared" si="6"/>
        <v>0</v>
      </c>
    </row>
    <row r="417" spans="1:15" x14ac:dyDescent="0.25">
      <c r="A417" s="44" t="s">
        <v>51</v>
      </c>
      <c r="B417" s="45" t="s">
        <v>25</v>
      </c>
      <c r="C417" s="46">
        <v>19318</v>
      </c>
      <c r="D417" s="64" t="s">
        <v>413</v>
      </c>
      <c r="E417" s="105">
        <v>82992111.231273577</v>
      </c>
      <c r="F417" s="70">
        <v>0</v>
      </c>
      <c r="G417" s="47">
        <v>0</v>
      </c>
      <c r="H417" s="47">
        <v>0</v>
      </c>
      <c r="I417" s="47">
        <v>0</v>
      </c>
      <c r="J417" s="47">
        <v>229010449</v>
      </c>
      <c r="K417" s="47">
        <v>0</v>
      </c>
      <c r="L417" s="47">
        <v>0</v>
      </c>
      <c r="M417" s="47">
        <v>0</v>
      </c>
      <c r="N417" s="47">
        <v>0</v>
      </c>
      <c r="O417" s="48">
        <f t="shared" si="6"/>
        <v>229010449</v>
      </c>
    </row>
    <row r="418" spans="1:15" x14ac:dyDescent="0.25">
      <c r="A418" s="44" t="s">
        <v>51</v>
      </c>
      <c r="B418" s="45" t="s">
        <v>25</v>
      </c>
      <c r="C418" s="46">
        <v>19355</v>
      </c>
      <c r="D418" s="64" t="s">
        <v>414</v>
      </c>
      <c r="E418" s="105">
        <v>31478075.548579294</v>
      </c>
      <c r="F418" s="70">
        <v>0</v>
      </c>
      <c r="G418" s="47">
        <v>0</v>
      </c>
      <c r="H418" s="47">
        <v>0</v>
      </c>
      <c r="I418" s="47">
        <v>0</v>
      </c>
      <c r="J418" s="47">
        <v>0</v>
      </c>
      <c r="K418" s="47">
        <v>0</v>
      </c>
      <c r="L418" s="47">
        <v>0</v>
      </c>
      <c r="M418" s="47">
        <v>0</v>
      </c>
      <c r="N418" s="47">
        <v>0</v>
      </c>
      <c r="O418" s="48">
        <f t="shared" si="6"/>
        <v>0</v>
      </c>
    </row>
    <row r="419" spans="1:15" x14ac:dyDescent="0.25">
      <c r="A419" s="44" t="s">
        <v>51</v>
      </c>
      <c r="B419" s="45" t="s">
        <v>25</v>
      </c>
      <c r="C419" s="46">
        <v>19364</v>
      </c>
      <c r="D419" s="64" t="s">
        <v>415</v>
      </c>
      <c r="E419" s="105"/>
      <c r="F419" s="70">
        <v>0</v>
      </c>
      <c r="G419" s="47">
        <v>0</v>
      </c>
      <c r="H419" s="47">
        <v>0</v>
      </c>
      <c r="I419" s="47">
        <v>0</v>
      </c>
      <c r="J419" s="47">
        <v>0</v>
      </c>
      <c r="K419" s="47">
        <v>0</v>
      </c>
      <c r="L419" s="47">
        <v>0</v>
      </c>
      <c r="M419" s="47">
        <v>0</v>
      </c>
      <c r="N419" s="47">
        <v>0</v>
      </c>
      <c r="O419" s="48">
        <f t="shared" si="6"/>
        <v>0</v>
      </c>
    </row>
    <row r="420" spans="1:15" x14ac:dyDescent="0.25">
      <c r="A420" s="44" t="s">
        <v>51</v>
      </c>
      <c r="B420" s="45" t="s">
        <v>25</v>
      </c>
      <c r="C420" s="46">
        <v>19392</v>
      </c>
      <c r="D420" s="64" t="s">
        <v>416</v>
      </c>
      <c r="E420" s="105">
        <v>4572107.7724103481</v>
      </c>
      <c r="F420" s="70">
        <v>0</v>
      </c>
      <c r="G420" s="47">
        <v>0</v>
      </c>
      <c r="H420" s="47">
        <v>0</v>
      </c>
      <c r="I420" s="47">
        <v>0</v>
      </c>
      <c r="J420" s="47">
        <v>733768</v>
      </c>
      <c r="K420" s="47">
        <v>0</v>
      </c>
      <c r="L420" s="47">
        <v>0</v>
      </c>
      <c r="M420" s="47">
        <v>0</v>
      </c>
      <c r="N420" s="47">
        <v>0</v>
      </c>
      <c r="O420" s="48">
        <f t="shared" si="6"/>
        <v>733768</v>
      </c>
    </row>
    <row r="421" spans="1:15" x14ac:dyDescent="0.25">
      <c r="A421" s="88" t="s">
        <v>51</v>
      </c>
      <c r="B421" s="93" t="s">
        <v>25</v>
      </c>
      <c r="C421" s="90">
        <v>19397</v>
      </c>
      <c r="D421" s="100" t="s">
        <v>417</v>
      </c>
      <c r="E421" s="105"/>
      <c r="F421" s="103">
        <v>0</v>
      </c>
      <c r="G421" s="91">
        <v>0</v>
      </c>
      <c r="H421" s="91">
        <v>0</v>
      </c>
      <c r="I421" s="91">
        <v>0</v>
      </c>
      <c r="J421" s="91">
        <v>0</v>
      </c>
      <c r="K421" s="91">
        <v>0</v>
      </c>
      <c r="L421" s="91">
        <v>0</v>
      </c>
      <c r="M421" s="91">
        <v>0</v>
      </c>
      <c r="N421" s="91">
        <v>0</v>
      </c>
      <c r="O421" s="92">
        <f t="shared" si="6"/>
        <v>0</v>
      </c>
    </row>
    <row r="422" spans="1:15" x14ac:dyDescent="0.25">
      <c r="A422" s="88" t="s">
        <v>51</v>
      </c>
      <c r="B422" s="93" t="s">
        <v>25</v>
      </c>
      <c r="C422" s="90">
        <v>19418</v>
      </c>
      <c r="D422" s="100" t="s">
        <v>418</v>
      </c>
      <c r="E422" s="105">
        <v>66944688.924971767</v>
      </c>
      <c r="F422" s="103">
        <v>0</v>
      </c>
      <c r="G422" s="91">
        <v>0</v>
      </c>
      <c r="H422" s="91">
        <v>0</v>
      </c>
      <c r="I422" s="91">
        <v>0</v>
      </c>
      <c r="J422" s="91">
        <v>235132425</v>
      </c>
      <c r="K422" s="91">
        <v>0</v>
      </c>
      <c r="L422" s="91">
        <v>0</v>
      </c>
      <c r="M422" s="91">
        <v>0</v>
      </c>
      <c r="N422" s="91">
        <v>0</v>
      </c>
      <c r="O422" s="92">
        <f t="shared" si="6"/>
        <v>235132425</v>
      </c>
    </row>
    <row r="423" spans="1:15" x14ac:dyDescent="0.25">
      <c r="A423" s="88" t="s">
        <v>51</v>
      </c>
      <c r="B423" s="93" t="s">
        <v>25</v>
      </c>
      <c r="C423" s="90">
        <v>19450</v>
      </c>
      <c r="D423" s="100" t="s">
        <v>419</v>
      </c>
      <c r="E423" s="105"/>
      <c r="F423" s="103">
        <v>0</v>
      </c>
      <c r="G423" s="91">
        <v>0</v>
      </c>
      <c r="H423" s="91">
        <v>0</v>
      </c>
      <c r="I423" s="91">
        <v>0</v>
      </c>
      <c r="J423" s="91">
        <v>0</v>
      </c>
      <c r="K423" s="91">
        <v>0</v>
      </c>
      <c r="L423" s="91">
        <v>0</v>
      </c>
      <c r="M423" s="91">
        <v>0</v>
      </c>
      <c r="N423" s="91">
        <v>0</v>
      </c>
      <c r="O423" s="92">
        <f t="shared" si="6"/>
        <v>0</v>
      </c>
    </row>
    <row r="424" spans="1:15" x14ac:dyDescent="0.25">
      <c r="A424" s="88" t="s">
        <v>51</v>
      </c>
      <c r="B424" s="93" t="s">
        <v>25</v>
      </c>
      <c r="C424" s="90">
        <v>19455</v>
      </c>
      <c r="D424" s="100" t="s">
        <v>420</v>
      </c>
      <c r="E424" s="105"/>
      <c r="F424" s="103">
        <v>0</v>
      </c>
      <c r="G424" s="91">
        <v>0</v>
      </c>
      <c r="H424" s="91">
        <v>0</v>
      </c>
      <c r="I424" s="91">
        <v>0</v>
      </c>
      <c r="J424" s="91">
        <v>0</v>
      </c>
      <c r="K424" s="91">
        <v>0</v>
      </c>
      <c r="L424" s="91">
        <v>0</v>
      </c>
      <c r="M424" s="91">
        <v>0</v>
      </c>
      <c r="N424" s="91">
        <v>0</v>
      </c>
      <c r="O424" s="92">
        <f t="shared" si="6"/>
        <v>0</v>
      </c>
    </row>
    <row r="425" spans="1:15" x14ac:dyDescent="0.25">
      <c r="A425" s="88" t="s">
        <v>51</v>
      </c>
      <c r="B425" s="93" t="s">
        <v>25</v>
      </c>
      <c r="C425" s="90">
        <v>19473</v>
      </c>
      <c r="D425" s="100" t="s">
        <v>219</v>
      </c>
      <c r="E425" s="105">
        <v>334.69208877662982</v>
      </c>
      <c r="F425" s="103">
        <v>0</v>
      </c>
      <c r="G425" s="91">
        <v>0</v>
      </c>
      <c r="H425" s="91">
        <v>0</v>
      </c>
      <c r="I425" s="91">
        <v>0</v>
      </c>
      <c r="J425" s="91">
        <v>0</v>
      </c>
      <c r="K425" s="91">
        <v>0</v>
      </c>
      <c r="L425" s="91">
        <v>0</v>
      </c>
      <c r="M425" s="91">
        <v>0</v>
      </c>
      <c r="N425" s="91">
        <v>0</v>
      </c>
      <c r="O425" s="92">
        <f t="shared" si="6"/>
        <v>0</v>
      </c>
    </row>
    <row r="426" spans="1:15" x14ac:dyDescent="0.25">
      <c r="A426" s="88" t="s">
        <v>51</v>
      </c>
      <c r="B426" s="93" t="s">
        <v>25</v>
      </c>
      <c r="C426" s="90">
        <v>19513</v>
      </c>
      <c r="D426" s="100" t="s">
        <v>421</v>
      </c>
      <c r="E426" s="105"/>
      <c r="F426" s="103">
        <v>0</v>
      </c>
      <c r="G426" s="91">
        <v>0</v>
      </c>
      <c r="H426" s="91">
        <v>0</v>
      </c>
      <c r="I426" s="91">
        <v>0</v>
      </c>
      <c r="J426" s="91">
        <v>0</v>
      </c>
      <c r="K426" s="91">
        <v>0</v>
      </c>
      <c r="L426" s="91">
        <v>0</v>
      </c>
      <c r="M426" s="91">
        <v>0</v>
      </c>
      <c r="N426" s="91">
        <v>0</v>
      </c>
      <c r="O426" s="92">
        <f t="shared" si="6"/>
        <v>0</v>
      </c>
    </row>
    <row r="427" spans="1:15" x14ac:dyDescent="0.25">
      <c r="A427" s="88" t="s">
        <v>51</v>
      </c>
      <c r="B427" s="93" t="s">
        <v>25</v>
      </c>
      <c r="C427" s="90">
        <v>19517</v>
      </c>
      <c r="D427" s="100" t="s">
        <v>422</v>
      </c>
      <c r="E427" s="105"/>
      <c r="F427" s="103">
        <v>0</v>
      </c>
      <c r="G427" s="91">
        <v>0</v>
      </c>
      <c r="H427" s="91">
        <v>0</v>
      </c>
      <c r="I427" s="91">
        <v>0</v>
      </c>
      <c r="J427" s="91">
        <v>0</v>
      </c>
      <c r="K427" s="91">
        <v>0</v>
      </c>
      <c r="L427" s="91">
        <v>0</v>
      </c>
      <c r="M427" s="91">
        <v>0</v>
      </c>
      <c r="N427" s="91">
        <v>0</v>
      </c>
      <c r="O427" s="92">
        <f t="shared" si="6"/>
        <v>0</v>
      </c>
    </row>
    <row r="428" spans="1:15" x14ac:dyDescent="0.25">
      <c r="A428" s="88" t="s">
        <v>51</v>
      </c>
      <c r="B428" s="93" t="s">
        <v>25</v>
      </c>
      <c r="C428" s="90">
        <v>19532</v>
      </c>
      <c r="D428" s="100" t="s">
        <v>423</v>
      </c>
      <c r="E428" s="105">
        <v>3203242.9492846532</v>
      </c>
      <c r="F428" s="103">
        <v>0</v>
      </c>
      <c r="G428" s="91">
        <v>0</v>
      </c>
      <c r="H428" s="91">
        <v>0</v>
      </c>
      <c r="I428" s="91">
        <v>0</v>
      </c>
      <c r="J428" s="91">
        <v>186557416</v>
      </c>
      <c r="K428" s="91">
        <v>0</v>
      </c>
      <c r="L428" s="91">
        <v>0</v>
      </c>
      <c r="M428" s="91">
        <v>0</v>
      </c>
      <c r="N428" s="91">
        <v>0</v>
      </c>
      <c r="O428" s="92">
        <f t="shared" si="6"/>
        <v>186557416</v>
      </c>
    </row>
    <row r="429" spans="1:15" x14ac:dyDescent="0.25">
      <c r="A429" s="88" t="s">
        <v>51</v>
      </c>
      <c r="B429" s="93" t="s">
        <v>25</v>
      </c>
      <c r="C429" s="90">
        <v>19533</v>
      </c>
      <c r="D429" s="100" t="s">
        <v>424</v>
      </c>
      <c r="E429" s="105"/>
      <c r="F429" s="103">
        <v>0</v>
      </c>
      <c r="G429" s="91">
        <v>0</v>
      </c>
      <c r="H429" s="91">
        <v>0</v>
      </c>
      <c r="I429" s="91">
        <v>0</v>
      </c>
      <c r="J429" s="91">
        <v>0</v>
      </c>
      <c r="K429" s="91">
        <v>0</v>
      </c>
      <c r="L429" s="91">
        <v>0</v>
      </c>
      <c r="M429" s="91">
        <v>0</v>
      </c>
      <c r="N429" s="91">
        <v>0</v>
      </c>
      <c r="O429" s="92">
        <f t="shared" si="6"/>
        <v>0</v>
      </c>
    </row>
    <row r="430" spans="1:15" x14ac:dyDescent="0.25">
      <c r="A430" s="88" t="s">
        <v>51</v>
      </c>
      <c r="B430" s="93" t="s">
        <v>25</v>
      </c>
      <c r="C430" s="90">
        <v>19548</v>
      </c>
      <c r="D430" s="100" t="s">
        <v>425</v>
      </c>
      <c r="E430" s="105"/>
      <c r="F430" s="103">
        <v>0</v>
      </c>
      <c r="G430" s="91">
        <v>0</v>
      </c>
      <c r="H430" s="91">
        <v>0</v>
      </c>
      <c r="I430" s="91">
        <v>0</v>
      </c>
      <c r="J430" s="91">
        <v>0</v>
      </c>
      <c r="K430" s="91">
        <v>0</v>
      </c>
      <c r="L430" s="91">
        <v>0</v>
      </c>
      <c r="M430" s="91">
        <v>0</v>
      </c>
      <c r="N430" s="91">
        <v>0</v>
      </c>
      <c r="O430" s="92">
        <f t="shared" si="6"/>
        <v>0</v>
      </c>
    </row>
    <row r="431" spans="1:15" x14ac:dyDescent="0.25">
      <c r="A431" s="44" t="s">
        <v>51</v>
      </c>
      <c r="B431" s="45" t="s">
        <v>25</v>
      </c>
      <c r="C431" s="46">
        <v>19573</v>
      </c>
      <c r="D431" s="64" t="s">
        <v>426</v>
      </c>
      <c r="E431" s="105">
        <v>360700.03620450676</v>
      </c>
      <c r="F431" s="70">
        <v>0</v>
      </c>
      <c r="G431" s="47">
        <v>0</v>
      </c>
      <c r="H431" s="47">
        <v>0</v>
      </c>
      <c r="I431" s="47">
        <v>0</v>
      </c>
      <c r="J431" s="47">
        <v>0</v>
      </c>
      <c r="K431" s="47">
        <v>0</v>
      </c>
      <c r="L431" s="47">
        <v>0</v>
      </c>
      <c r="M431" s="47">
        <v>0</v>
      </c>
      <c r="N431" s="47">
        <v>0</v>
      </c>
      <c r="O431" s="48">
        <f t="shared" si="6"/>
        <v>0</v>
      </c>
    </row>
    <row r="432" spans="1:15" x14ac:dyDescent="0.25">
      <c r="A432" s="44" t="s">
        <v>51</v>
      </c>
      <c r="B432" s="45" t="s">
        <v>25</v>
      </c>
      <c r="C432" s="46">
        <v>19585</v>
      </c>
      <c r="D432" s="64" t="s">
        <v>427</v>
      </c>
      <c r="E432" s="105">
        <v>6207499.1629120139</v>
      </c>
      <c r="F432" s="70">
        <v>0</v>
      </c>
      <c r="G432" s="47">
        <v>0</v>
      </c>
      <c r="H432" s="47">
        <v>0</v>
      </c>
      <c r="I432" s="47">
        <v>0</v>
      </c>
      <c r="J432" s="47">
        <v>0</v>
      </c>
      <c r="K432" s="47">
        <v>0</v>
      </c>
      <c r="L432" s="47">
        <v>6609078.1399999997</v>
      </c>
      <c r="M432" s="47">
        <v>0</v>
      </c>
      <c r="N432" s="47">
        <v>0</v>
      </c>
      <c r="O432" s="48">
        <f t="shared" si="6"/>
        <v>6609078.1399999997</v>
      </c>
    </row>
    <row r="433" spans="1:15" x14ac:dyDescent="0.25">
      <c r="A433" s="44" t="s">
        <v>51</v>
      </c>
      <c r="B433" s="45" t="s">
        <v>25</v>
      </c>
      <c r="C433" s="46">
        <v>19622</v>
      </c>
      <c r="D433" s="64" t="s">
        <v>428</v>
      </c>
      <c r="E433" s="105"/>
      <c r="F433" s="70">
        <v>0</v>
      </c>
      <c r="G433" s="47">
        <v>0</v>
      </c>
      <c r="H433" s="47">
        <v>0</v>
      </c>
      <c r="I433" s="47">
        <v>0</v>
      </c>
      <c r="J433" s="47">
        <v>0</v>
      </c>
      <c r="K433" s="47">
        <v>0</v>
      </c>
      <c r="L433" s="47">
        <v>0</v>
      </c>
      <c r="M433" s="47">
        <v>0</v>
      </c>
      <c r="N433" s="47">
        <v>0</v>
      </c>
      <c r="O433" s="48">
        <f t="shared" si="6"/>
        <v>0</v>
      </c>
    </row>
    <row r="434" spans="1:15" x14ac:dyDescent="0.25">
      <c r="A434" s="44" t="s">
        <v>51</v>
      </c>
      <c r="B434" s="45" t="s">
        <v>25</v>
      </c>
      <c r="C434" s="46">
        <v>19693</v>
      </c>
      <c r="D434" s="64" t="s">
        <v>429</v>
      </c>
      <c r="E434" s="105"/>
      <c r="F434" s="70">
        <v>0</v>
      </c>
      <c r="G434" s="47">
        <v>0</v>
      </c>
      <c r="H434" s="47">
        <v>0</v>
      </c>
      <c r="I434" s="47">
        <v>0</v>
      </c>
      <c r="J434" s="47">
        <v>0</v>
      </c>
      <c r="K434" s="47">
        <v>0</v>
      </c>
      <c r="L434" s="47">
        <v>0</v>
      </c>
      <c r="M434" s="47">
        <v>0</v>
      </c>
      <c r="N434" s="47">
        <v>0</v>
      </c>
      <c r="O434" s="48">
        <f t="shared" si="6"/>
        <v>0</v>
      </c>
    </row>
    <row r="435" spans="1:15" x14ac:dyDescent="0.25">
      <c r="A435" s="44" t="s">
        <v>51</v>
      </c>
      <c r="B435" s="45" t="s">
        <v>25</v>
      </c>
      <c r="C435" s="46">
        <v>19698</v>
      </c>
      <c r="D435" s="64" t="s">
        <v>430</v>
      </c>
      <c r="E435" s="105">
        <v>5057825.162126842</v>
      </c>
      <c r="F435" s="70">
        <v>0</v>
      </c>
      <c r="G435" s="47">
        <v>0</v>
      </c>
      <c r="H435" s="47">
        <v>0</v>
      </c>
      <c r="I435" s="47">
        <v>0</v>
      </c>
      <c r="J435" s="47">
        <v>94835270</v>
      </c>
      <c r="K435" s="47">
        <v>0</v>
      </c>
      <c r="L435" s="47">
        <v>0</v>
      </c>
      <c r="M435" s="47">
        <v>0</v>
      </c>
      <c r="N435" s="47">
        <v>0</v>
      </c>
      <c r="O435" s="48">
        <f t="shared" si="6"/>
        <v>94835270</v>
      </c>
    </row>
    <row r="436" spans="1:15" x14ac:dyDescent="0.25">
      <c r="A436" s="44" t="s">
        <v>51</v>
      </c>
      <c r="B436" s="45" t="s">
        <v>25</v>
      </c>
      <c r="C436" s="46">
        <v>19701</v>
      </c>
      <c r="D436" s="64" t="s">
        <v>233</v>
      </c>
      <c r="E436" s="105">
        <v>2170933.5409980132</v>
      </c>
      <c r="F436" s="70">
        <v>0</v>
      </c>
      <c r="G436" s="47">
        <v>0</v>
      </c>
      <c r="H436" s="47">
        <v>0</v>
      </c>
      <c r="I436" s="47">
        <v>0</v>
      </c>
      <c r="J436" s="47">
        <v>3725960</v>
      </c>
      <c r="K436" s="47">
        <v>0</v>
      </c>
      <c r="L436" s="47">
        <v>0</v>
      </c>
      <c r="M436" s="47">
        <v>0</v>
      </c>
      <c r="N436" s="47">
        <v>0</v>
      </c>
      <c r="O436" s="48">
        <f t="shared" si="6"/>
        <v>3725960</v>
      </c>
    </row>
    <row r="437" spans="1:15" x14ac:dyDescent="0.25">
      <c r="A437" s="44" t="s">
        <v>51</v>
      </c>
      <c r="B437" s="45" t="s">
        <v>25</v>
      </c>
      <c r="C437" s="46">
        <v>19743</v>
      </c>
      <c r="D437" s="64" t="s">
        <v>431</v>
      </c>
      <c r="E437" s="105"/>
      <c r="F437" s="70">
        <v>0</v>
      </c>
      <c r="G437" s="47">
        <v>0</v>
      </c>
      <c r="H437" s="47">
        <v>0</v>
      </c>
      <c r="I437" s="47">
        <v>0</v>
      </c>
      <c r="J437" s="47">
        <v>0</v>
      </c>
      <c r="K437" s="47">
        <v>0</v>
      </c>
      <c r="L437" s="47">
        <v>0</v>
      </c>
      <c r="M437" s="47">
        <v>0</v>
      </c>
      <c r="N437" s="47">
        <v>0</v>
      </c>
      <c r="O437" s="48">
        <f t="shared" si="6"/>
        <v>0</v>
      </c>
    </row>
    <row r="438" spans="1:15" x14ac:dyDescent="0.25">
      <c r="A438" s="44" t="s">
        <v>51</v>
      </c>
      <c r="B438" s="45" t="s">
        <v>25</v>
      </c>
      <c r="C438" s="46">
        <v>19760</v>
      </c>
      <c r="D438" s="64" t="s">
        <v>432</v>
      </c>
      <c r="E438" s="105"/>
      <c r="F438" s="70">
        <v>0</v>
      </c>
      <c r="G438" s="47">
        <v>0</v>
      </c>
      <c r="H438" s="47">
        <v>0</v>
      </c>
      <c r="I438" s="47">
        <v>0</v>
      </c>
      <c r="J438" s="47">
        <v>0</v>
      </c>
      <c r="K438" s="47">
        <v>0</v>
      </c>
      <c r="L438" s="47">
        <v>0</v>
      </c>
      <c r="M438" s="47">
        <v>0</v>
      </c>
      <c r="N438" s="47">
        <v>0</v>
      </c>
      <c r="O438" s="48">
        <f t="shared" si="6"/>
        <v>0</v>
      </c>
    </row>
    <row r="439" spans="1:15" x14ac:dyDescent="0.25">
      <c r="A439" s="44" t="s">
        <v>51</v>
      </c>
      <c r="B439" s="45" t="s">
        <v>25</v>
      </c>
      <c r="C439" s="46">
        <v>19780</v>
      </c>
      <c r="D439" s="64" t="s">
        <v>433</v>
      </c>
      <c r="E439" s="105">
        <v>242889272.6626215</v>
      </c>
      <c r="F439" s="70">
        <v>0</v>
      </c>
      <c r="G439" s="47">
        <v>0</v>
      </c>
      <c r="H439" s="47">
        <v>0</v>
      </c>
      <c r="I439" s="47">
        <v>0</v>
      </c>
      <c r="J439" s="47">
        <v>312247876</v>
      </c>
      <c r="K439" s="47">
        <v>0</v>
      </c>
      <c r="L439" s="47">
        <v>0</v>
      </c>
      <c r="M439" s="47">
        <v>0</v>
      </c>
      <c r="N439" s="47">
        <v>0</v>
      </c>
      <c r="O439" s="48">
        <f t="shared" si="6"/>
        <v>312247876</v>
      </c>
    </row>
    <row r="440" spans="1:15" x14ac:dyDescent="0.25">
      <c r="A440" s="44" t="s">
        <v>51</v>
      </c>
      <c r="B440" s="45" t="s">
        <v>25</v>
      </c>
      <c r="C440" s="46">
        <v>19785</v>
      </c>
      <c r="D440" s="64" t="s">
        <v>39</v>
      </c>
      <c r="E440" s="105"/>
      <c r="F440" s="70">
        <v>0</v>
      </c>
      <c r="G440" s="47">
        <v>0</v>
      </c>
      <c r="H440" s="47">
        <v>0</v>
      </c>
      <c r="I440" s="47">
        <v>0</v>
      </c>
      <c r="J440" s="47">
        <v>0</v>
      </c>
      <c r="K440" s="47">
        <v>0</v>
      </c>
      <c r="L440" s="47">
        <v>0</v>
      </c>
      <c r="M440" s="47">
        <v>0</v>
      </c>
      <c r="N440" s="47">
        <v>0</v>
      </c>
      <c r="O440" s="48">
        <f t="shared" si="6"/>
        <v>0</v>
      </c>
    </row>
    <row r="441" spans="1:15" x14ac:dyDescent="0.25">
      <c r="A441" s="88" t="s">
        <v>51</v>
      </c>
      <c r="B441" s="93" t="s">
        <v>25</v>
      </c>
      <c r="C441" s="90">
        <v>19807</v>
      </c>
      <c r="D441" s="100" t="s">
        <v>434</v>
      </c>
      <c r="E441" s="105"/>
      <c r="F441" s="103">
        <v>0</v>
      </c>
      <c r="G441" s="91">
        <v>0</v>
      </c>
      <c r="H441" s="91">
        <v>0</v>
      </c>
      <c r="I441" s="91">
        <v>0</v>
      </c>
      <c r="J441" s="91">
        <v>0</v>
      </c>
      <c r="K441" s="91">
        <v>0</v>
      </c>
      <c r="L441" s="91">
        <v>0</v>
      </c>
      <c r="M441" s="91">
        <v>0</v>
      </c>
      <c r="N441" s="91">
        <v>0</v>
      </c>
      <c r="O441" s="92">
        <f t="shared" si="6"/>
        <v>0</v>
      </c>
    </row>
    <row r="442" spans="1:15" x14ac:dyDescent="0.25">
      <c r="A442" s="88" t="s">
        <v>51</v>
      </c>
      <c r="B442" s="93" t="s">
        <v>25</v>
      </c>
      <c r="C442" s="90">
        <v>19809</v>
      </c>
      <c r="D442" s="100" t="s">
        <v>435</v>
      </c>
      <c r="E442" s="105">
        <v>106961692.93285926</v>
      </c>
      <c r="F442" s="103">
        <v>0</v>
      </c>
      <c r="G442" s="91">
        <v>0</v>
      </c>
      <c r="H442" s="91">
        <v>0</v>
      </c>
      <c r="I442" s="91">
        <v>0</v>
      </c>
      <c r="J442" s="91">
        <v>971874269</v>
      </c>
      <c r="K442" s="91">
        <v>0</v>
      </c>
      <c r="L442" s="91">
        <v>0</v>
      </c>
      <c r="M442" s="91">
        <v>0</v>
      </c>
      <c r="N442" s="91">
        <v>0</v>
      </c>
      <c r="O442" s="92">
        <f t="shared" si="6"/>
        <v>971874269</v>
      </c>
    </row>
    <row r="443" spans="1:15" x14ac:dyDescent="0.25">
      <c r="A443" s="88" t="s">
        <v>51</v>
      </c>
      <c r="B443" s="93" t="s">
        <v>25</v>
      </c>
      <c r="C443" s="90">
        <v>19821</v>
      </c>
      <c r="D443" s="100" t="s">
        <v>436</v>
      </c>
      <c r="E443" s="105">
        <v>40349.160717172846</v>
      </c>
      <c r="F443" s="103">
        <v>0</v>
      </c>
      <c r="G443" s="91">
        <v>0</v>
      </c>
      <c r="H443" s="91">
        <v>0</v>
      </c>
      <c r="I443" s="91">
        <v>0</v>
      </c>
      <c r="J443" s="91">
        <v>1087894</v>
      </c>
      <c r="K443" s="91">
        <v>0</v>
      </c>
      <c r="L443" s="91">
        <v>0</v>
      </c>
      <c r="M443" s="91">
        <v>0</v>
      </c>
      <c r="N443" s="91">
        <v>0</v>
      </c>
      <c r="O443" s="92">
        <f t="shared" si="6"/>
        <v>1087894</v>
      </c>
    </row>
    <row r="444" spans="1:15" x14ac:dyDescent="0.25">
      <c r="A444" s="88" t="s">
        <v>51</v>
      </c>
      <c r="B444" s="93" t="s">
        <v>25</v>
      </c>
      <c r="C444" s="90">
        <v>19824</v>
      </c>
      <c r="D444" s="100" t="s">
        <v>437</v>
      </c>
      <c r="E444" s="105"/>
      <c r="F444" s="103">
        <v>0</v>
      </c>
      <c r="G444" s="91">
        <v>0</v>
      </c>
      <c r="H444" s="91">
        <v>0</v>
      </c>
      <c r="I444" s="91">
        <v>0</v>
      </c>
      <c r="J444" s="91">
        <v>0</v>
      </c>
      <c r="K444" s="91">
        <v>0</v>
      </c>
      <c r="L444" s="91">
        <v>0</v>
      </c>
      <c r="M444" s="91">
        <v>0</v>
      </c>
      <c r="N444" s="91">
        <v>0</v>
      </c>
      <c r="O444" s="92">
        <f t="shared" si="6"/>
        <v>0</v>
      </c>
    </row>
    <row r="445" spans="1:15" x14ac:dyDescent="0.25">
      <c r="A445" s="88" t="s">
        <v>51</v>
      </c>
      <c r="B445" s="93" t="s">
        <v>25</v>
      </c>
      <c r="C445" s="90">
        <v>19845</v>
      </c>
      <c r="D445" s="100" t="s">
        <v>438</v>
      </c>
      <c r="E445" s="105"/>
      <c r="F445" s="103">
        <v>0</v>
      </c>
      <c r="G445" s="91">
        <v>0</v>
      </c>
      <c r="H445" s="91">
        <v>0</v>
      </c>
      <c r="I445" s="91">
        <v>0</v>
      </c>
      <c r="J445" s="91">
        <v>0</v>
      </c>
      <c r="K445" s="91">
        <v>0</v>
      </c>
      <c r="L445" s="91">
        <v>0</v>
      </c>
      <c r="M445" s="91">
        <v>0</v>
      </c>
      <c r="N445" s="91">
        <v>0</v>
      </c>
      <c r="O445" s="92">
        <f t="shared" si="6"/>
        <v>0</v>
      </c>
    </row>
    <row r="446" spans="1:15" x14ac:dyDescent="0.25">
      <c r="A446" s="88" t="s">
        <v>51</v>
      </c>
      <c r="B446" s="93" t="s">
        <v>26</v>
      </c>
      <c r="C446" s="90">
        <v>20001</v>
      </c>
      <c r="D446" s="100" t="s">
        <v>439</v>
      </c>
      <c r="E446" s="105"/>
      <c r="F446" s="103">
        <v>0</v>
      </c>
      <c r="G446" s="91">
        <v>0</v>
      </c>
      <c r="H446" s="91">
        <v>0</v>
      </c>
      <c r="I446" s="91">
        <v>0</v>
      </c>
      <c r="J446" s="91">
        <v>0</v>
      </c>
      <c r="K446" s="91">
        <v>0</v>
      </c>
      <c r="L446" s="91">
        <v>0</v>
      </c>
      <c r="M446" s="91">
        <v>0</v>
      </c>
      <c r="N446" s="91">
        <v>0</v>
      </c>
      <c r="O446" s="92">
        <f t="shared" si="6"/>
        <v>0</v>
      </c>
    </row>
    <row r="447" spans="1:15" x14ac:dyDescent="0.25">
      <c r="A447" s="88" t="s">
        <v>51</v>
      </c>
      <c r="B447" s="93" t="s">
        <v>26</v>
      </c>
      <c r="C447" s="90">
        <v>20011</v>
      </c>
      <c r="D447" s="100" t="s">
        <v>440</v>
      </c>
      <c r="E447" s="105"/>
      <c r="F447" s="103">
        <v>0</v>
      </c>
      <c r="G447" s="91">
        <v>0</v>
      </c>
      <c r="H447" s="91">
        <v>0</v>
      </c>
      <c r="I447" s="91">
        <v>0</v>
      </c>
      <c r="J447" s="91">
        <v>0</v>
      </c>
      <c r="K447" s="91">
        <v>0</v>
      </c>
      <c r="L447" s="91">
        <v>0</v>
      </c>
      <c r="M447" s="91">
        <v>0</v>
      </c>
      <c r="N447" s="91">
        <v>0</v>
      </c>
      <c r="O447" s="92">
        <f t="shared" si="6"/>
        <v>0</v>
      </c>
    </row>
    <row r="448" spans="1:15" x14ac:dyDescent="0.25">
      <c r="A448" s="88" t="s">
        <v>51</v>
      </c>
      <c r="B448" s="93" t="s">
        <v>26</v>
      </c>
      <c r="C448" s="90">
        <v>20013</v>
      </c>
      <c r="D448" s="100" t="s">
        <v>441</v>
      </c>
      <c r="E448" s="105">
        <v>2220832353.5506048</v>
      </c>
      <c r="F448" s="103">
        <v>0</v>
      </c>
      <c r="G448" s="91">
        <v>12254262237</v>
      </c>
      <c r="H448" s="91">
        <v>0</v>
      </c>
      <c r="I448" s="91">
        <v>0</v>
      </c>
      <c r="J448" s="91">
        <v>0</v>
      </c>
      <c r="K448" s="91">
        <v>0</v>
      </c>
      <c r="L448" s="91">
        <v>0</v>
      </c>
      <c r="M448" s="91">
        <v>0</v>
      </c>
      <c r="N448" s="91">
        <v>0</v>
      </c>
      <c r="O448" s="92">
        <f t="shared" si="6"/>
        <v>12254262237</v>
      </c>
    </row>
    <row r="449" spans="1:15" x14ac:dyDescent="0.25">
      <c r="A449" s="88" t="s">
        <v>51</v>
      </c>
      <c r="B449" s="93" t="s">
        <v>26</v>
      </c>
      <c r="C449" s="90">
        <v>20032</v>
      </c>
      <c r="D449" s="100" t="s">
        <v>442</v>
      </c>
      <c r="E449" s="105"/>
      <c r="F449" s="103">
        <v>0</v>
      </c>
      <c r="G449" s="91">
        <v>0</v>
      </c>
      <c r="H449" s="91">
        <v>0</v>
      </c>
      <c r="I449" s="91">
        <v>0</v>
      </c>
      <c r="J449" s="91">
        <v>0</v>
      </c>
      <c r="K449" s="91">
        <v>0</v>
      </c>
      <c r="L449" s="91">
        <v>0</v>
      </c>
      <c r="M449" s="91">
        <v>0</v>
      </c>
      <c r="N449" s="91">
        <v>0</v>
      </c>
      <c r="O449" s="92">
        <f t="shared" si="6"/>
        <v>0</v>
      </c>
    </row>
    <row r="450" spans="1:15" x14ac:dyDescent="0.25">
      <c r="A450" s="88" t="s">
        <v>51</v>
      </c>
      <c r="B450" s="93" t="s">
        <v>26</v>
      </c>
      <c r="C450" s="90">
        <v>20045</v>
      </c>
      <c r="D450" s="100" t="s">
        <v>443</v>
      </c>
      <c r="E450" s="105">
        <v>16670252610.676043</v>
      </c>
      <c r="F450" s="103">
        <v>0</v>
      </c>
      <c r="G450" s="91">
        <v>15091174374</v>
      </c>
      <c r="H450" s="91">
        <v>0</v>
      </c>
      <c r="I450" s="91">
        <v>0</v>
      </c>
      <c r="J450" s="91">
        <v>0</v>
      </c>
      <c r="K450" s="91">
        <v>0</v>
      </c>
      <c r="L450" s="91">
        <v>0</v>
      </c>
      <c r="M450" s="91">
        <v>0</v>
      </c>
      <c r="N450" s="91">
        <v>0</v>
      </c>
      <c r="O450" s="92">
        <f t="shared" si="6"/>
        <v>15091174374</v>
      </c>
    </row>
    <row r="451" spans="1:15" x14ac:dyDescent="0.25">
      <c r="A451" s="44" t="s">
        <v>51</v>
      </c>
      <c r="B451" s="45" t="s">
        <v>26</v>
      </c>
      <c r="C451" s="46">
        <v>20060</v>
      </c>
      <c r="D451" s="64" t="s">
        <v>444</v>
      </c>
      <c r="E451" s="105"/>
      <c r="F451" s="70">
        <v>0</v>
      </c>
      <c r="G451" s="47">
        <v>0</v>
      </c>
      <c r="H451" s="47">
        <v>0</v>
      </c>
      <c r="I451" s="47">
        <v>0</v>
      </c>
      <c r="J451" s="47">
        <v>0</v>
      </c>
      <c r="K451" s="47">
        <v>0</v>
      </c>
      <c r="L451" s="47">
        <v>0</v>
      </c>
      <c r="M451" s="47">
        <v>0</v>
      </c>
      <c r="N451" s="47">
        <v>0</v>
      </c>
      <c r="O451" s="48">
        <f t="shared" si="6"/>
        <v>0</v>
      </c>
    </row>
    <row r="452" spans="1:15" x14ac:dyDescent="0.25">
      <c r="A452" s="44" t="s">
        <v>51</v>
      </c>
      <c r="B452" s="45" t="s">
        <v>26</v>
      </c>
      <c r="C452" s="46">
        <v>20175</v>
      </c>
      <c r="D452" s="64" t="s">
        <v>445</v>
      </c>
      <c r="E452" s="105"/>
      <c r="F452" s="70">
        <v>0</v>
      </c>
      <c r="G452" s="47">
        <v>0</v>
      </c>
      <c r="H452" s="47">
        <v>0</v>
      </c>
      <c r="I452" s="47">
        <v>0</v>
      </c>
      <c r="J452" s="47">
        <v>0</v>
      </c>
      <c r="K452" s="47">
        <v>0</v>
      </c>
      <c r="L452" s="47">
        <v>0</v>
      </c>
      <c r="M452" s="47">
        <v>0</v>
      </c>
      <c r="N452" s="47">
        <v>0</v>
      </c>
      <c r="O452" s="48">
        <f t="shared" si="6"/>
        <v>0</v>
      </c>
    </row>
    <row r="453" spans="1:15" x14ac:dyDescent="0.25">
      <c r="A453" s="44" t="s">
        <v>51</v>
      </c>
      <c r="B453" s="45" t="s">
        <v>26</v>
      </c>
      <c r="C453" s="46">
        <v>20178</v>
      </c>
      <c r="D453" s="64" t="s">
        <v>446</v>
      </c>
      <c r="E453" s="105">
        <v>14905033778.930357</v>
      </c>
      <c r="F453" s="70">
        <v>0</v>
      </c>
      <c r="G453" s="47">
        <v>18636715781</v>
      </c>
      <c r="H453" s="47">
        <v>0</v>
      </c>
      <c r="I453" s="47">
        <v>0</v>
      </c>
      <c r="J453" s="47">
        <v>0</v>
      </c>
      <c r="K453" s="47">
        <v>0</v>
      </c>
      <c r="L453" s="47">
        <v>0</v>
      </c>
      <c r="M453" s="47">
        <v>0</v>
      </c>
      <c r="N453" s="47">
        <v>0</v>
      </c>
      <c r="O453" s="48">
        <f t="shared" si="6"/>
        <v>18636715781</v>
      </c>
    </row>
    <row r="454" spans="1:15" x14ac:dyDescent="0.25">
      <c r="A454" s="44" t="s">
        <v>51</v>
      </c>
      <c r="B454" s="45" t="s">
        <v>26</v>
      </c>
      <c r="C454" s="46">
        <v>20228</v>
      </c>
      <c r="D454" s="64" t="s">
        <v>447</v>
      </c>
      <c r="E454" s="105"/>
      <c r="F454" s="70">
        <v>0</v>
      </c>
      <c r="G454" s="47">
        <v>0</v>
      </c>
      <c r="H454" s="47">
        <v>0</v>
      </c>
      <c r="I454" s="47">
        <v>0</v>
      </c>
      <c r="J454" s="47">
        <v>0</v>
      </c>
      <c r="K454" s="47">
        <v>0</v>
      </c>
      <c r="L454" s="47">
        <v>0</v>
      </c>
      <c r="M454" s="47">
        <v>0</v>
      </c>
      <c r="N454" s="47">
        <v>0</v>
      </c>
      <c r="O454" s="48">
        <f t="shared" si="6"/>
        <v>0</v>
      </c>
    </row>
    <row r="455" spans="1:15" x14ac:dyDescent="0.25">
      <c r="A455" s="44" t="s">
        <v>51</v>
      </c>
      <c r="B455" s="45" t="s">
        <v>26</v>
      </c>
      <c r="C455" s="46">
        <v>20238</v>
      </c>
      <c r="D455" s="64" t="s">
        <v>448</v>
      </c>
      <c r="E455" s="105"/>
      <c r="F455" s="70">
        <v>0</v>
      </c>
      <c r="G455" s="47">
        <v>0</v>
      </c>
      <c r="H455" s="47">
        <v>0</v>
      </c>
      <c r="I455" s="47">
        <v>0</v>
      </c>
      <c r="J455" s="47">
        <v>0</v>
      </c>
      <c r="K455" s="47">
        <v>0</v>
      </c>
      <c r="L455" s="47">
        <v>390466</v>
      </c>
      <c r="M455" s="47">
        <v>0</v>
      </c>
      <c r="N455" s="47">
        <v>0</v>
      </c>
      <c r="O455" s="48">
        <f t="shared" si="6"/>
        <v>390466</v>
      </c>
    </row>
    <row r="456" spans="1:15" x14ac:dyDescent="0.25">
      <c r="A456" s="44" t="s">
        <v>51</v>
      </c>
      <c r="B456" s="45" t="s">
        <v>26</v>
      </c>
      <c r="C456" s="46">
        <v>20250</v>
      </c>
      <c r="D456" s="64" t="s">
        <v>449</v>
      </c>
      <c r="E456" s="105">
        <v>11427413220.19141</v>
      </c>
      <c r="F456" s="70">
        <v>0</v>
      </c>
      <c r="G456" s="47">
        <v>9265337335.1499996</v>
      </c>
      <c r="H456" s="47">
        <v>0</v>
      </c>
      <c r="I456" s="47">
        <v>0</v>
      </c>
      <c r="J456" s="47">
        <v>0</v>
      </c>
      <c r="K456" s="47">
        <v>0</v>
      </c>
      <c r="L456" s="47">
        <v>0</v>
      </c>
      <c r="M456" s="47">
        <v>0</v>
      </c>
      <c r="N456" s="47">
        <v>0</v>
      </c>
      <c r="O456" s="48">
        <f t="shared" si="6"/>
        <v>9265337335.1499996</v>
      </c>
    </row>
    <row r="457" spans="1:15" x14ac:dyDescent="0.25">
      <c r="A457" s="44" t="s">
        <v>51</v>
      </c>
      <c r="B457" s="45" t="s">
        <v>26</v>
      </c>
      <c r="C457" s="46">
        <v>20295</v>
      </c>
      <c r="D457" s="64" t="s">
        <v>450</v>
      </c>
      <c r="E457" s="105"/>
      <c r="F457" s="70">
        <v>0</v>
      </c>
      <c r="G457" s="47">
        <v>0</v>
      </c>
      <c r="H457" s="47">
        <v>0</v>
      </c>
      <c r="I457" s="47">
        <v>0</v>
      </c>
      <c r="J457" s="47">
        <v>0</v>
      </c>
      <c r="K457" s="47">
        <v>0</v>
      </c>
      <c r="L457" s="47">
        <v>0</v>
      </c>
      <c r="M457" s="47">
        <v>0</v>
      </c>
      <c r="N457" s="47">
        <v>0</v>
      </c>
      <c r="O457" s="48">
        <f t="shared" si="6"/>
        <v>0</v>
      </c>
    </row>
    <row r="458" spans="1:15" x14ac:dyDescent="0.25">
      <c r="A458" s="44" t="s">
        <v>51</v>
      </c>
      <c r="B458" s="45" t="s">
        <v>26</v>
      </c>
      <c r="C458" s="46">
        <v>20310</v>
      </c>
      <c r="D458" s="64" t="s">
        <v>451</v>
      </c>
      <c r="E458" s="105"/>
      <c r="F458" s="70">
        <v>0</v>
      </c>
      <c r="G458" s="47">
        <v>0</v>
      </c>
      <c r="H458" s="47">
        <v>0</v>
      </c>
      <c r="I458" s="47">
        <v>0</v>
      </c>
      <c r="J458" s="47">
        <v>0</v>
      </c>
      <c r="K458" s="47">
        <v>0</v>
      </c>
      <c r="L458" s="47">
        <v>0</v>
      </c>
      <c r="M458" s="47">
        <v>0</v>
      </c>
      <c r="N458" s="47">
        <v>0</v>
      </c>
      <c r="O458" s="48">
        <f t="shared" si="6"/>
        <v>0</v>
      </c>
    </row>
    <row r="459" spans="1:15" x14ac:dyDescent="0.25">
      <c r="A459" s="44" t="s">
        <v>51</v>
      </c>
      <c r="B459" s="45" t="s">
        <v>26</v>
      </c>
      <c r="C459" s="46">
        <v>20383</v>
      </c>
      <c r="D459" s="64" t="s">
        <v>452</v>
      </c>
      <c r="E459" s="105"/>
      <c r="F459" s="70">
        <v>0</v>
      </c>
      <c r="G459" s="47">
        <v>0</v>
      </c>
      <c r="H459" s="47">
        <v>0</v>
      </c>
      <c r="I459" s="47">
        <v>0</v>
      </c>
      <c r="J459" s="47">
        <v>0</v>
      </c>
      <c r="K459" s="47">
        <v>0</v>
      </c>
      <c r="L459" s="47">
        <v>0</v>
      </c>
      <c r="M459" s="47">
        <v>0</v>
      </c>
      <c r="N459" s="47">
        <v>0</v>
      </c>
      <c r="O459" s="48">
        <f t="shared" si="6"/>
        <v>0</v>
      </c>
    </row>
    <row r="460" spans="1:15" x14ac:dyDescent="0.25">
      <c r="A460" s="44" t="s">
        <v>51</v>
      </c>
      <c r="B460" s="45" t="s">
        <v>26</v>
      </c>
      <c r="C460" s="46">
        <v>20400</v>
      </c>
      <c r="D460" s="64" t="s">
        <v>453</v>
      </c>
      <c r="E460" s="105">
        <v>51972808934.687088</v>
      </c>
      <c r="F460" s="70">
        <v>0</v>
      </c>
      <c r="G460" s="47">
        <v>53360042561.32</v>
      </c>
      <c r="H460" s="47">
        <v>0</v>
      </c>
      <c r="I460" s="47">
        <v>0</v>
      </c>
      <c r="J460" s="47">
        <v>0</v>
      </c>
      <c r="K460" s="47">
        <v>0</v>
      </c>
      <c r="L460" s="47">
        <v>0</v>
      </c>
      <c r="M460" s="47">
        <v>0</v>
      </c>
      <c r="N460" s="47">
        <v>0</v>
      </c>
      <c r="O460" s="48">
        <f t="shared" ref="O460:O523" si="7">SUM(F460:N460)</f>
        <v>53360042561.32</v>
      </c>
    </row>
    <row r="461" spans="1:15" x14ac:dyDescent="0.25">
      <c r="A461" s="88" t="s">
        <v>51</v>
      </c>
      <c r="B461" s="93" t="s">
        <v>26</v>
      </c>
      <c r="C461" s="90">
        <v>20443</v>
      </c>
      <c r="D461" s="100" t="s">
        <v>454</v>
      </c>
      <c r="E461" s="105"/>
      <c r="F461" s="103">
        <v>0</v>
      </c>
      <c r="G461" s="91">
        <v>0</v>
      </c>
      <c r="H461" s="91">
        <v>0</v>
      </c>
      <c r="I461" s="91">
        <v>0</v>
      </c>
      <c r="J461" s="91">
        <v>0</v>
      </c>
      <c r="K461" s="91">
        <v>0</v>
      </c>
      <c r="L461" s="91">
        <v>0</v>
      </c>
      <c r="M461" s="91">
        <v>0</v>
      </c>
      <c r="N461" s="91">
        <v>0</v>
      </c>
      <c r="O461" s="92">
        <f t="shared" si="7"/>
        <v>0</v>
      </c>
    </row>
    <row r="462" spans="1:15" x14ac:dyDescent="0.25">
      <c r="A462" s="88" t="s">
        <v>51</v>
      </c>
      <c r="B462" s="93" t="s">
        <v>26</v>
      </c>
      <c r="C462" s="90">
        <v>20517</v>
      </c>
      <c r="D462" s="100" t="s">
        <v>455</v>
      </c>
      <c r="E462" s="105"/>
      <c r="F462" s="103">
        <v>0</v>
      </c>
      <c r="G462" s="91">
        <v>0</v>
      </c>
      <c r="H462" s="91">
        <v>0</v>
      </c>
      <c r="I462" s="91">
        <v>0</v>
      </c>
      <c r="J462" s="91">
        <v>0</v>
      </c>
      <c r="K462" s="91">
        <v>0</v>
      </c>
      <c r="L462" s="91">
        <v>0</v>
      </c>
      <c r="M462" s="91">
        <v>0</v>
      </c>
      <c r="N462" s="91">
        <v>0</v>
      </c>
      <c r="O462" s="92">
        <f t="shared" si="7"/>
        <v>0</v>
      </c>
    </row>
    <row r="463" spans="1:15" x14ac:dyDescent="0.25">
      <c r="A463" s="88" t="s">
        <v>51</v>
      </c>
      <c r="B463" s="93" t="s">
        <v>26</v>
      </c>
      <c r="C463" s="90">
        <v>20550</v>
      </c>
      <c r="D463" s="100" t="s">
        <v>456</v>
      </c>
      <c r="E463" s="105"/>
      <c r="F463" s="103">
        <v>0</v>
      </c>
      <c r="G463" s="91">
        <v>0</v>
      </c>
      <c r="H463" s="91">
        <v>0</v>
      </c>
      <c r="I463" s="91">
        <v>0</v>
      </c>
      <c r="J463" s="91">
        <v>0</v>
      </c>
      <c r="K463" s="91">
        <v>0</v>
      </c>
      <c r="L463" s="91">
        <v>0</v>
      </c>
      <c r="M463" s="91">
        <v>0</v>
      </c>
      <c r="N463" s="91">
        <v>0</v>
      </c>
      <c r="O463" s="92">
        <f t="shared" si="7"/>
        <v>0</v>
      </c>
    </row>
    <row r="464" spans="1:15" x14ac:dyDescent="0.25">
      <c r="A464" s="88" t="s">
        <v>51</v>
      </c>
      <c r="B464" s="93" t="s">
        <v>26</v>
      </c>
      <c r="C464" s="90">
        <v>20570</v>
      </c>
      <c r="D464" s="100" t="s">
        <v>457</v>
      </c>
      <c r="E464" s="105"/>
      <c r="F464" s="103">
        <v>0</v>
      </c>
      <c r="G464" s="91">
        <v>0</v>
      </c>
      <c r="H464" s="91">
        <v>0</v>
      </c>
      <c r="I464" s="91">
        <v>0</v>
      </c>
      <c r="J464" s="91">
        <v>0</v>
      </c>
      <c r="K464" s="91">
        <v>0</v>
      </c>
      <c r="L464" s="91">
        <v>0</v>
      </c>
      <c r="M464" s="91">
        <v>0</v>
      </c>
      <c r="N464" s="91">
        <v>0</v>
      </c>
      <c r="O464" s="92">
        <f t="shared" si="7"/>
        <v>0</v>
      </c>
    </row>
    <row r="465" spans="1:15" x14ac:dyDescent="0.25">
      <c r="A465" s="88" t="s">
        <v>51</v>
      </c>
      <c r="B465" s="93" t="s">
        <v>26</v>
      </c>
      <c r="C465" s="90">
        <v>20614</v>
      </c>
      <c r="D465" s="100" t="s">
        <v>458</v>
      </c>
      <c r="E465" s="105"/>
      <c r="F465" s="103">
        <v>0</v>
      </c>
      <c r="G465" s="91">
        <v>0</v>
      </c>
      <c r="H465" s="91">
        <v>0</v>
      </c>
      <c r="I465" s="91">
        <v>0</v>
      </c>
      <c r="J465" s="91">
        <v>0</v>
      </c>
      <c r="K465" s="91">
        <v>0</v>
      </c>
      <c r="L465" s="91">
        <v>0</v>
      </c>
      <c r="M465" s="91">
        <v>0</v>
      </c>
      <c r="N465" s="91">
        <v>0</v>
      </c>
      <c r="O465" s="92">
        <f t="shared" si="7"/>
        <v>0</v>
      </c>
    </row>
    <row r="466" spans="1:15" x14ac:dyDescent="0.25">
      <c r="A466" s="88" t="s">
        <v>51</v>
      </c>
      <c r="B466" s="93" t="s">
        <v>26</v>
      </c>
      <c r="C466" s="90">
        <v>20621</v>
      </c>
      <c r="D466" s="100" t="s">
        <v>459</v>
      </c>
      <c r="E466" s="105"/>
      <c r="F466" s="103">
        <v>0</v>
      </c>
      <c r="G466" s="91">
        <v>0</v>
      </c>
      <c r="H466" s="91">
        <v>0</v>
      </c>
      <c r="I466" s="91">
        <v>0</v>
      </c>
      <c r="J466" s="91">
        <v>0</v>
      </c>
      <c r="K466" s="91">
        <v>0</v>
      </c>
      <c r="L466" s="91">
        <v>0</v>
      </c>
      <c r="M466" s="91">
        <v>0</v>
      </c>
      <c r="N466" s="91">
        <v>0</v>
      </c>
      <c r="O466" s="92">
        <f t="shared" si="7"/>
        <v>0</v>
      </c>
    </row>
    <row r="467" spans="1:15" x14ac:dyDescent="0.25">
      <c r="A467" s="88" t="s">
        <v>51</v>
      </c>
      <c r="B467" s="93" t="s">
        <v>26</v>
      </c>
      <c r="C467" s="90">
        <v>20710</v>
      </c>
      <c r="D467" s="100" t="s">
        <v>460</v>
      </c>
      <c r="E467" s="105"/>
      <c r="F467" s="103">
        <v>0</v>
      </c>
      <c r="G467" s="91">
        <v>0</v>
      </c>
      <c r="H467" s="91">
        <v>0</v>
      </c>
      <c r="I467" s="91">
        <v>0</v>
      </c>
      <c r="J467" s="91">
        <v>0</v>
      </c>
      <c r="K467" s="91">
        <v>0</v>
      </c>
      <c r="L467" s="91">
        <v>0</v>
      </c>
      <c r="M467" s="91">
        <v>0</v>
      </c>
      <c r="N467" s="91">
        <v>0</v>
      </c>
      <c r="O467" s="92">
        <f t="shared" si="7"/>
        <v>0</v>
      </c>
    </row>
    <row r="468" spans="1:15" x14ac:dyDescent="0.25">
      <c r="A468" s="88" t="s">
        <v>51</v>
      </c>
      <c r="B468" s="93" t="s">
        <v>26</v>
      </c>
      <c r="C468" s="90">
        <v>20750</v>
      </c>
      <c r="D468" s="100" t="s">
        <v>461</v>
      </c>
      <c r="E468" s="105"/>
      <c r="F468" s="103">
        <v>0</v>
      </c>
      <c r="G468" s="91">
        <v>0</v>
      </c>
      <c r="H468" s="91">
        <v>0</v>
      </c>
      <c r="I468" s="91">
        <v>0</v>
      </c>
      <c r="J468" s="91">
        <v>0</v>
      </c>
      <c r="K468" s="91">
        <v>0</v>
      </c>
      <c r="L468" s="91">
        <v>0</v>
      </c>
      <c r="M468" s="91">
        <v>0</v>
      </c>
      <c r="N468" s="91">
        <v>0</v>
      </c>
      <c r="O468" s="92">
        <f t="shared" si="7"/>
        <v>0</v>
      </c>
    </row>
    <row r="469" spans="1:15" x14ac:dyDescent="0.25">
      <c r="A469" s="88" t="s">
        <v>51</v>
      </c>
      <c r="B469" s="93" t="s">
        <v>26</v>
      </c>
      <c r="C469" s="90">
        <v>20770</v>
      </c>
      <c r="D469" s="100" t="s">
        <v>462</v>
      </c>
      <c r="E469" s="105"/>
      <c r="F469" s="103">
        <v>0</v>
      </c>
      <c r="G469" s="91">
        <v>0</v>
      </c>
      <c r="H469" s="91">
        <v>0</v>
      </c>
      <c r="I469" s="91">
        <v>0</v>
      </c>
      <c r="J469" s="91">
        <v>0</v>
      </c>
      <c r="K469" s="91">
        <v>0</v>
      </c>
      <c r="L469" s="91">
        <v>0</v>
      </c>
      <c r="M469" s="91">
        <v>0</v>
      </c>
      <c r="N469" s="91">
        <v>0</v>
      </c>
      <c r="O469" s="92">
        <f t="shared" si="7"/>
        <v>0</v>
      </c>
    </row>
    <row r="470" spans="1:15" x14ac:dyDescent="0.25">
      <c r="A470" s="88" t="s">
        <v>51</v>
      </c>
      <c r="B470" s="93" t="s">
        <v>26</v>
      </c>
      <c r="C470" s="90">
        <v>20787</v>
      </c>
      <c r="D470" s="100" t="s">
        <v>463</v>
      </c>
      <c r="E470" s="105"/>
      <c r="F470" s="103">
        <v>0</v>
      </c>
      <c r="G470" s="91">
        <v>0</v>
      </c>
      <c r="H470" s="91">
        <v>0</v>
      </c>
      <c r="I470" s="91">
        <v>0</v>
      </c>
      <c r="J470" s="91">
        <v>0</v>
      </c>
      <c r="K470" s="91">
        <v>0</v>
      </c>
      <c r="L470" s="91">
        <v>0</v>
      </c>
      <c r="M470" s="91">
        <v>0</v>
      </c>
      <c r="N470" s="91">
        <v>0</v>
      </c>
      <c r="O470" s="92">
        <f t="shared" si="7"/>
        <v>0</v>
      </c>
    </row>
    <row r="471" spans="1:15" x14ac:dyDescent="0.25">
      <c r="A471" s="44" t="s">
        <v>51</v>
      </c>
      <c r="B471" s="45" t="s">
        <v>27</v>
      </c>
      <c r="C471" s="46">
        <v>23001</v>
      </c>
      <c r="D471" s="64" t="s">
        <v>464</v>
      </c>
      <c r="E471" s="105">
        <v>969992.90166984091</v>
      </c>
      <c r="F471" s="70">
        <v>0</v>
      </c>
      <c r="G471" s="47">
        <v>0</v>
      </c>
      <c r="H471" s="47">
        <v>0</v>
      </c>
      <c r="I471" s="47">
        <v>0</v>
      </c>
      <c r="J471" s="47">
        <v>3377710</v>
      </c>
      <c r="K471" s="47">
        <v>0</v>
      </c>
      <c r="L471" s="47">
        <v>0</v>
      </c>
      <c r="M471" s="47">
        <v>0</v>
      </c>
      <c r="N471" s="47">
        <v>0</v>
      </c>
      <c r="O471" s="48">
        <f t="shared" si="7"/>
        <v>3377710</v>
      </c>
    </row>
    <row r="472" spans="1:15" x14ac:dyDescent="0.25">
      <c r="A472" s="44" t="s">
        <v>51</v>
      </c>
      <c r="B472" s="45" t="s">
        <v>27</v>
      </c>
      <c r="C472" s="46">
        <v>23068</v>
      </c>
      <c r="D472" s="64" t="s">
        <v>465</v>
      </c>
      <c r="E472" s="105">
        <v>2588199764.1228752</v>
      </c>
      <c r="F472" s="70">
        <v>0</v>
      </c>
      <c r="G472" s="47">
        <v>0</v>
      </c>
      <c r="H472" s="47">
        <v>0</v>
      </c>
      <c r="I472" s="47">
        <v>0</v>
      </c>
      <c r="J472" s="47">
        <v>356429417</v>
      </c>
      <c r="K472" s="47">
        <v>1335340840</v>
      </c>
      <c r="L472" s="47">
        <v>0</v>
      </c>
      <c r="M472" s="47">
        <v>0</v>
      </c>
      <c r="N472" s="47">
        <v>0</v>
      </c>
      <c r="O472" s="48">
        <f t="shared" si="7"/>
        <v>1691770257</v>
      </c>
    </row>
    <row r="473" spans="1:15" x14ac:dyDescent="0.25">
      <c r="A473" s="44" t="s">
        <v>51</v>
      </c>
      <c r="B473" s="45" t="s">
        <v>27</v>
      </c>
      <c r="C473" s="46">
        <v>23079</v>
      </c>
      <c r="D473" s="64" t="s">
        <v>251</v>
      </c>
      <c r="E473" s="105">
        <v>2338709276.0897951</v>
      </c>
      <c r="F473" s="70">
        <v>0</v>
      </c>
      <c r="G473" s="47">
        <v>0</v>
      </c>
      <c r="H473" s="47">
        <v>0</v>
      </c>
      <c r="I473" s="47">
        <v>0</v>
      </c>
      <c r="J473" s="47">
        <v>0</v>
      </c>
      <c r="K473" s="47">
        <v>834588026</v>
      </c>
      <c r="L473" s="47">
        <v>0</v>
      </c>
      <c r="M473" s="47">
        <v>0</v>
      </c>
      <c r="N473" s="47">
        <v>0</v>
      </c>
      <c r="O473" s="48">
        <f t="shared" si="7"/>
        <v>834588026</v>
      </c>
    </row>
    <row r="474" spans="1:15" x14ac:dyDescent="0.25">
      <c r="A474" s="44" t="s">
        <v>51</v>
      </c>
      <c r="B474" s="45" t="s">
        <v>27</v>
      </c>
      <c r="C474" s="46">
        <v>23090</v>
      </c>
      <c r="D474" s="64" t="s">
        <v>466</v>
      </c>
      <c r="E474" s="105"/>
      <c r="F474" s="70">
        <v>0</v>
      </c>
      <c r="G474" s="47">
        <v>0</v>
      </c>
      <c r="H474" s="47">
        <v>0</v>
      </c>
      <c r="I474" s="47">
        <v>0</v>
      </c>
      <c r="J474" s="47">
        <v>0</v>
      </c>
      <c r="K474" s="47">
        <v>0</v>
      </c>
      <c r="L474" s="47">
        <v>0</v>
      </c>
      <c r="M474" s="47">
        <v>0</v>
      </c>
      <c r="N474" s="47">
        <v>0</v>
      </c>
      <c r="O474" s="48">
        <f t="shared" si="7"/>
        <v>0</v>
      </c>
    </row>
    <row r="475" spans="1:15" x14ac:dyDescent="0.25">
      <c r="A475" s="44" t="s">
        <v>51</v>
      </c>
      <c r="B475" s="45" t="s">
        <v>27</v>
      </c>
      <c r="C475" s="46">
        <v>23162</v>
      </c>
      <c r="D475" s="64" t="s">
        <v>467</v>
      </c>
      <c r="E475" s="105"/>
      <c r="F475" s="70">
        <v>0</v>
      </c>
      <c r="G475" s="47">
        <v>0</v>
      </c>
      <c r="H475" s="47">
        <v>0</v>
      </c>
      <c r="I475" s="47">
        <v>0</v>
      </c>
      <c r="J475" s="47">
        <v>0</v>
      </c>
      <c r="K475" s="47">
        <v>0</v>
      </c>
      <c r="L475" s="47">
        <v>0</v>
      </c>
      <c r="M475" s="47">
        <v>0</v>
      </c>
      <c r="N475" s="47">
        <v>0</v>
      </c>
      <c r="O475" s="48">
        <f t="shared" si="7"/>
        <v>0</v>
      </c>
    </row>
    <row r="476" spans="1:15" x14ac:dyDescent="0.25">
      <c r="A476" s="44" t="s">
        <v>51</v>
      </c>
      <c r="B476" s="45" t="s">
        <v>27</v>
      </c>
      <c r="C476" s="46">
        <v>23168</v>
      </c>
      <c r="D476" s="65" t="s">
        <v>468</v>
      </c>
      <c r="E476" s="105"/>
      <c r="F476" s="70">
        <v>0</v>
      </c>
      <c r="G476" s="47">
        <v>0</v>
      </c>
      <c r="H476" s="47">
        <v>0</v>
      </c>
      <c r="I476" s="47">
        <v>0</v>
      </c>
      <c r="J476" s="47">
        <v>0</v>
      </c>
      <c r="K476" s="47">
        <v>0</v>
      </c>
      <c r="L476" s="47">
        <v>0</v>
      </c>
      <c r="M476" s="47">
        <v>0</v>
      </c>
      <c r="N476" s="47">
        <v>0</v>
      </c>
      <c r="O476" s="48">
        <f t="shared" si="7"/>
        <v>0</v>
      </c>
    </row>
    <row r="477" spans="1:15" x14ac:dyDescent="0.25">
      <c r="A477" s="44" t="s">
        <v>51</v>
      </c>
      <c r="B477" s="45" t="s">
        <v>27</v>
      </c>
      <c r="C477" s="46">
        <v>23182</v>
      </c>
      <c r="D477" s="64" t="s">
        <v>469</v>
      </c>
      <c r="E477" s="105"/>
      <c r="F477" s="70">
        <v>0</v>
      </c>
      <c r="G477" s="47">
        <v>0</v>
      </c>
      <c r="H477" s="47">
        <v>0</v>
      </c>
      <c r="I477" s="47">
        <v>0</v>
      </c>
      <c r="J477" s="47">
        <v>0</v>
      </c>
      <c r="K477" s="47">
        <v>0</v>
      </c>
      <c r="L477" s="47">
        <v>0</v>
      </c>
      <c r="M477" s="47">
        <v>0</v>
      </c>
      <c r="N477" s="47">
        <v>0</v>
      </c>
      <c r="O477" s="48">
        <f t="shared" si="7"/>
        <v>0</v>
      </c>
    </row>
    <row r="478" spans="1:15" x14ac:dyDescent="0.25">
      <c r="A478" s="44" t="s">
        <v>51</v>
      </c>
      <c r="B478" s="45" t="s">
        <v>27</v>
      </c>
      <c r="C478" s="46">
        <v>23189</v>
      </c>
      <c r="D478" s="64" t="s">
        <v>470</v>
      </c>
      <c r="E478" s="105"/>
      <c r="F478" s="70">
        <v>0</v>
      </c>
      <c r="G478" s="47">
        <v>0</v>
      </c>
      <c r="H478" s="47">
        <v>0</v>
      </c>
      <c r="I478" s="47">
        <v>0</v>
      </c>
      <c r="J478" s="47">
        <v>0</v>
      </c>
      <c r="K478" s="47">
        <v>0</v>
      </c>
      <c r="L478" s="47">
        <v>0</v>
      </c>
      <c r="M478" s="47">
        <v>0</v>
      </c>
      <c r="N478" s="47">
        <v>0</v>
      </c>
      <c r="O478" s="48">
        <f t="shared" si="7"/>
        <v>0</v>
      </c>
    </row>
    <row r="479" spans="1:15" x14ac:dyDescent="0.25">
      <c r="A479" s="44" t="s">
        <v>51</v>
      </c>
      <c r="B479" s="45" t="s">
        <v>27</v>
      </c>
      <c r="C479" s="46">
        <v>23300</v>
      </c>
      <c r="D479" s="64" t="s">
        <v>471</v>
      </c>
      <c r="E479" s="105"/>
      <c r="F479" s="70">
        <v>0</v>
      </c>
      <c r="G479" s="47">
        <v>0</v>
      </c>
      <c r="H479" s="47">
        <v>0</v>
      </c>
      <c r="I479" s="47">
        <v>0</v>
      </c>
      <c r="J479" s="47">
        <v>0</v>
      </c>
      <c r="K479" s="47">
        <v>0</v>
      </c>
      <c r="L479" s="47">
        <v>0</v>
      </c>
      <c r="M479" s="47">
        <v>0</v>
      </c>
      <c r="N479" s="47">
        <v>0</v>
      </c>
      <c r="O479" s="48">
        <f t="shared" si="7"/>
        <v>0</v>
      </c>
    </row>
    <row r="480" spans="1:15" x14ac:dyDescent="0.25">
      <c r="A480" s="44" t="s">
        <v>51</v>
      </c>
      <c r="B480" s="45" t="s">
        <v>27</v>
      </c>
      <c r="C480" s="46">
        <v>23350</v>
      </c>
      <c r="D480" s="64" t="s">
        <v>472</v>
      </c>
      <c r="E480" s="105">
        <v>1952194920.8340826</v>
      </c>
      <c r="F480" s="70">
        <v>0</v>
      </c>
      <c r="G480" s="47">
        <v>0</v>
      </c>
      <c r="H480" s="47">
        <v>0</v>
      </c>
      <c r="I480" s="47">
        <v>0</v>
      </c>
      <c r="J480" s="47">
        <v>0</v>
      </c>
      <c r="K480" s="47">
        <v>834588026</v>
      </c>
      <c r="L480" s="47">
        <v>0</v>
      </c>
      <c r="M480" s="47">
        <v>0</v>
      </c>
      <c r="N480" s="47">
        <v>0</v>
      </c>
      <c r="O480" s="48">
        <f t="shared" si="7"/>
        <v>834588026</v>
      </c>
    </row>
    <row r="481" spans="1:15" x14ac:dyDescent="0.25">
      <c r="A481" s="88" t="s">
        <v>51</v>
      </c>
      <c r="B481" s="93" t="s">
        <v>27</v>
      </c>
      <c r="C481" s="90">
        <v>23417</v>
      </c>
      <c r="D481" s="100" t="s">
        <v>473</v>
      </c>
      <c r="E481" s="105"/>
      <c r="F481" s="103">
        <v>0</v>
      </c>
      <c r="G481" s="91">
        <v>0</v>
      </c>
      <c r="H481" s="91">
        <v>0</v>
      </c>
      <c r="I481" s="91">
        <v>0</v>
      </c>
      <c r="J481" s="91">
        <v>0</v>
      </c>
      <c r="K481" s="91">
        <v>0</v>
      </c>
      <c r="L481" s="91">
        <v>0</v>
      </c>
      <c r="M481" s="91">
        <v>0</v>
      </c>
      <c r="N481" s="91">
        <v>0</v>
      </c>
      <c r="O481" s="92">
        <f t="shared" si="7"/>
        <v>0</v>
      </c>
    </row>
    <row r="482" spans="1:15" x14ac:dyDescent="0.25">
      <c r="A482" s="88" t="s">
        <v>51</v>
      </c>
      <c r="B482" s="93" t="s">
        <v>27</v>
      </c>
      <c r="C482" s="90">
        <v>23419</v>
      </c>
      <c r="D482" s="100" t="s">
        <v>474</v>
      </c>
      <c r="E482" s="105"/>
      <c r="F482" s="103">
        <v>0</v>
      </c>
      <c r="G482" s="91">
        <v>0</v>
      </c>
      <c r="H482" s="91">
        <v>0</v>
      </c>
      <c r="I482" s="91">
        <v>0</v>
      </c>
      <c r="J482" s="91">
        <v>0</v>
      </c>
      <c r="K482" s="91">
        <v>0</v>
      </c>
      <c r="L482" s="91">
        <v>0</v>
      </c>
      <c r="M482" s="91">
        <v>0</v>
      </c>
      <c r="N482" s="91">
        <v>0</v>
      </c>
      <c r="O482" s="92">
        <f t="shared" si="7"/>
        <v>0</v>
      </c>
    </row>
    <row r="483" spans="1:15" x14ac:dyDescent="0.25">
      <c r="A483" s="88" t="s">
        <v>51</v>
      </c>
      <c r="B483" s="93" t="s">
        <v>27</v>
      </c>
      <c r="C483" s="90">
        <v>23464</v>
      </c>
      <c r="D483" s="100" t="s">
        <v>475</v>
      </c>
      <c r="E483" s="105"/>
      <c r="F483" s="103">
        <v>0</v>
      </c>
      <c r="G483" s="91">
        <v>0</v>
      </c>
      <c r="H483" s="91">
        <v>0</v>
      </c>
      <c r="I483" s="91">
        <v>0</v>
      </c>
      <c r="J483" s="91">
        <v>0</v>
      </c>
      <c r="K483" s="91">
        <v>0</v>
      </c>
      <c r="L483" s="91">
        <v>0</v>
      </c>
      <c r="M483" s="91">
        <v>0</v>
      </c>
      <c r="N483" s="91">
        <v>0</v>
      </c>
      <c r="O483" s="92">
        <f t="shared" si="7"/>
        <v>0</v>
      </c>
    </row>
    <row r="484" spans="1:15" x14ac:dyDescent="0.25">
      <c r="A484" s="88" t="s">
        <v>51</v>
      </c>
      <c r="B484" s="93" t="s">
        <v>27</v>
      </c>
      <c r="C484" s="90">
        <v>23466</v>
      </c>
      <c r="D484" s="99" t="s">
        <v>476</v>
      </c>
      <c r="E484" s="105">
        <v>11281689068.009003</v>
      </c>
      <c r="F484" s="103">
        <v>0</v>
      </c>
      <c r="G484" s="91">
        <v>77093485</v>
      </c>
      <c r="H484" s="91">
        <v>0</v>
      </c>
      <c r="I484" s="91">
        <v>0</v>
      </c>
      <c r="J484" s="91">
        <v>747847</v>
      </c>
      <c r="K484" s="91">
        <v>7767171006</v>
      </c>
      <c r="L484" s="91">
        <v>0</v>
      </c>
      <c r="M484" s="91">
        <v>0</v>
      </c>
      <c r="N484" s="91">
        <v>0</v>
      </c>
      <c r="O484" s="92">
        <f t="shared" si="7"/>
        <v>7845012338</v>
      </c>
    </row>
    <row r="485" spans="1:15" x14ac:dyDescent="0.25">
      <c r="A485" s="88" t="s">
        <v>51</v>
      </c>
      <c r="B485" s="93" t="s">
        <v>27</v>
      </c>
      <c r="C485" s="90">
        <v>23500</v>
      </c>
      <c r="D485" s="100" t="s">
        <v>477</v>
      </c>
      <c r="E485" s="105"/>
      <c r="F485" s="103">
        <v>0</v>
      </c>
      <c r="G485" s="91">
        <v>0</v>
      </c>
      <c r="H485" s="91">
        <v>0</v>
      </c>
      <c r="I485" s="91">
        <v>0</v>
      </c>
      <c r="J485" s="91">
        <v>0</v>
      </c>
      <c r="K485" s="91">
        <v>0</v>
      </c>
      <c r="L485" s="91">
        <v>0</v>
      </c>
      <c r="M485" s="91">
        <v>0</v>
      </c>
      <c r="N485" s="91">
        <v>0</v>
      </c>
      <c r="O485" s="92">
        <f t="shared" si="7"/>
        <v>0</v>
      </c>
    </row>
    <row r="486" spans="1:15" x14ac:dyDescent="0.25">
      <c r="A486" s="88" t="s">
        <v>51</v>
      </c>
      <c r="B486" s="93" t="s">
        <v>27</v>
      </c>
      <c r="C486" s="90">
        <v>23555</v>
      </c>
      <c r="D486" s="100" t="s">
        <v>478</v>
      </c>
      <c r="E486" s="105">
        <v>3046307279.7950983</v>
      </c>
      <c r="F486" s="103">
        <v>0</v>
      </c>
      <c r="G486" s="91">
        <v>0</v>
      </c>
      <c r="H486" s="91">
        <v>0</v>
      </c>
      <c r="I486" s="91">
        <v>0</v>
      </c>
      <c r="J486" s="91">
        <v>532391</v>
      </c>
      <c r="K486" s="91">
        <v>1335340840</v>
      </c>
      <c r="L486" s="91">
        <v>0</v>
      </c>
      <c r="M486" s="91">
        <v>0</v>
      </c>
      <c r="N486" s="91">
        <v>0</v>
      </c>
      <c r="O486" s="92">
        <f t="shared" si="7"/>
        <v>1335873231</v>
      </c>
    </row>
    <row r="487" spans="1:15" x14ac:dyDescent="0.25">
      <c r="A487" s="88" t="s">
        <v>51</v>
      </c>
      <c r="B487" s="93" t="s">
        <v>27</v>
      </c>
      <c r="C487" s="90">
        <v>23570</v>
      </c>
      <c r="D487" s="100" t="s">
        <v>479</v>
      </c>
      <c r="E487" s="105">
        <v>2409772901.5048265</v>
      </c>
      <c r="F487" s="103">
        <v>0</v>
      </c>
      <c r="G487" s="91">
        <v>0</v>
      </c>
      <c r="H487" s="91">
        <v>0</v>
      </c>
      <c r="I487" s="91">
        <v>0</v>
      </c>
      <c r="J487" s="91">
        <v>0</v>
      </c>
      <c r="K487" s="91">
        <v>1168423235</v>
      </c>
      <c r="L487" s="91">
        <v>0</v>
      </c>
      <c r="M487" s="91">
        <v>0</v>
      </c>
      <c r="N487" s="91">
        <v>0</v>
      </c>
      <c r="O487" s="92">
        <f t="shared" si="7"/>
        <v>1168423235</v>
      </c>
    </row>
    <row r="488" spans="1:15" x14ac:dyDescent="0.25">
      <c r="A488" s="88" t="s">
        <v>51</v>
      </c>
      <c r="B488" s="93" t="s">
        <v>27</v>
      </c>
      <c r="C488" s="90">
        <v>23574</v>
      </c>
      <c r="D488" s="100" t="s">
        <v>480</v>
      </c>
      <c r="E488" s="105"/>
      <c r="F488" s="103">
        <v>0</v>
      </c>
      <c r="G488" s="91">
        <v>0</v>
      </c>
      <c r="H488" s="91">
        <v>0</v>
      </c>
      <c r="I488" s="91">
        <v>0</v>
      </c>
      <c r="J488" s="91">
        <v>0</v>
      </c>
      <c r="K488" s="91">
        <v>0</v>
      </c>
      <c r="L488" s="91">
        <v>0</v>
      </c>
      <c r="M488" s="91">
        <v>0</v>
      </c>
      <c r="N488" s="91">
        <v>0</v>
      </c>
      <c r="O488" s="92">
        <f t="shared" si="7"/>
        <v>0</v>
      </c>
    </row>
    <row r="489" spans="1:15" x14ac:dyDescent="0.25">
      <c r="A489" s="88" t="s">
        <v>51</v>
      </c>
      <c r="B489" s="93" t="s">
        <v>27</v>
      </c>
      <c r="C489" s="90">
        <v>23580</v>
      </c>
      <c r="D489" s="100" t="s">
        <v>481</v>
      </c>
      <c r="E489" s="105">
        <v>3916269804.7845449</v>
      </c>
      <c r="F489" s="103">
        <v>0</v>
      </c>
      <c r="G489" s="91">
        <v>67184345</v>
      </c>
      <c r="H489" s="91">
        <v>0</v>
      </c>
      <c r="I489" s="91">
        <v>0</v>
      </c>
      <c r="J489" s="91">
        <v>296945609</v>
      </c>
      <c r="K489" s="91">
        <v>1654252890</v>
      </c>
      <c r="L489" s="91">
        <v>0</v>
      </c>
      <c r="M489" s="91">
        <v>0</v>
      </c>
      <c r="N489" s="91">
        <v>0</v>
      </c>
      <c r="O489" s="92">
        <f t="shared" si="7"/>
        <v>2018382844</v>
      </c>
    </row>
    <row r="490" spans="1:15" x14ac:dyDescent="0.25">
      <c r="A490" s="88" t="s">
        <v>51</v>
      </c>
      <c r="B490" s="93" t="s">
        <v>27</v>
      </c>
      <c r="C490" s="90">
        <v>23586</v>
      </c>
      <c r="D490" s="100" t="s">
        <v>482</v>
      </c>
      <c r="E490" s="105"/>
      <c r="F490" s="103">
        <v>0</v>
      </c>
      <c r="G490" s="91">
        <v>0</v>
      </c>
      <c r="H490" s="91">
        <v>0</v>
      </c>
      <c r="I490" s="91">
        <v>0</v>
      </c>
      <c r="J490" s="91">
        <v>0</v>
      </c>
      <c r="K490" s="91">
        <v>0</v>
      </c>
      <c r="L490" s="91">
        <v>0</v>
      </c>
      <c r="M490" s="91">
        <v>0</v>
      </c>
      <c r="N490" s="91">
        <v>0</v>
      </c>
      <c r="O490" s="92">
        <f t="shared" si="7"/>
        <v>0</v>
      </c>
    </row>
    <row r="491" spans="1:15" x14ac:dyDescent="0.25">
      <c r="A491" s="44" t="s">
        <v>51</v>
      </c>
      <c r="B491" s="45" t="s">
        <v>27</v>
      </c>
      <c r="C491" s="46">
        <v>23660</v>
      </c>
      <c r="D491" s="64" t="s">
        <v>483</v>
      </c>
      <c r="E491" s="105">
        <v>72970.557800297014</v>
      </c>
      <c r="F491" s="70">
        <v>0</v>
      </c>
      <c r="G491" s="47">
        <v>0</v>
      </c>
      <c r="H491" s="47">
        <v>0</v>
      </c>
      <c r="I491" s="47">
        <v>0</v>
      </c>
      <c r="J491" s="47">
        <v>0</v>
      </c>
      <c r="K491" s="47">
        <v>0</v>
      </c>
      <c r="L491" s="47">
        <v>0</v>
      </c>
      <c r="M491" s="47">
        <v>0</v>
      </c>
      <c r="N491" s="47">
        <v>0</v>
      </c>
      <c r="O491" s="48">
        <f t="shared" si="7"/>
        <v>0</v>
      </c>
    </row>
    <row r="492" spans="1:15" x14ac:dyDescent="0.25">
      <c r="A492" s="44" t="s">
        <v>51</v>
      </c>
      <c r="B492" s="45" t="s">
        <v>27</v>
      </c>
      <c r="C492" s="46">
        <v>23670</v>
      </c>
      <c r="D492" s="65" t="s">
        <v>484</v>
      </c>
      <c r="E492" s="105"/>
      <c r="F492" s="70">
        <v>0</v>
      </c>
      <c r="G492" s="47">
        <v>0</v>
      </c>
      <c r="H492" s="47">
        <v>0</v>
      </c>
      <c r="I492" s="47">
        <v>0</v>
      </c>
      <c r="J492" s="47">
        <v>0</v>
      </c>
      <c r="K492" s="47">
        <v>0</v>
      </c>
      <c r="L492" s="47">
        <v>0</v>
      </c>
      <c r="M492" s="47">
        <v>0</v>
      </c>
      <c r="N492" s="47">
        <v>0</v>
      </c>
      <c r="O492" s="48">
        <f t="shared" si="7"/>
        <v>0</v>
      </c>
    </row>
    <row r="493" spans="1:15" x14ac:dyDescent="0.25">
      <c r="A493" s="44" t="s">
        <v>51</v>
      </c>
      <c r="B493" s="45" t="s">
        <v>27</v>
      </c>
      <c r="C493" s="46">
        <v>23672</v>
      </c>
      <c r="D493" s="64" t="s">
        <v>485</v>
      </c>
      <c r="E493" s="105">
        <v>111351.03847476561</v>
      </c>
      <c r="F493" s="70">
        <v>0</v>
      </c>
      <c r="G493" s="47">
        <v>0</v>
      </c>
      <c r="H493" s="47">
        <v>0</v>
      </c>
      <c r="I493" s="47">
        <v>0</v>
      </c>
      <c r="J493" s="47">
        <v>273750</v>
      </c>
      <c r="K493" s="47">
        <v>0</v>
      </c>
      <c r="L493" s="47">
        <v>0</v>
      </c>
      <c r="M493" s="47">
        <v>0</v>
      </c>
      <c r="N493" s="47">
        <v>0</v>
      </c>
      <c r="O493" s="48">
        <f t="shared" si="7"/>
        <v>273750</v>
      </c>
    </row>
    <row r="494" spans="1:15" x14ac:dyDescent="0.25">
      <c r="A494" s="44" t="s">
        <v>51</v>
      </c>
      <c r="B494" s="45" t="s">
        <v>27</v>
      </c>
      <c r="C494" s="46">
        <v>23675</v>
      </c>
      <c r="D494" s="64" t="s">
        <v>486</v>
      </c>
      <c r="E494" s="105"/>
      <c r="F494" s="70">
        <v>0</v>
      </c>
      <c r="G494" s="47">
        <v>0</v>
      </c>
      <c r="H494" s="47">
        <v>0</v>
      </c>
      <c r="I494" s="47">
        <v>0</v>
      </c>
      <c r="J494" s="47">
        <v>0</v>
      </c>
      <c r="K494" s="47">
        <v>0</v>
      </c>
      <c r="L494" s="47">
        <v>0</v>
      </c>
      <c r="M494" s="47">
        <v>0</v>
      </c>
      <c r="N494" s="47">
        <v>0</v>
      </c>
      <c r="O494" s="48">
        <f t="shared" si="7"/>
        <v>0</v>
      </c>
    </row>
    <row r="495" spans="1:15" x14ac:dyDescent="0.25">
      <c r="A495" s="44" t="s">
        <v>51</v>
      </c>
      <c r="B495" s="45" t="s">
        <v>27</v>
      </c>
      <c r="C495" s="46">
        <v>23678</v>
      </c>
      <c r="D495" s="64" t="s">
        <v>139</v>
      </c>
      <c r="E495" s="105">
        <v>11085920.946541576</v>
      </c>
      <c r="F495" s="70">
        <v>0</v>
      </c>
      <c r="G495" s="47">
        <v>0</v>
      </c>
      <c r="H495" s="47">
        <v>0</v>
      </c>
      <c r="I495" s="47">
        <v>0</v>
      </c>
      <c r="J495" s="47">
        <v>0</v>
      </c>
      <c r="K495" s="47">
        <v>0</v>
      </c>
      <c r="L495" s="47">
        <v>0</v>
      </c>
      <c r="M495" s="47">
        <v>0</v>
      </c>
      <c r="N495" s="47">
        <v>0</v>
      </c>
      <c r="O495" s="48">
        <f t="shared" si="7"/>
        <v>0</v>
      </c>
    </row>
    <row r="496" spans="1:15" x14ac:dyDescent="0.25">
      <c r="A496" s="44" t="s">
        <v>51</v>
      </c>
      <c r="B496" s="45" t="s">
        <v>27</v>
      </c>
      <c r="C496" s="46">
        <v>23682</v>
      </c>
      <c r="D496" s="65" t="s">
        <v>487</v>
      </c>
      <c r="E496" s="105">
        <v>1490649285.1587877</v>
      </c>
      <c r="F496" s="70">
        <v>0</v>
      </c>
      <c r="G496" s="47">
        <v>0</v>
      </c>
      <c r="H496" s="47">
        <v>0</v>
      </c>
      <c r="I496" s="47">
        <v>0</v>
      </c>
      <c r="J496" s="47">
        <v>0</v>
      </c>
      <c r="K496" s="47">
        <v>1348788467</v>
      </c>
      <c r="L496" s="47">
        <v>0</v>
      </c>
      <c r="M496" s="47">
        <v>0</v>
      </c>
      <c r="N496" s="47">
        <v>0</v>
      </c>
      <c r="O496" s="48">
        <f t="shared" si="7"/>
        <v>1348788467</v>
      </c>
    </row>
    <row r="497" spans="1:15" x14ac:dyDescent="0.25">
      <c r="A497" s="44" t="s">
        <v>51</v>
      </c>
      <c r="B497" s="45" t="s">
        <v>27</v>
      </c>
      <c r="C497" s="46">
        <v>23686</v>
      </c>
      <c r="D497" s="64" t="s">
        <v>488</v>
      </c>
      <c r="E497" s="105"/>
      <c r="F497" s="70">
        <v>0</v>
      </c>
      <c r="G497" s="47">
        <v>0</v>
      </c>
      <c r="H497" s="47">
        <v>0</v>
      </c>
      <c r="I497" s="47">
        <v>0</v>
      </c>
      <c r="J497" s="47">
        <v>0</v>
      </c>
      <c r="K497" s="47">
        <v>0</v>
      </c>
      <c r="L497" s="47">
        <v>0</v>
      </c>
      <c r="M497" s="47">
        <v>0</v>
      </c>
      <c r="N497" s="47">
        <v>0</v>
      </c>
      <c r="O497" s="48">
        <f t="shared" si="7"/>
        <v>0</v>
      </c>
    </row>
    <row r="498" spans="1:15" x14ac:dyDescent="0.25">
      <c r="A498" s="44" t="s">
        <v>51</v>
      </c>
      <c r="B498" s="45" t="s">
        <v>27</v>
      </c>
      <c r="C498" s="46">
        <v>23807</v>
      </c>
      <c r="D498" s="64" t="s">
        <v>489</v>
      </c>
      <c r="E498" s="105"/>
      <c r="F498" s="70">
        <v>0</v>
      </c>
      <c r="G498" s="47">
        <v>0</v>
      </c>
      <c r="H498" s="47">
        <v>0</v>
      </c>
      <c r="I498" s="47">
        <v>0</v>
      </c>
      <c r="J498" s="47">
        <v>0</v>
      </c>
      <c r="K498" s="47">
        <v>0</v>
      </c>
      <c r="L498" s="47">
        <v>0</v>
      </c>
      <c r="M498" s="47">
        <v>0</v>
      </c>
      <c r="N498" s="47">
        <v>0</v>
      </c>
      <c r="O498" s="48">
        <f t="shared" si="7"/>
        <v>0</v>
      </c>
    </row>
    <row r="499" spans="1:15" x14ac:dyDescent="0.25">
      <c r="A499" s="44" t="s">
        <v>51</v>
      </c>
      <c r="B499" s="45" t="s">
        <v>27</v>
      </c>
      <c r="C499" s="46">
        <v>23815</v>
      </c>
      <c r="D499" s="65" t="s">
        <v>490</v>
      </c>
      <c r="E499" s="105"/>
      <c r="F499" s="70">
        <v>0</v>
      </c>
      <c r="G499" s="47">
        <v>0</v>
      </c>
      <c r="H499" s="47">
        <v>0</v>
      </c>
      <c r="I499" s="47">
        <v>0</v>
      </c>
      <c r="J499" s="47">
        <v>0</v>
      </c>
      <c r="K499" s="47">
        <v>0</v>
      </c>
      <c r="L499" s="47">
        <v>0</v>
      </c>
      <c r="M499" s="47">
        <v>0</v>
      </c>
      <c r="N499" s="47">
        <v>0</v>
      </c>
      <c r="O499" s="48">
        <f t="shared" si="7"/>
        <v>0</v>
      </c>
    </row>
    <row r="500" spans="1:15" x14ac:dyDescent="0.25">
      <c r="A500" s="44" t="s">
        <v>51</v>
      </c>
      <c r="B500" s="45" t="s">
        <v>27</v>
      </c>
      <c r="C500" s="46">
        <v>23855</v>
      </c>
      <c r="D500" s="64" t="s">
        <v>491</v>
      </c>
      <c r="E500" s="105"/>
      <c r="F500" s="70">
        <v>0</v>
      </c>
      <c r="G500" s="47">
        <v>0</v>
      </c>
      <c r="H500" s="47">
        <v>0</v>
      </c>
      <c r="I500" s="47">
        <v>0</v>
      </c>
      <c r="J500" s="47">
        <v>0</v>
      </c>
      <c r="K500" s="47">
        <v>0</v>
      </c>
      <c r="L500" s="47">
        <v>0</v>
      </c>
      <c r="M500" s="47">
        <v>0</v>
      </c>
      <c r="N500" s="47">
        <v>0</v>
      </c>
      <c r="O500" s="48">
        <f t="shared" si="7"/>
        <v>0</v>
      </c>
    </row>
    <row r="501" spans="1:15" x14ac:dyDescent="0.25">
      <c r="A501" s="88" t="s">
        <v>51</v>
      </c>
      <c r="B501" s="93" t="s">
        <v>28</v>
      </c>
      <c r="C501" s="90">
        <v>25001</v>
      </c>
      <c r="D501" s="100" t="s">
        <v>492</v>
      </c>
      <c r="E501" s="105"/>
      <c r="F501" s="103">
        <v>0</v>
      </c>
      <c r="G501" s="91">
        <v>0</v>
      </c>
      <c r="H501" s="91">
        <v>0</v>
      </c>
      <c r="I501" s="91">
        <v>0</v>
      </c>
      <c r="J501" s="91">
        <v>0</v>
      </c>
      <c r="K501" s="91">
        <v>0</v>
      </c>
      <c r="L501" s="91">
        <v>0</v>
      </c>
      <c r="M501" s="91">
        <v>0</v>
      </c>
      <c r="N501" s="91">
        <v>0</v>
      </c>
      <c r="O501" s="92">
        <f t="shared" si="7"/>
        <v>0</v>
      </c>
    </row>
    <row r="502" spans="1:15" x14ac:dyDescent="0.25">
      <c r="A502" s="88" t="s">
        <v>51</v>
      </c>
      <c r="B502" s="93" t="s">
        <v>28</v>
      </c>
      <c r="C502" s="90">
        <v>25019</v>
      </c>
      <c r="D502" s="100" t="s">
        <v>493</v>
      </c>
      <c r="E502" s="105"/>
      <c r="F502" s="103">
        <v>0</v>
      </c>
      <c r="G502" s="91">
        <v>0</v>
      </c>
      <c r="H502" s="91">
        <v>0</v>
      </c>
      <c r="I502" s="91">
        <v>0</v>
      </c>
      <c r="J502" s="91">
        <v>0</v>
      </c>
      <c r="K502" s="91">
        <v>0</v>
      </c>
      <c r="L502" s="91">
        <v>0</v>
      </c>
      <c r="M502" s="91">
        <v>0</v>
      </c>
      <c r="N502" s="91">
        <v>0</v>
      </c>
      <c r="O502" s="92">
        <f t="shared" si="7"/>
        <v>0</v>
      </c>
    </row>
    <row r="503" spans="1:15" x14ac:dyDescent="0.25">
      <c r="A503" s="88" t="s">
        <v>51</v>
      </c>
      <c r="B503" s="93" t="s">
        <v>28</v>
      </c>
      <c r="C503" s="90">
        <v>25035</v>
      </c>
      <c r="D503" s="100" t="s">
        <v>494</v>
      </c>
      <c r="E503" s="105"/>
      <c r="F503" s="103">
        <v>0</v>
      </c>
      <c r="G503" s="91">
        <v>0</v>
      </c>
      <c r="H503" s="91">
        <v>0</v>
      </c>
      <c r="I503" s="91">
        <v>0</v>
      </c>
      <c r="J503" s="91">
        <v>0</v>
      </c>
      <c r="K503" s="91">
        <v>0</v>
      </c>
      <c r="L503" s="91">
        <v>0</v>
      </c>
      <c r="M503" s="91">
        <v>0</v>
      </c>
      <c r="N503" s="91">
        <v>0</v>
      </c>
      <c r="O503" s="92">
        <f t="shared" si="7"/>
        <v>0</v>
      </c>
    </row>
    <row r="504" spans="1:15" x14ac:dyDescent="0.25">
      <c r="A504" s="88" t="s">
        <v>51</v>
      </c>
      <c r="B504" s="93" t="s">
        <v>28</v>
      </c>
      <c r="C504" s="90">
        <v>25040</v>
      </c>
      <c r="D504" s="100" t="s">
        <v>495</v>
      </c>
      <c r="E504" s="105"/>
      <c r="F504" s="103">
        <v>0</v>
      </c>
      <c r="G504" s="91">
        <v>0</v>
      </c>
      <c r="H504" s="91">
        <v>0</v>
      </c>
      <c r="I504" s="91">
        <v>0</v>
      </c>
      <c r="J504" s="91">
        <v>0</v>
      </c>
      <c r="K504" s="91">
        <v>0</v>
      </c>
      <c r="L504" s="91">
        <v>0</v>
      </c>
      <c r="M504" s="91">
        <v>0</v>
      </c>
      <c r="N504" s="91">
        <v>0</v>
      </c>
      <c r="O504" s="92">
        <f t="shared" si="7"/>
        <v>0</v>
      </c>
    </row>
    <row r="505" spans="1:15" x14ac:dyDescent="0.25">
      <c r="A505" s="88" t="s">
        <v>51</v>
      </c>
      <c r="B505" s="93" t="s">
        <v>28</v>
      </c>
      <c r="C505" s="90">
        <v>25053</v>
      </c>
      <c r="D505" s="100" t="s">
        <v>496</v>
      </c>
      <c r="E505" s="105"/>
      <c r="F505" s="103">
        <v>0</v>
      </c>
      <c r="G505" s="91">
        <v>0</v>
      </c>
      <c r="H505" s="91">
        <v>0</v>
      </c>
      <c r="I505" s="91">
        <v>0</v>
      </c>
      <c r="J505" s="91">
        <v>0</v>
      </c>
      <c r="K505" s="91">
        <v>0</v>
      </c>
      <c r="L505" s="91">
        <v>0</v>
      </c>
      <c r="M505" s="91">
        <v>0</v>
      </c>
      <c r="N505" s="91">
        <v>0</v>
      </c>
      <c r="O505" s="92">
        <f t="shared" si="7"/>
        <v>0</v>
      </c>
    </row>
    <row r="506" spans="1:15" x14ac:dyDescent="0.25">
      <c r="A506" s="88" t="s">
        <v>51</v>
      </c>
      <c r="B506" s="93" t="s">
        <v>28</v>
      </c>
      <c r="C506" s="90">
        <v>25086</v>
      </c>
      <c r="D506" s="100" t="s">
        <v>497</v>
      </c>
      <c r="E506" s="105"/>
      <c r="F506" s="103">
        <v>0</v>
      </c>
      <c r="G506" s="91">
        <v>0</v>
      </c>
      <c r="H506" s="91">
        <v>0</v>
      </c>
      <c r="I506" s="91">
        <v>0</v>
      </c>
      <c r="J506" s="91">
        <v>0</v>
      </c>
      <c r="K506" s="91">
        <v>0</v>
      </c>
      <c r="L506" s="91">
        <v>0</v>
      </c>
      <c r="M506" s="91">
        <v>0</v>
      </c>
      <c r="N506" s="91">
        <v>0</v>
      </c>
      <c r="O506" s="92">
        <f t="shared" si="7"/>
        <v>0</v>
      </c>
    </row>
    <row r="507" spans="1:15" x14ac:dyDescent="0.25">
      <c r="A507" s="88" t="s">
        <v>51</v>
      </c>
      <c r="B507" s="93" t="s">
        <v>28</v>
      </c>
      <c r="C507" s="90">
        <v>25095</v>
      </c>
      <c r="D507" s="100" t="s">
        <v>498</v>
      </c>
      <c r="E507" s="105"/>
      <c r="F507" s="103">
        <v>0</v>
      </c>
      <c r="G507" s="91">
        <v>0</v>
      </c>
      <c r="H507" s="91">
        <v>0</v>
      </c>
      <c r="I507" s="91">
        <v>0</v>
      </c>
      <c r="J507" s="91">
        <v>0</v>
      </c>
      <c r="K507" s="91">
        <v>0</v>
      </c>
      <c r="L507" s="91">
        <v>0</v>
      </c>
      <c r="M507" s="91">
        <v>0</v>
      </c>
      <c r="N507" s="91">
        <v>0</v>
      </c>
      <c r="O507" s="92">
        <f t="shared" si="7"/>
        <v>0</v>
      </c>
    </row>
    <row r="508" spans="1:15" x14ac:dyDescent="0.25">
      <c r="A508" s="88" t="s">
        <v>51</v>
      </c>
      <c r="B508" s="93" t="s">
        <v>28</v>
      </c>
      <c r="C508" s="90">
        <v>25099</v>
      </c>
      <c r="D508" s="100" t="s">
        <v>499</v>
      </c>
      <c r="E508" s="105"/>
      <c r="F508" s="103">
        <v>0</v>
      </c>
      <c r="G508" s="91">
        <v>0</v>
      </c>
      <c r="H508" s="91">
        <v>0</v>
      </c>
      <c r="I508" s="91">
        <v>0</v>
      </c>
      <c r="J508" s="91">
        <v>0</v>
      </c>
      <c r="K508" s="91">
        <v>0</v>
      </c>
      <c r="L508" s="91">
        <v>1441165</v>
      </c>
      <c r="M508" s="91">
        <v>0</v>
      </c>
      <c r="N508" s="91">
        <v>0</v>
      </c>
      <c r="O508" s="92">
        <f t="shared" si="7"/>
        <v>1441165</v>
      </c>
    </row>
    <row r="509" spans="1:15" x14ac:dyDescent="0.25">
      <c r="A509" s="88" t="s">
        <v>51</v>
      </c>
      <c r="B509" s="93" t="s">
        <v>28</v>
      </c>
      <c r="C509" s="90">
        <v>25120</v>
      </c>
      <c r="D509" s="100" t="s">
        <v>500</v>
      </c>
      <c r="E509" s="105"/>
      <c r="F509" s="103">
        <v>0</v>
      </c>
      <c r="G509" s="91">
        <v>0</v>
      </c>
      <c r="H509" s="91">
        <v>0</v>
      </c>
      <c r="I509" s="91">
        <v>0</v>
      </c>
      <c r="J509" s="91">
        <v>0</v>
      </c>
      <c r="K509" s="91">
        <v>0</v>
      </c>
      <c r="L509" s="91">
        <v>0</v>
      </c>
      <c r="M509" s="91">
        <v>0</v>
      </c>
      <c r="N509" s="91">
        <v>0</v>
      </c>
      <c r="O509" s="92">
        <f t="shared" si="7"/>
        <v>0</v>
      </c>
    </row>
    <row r="510" spans="1:15" x14ac:dyDescent="0.25">
      <c r="A510" s="88" t="s">
        <v>51</v>
      </c>
      <c r="B510" s="93" t="s">
        <v>28</v>
      </c>
      <c r="C510" s="90">
        <v>25123</v>
      </c>
      <c r="D510" s="100" t="s">
        <v>501</v>
      </c>
      <c r="E510" s="105"/>
      <c r="F510" s="103">
        <v>0</v>
      </c>
      <c r="G510" s="91">
        <v>0</v>
      </c>
      <c r="H510" s="91">
        <v>0</v>
      </c>
      <c r="I510" s="91">
        <v>0</v>
      </c>
      <c r="J510" s="91">
        <v>0</v>
      </c>
      <c r="K510" s="91">
        <v>0</v>
      </c>
      <c r="L510" s="91">
        <v>0</v>
      </c>
      <c r="M510" s="91">
        <v>0</v>
      </c>
      <c r="N510" s="91">
        <v>0</v>
      </c>
      <c r="O510" s="92">
        <f t="shared" si="7"/>
        <v>0</v>
      </c>
    </row>
    <row r="511" spans="1:15" x14ac:dyDescent="0.25">
      <c r="A511" s="44" t="s">
        <v>51</v>
      </c>
      <c r="B511" s="45" t="s">
        <v>28</v>
      </c>
      <c r="C511" s="46">
        <v>25126</v>
      </c>
      <c r="D511" s="64" t="s">
        <v>502</v>
      </c>
      <c r="E511" s="105"/>
      <c r="F511" s="70">
        <v>0</v>
      </c>
      <c r="G511" s="47">
        <v>0</v>
      </c>
      <c r="H511" s="47">
        <v>0</v>
      </c>
      <c r="I511" s="47">
        <v>0</v>
      </c>
      <c r="J511" s="47">
        <v>0</v>
      </c>
      <c r="K511" s="47">
        <v>0</v>
      </c>
      <c r="L511" s="47">
        <v>279072</v>
      </c>
      <c r="M511" s="47">
        <v>0</v>
      </c>
      <c r="N511" s="47">
        <v>0</v>
      </c>
      <c r="O511" s="48">
        <f t="shared" si="7"/>
        <v>279072</v>
      </c>
    </row>
    <row r="512" spans="1:15" x14ac:dyDescent="0.25">
      <c r="A512" s="44" t="s">
        <v>51</v>
      </c>
      <c r="B512" s="45" t="s">
        <v>28</v>
      </c>
      <c r="C512" s="46">
        <v>25148</v>
      </c>
      <c r="D512" s="64" t="s">
        <v>503</v>
      </c>
      <c r="E512" s="105">
        <v>3017582.1089597056</v>
      </c>
      <c r="F512" s="70">
        <v>0</v>
      </c>
      <c r="G512" s="47">
        <v>1867187</v>
      </c>
      <c r="H512" s="47">
        <v>0</v>
      </c>
      <c r="I512" s="47">
        <v>0</v>
      </c>
      <c r="J512" s="47">
        <v>0</v>
      </c>
      <c r="K512" s="47">
        <v>0</v>
      </c>
      <c r="L512" s="47">
        <v>0</v>
      </c>
      <c r="M512" s="47">
        <v>0</v>
      </c>
      <c r="N512" s="47">
        <v>0</v>
      </c>
      <c r="O512" s="48">
        <f t="shared" si="7"/>
        <v>1867187</v>
      </c>
    </row>
    <row r="513" spans="1:15" x14ac:dyDescent="0.25">
      <c r="A513" s="44" t="s">
        <v>51</v>
      </c>
      <c r="B513" s="45" t="s">
        <v>28</v>
      </c>
      <c r="C513" s="46">
        <v>25151</v>
      </c>
      <c r="D513" s="64" t="s">
        <v>504</v>
      </c>
      <c r="E513" s="105"/>
      <c r="F513" s="70">
        <v>0</v>
      </c>
      <c r="G513" s="47">
        <v>0</v>
      </c>
      <c r="H513" s="47">
        <v>0</v>
      </c>
      <c r="I513" s="47">
        <v>0</v>
      </c>
      <c r="J513" s="47">
        <v>0</v>
      </c>
      <c r="K513" s="47">
        <v>0</v>
      </c>
      <c r="L513" s="47">
        <v>0</v>
      </c>
      <c r="M513" s="47">
        <v>0</v>
      </c>
      <c r="N513" s="47">
        <v>0</v>
      </c>
      <c r="O513" s="48">
        <f t="shared" si="7"/>
        <v>0</v>
      </c>
    </row>
    <row r="514" spans="1:15" x14ac:dyDescent="0.25">
      <c r="A514" s="44" t="s">
        <v>51</v>
      </c>
      <c r="B514" s="45" t="s">
        <v>28</v>
      </c>
      <c r="C514" s="46">
        <v>25154</v>
      </c>
      <c r="D514" s="64" t="s">
        <v>505</v>
      </c>
      <c r="E514" s="105"/>
      <c r="F514" s="70">
        <v>0</v>
      </c>
      <c r="G514" s="47">
        <v>0</v>
      </c>
      <c r="H514" s="47">
        <v>0</v>
      </c>
      <c r="I514" s="47">
        <v>0</v>
      </c>
      <c r="J514" s="47">
        <v>0</v>
      </c>
      <c r="K514" s="47">
        <v>0</v>
      </c>
      <c r="L514" s="47">
        <v>0</v>
      </c>
      <c r="M514" s="47">
        <v>0</v>
      </c>
      <c r="N514" s="47">
        <v>0</v>
      </c>
      <c r="O514" s="48">
        <f t="shared" si="7"/>
        <v>0</v>
      </c>
    </row>
    <row r="515" spans="1:15" x14ac:dyDescent="0.25">
      <c r="A515" s="44" t="s">
        <v>51</v>
      </c>
      <c r="B515" s="45" t="s">
        <v>28</v>
      </c>
      <c r="C515" s="46">
        <v>25168</v>
      </c>
      <c r="D515" s="64" t="s">
        <v>506</v>
      </c>
      <c r="E515" s="105"/>
      <c r="F515" s="70">
        <v>0</v>
      </c>
      <c r="G515" s="47">
        <v>0</v>
      </c>
      <c r="H515" s="47">
        <v>0</v>
      </c>
      <c r="I515" s="47">
        <v>0</v>
      </c>
      <c r="J515" s="47">
        <v>0</v>
      </c>
      <c r="K515" s="47">
        <v>0</v>
      </c>
      <c r="L515" s="47">
        <v>0</v>
      </c>
      <c r="M515" s="47">
        <v>0</v>
      </c>
      <c r="N515" s="47">
        <v>0</v>
      </c>
      <c r="O515" s="48">
        <f t="shared" si="7"/>
        <v>0</v>
      </c>
    </row>
    <row r="516" spans="1:15" x14ac:dyDescent="0.25">
      <c r="A516" s="44" t="s">
        <v>51</v>
      </c>
      <c r="B516" s="45" t="s">
        <v>28</v>
      </c>
      <c r="C516" s="46">
        <v>25175</v>
      </c>
      <c r="D516" s="64" t="s">
        <v>507</v>
      </c>
      <c r="E516" s="105"/>
      <c r="F516" s="70">
        <v>0</v>
      </c>
      <c r="G516" s="47">
        <v>0</v>
      </c>
      <c r="H516" s="47">
        <v>0</v>
      </c>
      <c r="I516" s="47">
        <v>0</v>
      </c>
      <c r="J516" s="47">
        <v>0</v>
      </c>
      <c r="K516" s="47">
        <v>0</v>
      </c>
      <c r="L516" s="47">
        <v>831361.16</v>
      </c>
      <c r="M516" s="47">
        <v>0</v>
      </c>
      <c r="N516" s="47">
        <v>0</v>
      </c>
      <c r="O516" s="48">
        <f t="shared" si="7"/>
        <v>831361.16</v>
      </c>
    </row>
    <row r="517" spans="1:15" x14ac:dyDescent="0.25">
      <c r="A517" s="44" t="s">
        <v>51</v>
      </c>
      <c r="B517" s="45" t="s">
        <v>28</v>
      </c>
      <c r="C517" s="46">
        <v>25178</v>
      </c>
      <c r="D517" s="64" t="s">
        <v>508</v>
      </c>
      <c r="E517" s="105"/>
      <c r="F517" s="70">
        <v>0</v>
      </c>
      <c r="G517" s="47">
        <v>0</v>
      </c>
      <c r="H517" s="47">
        <v>0</v>
      </c>
      <c r="I517" s="47">
        <v>0</v>
      </c>
      <c r="J517" s="47">
        <v>0</v>
      </c>
      <c r="K517" s="47">
        <v>0</v>
      </c>
      <c r="L517" s="47">
        <v>0</v>
      </c>
      <c r="M517" s="47">
        <v>0</v>
      </c>
      <c r="N517" s="47">
        <v>0</v>
      </c>
      <c r="O517" s="48">
        <f t="shared" si="7"/>
        <v>0</v>
      </c>
    </row>
    <row r="518" spans="1:15" x14ac:dyDescent="0.25">
      <c r="A518" s="44" t="s">
        <v>51</v>
      </c>
      <c r="B518" s="45" t="s">
        <v>28</v>
      </c>
      <c r="C518" s="46">
        <v>25181</v>
      </c>
      <c r="D518" s="64" t="s">
        <v>509</v>
      </c>
      <c r="E518" s="105"/>
      <c r="F518" s="70">
        <v>0</v>
      </c>
      <c r="G518" s="47">
        <v>0</v>
      </c>
      <c r="H518" s="47">
        <v>0</v>
      </c>
      <c r="I518" s="47">
        <v>0</v>
      </c>
      <c r="J518" s="47">
        <v>0</v>
      </c>
      <c r="K518" s="47">
        <v>0</v>
      </c>
      <c r="L518" s="47">
        <v>827</v>
      </c>
      <c r="M518" s="47">
        <v>0</v>
      </c>
      <c r="N518" s="47">
        <v>0</v>
      </c>
      <c r="O518" s="48">
        <f t="shared" si="7"/>
        <v>827</v>
      </c>
    </row>
    <row r="519" spans="1:15" x14ac:dyDescent="0.25">
      <c r="A519" s="44" t="s">
        <v>51</v>
      </c>
      <c r="B519" s="45" t="s">
        <v>28</v>
      </c>
      <c r="C519" s="46">
        <v>25183</v>
      </c>
      <c r="D519" s="64" t="s">
        <v>510</v>
      </c>
      <c r="E519" s="105"/>
      <c r="F519" s="70">
        <v>0</v>
      </c>
      <c r="G519" s="47">
        <v>0</v>
      </c>
      <c r="H519" s="47">
        <v>0</v>
      </c>
      <c r="I519" s="47">
        <v>0</v>
      </c>
      <c r="J519" s="47">
        <v>0</v>
      </c>
      <c r="K519" s="47">
        <v>0</v>
      </c>
      <c r="L519" s="47">
        <v>348209</v>
      </c>
      <c r="M519" s="47">
        <v>0</v>
      </c>
      <c r="N519" s="47">
        <v>0</v>
      </c>
      <c r="O519" s="48">
        <f t="shared" si="7"/>
        <v>348209</v>
      </c>
    </row>
    <row r="520" spans="1:15" x14ac:dyDescent="0.25">
      <c r="A520" s="44" t="s">
        <v>51</v>
      </c>
      <c r="B520" s="45" t="s">
        <v>28</v>
      </c>
      <c r="C520" s="46">
        <v>25200</v>
      </c>
      <c r="D520" s="64" t="s">
        <v>511</v>
      </c>
      <c r="E520" s="105">
        <v>58014873.180710733</v>
      </c>
      <c r="F520" s="70">
        <v>0</v>
      </c>
      <c r="G520" s="47">
        <v>38431764</v>
      </c>
      <c r="H520" s="47">
        <v>0</v>
      </c>
      <c r="I520" s="47">
        <v>0</v>
      </c>
      <c r="J520" s="47">
        <v>0</v>
      </c>
      <c r="K520" s="47">
        <v>0</v>
      </c>
      <c r="L520" s="47">
        <v>130970</v>
      </c>
      <c r="M520" s="47">
        <v>0</v>
      </c>
      <c r="N520" s="47">
        <v>0</v>
      </c>
      <c r="O520" s="48">
        <f t="shared" si="7"/>
        <v>38562734</v>
      </c>
    </row>
    <row r="521" spans="1:15" x14ac:dyDescent="0.25">
      <c r="A521" s="88" t="s">
        <v>51</v>
      </c>
      <c r="B521" s="93" t="s">
        <v>28</v>
      </c>
      <c r="C521" s="90">
        <v>25214</v>
      </c>
      <c r="D521" s="100" t="s">
        <v>512</v>
      </c>
      <c r="E521" s="105"/>
      <c r="F521" s="103">
        <v>0</v>
      </c>
      <c r="G521" s="91">
        <v>0</v>
      </c>
      <c r="H521" s="91">
        <v>0</v>
      </c>
      <c r="I521" s="91">
        <v>0</v>
      </c>
      <c r="J521" s="91">
        <v>0</v>
      </c>
      <c r="K521" s="91">
        <v>0</v>
      </c>
      <c r="L521" s="91">
        <v>0</v>
      </c>
      <c r="M521" s="91">
        <v>0</v>
      </c>
      <c r="N521" s="91">
        <v>0</v>
      </c>
      <c r="O521" s="92">
        <f t="shared" si="7"/>
        <v>0</v>
      </c>
    </row>
    <row r="522" spans="1:15" x14ac:dyDescent="0.25">
      <c r="A522" s="88" t="s">
        <v>51</v>
      </c>
      <c r="B522" s="93" t="s">
        <v>28</v>
      </c>
      <c r="C522" s="90">
        <v>25224</v>
      </c>
      <c r="D522" s="100" t="s">
        <v>513</v>
      </c>
      <c r="E522" s="105">
        <v>355749253.38942528</v>
      </c>
      <c r="F522" s="103">
        <v>0</v>
      </c>
      <c r="G522" s="91">
        <v>367569610</v>
      </c>
      <c r="H522" s="91">
        <v>0</v>
      </c>
      <c r="I522" s="91">
        <v>0</v>
      </c>
      <c r="J522" s="91">
        <v>0</v>
      </c>
      <c r="K522" s="91">
        <v>0</v>
      </c>
      <c r="L522" s="91">
        <v>0</v>
      </c>
      <c r="M522" s="91">
        <v>0</v>
      </c>
      <c r="N522" s="91">
        <v>0</v>
      </c>
      <c r="O522" s="92">
        <f t="shared" si="7"/>
        <v>367569610</v>
      </c>
    </row>
    <row r="523" spans="1:15" x14ac:dyDescent="0.25">
      <c r="A523" s="88" t="s">
        <v>51</v>
      </c>
      <c r="B523" s="93" t="s">
        <v>28</v>
      </c>
      <c r="C523" s="90">
        <v>25245</v>
      </c>
      <c r="D523" s="100" t="s">
        <v>514</v>
      </c>
      <c r="E523" s="105"/>
      <c r="F523" s="103">
        <v>0</v>
      </c>
      <c r="G523" s="91">
        <v>0</v>
      </c>
      <c r="H523" s="91">
        <v>0</v>
      </c>
      <c r="I523" s="91">
        <v>0</v>
      </c>
      <c r="J523" s="91">
        <v>0</v>
      </c>
      <c r="K523" s="91">
        <v>0</v>
      </c>
      <c r="L523" s="91">
        <v>0</v>
      </c>
      <c r="M523" s="91">
        <v>0</v>
      </c>
      <c r="N523" s="91">
        <v>0</v>
      </c>
      <c r="O523" s="92">
        <f t="shared" si="7"/>
        <v>0</v>
      </c>
    </row>
    <row r="524" spans="1:15" x14ac:dyDescent="0.25">
      <c r="A524" s="88" t="s">
        <v>51</v>
      </c>
      <c r="B524" s="93" t="s">
        <v>28</v>
      </c>
      <c r="C524" s="90">
        <v>25258</v>
      </c>
      <c r="D524" s="100" t="s">
        <v>211</v>
      </c>
      <c r="E524" s="105"/>
      <c r="F524" s="103">
        <v>0</v>
      </c>
      <c r="G524" s="91">
        <v>0</v>
      </c>
      <c r="H524" s="91">
        <v>0</v>
      </c>
      <c r="I524" s="91">
        <v>0</v>
      </c>
      <c r="J524" s="91">
        <v>0</v>
      </c>
      <c r="K524" s="91">
        <v>0</v>
      </c>
      <c r="L524" s="91">
        <v>0</v>
      </c>
      <c r="M524" s="91">
        <v>0</v>
      </c>
      <c r="N524" s="91">
        <v>0</v>
      </c>
      <c r="O524" s="92">
        <f t="shared" ref="O524:O587" si="8">SUM(F524:N524)</f>
        <v>0</v>
      </c>
    </row>
    <row r="525" spans="1:15" x14ac:dyDescent="0.25">
      <c r="A525" s="88" t="s">
        <v>51</v>
      </c>
      <c r="B525" s="93" t="s">
        <v>28</v>
      </c>
      <c r="C525" s="90">
        <v>25260</v>
      </c>
      <c r="D525" s="100" t="s">
        <v>515</v>
      </c>
      <c r="E525" s="105"/>
      <c r="F525" s="103">
        <v>0</v>
      </c>
      <c r="G525" s="91">
        <v>0</v>
      </c>
      <c r="H525" s="91">
        <v>0</v>
      </c>
      <c r="I525" s="91">
        <v>0</v>
      </c>
      <c r="J525" s="91">
        <v>0</v>
      </c>
      <c r="K525" s="91">
        <v>0</v>
      </c>
      <c r="L525" s="91">
        <v>3578046.66</v>
      </c>
      <c r="M525" s="91">
        <v>0</v>
      </c>
      <c r="N525" s="91">
        <v>0</v>
      </c>
      <c r="O525" s="92">
        <f t="shared" si="8"/>
        <v>3578046.66</v>
      </c>
    </row>
    <row r="526" spans="1:15" x14ac:dyDescent="0.25">
      <c r="A526" s="88" t="s">
        <v>51</v>
      </c>
      <c r="B526" s="93" t="s">
        <v>28</v>
      </c>
      <c r="C526" s="90">
        <v>25269</v>
      </c>
      <c r="D526" s="100" t="s">
        <v>516</v>
      </c>
      <c r="E526" s="105"/>
      <c r="F526" s="103">
        <v>0</v>
      </c>
      <c r="G526" s="91">
        <v>0</v>
      </c>
      <c r="H526" s="91">
        <v>0</v>
      </c>
      <c r="I526" s="91">
        <v>0</v>
      </c>
      <c r="J526" s="91">
        <v>0</v>
      </c>
      <c r="K526" s="91">
        <v>0</v>
      </c>
      <c r="L526" s="91">
        <v>0</v>
      </c>
      <c r="M526" s="91">
        <v>0</v>
      </c>
      <c r="N526" s="91">
        <v>0</v>
      </c>
      <c r="O526" s="92">
        <f t="shared" si="8"/>
        <v>0</v>
      </c>
    </row>
    <row r="527" spans="1:15" x14ac:dyDescent="0.25">
      <c r="A527" s="88" t="s">
        <v>51</v>
      </c>
      <c r="B527" s="93" t="s">
        <v>28</v>
      </c>
      <c r="C527" s="90">
        <v>25279</v>
      </c>
      <c r="D527" s="100" t="s">
        <v>517</v>
      </c>
      <c r="E527" s="105"/>
      <c r="F527" s="103">
        <v>0</v>
      </c>
      <c r="G527" s="91">
        <v>0</v>
      </c>
      <c r="H527" s="91">
        <v>0</v>
      </c>
      <c r="I527" s="91">
        <v>0</v>
      </c>
      <c r="J527" s="91">
        <v>0</v>
      </c>
      <c r="K527" s="91">
        <v>0</v>
      </c>
      <c r="L527" s="91">
        <v>0</v>
      </c>
      <c r="M527" s="91">
        <v>0</v>
      </c>
      <c r="N527" s="91">
        <v>0</v>
      </c>
      <c r="O527" s="92">
        <f t="shared" si="8"/>
        <v>0</v>
      </c>
    </row>
    <row r="528" spans="1:15" x14ac:dyDescent="0.25">
      <c r="A528" s="88" t="s">
        <v>51</v>
      </c>
      <c r="B528" s="93" t="s">
        <v>28</v>
      </c>
      <c r="C528" s="90">
        <v>25281</v>
      </c>
      <c r="D528" s="100" t="s">
        <v>518</v>
      </c>
      <c r="E528" s="105"/>
      <c r="F528" s="103">
        <v>0</v>
      </c>
      <c r="G528" s="91">
        <v>0</v>
      </c>
      <c r="H528" s="91">
        <v>0</v>
      </c>
      <c r="I528" s="91">
        <v>0</v>
      </c>
      <c r="J528" s="91">
        <v>0</v>
      </c>
      <c r="K528" s="91">
        <v>0</v>
      </c>
      <c r="L528" s="91">
        <v>0</v>
      </c>
      <c r="M528" s="91">
        <v>0</v>
      </c>
      <c r="N528" s="91">
        <v>0</v>
      </c>
      <c r="O528" s="92">
        <f t="shared" si="8"/>
        <v>0</v>
      </c>
    </row>
    <row r="529" spans="1:15" x14ac:dyDescent="0.25">
      <c r="A529" s="88" t="s">
        <v>51</v>
      </c>
      <c r="B529" s="93" t="s">
        <v>28</v>
      </c>
      <c r="C529" s="90">
        <v>25286</v>
      </c>
      <c r="D529" s="100" t="s">
        <v>519</v>
      </c>
      <c r="E529" s="105"/>
      <c r="F529" s="103">
        <v>0</v>
      </c>
      <c r="G529" s="91">
        <v>0</v>
      </c>
      <c r="H529" s="91">
        <v>0</v>
      </c>
      <c r="I529" s="91">
        <v>0</v>
      </c>
      <c r="J529" s="91">
        <v>0</v>
      </c>
      <c r="K529" s="91">
        <v>0</v>
      </c>
      <c r="L529" s="91">
        <v>0</v>
      </c>
      <c r="M529" s="91">
        <v>0</v>
      </c>
      <c r="N529" s="91">
        <v>0</v>
      </c>
      <c r="O529" s="92">
        <f t="shared" si="8"/>
        <v>0</v>
      </c>
    </row>
    <row r="530" spans="1:15" x14ac:dyDescent="0.25">
      <c r="A530" s="88" t="s">
        <v>51</v>
      </c>
      <c r="B530" s="93" t="s">
        <v>28</v>
      </c>
      <c r="C530" s="90">
        <v>25288</v>
      </c>
      <c r="D530" s="100" t="s">
        <v>520</v>
      </c>
      <c r="E530" s="105"/>
      <c r="F530" s="103">
        <v>0</v>
      </c>
      <c r="G530" s="91">
        <v>0</v>
      </c>
      <c r="H530" s="91">
        <v>0</v>
      </c>
      <c r="I530" s="91">
        <v>0</v>
      </c>
      <c r="J530" s="91">
        <v>0</v>
      </c>
      <c r="K530" s="91">
        <v>0</v>
      </c>
      <c r="L530" s="91">
        <v>0</v>
      </c>
      <c r="M530" s="91">
        <v>0</v>
      </c>
      <c r="N530" s="91">
        <v>0</v>
      </c>
      <c r="O530" s="92">
        <f t="shared" si="8"/>
        <v>0</v>
      </c>
    </row>
    <row r="531" spans="1:15" x14ac:dyDescent="0.25">
      <c r="A531" s="44" t="s">
        <v>51</v>
      </c>
      <c r="B531" s="45" t="s">
        <v>28</v>
      </c>
      <c r="C531" s="46">
        <v>25290</v>
      </c>
      <c r="D531" s="64" t="s">
        <v>521</v>
      </c>
      <c r="E531" s="105"/>
      <c r="F531" s="70">
        <v>0</v>
      </c>
      <c r="G531" s="47">
        <v>0</v>
      </c>
      <c r="H531" s="47">
        <v>0</v>
      </c>
      <c r="I531" s="47">
        <v>0</v>
      </c>
      <c r="J531" s="47">
        <v>0</v>
      </c>
      <c r="K531" s="47">
        <v>0</v>
      </c>
      <c r="L531" s="47">
        <v>2576</v>
      </c>
      <c r="M531" s="47">
        <v>0</v>
      </c>
      <c r="N531" s="47">
        <v>0</v>
      </c>
      <c r="O531" s="48">
        <f t="shared" si="8"/>
        <v>2576</v>
      </c>
    </row>
    <row r="532" spans="1:15" x14ac:dyDescent="0.25">
      <c r="A532" s="44" t="s">
        <v>51</v>
      </c>
      <c r="B532" s="45" t="s">
        <v>28</v>
      </c>
      <c r="C532" s="46">
        <v>25293</v>
      </c>
      <c r="D532" s="64" t="s">
        <v>522</v>
      </c>
      <c r="E532" s="105">
        <v>38362344.826796241</v>
      </c>
      <c r="F532" s="70">
        <v>0</v>
      </c>
      <c r="G532" s="47">
        <v>0</v>
      </c>
      <c r="H532" s="47">
        <v>26740888</v>
      </c>
      <c r="I532" s="47">
        <v>0</v>
      </c>
      <c r="J532" s="47">
        <v>0</v>
      </c>
      <c r="K532" s="47">
        <v>0</v>
      </c>
      <c r="L532" s="47">
        <v>0</v>
      </c>
      <c r="M532" s="47">
        <v>0</v>
      </c>
      <c r="N532" s="47">
        <v>0</v>
      </c>
      <c r="O532" s="48">
        <f t="shared" si="8"/>
        <v>26740888</v>
      </c>
    </row>
    <row r="533" spans="1:15" x14ac:dyDescent="0.25">
      <c r="A533" s="44" t="s">
        <v>51</v>
      </c>
      <c r="B533" s="45" t="s">
        <v>28</v>
      </c>
      <c r="C533" s="46">
        <v>25295</v>
      </c>
      <c r="D533" s="64" t="s">
        <v>523</v>
      </c>
      <c r="E533" s="105"/>
      <c r="F533" s="70">
        <v>0</v>
      </c>
      <c r="G533" s="47">
        <v>0</v>
      </c>
      <c r="H533" s="47">
        <v>0</v>
      </c>
      <c r="I533" s="47">
        <v>0</v>
      </c>
      <c r="J533" s="47">
        <v>0</v>
      </c>
      <c r="K533" s="47">
        <v>0</v>
      </c>
      <c r="L533" s="47">
        <v>0</v>
      </c>
      <c r="M533" s="47">
        <v>0</v>
      </c>
      <c r="N533" s="47">
        <v>0</v>
      </c>
      <c r="O533" s="48">
        <f t="shared" si="8"/>
        <v>0</v>
      </c>
    </row>
    <row r="534" spans="1:15" x14ac:dyDescent="0.25">
      <c r="A534" s="44" t="s">
        <v>51</v>
      </c>
      <c r="B534" s="45" t="s">
        <v>28</v>
      </c>
      <c r="C534" s="46">
        <v>25297</v>
      </c>
      <c r="D534" s="64" t="s">
        <v>524</v>
      </c>
      <c r="E534" s="105"/>
      <c r="F534" s="70">
        <v>0</v>
      </c>
      <c r="G534" s="47">
        <v>0</v>
      </c>
      <c r="H534" s="47">
        <v>0</v>
      </c>
      <c r="I534" s="47">
        <v>0</v>
      </c>
      <c r="J534" s="47">
        <v>0</v>
      </c>
      <c r="K534" s="47">
        <v>0</v>
      </c>
      <c r="L534" s="47">
        <v>74800.52</v>
      </c>
      <c r="M534" s="47">
        <v>0</v>
      </c>
      <c r="N534" s="47">
        <v>0</v>
      </c>
      <c r="O534" s="48">
        <f t="shared" si="8"/>
        <v>74800.52</v>
      </c>
    </row>
    <row r="535" spans="1:15" x14ac:dyDescent="0.25">
      <c r="A535" s="44" t="s">
        <v>51</v>
      </c>
      <c r="B535" s="45" t="s">
        <v>28</v>
      </c>
      <c r="C535" s="46">
        <v>25299</v>
      </c>
      <c r="D535" s="64" t="s">
        <v>525</v>
      </c>
      <c r="E535" s="105"/>
      <c r="F535" s="70">
        <v>0</v>
      </c>
      <c r="G535" s="47">
        <v>0</v>
      </c>
      <c r="H535" s="47">
        <v>0</v>
      </c>
      <c r="I535" s="47">
        <v>0</v>
      </c>
      <c r="J535" s="47">
        <v>0</v>
      </c>
      <c r="K535" s="47">
        <v>0</v>
      </c>
      <c r="L535" s="47">
        <v>0</v>
      </c>
      <c r="M535" s="47">
        <v>0</v>
      </c>
      <c r="N535" s="47">
        <v>0</v>
      </c>
      <c r="O535" s="48">
        <f t="shared" si="8"/>
        <v>0</v>
      </c>
    </row>
    <row r="536" spans="1:15" x14ac:dyDescent="0.25">
      <c r="A536" s="44" t="s">
        <v>51</v>
      </c>
      <c r="B536" s="45" t="s">
        <v>28</v>
      </c>
      <c r="C536" s="46">
        <v>25307</v>
      </c>
      <c r="D536" s="64" t="s">
        <v>526</v>
      </c>
      <c r="E536" s="105"/>
      <c r="F536" s="70">
        <v>0</v>
      </c>
      <c r="G536" s="47">
        <v>0</v>
      </c>
      <c r="H536" s="47">
        <v>0</v>
      </c>
      <c r="I536" s="47">
        <v>0</v>
      </c>
      <c r="J536" s="47">
        <v>0</v>
      </c>
      <c r="K536" s="47">
        <v>0</v>
      </c>
      <c r="L536" s="47">
        <v>0</v>
      </c>
      <c r="M536" s="47">
        <v>0</v>
      </c>
      <c r="N536" s="47">
        <v>0</v>
      </c>
      <c r="O536" s="48">
        <f t="shared" si="8"/>
        <v>0</v>
      </c>
    </row>
    <row r="537" spans="1:15" x14ac:dyDescent="0.25">
      <c r="A537" s="44" t="s">
        <v>51</v>
      </c>
      <c r="B537" s="45" t="s">
        <v>28</v>
      </c>
      <c r="C537" s="46">
        <v>25312</v>
      </c>
      <c r="D537" s="64" t="s">
        <v>103</v>
      </c>
      <c r="E537" s="105"/>
      <c r="F537" s="70">
        <v>0</v>
      </c>
      <c r="G537" s="47">
        <v>0</v>
      </c>
      <c r="H537" s="47">
        <v>0</v>
      </c>
      <c r="I537" s="47">
        <v>0</v>
      </c>
      <c r="J537" s="47">
        <v>0</v>
      </c>
      <c r="K537" s="47">
        <v>0</v>
      </c>
      <c r="L537" s="47">
        <v>0</v>
      </c>
      <c r="M537" s="47">
        <v>0</v>
      </c>
      <c r="N537" s="47">
        <v>0</v>
      </c>
      <c r="O537" s="48">
        <f t="shared" si="8"/>
        <v>0</v>
      </c>
    </row>
    <row r="538" spans="1:15" x14ac:dyDescent="0.25">
      <c r="A538" s="44" t="s">
        <v>51</v>
      </c>
      <c r="B538" s="45" t="s">
        <v>28</v>
      </c>
      <c r="C538" s="46">
        <v>25317</v>
      </c>
      <c r="D538" s="64" t="s">
        <v>527</v>
      </c>
      <c r="E538" s="105">
        <v>389828724.89081889</v>
      </c>
      <c r="F538" s="70">
        <v>0</v>
      </c>
      <c r="G538" s="47">
        <v>288314262</v>
      </c>
      <c r="H538" s="47">
        <v>0</v>
      </c>
      <c r="I538" s="47">
        <v>0</v>
      </c>
      <c r="J538" s="47">
        <v>0</v>
      </c>
      <c r="K538" s="47">
        <v>0</v>
      </c>
      <c r="L538" s="47">
        <v>0</v>
      </c>
      <c r="M538" s="47">
        <v>0</v>
      </c>
      <c r="N538" s="47">
        <v>0</v>
      </c>
      <c r="O538" s="48">
        <f t="shared" si="8"/>
        <v>288314262</v>
      </c>
    </row>
    <row r="539" spans="1:15" x14ac:dyDescent="0.25">
      <c r="A539" s="44" t="s">
        <v>51</v>
      </c>
      <c r="B539" s="45" t="s">
        <v>28</v>
      </c>
      <c r="C539" s="46">
        <v>25320</v>
      </c>
      <c r="D539" s="64" t="s">
        <v>528</v>
      </c>
      <c r="E539" s="105"/>
      <c r="F539" s="70">
        <v>0</v>
      </c>
      <c r="G539" s="47">
        <v>0</v>
      </c>
      <c r="H539" s="47">
        <v>0</v>
      </c>
      <c r="I539" s="47">
        <v>0</v>
      </c>
      <c r="J539" s="47">
        <v>0</v>
      </c>
      <c r="K539" s="47">
        <v>0</v>
      </c>
      <c r="L539" s="47">
        <v>57994</v>
      </c>
      <c r="M539" s="47">
        <v>0</v>
      </c>
      <c r="N539" s="47">
        <v>0</v>
      </c>
      <c r="O539" s="48">
        <f t="shared" si="8"/>
        <v>57994</v>
      </c>
    </row>
    <row r="540" spans="1:15" x14ac:dyDescent="0.25">
      <c r="A540" s="44" t="s">
        <v>51</v>
      </c>
      <c r="B540" s="45" t="s">
        <v>28</v>
      </c>
      <c r="C540" s="46">
        <v>25322</v>
      </c>
      <c r="D540" s="64" t="s">
        <v>529</v>
      </c>
      <c r="E540" s="105"/>
      <c r="F540" s="70">
        <v>0</v>
      </c>
      <c r="G540" s="47">
        <v>0</v>
      </c>
      <c r="H540" s="47">
        <v>0</v>
      </c>
      <c r="I540" s="47">
        <v>0</v>
      </c>
      <c r="J540" s="47">
        <v>0</v>
      </c>
      <c r="K540" s="47">
        <v>0</v>
      </c>
      <c r="L540" s="47">
        <v>7376273</v>
      </c>
      <c r="M540" s="47">
        <v>0</v>
      </c>
      <c r="N540" s="47">
        <v>0</v>
      </c>
      <c r="O540" s="48">
        <f t="shared" si="8"/>
        <v>7376273</v>
      </c>
    </row>
    <row r="541" spans="1:15" x14ac:dyDescent="0.25">
      <c r="A541" s="88" t="s">
        <v>51</v>
      </c>
      <c r="B541" s="93" t="s">
        <v>28</v>
      </c>
      <c r="C541" s="90">
        <v>25324</v>
      </c>
      <c r="D541" s="100" t="s">
        <v>530</v>
      </c>
      <c r="E541" s="105"/>
      <c r="F541" s="103">
        <v>0</v>
      </c>
      <c r="G541" s="91">
        <v>0</v>
      </c>
      <c r="H541" s="91">
        <v>0</v>
      </c>
      <c r="I541" s="91">
        <v>0</v>
      </c>
      <c r="J541" s="91">
        <v>0</v>
      </c>
      <c r="K541" s="91">
        <v>0</v>
      </c>
      <c r="L541" s="91">
        <v>0</v>
      </c>
      <c r="M541" s="91">
        <v>0</v>
      </c>
      <c r="N541" s="91">
        <v>0</v>
      </c>
      <c r="O541" s="92">
        <f t="shared" si="8"/>
        <v>0</v>
      </c>
    </row>
    <row r="542" spans="1:15" x14ac:dyDescent="0.25">
      <c r="A542" s="88" t="s">
        <v>51</v>
      </c>
      <c r="B542" s="93" t="s">
        <v>28</v>
      </c>
      <c r="C542" s="90">
        <v>25326</v>
      </c>
      <c r="D542" s="100" t="s">
        <v>531</v>
      </c>
      <c r="E542" s="105">
        <v>2087757.6068373751</v>
      </c>
      <c r="F542" s="103">
        <v>0</v>
      </c>
      <c r="G542" s="91">
        <v>611539</v>
      </c>
      <c r="H542" s="91">
        <v>0</v>
      </c>
      <c r="I542" s="91">
        <v>0</v>
      </c>
      <c r="J542" s="91">
        <v>0</v>
      </c>
      <c r="K542" s="91">
        <v>0</v>
      </c>
      <c r="L542" s="91">
        <v>18706</v>
      </c>
      <c r="M542" s="91">
        <v>0</v>
      </c>
      <c r="N542" s="91">
        <v>0</v>
      </c>
      <c r="O542" s="92">
        <f t="shared" si="8"/>
        <v>630245</v>
      </c>
    </row>
    <row r="543" spans="1:15" x14ac:dyDescent="0.25">
      <c r="A543" s="88" t="s">
        <v>51</v>
      </c>
      <c r="B543" s="93" t="s">
        <v>28</v>
      </c>
      <c r="C543" s="90">
        <v>25328</v>
      </c>
      <c r="D543" s="100" t="s">
        <v>532</v>
      </c>
      <c r="E543" s="105"/>
      <c r="F543" s="103">
        <v>0</v>
      </c>
      <c r="G543" s="91">
        <v>0</v>
      </c>
      <c r="H543" s="91">
        <v>0</v>
      </c>
      <c r="I543" s="91">
        <v>0</v>
      </c>
      <c r="J543" s="91">
        <v>0</v>
      </c>
      <c r="K543" s="91">
        <v>0</v>
      </c>
      <c r="L543" s="91">
        <v>0</v>
      </c>
      <c r="M543" s="91">
        <v>0</v>
      </c>
      <c r="N543" s="91">
        <v>0</v>
      </c>
      <c r="O543" s="92">
        <f t="shared" si="8"/>
        <v>0</v>
      </c>
    </row>
    <row r="544" spans="1:15" x14ac:dyDescent="0.25">
      <c r="A544" s="88" t="s">
        <v>51</v>
      </c>
      <c r="B544" s="93" t="s">
        <v>28</v>
      </c>
      <c r="C544" s="90">
        <v>25335</v>
      </c>
      <c r="D544" s="100" t="s">
        <v>533</v>
      </c>
      <c r="E544" s="105"/>
      <c r="F544" s="103">
        <v>0</v>
      </c>
      <c r="G544" s="91">
        <v>0</v>
      </c>
      <c r="H544" s="91">
        <v>0</v>
      </c>
      <c r="I544" s="91">
        <v>0</v>
      </c>
      <c r="J544" s="91">
        <v>0</v>
      </c>
      <c r="K544" s="91">
        <v>0</v>
      </c>
      <c r="L544" s="91">
        <v>23043</v>
      </c>
      <c r="M544" s="91">
        <v>0</v>
      </c>
      <c r="N544" s="91">
        <v>0</v>
      </c>
      <c r="O544" s="92">
        <f t="shared" si="8"/>
        <v>23043</v>
      </c>
    </row>
    <row r="545" spans="1:15" x14ac:dyDescent="0.25">
      <c r="A545" s="88" t="s">
        <v>51</v>
      </c>
      <c r="B545" s="93" t="s">
        <v>28</v>
      </c>
      <c r="C545" s="90">
        <v>25339</v>
      </c>
      <c r="D545" s="100" t="s">
        <v>534</v>
      </c>
      <c r="E545" s="105"/>
      <c r="F545" s="103">
        <v>0</v>
      </c>
      <c r="G545" s="91">
        <v>0</v>
      </c>
      <c r="H545" s="91">
        <v>0</v>
      </c>
      <c r="I545" s="91">
        <v>0</v>
      </c>
      <c r="J545" s="91">
        <v>0</v>
      </c>
      <c r="K545" s="91">
        <v>0</v>
      </c>
      <c r="L545" s="91">
        <v>0</v>
      </c>
      <c r="M545" s="91">
        <v>0</v>
      </c>
      <c r="N545" s="91">
        <v>0</v>
      </c>
      <c r="O545" s="92">
        <f t="shared" si="8"/>
        <v>0</v>
      </c>
    </row>
    <row r="546" spans="1:15" x14ac:dyDescent="0.25">
      <c r="A546" s="88" t="s">
        <v>51</v>
      </c>
      <c r="B546" s="93" t="s">
        <v>28</v>
      </c>
      <c r="C546" s="90">
        <v>25368</v>
      </c>
      <c r="D546" s="100" t="s">
        <v>535</v>
      </c>
      <c r="E546" s="105">
        <v>4271829.972107362</v>
      </c>
      <c r="F546" s="103">
        <v>0</v>
      </c>
      <c r="G546" s="91">
        <v>1718629</v>
      </c>
      <c r="H546" s="91">
        <v>0</v>
      </c>
      <c r="I546" s="91">
        <v>0</v>
      </c>
      <c r="J546" s="91">
        <v>0</v>
      </c>
      <c r="K546" s="91">
        <v>0</v>
      </c>
      <c r="L546" s="91">
        <v>0</v>
      </c>
      <c r="M546" s="91">
        <v>0</v>
      </c>
      <c r="N546" s="91">
        <v>0</v>
      </c>
      <c r="O546" s="92">
        <f t="shared" si="8"/>
        <v>1718629</v>
      </c>
    </row>
    <row r="547" spans="1:15" x14ac:dyDescent="0.25">
      <c r="A547" s="88" t="s">
        <v>51</v>
      </c>
      <c r="B547" s="93" t="s">
        <v>28</v>
      </c>
      <c r="C547" s="90">
        <v>25372</v>
      </c>
      <c r="D547" s="100" t="s">
        <v>536</v>
      </c>
      <c r="E547" s="105"/>
      <c r="F547" s="103">
        <v>0</v>
      </c>
      <c r="G547" s="91">
        <v>0</v>
      </c>
      <c r="H547" s="91">
        <v>0</v>
      </c>
      <c r="I547" s="91">
        <v>0</v>
      </c>
      <c r="J547" s="91">
        <v>0</v>
      </c>
      <c r="K547" s="91">
        <v>0</v>
      </c>
      <c r="L547" s="91">
        <v>0</v>
      </c>
      <c r="M547" s="91">
        <v>0</v>
      </c>
      <c r="N547" s="91">
        <v>0</v>
      </c>
      <c r="O547" s="92">
        <f t="shared" si="8"/>
        <v>0</v>
      </c>
    </row>
    <row r="548" spans="1:15" x14ac:dyDescent="0.25">
      <c r="A548" s="88" t="s">
        <v>51</v>
      </c>
      <c r="B548" s="93" t="s">
        <v>28</v>
      </c>
      <c r="C548" s="90">
        <v>25377</v>
      </c>
      <c r="D548" s="100" t="s">
        <v>537</v>
      </c>
      <c r="E548" s="105"/>
      <c r="F548" s="103">
        <v>0</v>
      </c>
      <c r="G548" s="91">
        <v>0</v>
      </c>
      <c r="H548" s="91">
        <v>0</v>
      </c>
      <c r="I548" s="91">
        <v>0</v>
      </c>
      <c r="J548" s="91">
        <v>0</v>
      </c>
      <c r="K548" s="91">
        <v>0</v>
      </c>
      <c r="L548" s="91">
        <v>846169</v>
      </c>
      <c r="M548" s="91">
        <v>0</v>
      </c>
      <c r="N548" s="91">
        <v>0</v>
      </c>
      <c r="O548" s="92">
        <f t="shared" si="8"/>
        <v>846169</v>
      </c>
    </row>
    <row r="549" spans="1:15" x14ac:dyDescent="0.25">
      <c r="A549" s="88" t="s">
        <v>51</v>
      </c>
      <c r="B549" s="93" t="s">
        <v>28</v>
      </c>
      <c r="C549" s="90">
        <v>25386</v>
      </c>
      <c r="D549" s="100" t="s">
        <v>538</v>
      </c>
      <c r="E549" s="105"/>
      <c r="F549" s="103">
        <v>0</v>
      </c>
      <c r="G549" s="91">
        <v>0</v>
      </c>
      <c r="H549" s="91">
        <v>0</v>
      </c>
      <c r="I549" s="91">
        <v>0</v>
      </c>
      <c r="J549" s="91">
        <v>0</v>
      </c>
      <c r="K549" s="91">
        <v>0</v>
      </c>
      <c r="L549" s="91">
        <v>0</v>
      </c>
      <c r="M549" s="91">
        <v>0</v>
      </c>
      <c r="N549" s="91">
        <v>0</v>
      </c>
      <c r="O549" s="92">
        <f t="shared" si="8"/>
        <v>0</v>
      </c>
    </row>
    <row r="550" spans="1:15" x14ac:dyDescent="0.25">
      <c r="A550" s="88" t="s">
        <v>51</v>
      </c>
      <c r="B550" s="93" t="s">
        <v>28</v>
      </c>
      <c r="C550" s="90">
        <v>25394</v>
      </c>
      <c r="D550" s="100" t="s">
        <v>539</v>
      </c>
      <c r="E550" s="105"/>
      <c r="F550" s="103">
        <v>0</v>
      </c>
      <c r="G550" s="91">
        <v>0</v>
      </c>
      <c r="H550" s="91">
        <v>0</v>
      </c>
      <c r="I550" s="91">
        <v>0</v>
      </c>
      <c r="J550" s="91">
        <v>0</v>
      </c>
      <c r="K550" s="91">
        <v>0</v>
      </c>
      <c r="L550" s="91">
        <v>0</v>
      </c>
      <c r="M550" s="91">
        <v>0</v>
      </c>
      <c r="N550" s="91">
        <v>0</v>
      </c>
      <c r="O550" s="92">
        <f t="shared" si="8"/>
        <v>0</v>
      </c>
    </row>
    <row r="551" spans="1:15" x14ac:dyDescent="0.25">
      <c r="A551" s="44" t="s">
        <v>51</v>
      </c>
      <c r="B551" s="45" t="s">
        <v>28</v>
      </c>
      <c r="C551" s="46">
        <v>25398</v>
      </c>
      <c r="D551" s="64" t="s">
        <v>540</v>
      </c>
      <c r="E551" s="105"/>
      <c r="F551" s="70">
        <v>0</v>
      </c>
      <c r="G551" s="47">
        <v>0</v>
      </c>
      <c r="H551" s="47">
        <v>0</v>
      </c>
      <c r="I551" s="47">
        <v>0</v>
      </c>
      <c r="J551" s="47">
        <v>0</v>
      </c>
      <c r="K551" s="47">
        <v>0</v>
      </c>
      <c r="L551" s="47">
        <v>0</v>
      </c>
      <c r="M551" s="47">
        <v>0</v>
      </c>
      <c r="N551" s="47">
        <v>0</v>
      </c>
      <c r="O551" s="48">
        <f t="shared" si="8"/>
        <v>0</v>
      </c>
    </row>
    <row r="552" spans="1:15" x14ac:dyDescent="0.25">
      <c r="A552" s="44" t="s">
        <v>51</v>
      </c>
      <c r="B552" s="45" t="s">
        <v>28</v>
      </c>
      <c r="C552" s="46">
        <v>25402</v>
      </c>
      <c r="D552" s="64" t="s">
        <v>417</v>
      </c>
      <c r="E552" s="105"/>
      <c r="F552" s="70">
        <v>0</v>
      </c>
      <c r="G552" s="47">
        <v>0</v>
      </c>
      <c r="H552" s="47">
        <v>0</v>
      </c>
      <c r="I552" s="47">
        <v>0</v>
      </c>
      <c r="J552" s="47">
        <v>0</v>
      </c>
      <c r="K552" s="47">
        <v>0</v>
      </c>
      <c r="L552" s="47">
        <v>0</v>
      </c>
      <c r="M552" s="47">
        <v>0</v>
      </c>
      <c r="N552" s="47">
        <v>0</v>
      </c>
      <c r="O552" s="48">
        <f t="shared" si="8"/>
        <v>0</v>
      </c>
    </row>
    <row r="553" spans="1:15" x14ac:dyDescent="0.25">
      <c r="A553" s="44" t="s">
        <v>51</v>
      </c>
      <c r="B553" s="45" t="s">
        <v>28</v>
      </c>
      <c r="C553" s="46">
        <v>25407</v>
      </c>
      <c r="D553" s="64" t="s">
        <v>541</v>
      </c>
      <c r="E553" s="105">
        <v>274920320.69674784</v>
      </c>
      <c r="F553" s="70">
        <v>0</v>
      </c>
      <c r="G553" s="47">
        <v>312052451.87</v>
      </c>
      <c r="H553" s="47">
        <v>0</v>
      </c>
      <c r="I553" s="47">
        <v>0</v>
      </c>
      <c r="J553" s="47">
        <v>0</v>
      </c>
      <c r="K553" s="47">
        <v>0</v>
      </c>
      <c r="L553" s="47">
        <v>0</v>
      </c>
      <c r="M553" s="47">
        <v>0</v>
      </c>
      <c r="N553" s="47">
        <v>0</v>
      </c>
      <c r="O553" s="48">
        <f t="shared" si="8"/>
        <v>312052451.87</v>
      </c>
    </row>
    <row r="554" spans="1:15" x14ac:dyDescent="0.25">
      <c r="A554" s="44" t="s">
        <v>51</v>
      </c>
      <c r="B554" s="45" t="s">
        <v>28</v>
      </c>
      <c r="C554" s="46">
        <v>25426</v>
      </c>
      <c r="D554" s="64" t="s">
        <v>542</v>
      </c>
      <c r="E554" s="105">
        <v>1605831.7052495463</v>
      </c>
      <c r="F554" s="70">
        <v>0</v>
      </c>
      <c r="G554" s="47">
        <v>0</v>
      </c>
      <c r="H554" s="47">
        <v>0</v>
      </c>
      <c r="I554" s="47">
        <v>0</v>
      </c>
      <c r="J554" s="47">
        <v>0</v>
      </c>
      <c r="K554" s="47">
        <v>0</v>
      </c>
      <c r="L554" s="47">
        <v>0</v>
      </c>
      <c r="M554" s="47">
        <v>0</v>
      </c>
      <c r="N554" s="47">
        <v>0</v>
      </c>
      <c r="O554" s="48">
        <f t="shared" si="8"/>
        <v>0</v>
      </c>
    </row>
    <row r="555" spans="1:15" x14ac:dyDescent="0.25">
      <c r="A555" s="44" t="s">
        <v>51</v>
      </c>
      <c r="B555" s="45" t="s">
        <v>28</v>
      </c>
      <c r="C555" s="46">
        <v>25430</v>
      </c>
      <c r="D555" s="64" t="s">
        <v>543</v>
      </c>
      <c r="E555" s="105"/>
      <c r="F555" s="70">
        <v>0</v>
      </c>
      <c r="G555" s="47">
        <v>0</v>
      </c>
      <c r="H555" s="47">
        <v>0</v>
      </c>
      <c r="I555" s="47">
        <v>0</v>
      </c>
      <c r="J555" s="47">
        <v>0</v>
      </c>
      <c r="K555" s="47">
        <v>0</v>
      </c>
      <c r="L555" s="47">
        <v>1319427</v>
      </c>
      <c r="M555" s="47">
        <v>0</v>
      </c>
      <c r="N555" s="47">
        <v>0</v>
      </c>
      <c r="O555" s="48">
        <f t="shared" si="8"/>
        <v>1319427</v>
      </c>
    </row>
    <row r="556" spans="1:15" x14ac:dyDescent="0.25">
      <c r="A556" s="44" t="s">
        <v>51</v>
      </c>
      <c r="B556" s="45" t="s">
        <v>28</v>
      </c>
      <c r="C556" s="46">
        <v>25436</v>
      </c>
      <c r="D556" s="64" t="s">
        <v>544</v>
      </c>
      <c r="E556" s="105"/>
      <c r="F556" s="70">
        <v>0</v>
      </c>
      <c r="G556" s="47">
        <v>0</v>
      </c>
      <c r="H556" s="47">
        <v>0</v>
      </c>
      <c r="I556" s="47">
        <v>0</v>
      </c>
      <c r="J556" s="47">
        <v>0</v>
      </c>
      <c r="K556" s="47">
        <v>0</v>
      </c>
      <c r="L556" s="47">
        <v>0</v>
      </c>
      <c r="M556" s="47">
        <v>0</v>
      </c>
      <c r="N556" s="47">
        <v>0</v>
      </c>
      <c r="O556" s="48">
        <f t="shared" si="8"/>
        <v>0</v>
      </c>
    </row>
    <row r="557" spans="1:15" x14ac:dyDescent="0.25">
      <c r="A557" s="44" t="s">
        <v>51</v>
      </c>
      <c r="B557" s="45" t="s">
        <v>28</v>
      </c>
      <c r="C557" s="46">
        <v>25438</v>
      </c>
      <c r="D557" s="64" t="s">
        <v>545</v>
      </c>
      <c r="E557" s="105"/>
      <c r="F557" s="70">
        <v>0</v>
      </c>
      <c r="G557" s="47">
        <v>0</v>
      </c>
      <c r="H557" s="47">
        <v>0</v>
      </c>
      <c r="I557" s="47">
        <v>0</v>
      </c>
      <c r="J557" s="47">
        <v>0</v>
      </c>
      <c r="K557" s="47">
        <v>0</v>
      </c>
      <c r="L557" s="47">
        <v>0</v>
      </c>
      <c r="M557" s="47">
        <v>0</v>
      </c>
      <c r="N557" s="47">
        <v>0</v>
      </c>
      <c r="O557" s="48">
        <f t="shared" si="8"/>
        <v>0</v>
      </c>
    </row>
    <row r="558" spans="1:15" x14ac:dyDescent="0.25">
      <c r="A558" s="44" t="s">
        <v>51</v>
      </c>
      <c r="B558" s="45" t="s">
        <v>28</v>
      </c>
      <c r="C558" s="46">
        <v>25473</v>
      </c>
      <c r="D558" s="64" t="s">
        <v>546</v>
      </c>
      <c r="E558" s="105"/>
      <c r="F558" s="70">
        <v>0</v>
      </c>
      <c r="G558" s="47">
        <v>0</v>
      </c>
      <c r="H558" s="47">
        <v>0</v>
      </c>
      <c r="I558" s="47">
        <v>0</v>
      </c>
      <c r="J558" s="47">
        <v>0</v>
      </c>
      <c r="K558" s="47">
        <v>0</v>
      </c>
      <c r="L558" s="47">
        <v>3502816</v>
      </c>
      <c r="M558" s="47">
        <v>0</v>
      </c>
      <c r="N558" s="47">
        <v>0</v>
      </c>
      <c r="O558" s="48">
        <f t="shared" si="8"/>
        <v>3502816</v>
      </c>
    </row>
    <row r="559" spans="1:15" x14ac:dyDescent="0.25">
      <c r="A559" s="44" t="s">
        <v>51</v>
      </c>
      <c r="B559" s="45" t="s">
        <v>28</v>
      </c>
      <c r="C559" s="46">
        <v>25483</v>
      </c>
      <c r="D559" s="64" t="s">
        <v>34</v>
      </c>
      <c r="E559" s="105"/>
      <c r="F559" s="70">
        <v>0</v>
      </c>
      <c r="G559" s="47">
        <v>0</v>
      </c>
      <c r="H559" s="47">
        <v>0</v>
      </c>
      <c r="I559" s="47">
        <v>0</v>
      </c>
      <c r="J559" s="47">
        <v>0</v>
      </c>
      <c r="K559" s="47">
        <v>0</v>
      </c>
      <c r="L559" s="47">
        <v>0</v>
      </c>
      <c r="M559" s="47">
        <v>0</v>
      </c>
      <c r="N559" s="47">
        <v>0</v>
      </c>
      <c r="O559" s="48">
        <f t="shared" si="8"/>
        <v>0</v>
      </c>
    </row>
    <row r="560" spans="1:15" x14ac:dyDescent="0.25">
      <c r="A560" s="44" t="s">
        <v>51</v>
      </c>
      <c r="B560" s="45" t="s">
        <v>28</v>
      </c>
      <c r="C560" s="46">
        <v>25486</v>
      </c>
      <c r="D560" s="64" t="s">
        <v>547</v>
      </c>
      <c r="E560" s="105">
        <v>176889228.8478463</v>
      </c>
      <c r="F560" s="70">
        <v>0</v>
      </c>
      <c r="G560" s="47">
        <v>217700</v>
      </c>
      <c r="H560" s="47">
        <v>0</v>
      </c>
      <c r="I560" s="47">
        <v>0</v>
      </c>
      <c r="J560" s="47">
        <v>0</v>
      </c>
      <c r="K560" s="47">
        <v>0</v>
      </c>
      <c r="L560" s="47">
        <v>3226700</v>
      </c>
      <c r="M560" s="47">
        <v>180935141</v>
      </c>
      <c r="N560" s="47">
        <v>0</v>
      </c>
      <c r="O560" s="48">
        <f t="shared" si="8"/>
        <v>184379541</v>
      </c>
    </row>
    <row r="561" spans="1:15" x14ac:dyDescent="0.25">
      <c r="A561" s="88" t="s">
        <v>51</v>
      </c>
      <c r="B561" s="93" t="s">
        <v>28</v>
      </c>
      <c r="C561" s="90">
        <v>25488</v>
      </c>
      <c r="D561" s="100" t="s">
        <v>548</v>
      </c>
      <c r="E561" s="105">
        <v>11654.160932268756</v>
      </c>
      <c r="F561" s="103">
        <v>0</v>
      </c>
      <c r="G561" s="91">
        <v>0</v>
      </c>
      <c r="H561" s="91">
        <v>0</v>
      </c>
      <c r="I561" s="91">
        <v>0</v>
      </c>
      <c r="J561" s="91">
        <v>0</v>
      </c>
      <c r="K561" s="91">
        <v>0</v>
      </c>
      <c r="L561" s="91">
        <v>0</v>
      </c>
      <c r="M561" s="91">
        <v>0</v>
      </c>
      <c r="N561" s="91">
        <v>0</v>
      </c>
      <c r="O561" s="92">
        <f t="shared" si="8"/>
        <v>0</v>
      </c>
    </row>
    <row r="562" spans="1:15" x14ac:dyDescent="0.25">
      <c r="A562" s="88" t="s">
        <v>51</v>
      </c>
      <c r="B562" s="93" t="s">
        <v>28</v>
      </c>
      <c r="C562" s="90">
        <v>25489</v>
      </c>
      <c r="D562" s="100" t="s">
        <v>549</v>
      </c>
      <c r="E562" s="105"/>
      <c r="F562" s="103">
        <v>0</v>
      </c>
      <c r="G562" s="91">
        <v>0</v>
      </c>
      <c r="H562" s="91">
        <v>0</v>
      </c>
      <c r="I562" s="91">
        <v>0</v>
      </c>
      <c r="J562" s="91">
        <v>0</v>
      </c>
      <c r="K562" s="91">
        <v>0</v>
      </c>
      <c r="L562" s="91">
        <v>0</v>
      </c>
      <c r="M562" s="91">
        <v>0</v>
      </c>
      <c r="N562" s="91">
        <v>0</v>
      </c>
      <c r="O562" s="92">
        <f t="shared" si="8"/>
        <v>0</v>
      </c>
    </row>
    <row r="563" spans="1:15" x14ac:dyDescent="0.25">
      <c r="A563" s="88" t="s">
        <v>51</v>
      </c>
      <c r="B563" s="93" t="s">
        <v>28</v>
      </c>
      <c r="C563" s="90">
        <v>25491</v>
      </c>
      <c r="D563" s="100" t="s">
        <v>550</v>
      </c>
      <c r="E563" s="105"/>
      <c r="F563" s="103">
        <v>0</v>
      </c>
      <c r="G563" s="91">
        <v>0</v>
      </c>
      <c r="H563" s="91">
        <v>0</v>
      </c>
      <c r="I563" s="91">
        <v>0</v>
      </c>
      <c r="J563" s="91">
        <v>0</v>
      </c>
      <c r="K563" s="91">
        <v>0</v>
      </c>
      <c r="L563" s="91">
        <v>0</v>
      </c>
      <c r="M563" s="91">
        <v>0</v>
      </c>
      <c r="N563" s="91">
        <v>0</v>
      </c>
      <c r="O563" s="92">
        <f t="shared" si="8"/>
        <v>0</v>
      </c>
    </row>
    <row r="564" spans="1:15" x14ac:dyDescent="0.25">
      <c r="A564" s="88" t="s">
        <v>51</v>
      </c>
      <c r="B564" s="93" t="s">
        <v>28</v>
      </c>
      <c r="C564" s="90">
        <v>25506</v>
      </c>
      <c r="D564" s="100" t="s">
        <v>168</v>
      </c>
      <c r="E564" s="105"/>
      <c r="F564" s="103">
        <v>0</v>
      </c>
      <c r="G564" s="91">
        <v>0</v>
      </c>
      <c r="H564" s="91">
        <v>0</v>
      </c>
      <c r="I564" s="91">
        <v>0</v>
      </c>
      <c r="J564" s="91">
        <v>0</v>
      </c>
      <c r="K564" s="91">
        <v>0</v>
      </c>
      <c r="L564" s="91">
        <v>0</v>
      </c>
      <c r="M564" s="91">
        <v>0</v>
      </c>
      <c r="N564" s="91">
        <v>0</v>
      </c>
      <c r="O564" s="92">
        <f t="shared" si="8"/>
        <v>0</v>
      </c>
    </row>
    <row r="565" spans="1:15" x14ac:dyDescent="0.25">
      <c r="A565" s="88" t="s">
        <v>51</v>
      </c>
      <c r="B565" s="93" t="s">
        <v>28</v>
      </c>
      <c r="C565" s="90">
        <v>25513</v>
      </c>
      <c r="D565" s="100" t="s">
        <v>551</v>
      </c>
      <c r="E565" s="105">
        <v>18944319.588097487</v>
      </c>
      <c r="F565" s="103">
        <v>0</v>
      </c>
      <c r="G565" s="91">
        <v>25252975</v>
      </c>
      <c r="H565" s="91">
        <v>0</v>
      </c>
      <c r="I565" s="91">
        <v>0</v>
      </c>
      <c r="J565" s="91">
        <v>0</v>
      </c>
      <c r="K565" s="91">
        <v>0</v>
      </c>
      <c r="L565" s="91">
        <v>116486</v>
      </c>
      <c r="M565" s="91">
        <v>0</v>
      </c>
      <c r="N565" s="91">
        <v>0</v>
      </c>
      <c r="O565" s="92">
        <f t="shared" si="8"/>
        <v>25369461</v>
      </c>
    </row>
    <row r="566" spans="1:15" x14ac:dyDescent="0.25">
      <c r="A566" s="88" t="s">
        <v>51</v>
      </c>
      <c r="B566" s="93" t="s">
        <v>28</v>
      </c>
      <c r="C566" s="90">
        <v>25518</v>
      </c>
      <c r="D566" s="100" t="s">
        <v>552</v>
      </c>
      <c r="E566" s="105"/>
      <c r="F566" s="103">
        <v>0</v>
      </c>
      <c r="G566" s="91">
        <v>0</v>
      </c>
      <c r="H566" s="91">
        <v>0</v>
      </c>
      <c r="I566" s="91">
        <v>0</v>
      </c>
      <c r="J566" s="91">
        <v>0</v>
      </c>
      <c r="K566" s="91">
        <v>0</v>
      </c>
      <c r="L566" s="91">
        <v>0</v>
      </c>
      <c r="M566" s="91">
        <v>0</v>
      </c>
      <c r="N566" s="91">
        <v>0</v>
      </c>
      <c r="O566" s="92">
        <f t="shared" si="8"/>
        <v>0</v>
      </c>
    </row>
    <row r="567" spans="1:15" x14ac:dyDescent="0.25">
      <c r="A567" s="88" t="s">
        <v>51</v>
      </c>
      <c r="B567" s="93" t="s">
        <v>28</v>
      </c>
      <c r="C567" s="90">
        <v>25524</v>
      </c>
      <c r="D567" s="100" t="s">
        <v>553</v>
      </c>
      <c r="E567" s="105"/>
      <c r="F567" s="103">
        <v>0</v>
      </c>
      <c r="G567" s="91">
        <v>0</v>
      </c>
      <c r="H567" s="91">
        <v>0</v>
      </c>
      <c r="I567" s="91">
        <v>0</v>
      </c>
      <c r="J567" s="91">
        <v>0</v>
      </c>
      <c r="K567" s="91">
        <v>0</v>
      </c>
      <c r="L567" s="91">
        <v>0</v>
      </c>
      <c r="M567" s="91">
        <v>0</v>
      </c>
      <c r="N567" s="91">
        <v>0</v>
      </c>
      <c r="O567" s="92">
        <f t="shared" si="8"/>
        <v>0</v>
      </c>
    </row>
    <row r="568" spans="1:15" x14ac:dyDescent="0.25">
      <c r="A568" s="88" t="s">
        <v>51</v>
      </c>
      <c r="B568" s="93" t="s">
        <v>28</v>
      </c>
      <c r="C568" s="90">
        <v>25530</v>
      </c>
      <c r="D568" s="100" t="s">
        <v>554</v>
      </c>
      <c r="E568" s="105"/>
      <c r="F568" s="103">
        <v>0</v>
      </c>
      <c r="G568" s="91">
        <v>0</v>
      </c>
      <c r="H568" s="91">
        <v>0</v>
      </c>
      <c r="I568" s="91">
        <v>0</v>
      </c>
      <c r="J568" s="91">
        <v>0</v>
      </c>
      <c r="K568" s="91">
        <v>0</v>
      </c>
      <c r="L568" s="91">
        <v>0</v>
      </c>
      <c r="M568" s="91">
        <v>0</v>
      </c>
      <c r="N568" s="91">
        <v>0</v>
      </c>
      <c r="O568" s="92">
        <f t="shared" si="8"/>
        <v>0</v>
      </c>
    </row>
    <row r="569" spans="1:15" x14ac:dyDescent="0.25">
      <c r="A569" s="88" t="s">
        <v>51</v>
      </c>
      <c r="B569" s="93" t="s">
        <v>28</v>
      </c>
      <c r="C569" s="90">
        <v>25535</v>
      </c>
      <c r="D569" s="100" t="s">
        <v>555</v>
      </c>
      <c r="E569" s="105"/>
      <c r="F569" s="103">
        <v>0</v>
      </c>
      <c r="G569" s="91">
        <v>0</v>
      </c>
      <c r="H569" s="91">
        <v>0</v>
      </c>
      <c r="I569" s="91">
        <v>0</v>
      </c>
      <c r="J569" s="91">
        <v>0</v>
      </c>
      <c r="K569" s="91">
        <v>0</v>
      </c>
      <c r="L569" s="91">
        <v>0</v>
      </c>
      <c r="M569" s="91">
        <v>0</v>
      </c>
      <c r="N569" s="91">
        <v>0</v>
      </c>
      <c r="O569" s="92">
        <f t="shared" si="8"/>
        <v>0</v>
      </c>
    </row>
    <row r="570" spans="1:15" x14ac:dyDescent="0.25">
      <c r="A570" s="88" t="s">
        <v>51</v>
      </c>
      <c r="B570" s="93" t="s">
        <v>28</v>
      </c>
      <c r="C570" s="90">
        <v>25572</v>
      </c>
      <c r="D570" s="100" t="s">
        <v>556</v>
      </c>
      <c r="E570" s="105"/>
      <c r="F570" s="103">
        <v>0</v>
      </c>
      <c r="G570" s="91">
        <v>0</v>
      </c>
      <c r="H570" s="91">
        <v>0</v>
      </c>
      <c r="I570" s="91">
        <v>0</v>
      </c>
      <c r="J570" s="91">
        <v>0</v>
      </c>
      <c r="K570" s="91">
        <v>0</v>
      </c>
      <c r="L570" s="91">
        <v>0</v>
      </c>
      <c r="M570" s="91">
        <v>0</v>
      </c>
      <c r="N570" s="91">
        <v>0</v>
      </c>
      <c r="O570" s="92">
        <f t="shared" si="8"/>
        <v>0</v>
      </c>
    </row>
    <row r="571" spans="1:15" x14ac:dyDescent="0.25">
      <c r="A571" s="44" t="s">
        <v>51</v>
      </c>
      <c r="B571" s="45" t="s">
        <v>28</v>
      </c>
      <c r="C571" s="46">
        <v>25580</v>
      </c>
      <c r="D571" s="64" t="s">
        <v>557</v>
      </c>
      <c r="E571" s="105"/>
      <c r="F571" s="70">
        <v>0</v>
      </c>
      <c r="G571" s="47">
        <v>0</v>
      </c>
      <c r="H571" s="47">
        <v>0</v>
      </c>
      <c r="I571" s="47">
        <v>0</v>
      </c>
      <c r="J571" s="47">
        <v>0</v>
      </c>
      <c r="K571" s="47">
        <v>0</v>
      </c>
      <c r="L571" s="47">
        <v>0</v>
      </c>
      <c r="M571" s="47">
        <v>0</v>
      </c>
      <c r="N571" s="47">
        <v>0</v>
      </c>
      <c r="O571" s="48">
        <f t="shared" si="8"/>
        <v>0</v>
      </c>
    </row>
    <row r="572" spans="1:15" x14ac:dyDescent="0.25">
      <c r="A572" s="44" t="s">
        <v>51</v>
      </c>
      <c r="B572" s="45" t="s">
        <v>28</v>
      </c>
      <c r="C572" s="46">
        <v>25592</v>
      </c>
      <c r="D572" s="64" t="s">
        <v>558</v>
      </c>
      <c r="E572" s="105"/>
      <c r="F572" s="70">
        <v>0</v>
      </c>
      <c r="G572" s="47">
        <v>0</v>
      </c>
      <c r="H572" s="47">
        <v>0</v>
      </c>
      <c r="I572" s="47">
        <v>0</v>
      </c>
      <c r="J572" s="47">
        <v>0</v>
      </c>
      <c r="K572" s="47">
        <v>0</v>
      </c>
      <c r="L572" s="47">
        <v>0</v>
      </c>
      <c r="M572" s="47">
        <v>0</v>
      </c>
      <c r="N572" s="47">
        <v>0</v>
      </c>
      <c r="O572" s="48">
        <f t="shared" si="8"/>
        <v>0</v>
      </c>
    </row>
    <row r="573" spans="1:15" x14ac:dyDescent="0.25">
      <c r="A573" s="44" t="s">
        <v>51</v>
      </c>
      <c r="B573" s="45" t="s">
        <v>28</v>
      </c>
      <c r="C573" s="46">
        <v>25594</v>
      </c>
      <c r="D573" s="64" t="s">
        <v>559</v>
      </c>
      <c r="E573" s="105"/>
      <c r="F573" s="70">
        <v>0</v>
      </c>
      <c r="G573" s="47">
        <v>0</v>
      </c>
      <c r="H573" s="47">
        <v>0</v>
      </c>
      <c r="I573" s="47">
        <v>0</v>
      </c>
      <c r="J573" s="47">
        <v>0</v>
      </c>
      <c r="K573" s="47">
        <v>0</v>
      </c>
      <c r="L573" s="47">
        <v>0</v>
      </c>
      <c r="M573" s="47">
        <v>0</v>
      </c>
      <c r="N573" s="47">
        <v>0</v>
      </c>
      <c r="O573" s="48">
        <f t="shared" si="8"/>
        <v>0</v>
      </c>
    </row>
    <row r="574" spans="1:15" x14ac:dyDescent="0.25">
      <c r="A574" s="44" t="s">
        <v>51</v>
      </c>
      <c r="B574" s="45" t="s">
        <v>28</v>
      </c>
      <c r="C574" s="46">
        <v>25596</v>
      </c>
      <c r="D574" s="64" t="s">
        <v>560</v>
      </c>
      <c r="E574" s="105"/>
      <c r="F574" s="70">
        <v>0</v>
      </c>
      <c r="G574" s="47">
        <v>0</v>
      </c>
      <c r="H574" s="47">
        <v>0</v>
      </c>
      <c r="I574" s="47">
        <v>0</v>
      </c>
      <c r="J574" s="47">
        <v>0</v>
      </c>
      <c r="K574" s="47">
        <v>0</v>
      </c>
      <c r="L574" s="47">
        <v>0</v>
      </c>
      <c r="M574" s="47">
        <v>0</v>
      </c>
      <c r="N574" s="47">
        <v>0</v>
      </c>
      <c r="O574" s="48">
        <f t="shared" si="8"/>
        <v>0</v>
      </c>
    </row>
    <row r="575" spans="1:15" x14ac:dyDescent="0.25">
      <c r="A575" s="44" t="s">
        <v>51</v>
      </c>
      <c r="B575" s="45" t="s">
        <v>28</v>
      </c>
      <c r="C575" s="46">
        <v>25599</v>
      </c>
      <c r="D575" s="64" t="s">
        <v>561</v>
      </c>
      <c r="E575" s="105"/>
      <c r="F575" s="70">
        <v>0</v>
      </c>
      <c r="G575" s="47">
        <v>0</v>
      </c>
      <c r="H575" s="47">
        <v>0</v>
      </c>
      <c r="I575" s="47">
        <v>0</v>
      </c>
      <c r="J575" s="47">
        <v>0</v>
      </c>
      <c r="K575" s="47">
        <v>0</v>
      </c>
      <c r="L575" s="47">
        <v>0</v>
      </c>
      <c r="M575" s="47">
        <v>0</v>
      </c>
      <c r="N575" s="47">
        <v>0</v>
      </c>
      <c r="O575" s="48">
        <f t="shared" si="8"/>
        <v>0</v>
      </c>
    </row>
    <row r="576" spans="1:15" x14ac:dyDescent="0.25">
      <c r="A576" s="44" t="s">
        <v>51</v>
      </c>
      <c r="B576" s="45" t="s">
        <v>28</v>
      </c>
      <c r="C576" s="46">
        <v>25612</v>
      </c>
      <c r="D576" s="64" t="s">
        <v>562</v>
      </c>
      <c r="E576" s="105"/>
      <c r="F576" s="70">
        <v>0</v>
      </c>
      <c r="G576" s="47">
        <v>0</v>
      </c>
      <c r="H576" s="47">
        <v>0</v>
      </c>
      <c r="I576" s="47">
        <v>0</v>
      </c>
      <c r="J576" s="47">
        <v>0</v>
      </c>
      <c r="K576" s="47">
        <v>0</v>
      </c>
      <c r="L576" s="47">
        <v>320260</v>
      </c>
      <c r="M576" s="47">
        <v>0</v>
      </c>
      <c r="N576" s="47">
        <v>0</v>
      </c>
      <c r="O576" s="48">
        <f t="shared" si="8"/>
        <v>320260</v>
      </c>
    </row>
    <row r="577" spans="1:15" x14ac:dyDescent="0.25">
      <c r="A577" s="44" t="s">
        <v>51</v>
      </c>
      <c r="B577" s="45" t="s">
        <v>28</v>
      </c>
      <c r="C577" s="46">
        <v>25645</v>
      </c>
      <c r="D577" s="64" t="s">
        <v>563</v>
      </c>
      <c r="E577" s="105"/>
      <c r="F577" s="70">
        <v>0</v>
      </c>
      <c r="G577" s="47">
        <v>0</v>
      </c>
      <c r="H577" s="47">
        <v>0</v>
      </c>
      <c r="I577" s="47">
        <v>0</v>
      </c>
      <c r="J577" s="47">
        <v>0</v>
      </c>
      <c r="K577" s="47">
        <v>0</v>
      </c>
      <c r="L577" s="47">
        <v>0</v>
      </c>
      <c r="M577" s="47">
        <v>0</v>
      </c>
      <c r="N577" s="47">
        <v>0</v>
      </c>
      <c r="O577" s="48">
        <f t="shared" si="8"/>
        <v>0</v>
      </c>
    </row>
    <row r="578" spans="1:15" x14ac:dyDescent="0.25">
      <c r="A578" s="44" t="s">
        <v>51</v>
      </c>
      <c r="B578" s="45" t="s">
        <v>28</v>
      </c>
      <c r="C578" s="46">
        <v>25649</v>
      </c>
      <c r="D578" s="64" t="s">
        <v>564</v>
      </c>
      <c r="E578" s="105"/>
      <c r="F578" s="70">
        <v>0</v>
      </c>
      <c r="G578" s="47">
        <v>0</v>
      </c>
      <c r="H578" s="47">
        <v>0</v>
      </c>
      <c r="I578" s="47">
        <v>0</v>
      </c>
      <c r="J578" s="47">
        <v>0</v>
      </c>
      <c r="K578" s="47">
        <v>0</v>
      </c>
      <c r="L578" s="47">
        <v>0</v>
      </c>
      <c r="M578" s="47">
        <v>0</v>
      </c>
      <c r="N578" s="47">
        <v>0</v>
      </c>
      <c r="O578" s="48">
        <f t="shared" si="8"/>
        <v>0</v>
      </c>
    </row>
    <row r="579" spans="1:15" x14ac:dyDescent="0.25">
      <c r="A579" s="44" t="s">
        <v>51</v>
      </c>
      <c r="B579" s="45" t="s">
        <v>28</v>
      </c>
      <c r="C579" s="46">
        <v>25653</v>
      </c>
      <c r="D579" s="64" t="s">
        <v>565</v>
      </c>
      <c r="E579" s="105"/>
      <c r="F579" s="70">
        <v>0</v>
      </c>
      <c r="G579" s="47">
        <v>0</v>
      </c>
      <c r="H579" s="47">
        <v>0</v>
      </c>
      <c r="I579" s="47">
        <v>0</v>
      </c>
      <c r="J579" s="47">
        <v>0</v>
      </c>
      <c r="K579" s="47">
        <v>0</v>
      </c>
      <c r="L579" s="47">
        <v>0</v>
      </c>
      <c r="M579" s="47">
        <v>0</v>
      </c>
      <c r="N579" s="47">
        <v>0</v>
      </c>
      <c r="O579" s="48">
        <f t="shared" si="8"/>
        <v>0</v>
      </c>
    </row>
    <row r="580" spans="1:15" x14ac:dyDescent="0.25">
      <c r="A580" s="44" t="s">
        <v>51</v>
      </c>
      <c r="B580" s="45" t="s">
        <v>28</v>
      </c>
      <c r="C580" s="46">
        <v>25658</v>
      </c>
      <c r="D580" s="64" t="s">
        <v>140</v>
      </c>
      <c r="E580" s="105"/>
      <c r="F580" s="70">
        <v>0</v>
      </c>
      <c r="G580" s="47">
        <v>0</v>
      </c>
      <c r="H580" s="47">
        <v>0</v>
      </c>
      <c r="I580" s="47">
        <v>0</v>
      </c>
      <c r="J580" s="47">
        <v>0</v>
      </c>
      <c r="K580" s="47">
        <v>0</v>
      </c>
      <c r="L580" s="47">
        <v>0</v>
      </c>
      <c r="M580" s="47">
        <v>0</v>
      </c>
      <c r="N580" s="47">
        <v>0</v>
      </c>
      <c r="O580" s="48">
        <f t="shared" si="8"/>
        <v>0</v>
      </c>
    </row>
    <row r="581" spans="1:15" x14ac:dyDescent="0.25">
      <c r="A581" s="88" t="s">
        <v>51</v>
      </c>
      <c r="B581" s="93" t="s">
        <v>28</v>
      </c>
      <c r="C581" s="90">
        <v>25662</v>
      </c>
      <c r="D581" s="100" t="s">
        <v>566</v>
      </c>
      <c r="E581" s="105"/>
      <c r="F581" s="103">
        <v>0</v>
      </c>
      <c r="G581" s="91">
        <v>0</v>
      </c>
      <c r="H581" s="91">
        <v>0</v>
      </c>
      <c r="I581" s="91">
        <v>0</v>
      </c>
      <c r="J581" s="91">
        <v>0</v>
      </c>
      <c r="K581" s="91">
        <v>0</v>
      </c>
      <c r="L581" s="91">
        <v>8165</v>
      </c>
      <c r="M581" s="91">
        <v>0</v>
      </c>
      <c r="N581" s="91">
        <v>0</v>
      </c>
      <c r="O581" s="92">
        <f t="shared" si="8"/>
        <v>8165</v>
      </c>
    </row>
    <row r="582" spans="1:15" x14ac:dyDescent="0.25">
      <c r="A582" s="88" t="s">
        <v>51</v>
      </c>
      <c r="B582" s="93" t="s">
        <v>28</v>
      </c>
      <c r="C582" s="90">
        <v>25718</v>
      </c>
      <c r="D582" s="100" t="s">
        <v>567</v>
      </c>
      <c r="E582" s="105"/>
      <c r="F582" s="103">
        <v>0</v>
      </c>
      <c r="G582" s="91">
        <v>0</v>
      </c>
      <c r="H582" s="91">
        <v>0</v>
      </c>
      <c r="I582" s="91">
        <v>0</v>
      </c>
      <c r="J582" s="91">
        <v>0</v>
      </c>
      <c r="K582" s="91">
        <v>0</v>
      </c>
      <c r="L582" s="91">
        <v>0</v>
      </c>
      <c r="M582" s="91">
        <v>0</v>
      </c>
      <c r="N582" s="91">
        <v>0</v>
      </c>
      <c r="O582" s="92">
        <f t="shared" si="8"/>
        <v>0</v>
      </c>
    </row>
    <row r="583" spans="1:15" x14ac:dyDescent="0.25">
      <c r="A583" s="88" t="s">
        <v>51</v>
      </c>
      <c r="B583" s="93" t="s">
        <v>28</v>
      </c>
      <c r="C583" s="90">
        <v>25736</v>
      </c>
      <c r="D583" s="100" t="s">
        <v>568</v>
      </c>
      <c r="E583" s="105">
        <v>238688163.15229267</v>
      </c>
      <c r="F583" s="103">
        <v>0</v>
      </c>
      <c r="G583" s="91">
        <v>0</v>
      </c>
      <c r="H583" s="91">
        <v>0</v>
      </c>
      <c r="I583" s="91">
        <v>0</v>
      </c>
      <c r="J583" s="91">
        <v>0</v>
      </c>
      <c r="K583" s="91">
        <v>0</v>
      </c>
      <c r="L583" s="91">
        <v>0</v>
      </c>
      <c r="M583" s="91">
        <v>307028041</v>
      </c>
      <c r="N583" s="91">
        <v>0</v>
      </c>
      <c r="O583" s="92">
        <f t="shared" si="8"/>
        <v>307028041</v>
      </c>
    </row>
    <row r="584" spans="1:15" x14ac:dyDescent="0.25">
      <c r="A584" s="88" t="s">
        <v>51</v>
      </c>
      <c r="B584" s="93" t="s">
        <v>28</v>
      </c>
      <c r="C584" s="90">
        <v>25740</v>
      </c>
      <c r="D584" s="100" t="s">
        <v>569</v>
      </c>
      <c r="E584" s="105"/>
      <c r="F584" s="103">
        <v>0</v>
      </c>
      <c r="G584" s="91">
        <v>0</v>
      </c>
      <c r="H584" s="91">
        <v>0</v>
      </c>
      <c r="I584" s="91">
        <v>0</v>
      </c>
      <c r="J584" s="91">
        <v>0</v>
      </c>
      <c r="K584" s="91">
        <v>0</v>
      </c>
      <c r="L584" s="91">
        <v>0</v>
      </c>
      <c r="M584" s="91">
        <v>0</v>
      </c>
      <c r="N584" s="91">
        <v>0</v>
      </c>
      <c r="O584" s="92">
        <f t="shared" si="8"/>
        <v>0</v>
      </c>
    </row>
    <row r="585" spans="1:15" x14ac:dyDescent="0.25">
      <c r="A585" s="88" t="s">
        <v>51</v>
      </c>
      <c r="B585" s="93" t="s">
        <v>28</v>
      </c>
      <c r="C585" s="90">
        <v>25743</v>
      </c>
      <c r="D585" s="100" t="s">
        <v>570</v>
      </c>
      <c r="E585" s="105"/>
      <c r="F585" s="103">
        <v>0</v>
      </c>
      <c r="G585" s="91">
        <v>0</v>
      </c>
      <c r="H585" s="91">
        <v>0</v>
      </c>
      <c r="I585" s="91">
        <v>0</v>
      </c>
      <c r="J585" s="91">
        <v>0</v>
      </c>
      <c r="K585" s="91">
        <v>0</v>
      </c>
      <c r="L585" s="91">
        <v>3444</v>
      </c>
      <c r="M585" s="91">
        <v>0</v>
      </c>
      <c r="N585" s="91">
        <v>0</v>
      </c>
      <c r="O585" s="92">
        <f t="shared" si="8"/>
        <v>3444</v>
      </c>
    </row>
    <row r="586" spans="1:15" x14ac:dyDescent="0.25">
      <c r="A586" s="88" t="s">
        <v>51</v>
      </c>
      <c r="B586" s="93" t="s">
        <v>28</v>
      </c>
      <c r="C586" s="90">
        <v>25745</v>
      </c>
      <c r="D586" s="100" t="s">
        <v>571</v>
      </c>
      <c r="E586" s="105"/>
      <c r="F586" s="103">
        <v>0</v>
      </c>
      <c r="G586" s="91">
        <v>0</v>
      </c>
      <c r="H586" s="91">
        <v>0</v>
      </c>
      <c r="I586" s="91">
        <v>0</v>
      </c>
      <c r="J586" s="91">
        <v>0</v>
      </c>
      <c r="K586" s="91">
        <v>0</v>
      </c>
      <c r="L586" s="91">
        <v>0</v>
      </c>
      <c r="M586" s="91">
        <v>0</v>
      </c>
      <c r="N586" s="91">
        <v>0</v>
      </c>
      <c r="O586" s="92">
        <f t="shared" si="8"/>
        <v>0</v>
      </c>
    </row>
    <row r="587" spans="1:15" x14ac:dyDescent="0.25">
      <c r="A587" s="88" t="s">
        <v>51</v>
      </c>
      <c r="B587" s="93" t="s">
        <v>28</v>
      </c>
      <c r="C587" s="90">
        <v>25754</v>
      </c>
      <c r="D587" s="100" t="s">
        <v>572</v>
      </c>
      <c r="E587" s="105"/>
      <c r="F587" s="103">
        <v>0</v>
      </c>
      <c r="G587" s="91">
        <v>0</v>
      </c>
      <c r="H587" s="91">
        <v>0</v>
      </c>
      <c r="I587" s="91">
        <v>0</v>
      </c>
      <c r="J587" s="91">
        <v>0</v>
      </c>
      <c r="K587" s="91">
        <v>0</v>
      </c>
      <c r="L587" s="91">
        <v>2898424</v>
      </c>
      <c r="M587" s="91">
        <v>0</v>
      </c>
      <c r="N587" s="91">
        <v>0</v>
      </c>
      <c r="O587" s="92">
        <f t="shared" si="8"/>
        <v>2898424</v>
      </c>
    </row>
    <row r="588" spans="1:15" x14ac:dyDescent="0.25">
      <c r="A588" s="88" t="s">
        <v>51</v>
      </c>
      <c r="B588" s="93" t="s">
        <v>28</v>
      </c>
      <c r="C588" s="90">
        <v>25758</v>
      </c>
      <c r="D588" s="100" t="s">
        <v>573</v>
      </c>
      <c r="E588" s="105"/>
      <c r="F588" s="103">
        <v>0</v>
      </c>
      <c r="G588" s="91">
        <v>0</v>
      </c>
      <c r="H588" s="91">
        <v>0</v>
      </c>
      <c r="I588" s="91">
        <v>0</v>
      </c>
      <c r="J588" s="91">
        <v>0</v>
      </c>
      <c r="K588" s="91">
        <v>0</v>
      </c>
      <c r="L588" s="91">
        <v>0</v>
      </c>
      <c r="M588" s="91">
        <v>0</v>
      </c>
      <c r="N588" s="91">
        <v>0</v>
      </c>
      <c r="O588" s="92">
        <f t="shared" ref="O588:O651" si="9">SUM(F588:N588)</f>
        <v>0</v>
      </c>
    </row>
    <row r="589" spans="1:15" x14ac:dyDescent="0.25">
      <c r="A589" s="88" t="s">
        <v>51</v>
      </c>
      <c r="B589" s="93" t="s">
        <v>28</v>
      </c>
      <c r="C589" s="90">
        <v>25769</v>
      </c>
      <c r="D589" s="100" t="s">
        <v>574</v>
      </c>
      <c r="E589" s="105">
        <v>1533014.1624074103</v>
      </c>
      <c r="F589" s="103">
        <v>0</v>
      </c>
      <c r="G589" s="91">
        <v>12676735</v>
      </c>
      <c r="H589" s="91">
        <v>0</v>
      </c>
      <c r="I589" s="91">
        <v>0</v>
      </c>
      <c r="J589" s="91">
        <v>0</v>
      </c>
      <c r="K589" s="91">
        <v>0</v>
      </c>
      <c r="L589" s="91">
        <v>0</v>
      </c>
      <c r="M589" s="91">
        <v>0</v>
      </c>
      <c r="N589" s="91">
        <v>0</v>
      </c>
      <c r="O589" s="92">
        <f t="shared" si="9"/>
        <v>12676735</v>
      </c>
    </row>
    <row r="590" spans="1:15" x14ac:dyDescent="0.25">
      <c r="A590" s="88" t="s">
        <v>51</v>
      </c>
      <c r="B590" s="93" t="s">
        <v>28</v>
      </c>
      <c r="C590" s="90">
        <v>25772</v>
      </c>
      <c r="D590" s="100" t="s">
        <v>575</v>
      </c>
      <c r="E590" s="105">
        <v>33026136.748452023</v>
      </c>
      <c r="F590" s="103">
        <v>0</v>
      </c>
      <c r="G590" s="91">
        <v>18785747</v>
      </c>
      <c r="H590" s="91">
        <v>0</v>
      </c>
      <c r="I590" s="91">
        <v>0</v>
      </c>
      <c r="J590" s="91">
        <v>0</v>
      </c>
      <c r="K590" s="91">
        <v>0</v>
      </c>
      <c r="L590" s="91">
        <v>0</v>
      </c>
      <c r="M590" s="91">
        <v>0</v>
      </c>
      <c r="N590" s="91">
        <v>0</v>
      </c>
      <c r="O590" s="92">
        <f t="shared" si="9"/>
        <v>18785747</v>
      </c>
    </row>
    <row r="591" spans="1:15" x14ac:dyDescent="0.25">
      <c r="A591" s="44" t="s">
        <v>51</v>
      </c>
      <c r="B591" s="45" t="s">
        <v>28</v>
      </c>
      <c r="C591" s="46">
        <v>25777</v>
      </c>
      <c r="D591" s="64" t="s">
        <v>576</v>
      </c>
      <c r="E591" s="105"/>
      <c r="F591" s="70">
        <v>0</v>
      </c>
      <c r="G591" s="47">
        <v>0</v>
      </c>
      <c r="H591" s="47">
        <v>0</v>
      </c>
      <c r="I591" s="47">
        <v>0</v>
      </c>
      <c r="J591" s="47">
        <v>0</v>
      </c>
      <c r="K591" s="47">
        <v>0</v>
      </c>
      <c r="L591" s="47">
        <v>0</v>
      </c>
      <c r="M591" s="47">
        <v>0</v>
      </c>
      <c r="N591" s="47">
        <v>0</v>
      </c>
      <c r="O591" s="48">
        <f t="shared" si="9"/>
        <v>0</v>
      </c>
    </row>
    <row r="592" spans="1:15" x14ac:dyDescent="0.25">
      <c r="A592" s="44" t="s">
        <v>51</v>
      </c>
      <c r="B592" s="45" t="s">
        <v>28</v>
      </c>
      <c r="C592" s="46">
        <v>25779</v>
      </c>
      <c r="D592" s="64" t="s">
        <v>577</v>
      </c>
      <c r="E592" s="105"/>
      <c r="F592" s="70">
        <v>0</v>
      </c>
      <c r="G592" s="47">
        <v>0</v>
      </c>
      <c r="H592" s="47">
        <v>0</v>
      </c>
      <c r="I592" s="47">
        <v>0</v>
      </c>
      <c r="J592" s="47">
        <v>0</v>
      </c>
      <c r="K592" s="47">
        <v>0</v>
      </c>
      <c r="L592" s="47">
        <v>96764.68</v>
      </c>
      <c r="M592" s="47">
        <v>0</v>
      </c>
      <c r="N592" s="47">
        <v>0</v>
      </c>
      <c r="O592" s="48">
        <f t="shared" si="9"/>
        <v>96764.68</v>
      </c>
    </row>
    <row r="593" spans="1:15" x14ac:dyDescent="0.25">
      <c r="A593" s="44" t="s">
        <v>51</v>
      </c>
      <c r="B593" s="45" t="s">
        <v>28</v>
      </c>
      <c r="C593" s="46">
        <v>25781</v>
      </c>
      <c r="D593" s="64" t="s">
        <v>578</v>
      </c>
      <c r="E593" s="105">
        <v>330199122.39855301</v>
      </c>
      <c r="F593" s="70">
        <v>0</v>
      </c>
      <c r="G593" s="47">
        <v>360226033</v>
      </c>
      <c r="H593" s="47">
        <v>0</v>
      </c>
      <c r="I593" s="47">
        <v>0</v>
      </c>
      <c r="J593" s="47">
        <v>0</v>
      </c>
      <c r="K593" s="47">
        <v>0</v>
      </c>
      <c r="L593" s="47">
        <v>0</v>
      </c>
      <c r="M593" s="47">
        <v>0</v>
      </c>
      <c r="N593" s="47">
        <v>0</v>
      </c>
      <c r="O593" s="48">
        <f t="shared" si="9"/>
        <v>360226033</v>
      </c>
    </row>
    <row r="594" spans="1:15" x14ac:dyDescent="0.25">
      <c r="A594" s="44" t="s">
        <v>51</v>
      </c>
      <c r="B594" s="45" t="s">
        <v>28</v>
      </c>
      <c r="C594" s="46">
        <v>25785</v>
      </c>
      <c r="D594" s="64" t="s">
        <v>579</v>
      </c>
      <c r="E594" s="105">
        <v>31598.097766679657</v>
      </c>
      <c r="F594" s="70">
        <v>0</v>
      </c>
      <c r="G594" s="47">
        <v>0</v>
      </c>
      <c r="H594" s="47">
        <v>0</v>
      </c>
      <c r="I594" s="47">
        <v>0</v>
      </c>
      <c r="J594" s="47">
        <v>0</v>
      </c>
      <c r="K594" s="47">
        <v>0</v>
      </c>
      <c r="L594" s="47">
        <v>0</v>
      </c>
      <c r="M594" s="47">
        <v>0</v>
      </c>
      <c r="N594" s="47">
        <v>0</v>
      </c>
      <c r="O594" s="48">
        <f t="shared" si="9"/>
        <v>0</v>
      </c>
    </row>
    <row r="595" spans="1:15" x14ac:dyDescent="0.25">
      <c r="A595" s="44" t="s">
        <v>51</v>
      </c>
      <c r="B595" s="45" t="s">
        <v>28</v>
      </c>
      <c r="C595" s="46">
        <v>25793</v>
      </c>
      <c r="D595" s="64" t="s">
        <v>580</v>
      </c>
      <c r="E595" s="105">
        <v>131308163.51254585</v>
      </c>
      <c r="F595" s="70">
        <v>0</v>
      </c>
      <c r="G595" s="47">
        <v>159471835</v>
      </c>
      <c r="H595" s="47">
        <v>0</v>
      </c>
      <c r="I595" s="47">
        <v>0</v>
      </c>
      <c r="J595" s="47">
        <v>0</v>
      </c>
      <c r="K595" s="47">
        <v>0</v>
      </c>
      <c r="L595" s="47">
        <v>68380</v>
      </c>
      <c r="M595" s="47">
        <v>0</v>
      </c>
      <c r="N595" s="47">
        <v>0</v>
      </c>
      <c r="O595" s="48">
        <f t="shared" si="9"/>
        <v>159540215</v>
      </c>
    </row>
    <row r="596" spans="1:15" x14ac:dyDescent="0.25">
      <c r="A596" s="44" t="s">
        <v>51</v>
      </c>
      <c r="B596" s="45" t="s">
        <v>28</v>
      </c>
      <c r="C596" s="46">
        <v>25797</v>
      </c>
      <c r="D596" s="64" t="s">
        <v>581</v>
      </c>
      <c r="E596" s="105"/>
      <c r="F596" s="70">
        <v>0</v>
      </c>
      <c r="G596" s="47">
        <v>0</v>
      </c>
      <c r="H596" s="47">
        <v>0</v>
      </c>
      <c r="I596" s="47">
        <v>0</v>
      </c>
      <c r="J596" s="47">
        <v>0</v>
      </c>
      <c r="K596" s="47">
        <v>0</v>
      </c>
      <c r="L596" s="47">
        <v>0</v>
      </c>
      <c r="M596" s="47">
        <v>0</v>
      </c>
      <c r="N596" s="47">
        <v>0</v>
      </c>
      <c r="O596" s="48">
        <f t="shared" si="9"/>
        <v>0</v>
      </c>
    </row>
    <row r="597" spans="1:15" x14ac:dyDescent="0.25">
      <c r="A597" s="44" t="s">
        <v>51</v>
      </c>
      <c r="B597" s="45" t="s">
        <v>28</v>
      </c>
      <c r="C597" s="46">
        <v>25799</v>
      </c>
      <c r="D597" s="64" t="s">
        <v>582</v>
      </c>
      <c r="E597" s="105"/>
      <c r="F597" s="70">
        <v>0</v>
      </c>
      <c r="G597" s="47">
        <v>0</v>
      </c>
      <c r="H597" s="47">
        <v>0</v>
      </c>
      <c r="I597" s="47">
        <v>0</v>
      </c>
      <c r="J597" s="47">
        <v>0</v>
      </c>
      <c r="K597" s="47">
        <v>0</v>
      </c>
      <c r="L597" s="47">
        <v>0</v>
      </c>
      <c r="M597" s="47">
        <v>0</v>
      </c>
      <c r="N597" s="47">
        <v>0</v>
      </c>
      <c r="O597" s="48">
        <f t="shared" si="9"/>
        <v>0</v>
      </c>
    </row>
    <row r="598" spans="1:15" x14ac:dyDescent="0.25">
      <c r="A598" s="44" t="s">
        <v>51</v>
      </c>
      <c r="B598" s="45" t="s">
        <v>28</v>
      </c>
      <c r="C598" s="46">
        <v>25805</v>
      </c>
      <c r="D598" s="64" t="s">
        <v>583</v>
      </c>
      <c r="E598" s="105"/>
      <c r="F598" s="70">
        <v>0</v>
      </c>
      <c r="G598" s="47">
        <v>0</v>
      </c>
      <c r="H598" s="47">
        <v>0</v>
      </c>
      <c r="I598" s="47">
        <v>0</v>
      </c>
      <c r="J598" s="47">
        <v>0</v>
      </c>
      <c r="K598" s="47">
        <v>0</v>
      </c>
      <c r="L598" s="47">
        <v>0</v>
      </c>
      <c r="M598" s="47">
        <v>0</v>
      </c>
      <c r="N598" s="47">
        <v>0</v>
      </c>
      <c r="O598" s="48">
        <f t="shared" si="9"/>
        <v>0</v>
      </c>
    </row>
    <row r="599" spans="1:15" x14ac:dyDescent="0.25">
      <c r="A599" s="44" t="s">
        <v>51</v>
      </c>
      <c r="B599" s="45" t="s">
        <v>28</v>
      </c>
      <c r="C599" s="46">
        <v>25807</v>
      </c>
      <c r="D599" s="64" t="s">
        <v>584</v>
      </c>
      <c r="E599" s="105"/>
      <c r="F599" s="70">
        <v>0</v>
      </c>
      <c r="G599" s="47">
        <v>0</v>
      </c>
      <c r="H599" s="47">
        <v>0</v>
      </c>
      <c r="I599" s="47">
        <v>0</v>
      </c>
      <c r="J599" s="47">
        <v>0</v>
      </c>
      <c r="K599" s="47">
        <v>0</v>
      </c>
      <c r="L599" s="47">
        <v>0</v>
      </c>
      <c r="M599" s="47">
        <v>0</v>
      </c>
      <c r="N599" s="47">
        <v>0</v>
      </c>
      <c r="O599" s="48">
        <f t="shared" si="9"/>
        <v>0</v>
      </c>
    </row>
    <row r="600" spans="1:15" x14ac:dyDescent="0.25">
      <c r="A600" s="44" t="s">
        <v>51</v>
      </c>
      <c r="B600" s="45" t="s">
        <v>28</v>
      </c>
      <c r="C600" s="46">
        <v>25815</v>
      </c>
      <c r="D600" s="64" t="s">
        <v>585</v>
      </c>
      <c r="E600" s="105"/>
      <c r="F600" s="70">
        <v>0</v>
      </c>
      <c r="G600" s="47">
        <v>0</v>
      </c>
      <c r="H600" s="47">
        <v>0</v>
      </c>
      <c r="I600" s="47">
        <v>0</v>
      </c>
      <c r="J600" s="47">
        <v>0</v>
      </c>
      <c r="K600" s="47">
        <v>0</v>
      </c>
      <c r="L600" s="47">
        <v>0</v>
      </c>
      <c r="M600" s="47">
        <v>0</v>
      </c>
      <c r="N600" s="47">
        <v>0</v>
      </c>
      <c r="O600" s="48">
        <f t="shared" si="9"/>
        <v>0</v>
      </c>
    </row>
    <row r="601" spans="1:15" x14ac:dyDescent="0.25">
      <c r="A601" s="88" t="s">
        <v>51</v>
      </c>
      <c r="B601" s="93" t="s">
        <v>28</v>
      </c>
      <c r="C601" s="90">
        <v>25817</v>
      </c>
      <c r="D601" s="100" t="s">
        <v>586</v>
      </c>
      <c r="E601" s="105">
        <v>630.64185519359739</v>
      </c>
      <c r="F601" s="103">
        <v>0</v>
      </c>
      <c r="G601" s="91">
        <v>0</v>
      </c>
      <c r="H601" s="91">
        <v>0</v>
      </c>
      <c r="I601" s="91">
        <v>0</v>
      </c>
      <c r="J601" s="91">
        <v>0</v>
      </c>
      <c r="K601" s="91">
        <v>0</v>
      </c>
      <c r="L601" s="91">
        <v>1631961</v>
      </c>
      <c r="M601" s="91">
        <v>0</v>
      </c>
      <c r="N601" s="91">
        <v>0</v>
      </c>
      <c r="O601" s="92">
        <f t="shared" si="9"/>
        <v>1631961</v>
      </c>
    </row>
    <row r="602" spans="1:15" x14ac:dyDescent="0.25">
      <c r="A602" s="88" t="s">
        <v>51</v>
      </c>
      <c r="B602" s="93" t="s">
        <v>28</v>
      </c>
      <c r="C602" s="90">
        <v>25823</v>
      </c>
      <c r="D602" s="100" t="s">
        <v>587</v>
      </c>
      <c r="E602" s="105"/>
      <c r="F602" s="103">
        <v>0</v>
      </c>
      <c r="G602" s="91">
        <v>0</v>
      </c>
      <c r="H602" s="91">
        <v>0</v>
      </c>
      <c r="I602" s="91">
        <v>0</v>
      </c>
      <c r="J602" s="91">
        <v>0</v>
      </c>
      <c r="K602" s="91">
        <v>0</v>
      </c>
      <c r="L602" s="91">
        <v>0</v>
      </c>
      <c r="M602" s="91">
        <v>0</v>
      </c>
      <c r="N602" s="91">
        <v>0</v>
      </c>
      <c r="O602" s="92">
        <f t="shared" si="9"/>
        <v>0</v>
      </c>
    </row>
    <row r="603" spans="1:15" x14ac:dyDescent="0.25">
      <c r="A603" s="88" t="s">
        <v>51</v>
      </c>
      <c r="B603" s="93" t="s">
        <v>28</v>
      </c>
      <c r="C603" s="90">
        <v>25839</v>
      </c>
      <c r="D603" s="100" t="s">
        <v>588</v>
      </c>
      <c r="E603" s="105">
        <v>38596112.542957462</v>
      </c>
      <c r="F603" s="103">
        <v>0</v>
      </c>
      <c r="G603" s="91">
        <v>0</v>
      </c>
      <c r="H603" s="91">
        <v>26740888</v>
      </c>
      <c r="I603" s="91">
        <v>94398316</v>
      </c>
      <c r="J603" s="91">
        <v>0</v>
      </c>
      <c r="K603" s="91">
        <v>0</v>
      </c>
      <c r="L603" s="91">
        <v>0</v>
      </c>
      <c r="M603" s="91">
        <v>0</v>
      </c>
      <c r="N603" s="91">
        <v>0</v>
      </c>
      <c r="O603" s="92">
        <f t="shared" si="9"/>
        <v>121139204</v>
      </c>
    </row>
    <row r="604" spans="1:15" x14ac:dyDescent="0.25">
      <c r="A604" s="88" t="s">
        <v>51</v>
      </c>
      <c r="B604" s="93" t="s">
        <v>28</v>
      </c>
      <c r="C604" s="90">
        <v>25841</v>
      </c>
      <c r="D604" s="100" t="s">
        <v>589</v>
      </c>
      <c r="E604" s="105">
        <v>15474.724508043317</v>
      </c>
      <c r="F604" s="103">
        <v>0</v>
      </c>
      <c r="G604" s="91">
        <v>0</v>
      </c>
      <c r="H604" s="91">
        <v>0</v>
      </c>
      <c r="I604" s="91">
        <v>0</v>
      </c>
      <c r="J604" s="91">
        <v>0</v>
      </c>
      <c r="K604" s="91">
        <v>0</v>
      </c>
      <c r="L604" s="91">
        <v>0</v>
      </c>
      <c r="M604" s="91">
        <v>0</v>
      </c>
      <c r="N604" s="91">
        <v>0</v>
      </c>
      <c r="O604" s="92">
        <f t="shared" si="9"/>
        <v>0</v>
      </c>
    </row>
    <row r="605" spans="1:15" x14ac:dyDescent="0.25">
      <c r="A605" s="88" t="s">
        <v>51</v>
      </c>
      <c r="B605" s="93" t="s">
        <v>28</v>
      </c>
      <c r="C605" s="90">
        <v>25843</v>
      </c>
      <c r="D605" s="100" t="s">
        <v>590</v>
      </c>
      <c r="E605" s="105">
        <v>989630.31241876923</v>
      </c>
      <c r="F605" s="103">
        <v>0</v>
      </c>
      <c r="G605" s="91">
        <v>5740166</v>
      </c>
      <c r="H605" s="91">
        <v>0</v>
      </c>
      <c r="I605" s="91">
        <v>0</v>
      </c>
      <c r="J605" s="91">
        <v>0</v>
      </c>
      <c r="K605" s="91">
        <v>0</v>
      </c>
      <c r="L605" s="91">
        <v>0</v>
      </c>
      <c r="M605" s="91">
        <v>0</v>
      </c>
      <c r="N605" s="91">
        <v>0</v>
      </c>
      <c r="O605" s="92">
        <f t="shared" si="9"/>
        <v>5740166</v>
      </c>
    </row>
    <row r="606" spans="1:15" x14ac:dyDescent="0.25">
      <c r="A606" s="88" t="s">
        <v>51</v>
      </c>
      <c r="B606" s="93" t="s">
        <v>28</v>
      </c>
      <c r="C606" s="90">
        <v>25845</v>
      </c>
      <c r="D606" s="100" t="s">
        <v>591</v>
      </c>
      <c r="E606" s="105"/>
      <c r="F606" s="103">
        <v>0</v>
      </c>
      <c r="G606" s="91">
        <v>0</v>
      </c>
      <c r="H606" s="91">
        <v>0</v>
      </c>
      <c r="I606" s="91">
        <v>0</v>
      </c>
      <c r="J606" s="91">
        <v>0</v>
      </c>
      <c r="K606" s="91">
        <v>0</v>
      </c>
      <c r="L606" s="91">
        <v>24118</v>
      </c>
      <c r="M606" s="91">
        <v>0</v>
      </c>
      <c r="N606" s="91">
        <v>0</v>
      </c>
      <c r="O606" s="92">
        <f t="shared" si="9"/>
        <v>24118</v>
      </c>
    </row>
    <row r="607" spans="1:15" x14ac:dyDescent="0.25">
      <c r="A607" s="88" t="s">
        <v>51</v>
      </c>
      <c r="B607" s="93" t="s">
        <v>28</v>
      </c>
      <c r="C607" s="90">
        <v>25851</v>
      </c>
      <c r="D607" s="100" t="s">
        <v>592</v>
      </c>
      <c r="E607" s="105"/>
      <c r="F607" s="103">
        <v>0</v>
      </c>
      <c r="G607" s="91">
        <v>0</v>
      </c>
      <c r="H607" s="91">
        <v>0</v>
      </c>
      <c r="I607" s="91">
        <v>0</v>
      </c>
      <c r="J607" s="91">
        <v>0</v>
      </c>
      <c r="K607" s="91">
        <v>0</v>
      </c>
      <c r="L607" s="91">
        <v>0</v>
      </c>
      <c r="M607" s="91">
        <v>0</v>
      </c>
      <c r="N607" s="91">
        <v>0</v>
      </c>
      <c r="O607" s="92">
        <f t="shared" si="9"/>
        <v>0</v>
      </c>
    </row>
    <row r="608" spans="1:15" x14ac:dyDescent="0.25">
      <c r="A608" s="88" t="s">
        <v>51</v>
      </c>
      <c r="B608" s="93" t="s">
        <v>28</v>
      </c>
      <c r="C608" s="90">
        <v>25862</v>
      </c>
      <c r="D608" s="100" t="s">
        <v>593</v>
      </c>
      <c r="E608" s="105"/>
      <c r="F608" s="103">
        <v>0</v>
      </c>
      <c r="G608" s="91">
        <v>0</v>
      </c>
      <c r="H608" s="91">
        <v>0</v>
      </c>
      <c r="I608" s="91">
        <v>0</v>
      </c>
      <c r="J608" s="91">
        <v>0</v>
      </c>
      <c r="K608" s="91">
        <v>0</v>
      </c>
      <c r="L608" s="91">
        <v>0</v>
      </c>
      <c r="M608" s="91">
        <v>0</v>
      </c>
      <c r="N608" s="91">
        <v>0</v>
      </c>
      <c r="O608" s="92">
        <f t="shared" si="9"/>
        <v>0</v>
      </c>
    </row>
    <row r="609" spans="1:15" x14ac:dyDescent="0.25">
      <c r="A609" s="88" t="s">
        <v>51</v>
      </c>
      <c r="B609" s="93" t="s">
        <v>28</v>
      </c>
      <c r="C609" s="90">
        <v>25867</v>
      </c>
      <c r="D609" s="100" t="s">
        <v>594</v>
      </c>
      <c r="E609" s="105"/>
      <c r="F609" s="103">
        <v>0</v>
      </c>
      <c r="G609" s="91">
        <v>0</v>
      </c>
      <c r="H609" s="91">
        <v>0</v>
      </c>
      <c r="I609" s="91">
        <v>0</v>
      </c>
      <c r="J609" s="91">
        <v>0</v>
      </c>
      <c r="K609" s="91">
        <v>0</v>
      </c>
      <c r="L609" s="91">
        <v>196072</v>
      </c>
      <c r="M609" s="91">
        <v>0</v>
      </c>
      <c r="N609" s="91">
        <v>0</v>
      </c>
      <c r="O609" s="92">
        <f t="shared" si="9"/>
        <v>196072</v>
      </c>
    </row>
    <row r="610" spans="1:15" x14ac:dyDescent="0.25">
      <c r="A610" s="88" t="s">
        <v>51</v>
      </c>
      <c r="B610" s="93" t="s">
        <v>28</v>
      </c>
      <c r="C610" s="90">
        <v>25871</v>
      </c>
      <c r="D610" s="100" t="s">
        <v>595</v>
      </c>
      <c r="E610" s="105"/>
      <c r="F610" s="103">
        <v>0</v>
      </c>
      <c r="G610" s="91">
        <v>0</v>
      </c>
      <c r="H610" s="91">
        <v>0</v>
      </c>
      <c r="I610" s="91">
        <v>0</v>
      </c>
      <c r="J610" s="91">
        <v>0</v>
      </c>
      <c r="K610" s="91">
        <v>0</v>
      </c>
      <c r="L610" s="91">
        <v>0</v>
      </c>
      <c r="M610" s="91">
        <v>0</v>
      </c>
      <c r="N610" s="91">
        <v>0</v>
      </c>
      <c r="O610" s="92">
        <f t="shared" si="9"/>
        <v>0</v>
      </c>
    </row>
    <row r="611" spans="1:15" x14ac:dyDescent="0.25">
      <c r="A611" s="44" t="s">
        <v>51</v>
      </c>
      <c r="B611" s="45" t="s">
        <v>28</v>
      </c>
      <c r="C611" s="46">
        <v>25873</v>
      </c>
      <c r="D611" s="64" t="s">
        <v>596</v>
      </c>
      <c r="E611" s="105">
        <v>4542321.572666062</v>
      </c>
      <c r="F611" s="70">
        <v>0</v>
      </c>
      <c r="G611" s="47">
        <v>715401</v>
      </c>
      <c r="H611" s="47">
        <v>0</v>
      </c>
      <c r="I611" s="47">
        <v>0</v>
      </c>
      <c r="J611" s="47">
        <v>0</v>
      </c>
      <c r="K611" s="47">
        <v>0</v>
      </c>
      <c r="L611" s="47">
        <v>0</v>
      </c>
      <c r="M611" s="47">
        <v>0</v>
      </c>
      <c r="N611" s="47">
        <v>0</v>
      </c>
      <c r="O611" s="48">
        <f t="shared" si="9"/>
        <v>715401</v>
      </c>
    </row>
    <row r="612" spans="1:15" x14ac:dyDescent="0.25">
      <c r="A612" s="44" t="s">
        <v>51</v>
      </c>
      <c r="B612" s="45" t="s">
        <v>28</v>
      </c>
      <c r="C612" s="46">
        <v>25875</v>
      </c>
      <c r="D612" s="64" t="s">
        <v>597</v>
      </c>
      <c r="E612" s="105"/>
      <c r="F612" s="70">
        <v>0</v>
      </c>
      <c r="G612" s="47">
        <v>0</v>
      </c>
      <c r="H612" s="47">
        <v>0</v>
      </c>
      <c r="I612" s="47">
        <v>0</v>
      </c>
      <c r="J612" s="47">
        <v>0</v>
      </c>
      <c r="K612" s="47">
        <v>0</v>
      </c>
      <c r="L612" s="47">
        <v>263621</v>
      </c>
      <c r="M612" s="47">
        <v>0</v>
      </c>
      <c r="N612" s="47">
        <v>0</v>
      </c>
      <c r="O612" s="48">
        <f t="shared" si="9"/>
        <v>263621</v>
      </c>
    </row>
    <row r="613" spans="1:15" x14ac:dyDescent="0.25">
      <c r="A613" s="44" t="s">
        <v>51</v>
      </c>
      <c r="B613" s="45" t="s">
        <v>28</v>
      </c>
      <c r="C613" s="46">
        <v>25878</v>
      </c>
      <c r="D613" s="64" t="s">
        <v>598</v>
      </c>
      <c r="E613" s="105"/>
      <c r="F613" s="70">
        <v>0</v>
      </c>
      <c r="G613" s="47">
        <v>0</v>
      </c>
      <c r="H613" s="47">
        <v>0</v>
      </c>
      <c r="I613" s="47">
        <v>0</v>
      </c>
      <c r="J613" s="47">
        <v>0</v>
      </c>
      <c r="K613" s="47">
        <v>0</v>
      </c>
      <c r="L613" s="47">
        <v>0</v>
      </c>
      <c r="M613" s="47">
        <v>0</v>
      </c>
      <c r="N613" s="47">
        <v>0</v>
      </c>
      <c r="O613" s="48">
        <f t="shared" si="9"/>
        <v>0</v>
      </c>
    </row>
    <row r="614" spans="1:15" x14ac:dyDescent="0.25">
      <c r="A614" s="44" t="s">
        <v>51</v>
      </c>
      <c r="B614" s="45" t="s">
        <v>28</v>
      </c>
      <c r="C614" s="46">
        <v>25885</v>
      </c>
      <c r="D614" s="64" t="s">
        <v>599</v>
      </c>
      <c r="E614" s="105"/>
      <c r="F614" s="70">
        <v>0</v>
      </c>
      <c r="G614" s="47">
        <v>0</v>
      </c>
      <c r="H614" s="47">
        <v>0</v>
      </c>
      <c r="I614" s="47">
        <v>0</v>
      </c>
      <c r="J614" s="47">
        <v>0</v>
      </c>
      <c r="K614" s="47">
        <v>0</v>
      </c>
      <c r="L614" s="47">
        <v>0</v>
      </c>
      <c r="M614" s="47">
        <v>0</v>
      </c>
      <c r="N614" s="47">
        <v>0</v>
      </c>
      <c r="O614" s="48">
        <f t="shared" si="9"/>
        <v>0</v>
      </c>
    </row>
    <row r="615" spans="1:15" x14ac:dyDescent="0.25">
      <c r="A615" s="44" t="s">
        <v>51</v>
      </c>
      <c r="B615" s="45" t="s">
        <v>28</v>
      </c>
      <c r="C615" s="46">
        <v>25898</v>
      </c>
      <c r="D615" s="64" t="s">
        <v>600</v>
      </c>
      <c r="E615" s="105"/>
      <c r="F615" s="70">
        <v>0</v>
      </c>
      <c r="G615" s="47">
        <v>0</v>
      </c>
      <c r="H615" s="47">
        <v>0</v>
      </c>
      <c r="I615" s="47">
        <v>0</v>
      </c>
      <c r="J615" s="47">
        <v>0</v>
      </c>
      <c r="K615" s="47">
        <v>0</v>
      </c>
      <c r="L615" s="47">
        <v>0</v>
      </c>
      <c r="M615" s="47">
        <v>0</v>
      </c>
      <c r="N615" s="47">
        <v>0</v>
      </c>
      <c r="O615" s="48">
        <f t="shared" si="9"/>
        <v>0</v>
      </c>
    </row>
    <row r="616" spans="1:15" x14ac:dyDescent="0.25">
      <c r="A616" s="44" t="s">
        <v>51</v>
      </c>
      <c r="B616" s="45" t="s">
        <v>28</v>
      </c>
      <c r="C616" s="46">
        <v>25899</v>
      </c>
      <c r="D616" s="64" t="s">
        <v>601</v>
      </c>
      <c r="E616" s="105">
        <v>320290227.62233108</v>
      </c>
      <c r="F616" s="70">
        <v>0</v>
      </c>
      <c r="G616" s="47">
        <v>53527659.109999999</v>
      </c>
      <c r="H616" s="47">
        <v>0</v>
      </c>
      <c r="I616" s="47">
        <v>0</v>
      </c>
      <c r="J616" s="47">
        <v>0</v>
      </c>
      <c r="K616" s="47">
        <v>0</v>
      </c>
      <c r="L616" s="47">
        <v>14959577</v>
      </c>
      <c r="M616" s="47">
        <v>288728657</v>
      </c>
      <c r="N616" s="47">
        <v>0</v>
      </c>
      <c r="O616" s="48">
        <f t="shared" si="9"/>
        <v>357215893.11000001</v>
      </c>
    </row>
    <row r="617" spans="1:15" x14ac:dyDescent="0.25">
      <c r="A617" s="44" t="s">
        <v>51</v>
      </c>
      <c r="B617" s="45" t="s">
        <v>29</v>
      </c>
      <c r="C617" s="46">
        <v>27001</v>
      </c>
      <c r="D617" s="64" t="s">
        <v>602</v>
      </c>
      <c r="E617" s="105">
        <v>229309326.08156884</v>
      </c>
      <c r="F617" s="70">
        <v>0</v>
      </c>
      <c r="G617" s="47">
        <v>0</v>
      </c>
      <c r="H617" s="47">
        <v>0</v>
      </c>
      <c r="I617" s="47">
        <v>0</v>
      </c>
      <c r="J617" s="47">
        <v>1976060340</v>
      </c>
      <c r="K617" s="47">
        <v>0</v>
      </c>
      <c r="L617" s="47">
        <v>0</v>
      </c>
      <c r="M617" s="47">
        <v>0</v>
      </c>
      <c r="N617" s="47">
        <v>0</v>
      </c>
      <c r="O617" s="48">
        <f t="shared" si="9"/>
        <v>1976060340</v>
      </c>
    </row>
    <row r="618" spans="1:15" x14ac:dyDescent="0.25">
      <c r="A618" s="44" t="s">
        <v>51</v>
      </c>
      <c r="B618" s="45" t="s">
        <v>29</v>
      </c>
      <c r="C618" s="46">
        <v>27006</v>
      </c>
      <c r="D618" s="64" t="s">
        <v>603</v>
      </c>
      <c r="E618" s="105">
        <v>11847266.962502835</v>
      </c>
      <c r="F618" s="70">
        <v>0</v>
      </c>
      <c r="G618" s="47">
        <v>0</v>
      </c>
      <c r="H618" s="47">
        <v>0</v>
      </c>
      <c r="I618" s="47">
        <v>0</v>
      </c>
      <c r="J618" s="47">
        <v>2738677</v>
      </c>
      <c r="K618" s="47">
        <v>0</v>
      </c>
      <c r="L618" s="47">
        <v>0</v>
      </c>
      <c r="M618" s="47">
        <v>0</v>
      </c>
      <c r="N618" s="47">
        <v>0</v>
      </c>
      <c r="O618" s="48">
        <f t="shared" si="9"/>
        <v>2738677</v>
      </c>
    </row>
    <row r="619" spans="1:15" x14ac:dyDescent="0.25">
      <c r="A619" s="44" t="s">
        <v>51</v>
      </c>
      <c r="B619" s="45" t="s">
        <v>29</v>
      </c>
      <c r="C619" s="46">
        <v>27025</v>
      </c>
      <c r="D619" s="64" t="s">
        <v>604</v>
      </c>
      <c r="E619" s="105">
        <v>89501121.177292779</v>
      </c>
      <c r="F619" s="70">
        <v>0</v>
      </c>
      <c r="G619" s="47">
        <v>0</v>
      </c>
      <c r="H619" s="47">
        <v>0</v>
      </c>
      <c r="I619" s="47">
        <v>0</v>
      </c>
      <c r="J619" s="47">
        <v>4580060</v>
      </c>
      <c r="K619" s="47">
        <v>0</v>
      </c>
      <c r="L619" s="47">
        <v>0</v>
      </c>
      <c r="M619" s="47">
        <v>0</v>
      </c>
      <c r="N619" s="47">
        <v>0</v>
      </c>
      <c r="O619" s="48">
        <f t="shared" si="9"/>
        <v>4580060</v>
      </c>
    </row>
    <row r="620" spans="1:15" x14ac:dyDescent="0.25">
      <c r="A620" s="44" t="s">
        <v>51</v>
      </c>
      <c r="B620" s="45" t="s">
        <v>29</v>
      </c>
      <c r="C620" s="46">
        <v>27050</v>
      </c>
      <c r="D620" s="64" t="s">
        <v>605</v>
      </c>
      <c r="E620" s="105">
        <v>719257231.34165108</v>
      </c>
      <c r="F620" s="70">
        <v>0</v>
      </c>
      <c r="G620" s="47">
        <v>0</v>
      </c>
      <c r="H620" s="47">
        <v>0</v>
      </c>
      <c r="I620" s="47">
        <v>0</v>
      </c>
      <c r="J620" s="47">
        <v>23786694</v>
      </c>
      <c r="K620" s="47">
        <v>0</v>
      </c>
      <c r="L620" s="47">
        <v>0</v>
      </c>
      <c r="M620" s="47">
        <v>0</v>
      </c>
      <c r="N620" s="47">
        <v>0</v>
      </c>
      <c r="O620" s="48">
        <f t="shared" si="9"/>
        <v>23786694</v>
      </c>
    </row>
    <row r="621" spans="1:15" x14ac:dyDescent="0.25">
      <c r="A621" s="88" t="s">
        <v>51</v>
      </c>
      <c r="B621" s="93" t="s">
        <v>29</v>
      </c>
      <c r="C621" s="90">
        <v>27073</v>
      </c>
      <c r="D621" s="100" t="s">
        <v>606</v>
      </c>
      <c r="E621" s="105">
        <v>107967351.09124093</v>
      </c>
      <c r="F621" s="103">
        <v>0</v>
      </c>
      <c r="G621" s="91">
        <v>0</v>
      </c>
      <c r="H621" s="91">
        <v>0</v>
      </c>
      <c r="I621" s="91">
        <v>0</v>
      </c>
      <c r="J621" s="91">
        <v>200482768</v>
      </c>
      <c r="K621" s="91">
        <v>0</v>
      </c>
      <c r="L621" s="91">
        <v>0</v>
      </c>
      <c r="M621" s="91">
        <v>0</v>
      </c>
      <c r="N621" s="91">
        <v>0</v>
      </c>
      <c r="O621" s="92">
        <f t="shared" si="9"/>
        <v>200482768</v>
      </c>
    </row>
    <row r="622" spans="1:15" x14ac:dyDescent="0.25">
      <c r="A622" s="88" t="s">
        <v>51</v>
      </c>
      <c r="B622" s="93" t="s">
        <v>29</v>
      </c>
      <c r="C622" s="90">
        <v>27075</v>
      </c>
      <c r="D622" s="100" t="s">
        <v>607</v>
      </c>
      <c r="E622" s="105">
        <v>6284.7568720566851</v>
      </c>
      <c r="F622" s="103">
        <v>0</v>
      </c>
      <c r="G622" s="91">
        <v>0</v>
      </c>
      <c r="H622" s="91">
        <v>0</v>
      </c>
      <c r="I622" s="91">
        <v>0</v>
      </c>
      <c r="J622" s="91">
        <v>0</v>
      </c>
      <c r="K622" s="91">
        <v>0</v>
      </c>
      <c r="L622" s="91">
        <v>0</v>
      </c>
      <c r="M622" s="91">
        <v>0</v>
      </c>
      <c r="N622" s="91">
        <v>0</v>
      </c>
      <c r="O622" s="92">
        <f t="shared" si="9"/>
        <v>0</v>
      </c>
    </row>
    <row r="623" spans="1:15" x14ac:dyDescent="0.25">
      <c r="A623" s="88" t="s">
        <v>51</v>
      </c>
      <c r="B623" s="93" t="s">
        <v>29</v>
      </c>
      <c r="C623" s="90">
        <v>27077</v>
      </c>
      <c r="D623" s="100" t="s">
        <v>608</v>
      </c>
      <c r="E623" s="105">
        <v>2404477.7455662913</v>
      </c>
      <c r="F623" s="103">
        <v>0</v>
      </c>
      <c r="G623" s="91">
        <v>0</v>
      </c>
      <c r="H623" s="91">
        <v>0</v>
      </c>
      <c r="I623" s="91">
        <v>0</v>
      </c>
      <c r="J623" s="91">
        <v>0</v>
      </c>
      <c r="K623" s="91">
        <v>0</v>
      </c>
      <c r="L623" s="91">
        <v>0</v>
      </c>
      <c r="M623" s="91">
        <v>0</v>
      </c>
      <c r="N623" s="91">
        <v>0</v>
      </c>
      <c r="O623" s="92">
        <f t="shared" si="9"/>
        <v>0</v>
      </c>
    </row>
    <row r="624" spans="1:15" x14ac:dyDescent="0.25">
      <c r="A624" s="88" t="s">
        <v>51</v>
      </c>
      <c r="B624" s="93" t="s">
        <v>29</v>
      </c>
      <c r="C624" s="90">
        <v>27099</v>
      </c>
      <c r="D624" s="100" t="s">
        <v>609</v>
      </c>
      <c r="E624" s="105">
        <v>57465231.196294233</v>
      </c>
      <c r="F624" s="103">
        <v>0</v>
      </c>
      <c r="G624" s="91">
        <v>0</v>
      </c>
      <c r="H624" s="91">
        <v>0</v>
      </c>
      <c r="I624" s="91">
        <v>0</v>
      </c>
      <c r="J624" s="91">
        <v>0</v>
      </c>
      <c r="K624" s="91">
        <v>0</v>
      </c>
      <c r="L624" s="91">
        <v>0</v>
      </c>
      <c r="M624" s="91">
        <v>0</v>
      </c>
      <c r="N624" s="91">
        <v>0</v>
      </c>
      <c r="O624" s="92">
        <f t="shared" si="9"/>
        <v>0</v>
      </c>
    </row>
    <row r="625" spans="1:15" x14ac:dyDescent="0.25">
      <c r="A625" s="88" t="s">
        <v>51</v>
      </c>
      <c r="B625" s="93" t="s">
        <v>29</v>
      </c>
      <c r="C625" s="90">
        <v>27135</v>
      </c>
      <c r="D625" s="100" t="s">
        <v>610</v>
      </c>
      <c r="E625" s="105">
        <v>444364690.79845458</v>
      </c>
      <c r="F625" s="103">
        <v>0</v>
      </c>
      <c r="G625" s="91">
        <v>0</v>
      </c>
      <c r="H625" s="91">
        <v>0</v>
      </c>
      <c r="I625" s="91">
        <v>0</v>
      </c>
      <c r="J625" s="91">
        <v>1492612560</v>
      </c>
      <c r="K625" s="91">
        <v>0</v>
      </c>
      <c r="L625" s="91">
        <v>0</v>
      </c>
      <c r="M625" s="91">
        <v>0</v>
      </c>
      <c r="N625" s="91">
        <v>0</v>
      </c>
      <c r="O625" s="92">
        <f t="shared" si="9"/>
        <v>1492612560</v>
      </c>
    </row>
    <row r="626" spans="1:15" x14ac:dyDescent="0.25">
      <c r="A626" s="88" t="s">
        <v>51</v>
      </c>
      <c r="B626" s="93" t="s">
        <v>29</v>
      </c>
      <c r="C626" s="90">
        <v>27150</v>
      </c>
      <c r="D626" s="100" t="s">
        <v>611</v>
      </c>
      <c r="E626" s="105"/>
      <c r="F626" s="103">
        <v>0</v>
      </c>
      <c r="G626" s="91">
        <v>0</v>
      </c>
      <c r="H626" s="91">
        <v>0</v>
      </c>
      <c r="I626" s="91">
        <v>0</v>
      </c>
      <c r="J626" s="91">
        <v>0</v>
      </c>
      <c r="K626" s="91">
        <v>0</v>
      </c>
      <c r="L626" s="91">
        <v>0</v>
      </c>
      <c r="M626" s="91">
        <v>0</v>
      </c>
      <c r="N626" s="91">
        <v>0</v>
      </c>
      <c r="O626" s="92">
        <f t="shared" si="9"/>
        <v>0</v>
      </c>
    </row>
    <row r="627" spans="1:15" x14ac:dyDescent="0.25">
      <c r="A627" s="88" t="s">
        <v>51</v>
      </c>
      <c r="B627" s="93" t="s">
        <v>29</v>
      </c>
      <c r="C627" s="90">
        <v>27160</v>
      </c>
      <c r="D627" s="100" t="s">
        <v>612</v>
      </c>
      <c r="E627" s="105">
        <v>650873036.32986677</v>
      </c>
      <c r="F627" s="103">
        <v>0</v>
      </c>
      <c r="G627" s="91">
        <v>0</v>
      </c>
      <c r="H627" s="91">
        <v>0</v>
      </c>
      <c r="I627" s="91">
        <v>0</v>
      </c>
      <c r="J627" s="91">
        <v>321578492</v>
      </c>
      <c r="K627" s="91">
        <v>0</v>
      </c>
      <c r="L627" s="91">
        <v>0</v>
      </c>
      <c r="M627" s="91">
        <v>0</v>
      </c>
      <c r="N627" s="91">
        <v>0</v>
      </c>
      <c r="O627" s="92">
        <f t="shared" si="9"/>
        <v>321578492</v>
      </c>
    </row>
    <row r="628" spans="1:15" x14ac:dyDescent="0.25">
      <c r="A628" s="88" t="s">
        <v>51</v>
      </c>
      <c r="B628" s="93" t="s">
        <v>29</v>
      </c>
      <c r="C628" s="90">
        <v>27205</v>
      </c>
      <c r="D628" s="100" t="s">
        <v>613</v>
      </c>
      <c r="E628" s="105">
        <v>1741444898.2202849</v>
      </c>
      <c r="F628" s="103">
        <v>0</v>
      </c>
      <c r="G628" s="91">
        <v>0</v>
      </c>
      <c r="H628" s="91">
        <v>0</v>
      </c>
      <c r="I628" s="91">
        <v>0</v>
      </c>
      <c r="J628" s="91">
        <v>1278404038</v>
      </c>
      <c r="K628" s="91">
        <v>0</v>
      </c>
      <c r="L628" s="91">
        <v>0</v>
      </c>
      <c r="M628" s="91">
        <v>0</v>
      </c>
      <c r="N628" s="91">
        <v>0</v>
      </c>
      <c r="O628" s="92">
        <f t="shared" si="9"/>
        <v>1278404038</v>
      </c>
    </row>
    <row r="629" spans="1:15" x14ac:dyDescent="0.25">
      <c r="A629" s="88" t="s">
        <v>51</v>
      </c>
      <c r="B629" s="93" t="s">
        <v>29</v>
      </c>
      <c r="C629" s="90">
        <v>27245</v>
      </c>
      <c r="D629" s="100" t="s">
        <v>614</v>
      </c>
      <c r="E629" s="105">
        <v>142792290.77543357</v>
      </c>
      <c r="F629" s="103">
        <v>0</v>
      </c>
      <c r="G629" s="91">
        <v>0</v>
      </c>
      <c r="H629" s="91">
        <v>0</v>
      </c>
      <c r="I629" s="91">
        <v>0</v>
      </c>
      <c r="J629" s="91">
        <v>54517525.43</v>
      </c>
      <c r="K629" s="91">
        <v>0</v>
      </c>
      <c r="L629" s="91">
        <v>0</v>
      </c>
      <c r="M629" s="91">
        <v>0</v>
      </c>
      <c r="N629" s="91">
        <v>0</v>
      </c>
      <c r="O629" s="92">
        <f t="shared" si="9"/>
        <v>54517525.43</v>
      </c>
    </row>
    <row r="630" spans="1:15" x14ac:dyDescent="0.25">
      <c r="A630" s="88" t="s">
        <v>51</v>
      </c>
      <c r="B630" s="93" t="s">
        <v>29</v>
      </c>
      <c r="C630" s="90">
        <v>27250</v>
      </c>
      <c r="D630" s="100" t="s">
        <v>615</v>
      </c>
      <c r="E630" s="105">
        <v>6143646.048973687</v>
      </c>
      <c r="F630" s="103">
        <v>0</v>
      </c>
      <c r="G630" s="91">
        <v>0</v>
      </c>
      <c r="H630" s="91">
        <v>0</v>
      </c>
      <c r="I630" s="91">
        <v>0</v>
      </c>
      <c r="J630" s="91">
        <v>0</v>
      </c>
      <c r="K630" s="91">
        <v>0</v>
      </c>
      <c r="L630" s="91">
        <v>0</v>
      </c>
      <c r="M630" s="91">
        <v>0</v>
      </c>
      <c r="N630" s="91">
        <v>0</v>
      </c>
      <c r="O630" s="92">
        <f t="shared" si="9"/>
        <v>0</v>
      </c>
    </row>
    <row r="631" spans="1:15" x14ac:dyDescent="0.25">
      <c r="A631" s="44" t="s">
        <v>51</v>
      </c>
      <c r="B631" s="45" t="s">
        <v>29</v>
      </c>
      <c r="C631" s="46">
        <v>27361</v>
      </c>
      <c r="D631" s="64" t="s">
        <v>616</v>
      </c>
      <c r="E631" s="105">
        <v>1582072606.2741778</v>
      </c>
      <c r="F631" s="70">
        <v>0</v>
      </c>
      <c r="G631" s="47">
        <v>0</v>
      </c>
      <c r="H631" s="47">
        <v>0</v>
      </c>
      <c r="I631" s="47">
        <v>0</v>
      </c>
      <c r="J631" s="47">
        <v>2163972054</v>
      </c>
      <c r="K631" s="47">
        <v>0</v>
      </c>
      <c r="L631" s="47">
        <v>0</v>
      </c>
      <c r="M631" s="47">
        <v>0</v>
      </c>
      <c r="N631" s="47">
        <v>0</v>
      </c>
      <c r="O631" s="48">
        <f t="shared" si="9"/>
        <v>2163972054</v>
      </c>
    </row>
    <row r="632" spans="1:15" x14ac:dyDescent="0.25">
      <c r="A632" s="44" t="s">
        <v>51</v>
      </c>
      <c r="B632" s="45" t="s">
        <v>29</v>
      </c>
      <c r="C632" s="46">
        <v>27372</v>
      </c>
      <c r="D632" s="64" t="s">
        <v>617</v>
      </c>
      <c r="E632" s="105"/>
      <c r="F632" s="70">
        <v>0</v>
      </c>
      <c r="G632" s="47">
        <v>0</v>
      </c>
      <c r="H632" s="47">
        <v>0</v>
      </c>
      <c r="I632" s="47">
        <v>0</v>
      </c>
      <c r="J632" s="47">
        <v>0</v>
      </c>
      <c r="K632" s="47">
        <v>0</v>
      </c>
      <c r="L632" s="47">
        <v>0</v>
      </c>
      <c r="M632" s="47">
        <v>0</v>
      </c>
      <c r="N632" s="47">
        <v>0</v>
      </c>
      <c r="O632" s="48">
        <f t="shared" si="9"/>
        <v>0</v>
      </c>
    </row>
    <row r="633" spans="1:15" x14ac:dyDescent="0.25">
      <c r="A633" s="44" t="s">
        <v>51</v>
      </c>
      <c r="B633" s="45" t="s">
        <v>29</v>
      </c>
      <c r="C633" s="46">
        <v>27413</v>
      </c>
      <c r="D633" s="64" t="s">
        <v>618</v>
      </c>
      <c r="E633" s="105">
        <v>190299206.69152308</v>
      </c>
      <c r="F633" s="70">
        <v>0</v>
      </c>
      <c r="G633" s="47">
        <v>0</v>
      </c>
      <c r="H633" s="47">
        <v>0</v>
      </c>
      <c r="I633" s="47">
        <v>0</v>
      </c>
      <c r="J633" s="47">
        <v>191733651</v>
      </c>
      <c r="K633" s="47">
        <v>0</v>
      </c>
      <c r="L633" s="47">
        <v>0</v>
      </c>
      <c r="M633" s="47">
        <v>0</v>
      </c>
      <c r="N633" s="47">
        <v>0</v>
      </c>
      <c r="O633" s="48">
        <f t="shared" si="9"/>
        <v>191733651</v>
      </c>
    </row>
    <row r="634" spans="1:15" x14ac:dyDescent="0.25">
      <c r="A634" s="44" t="s">
        <v>51</v>
      </c>
      <c r="B634" s="45" t="s">
        <v>29</v>
      </c>
      <c r="C634" s="46">
        <v>27425</v>
      </c>
      <c r="D634" s="64" t="s">
        <v>619</v>
      </c>
      <c r="E634" s="105">
        <v>11269289.501056004</v>
      </c>
      <c r="F634" s="70">
        <v>0</v>
      </c>
      <c r="G634" s="47">
        <v>0</v>
      </c>
      <c r="H634" s="47">
        <v>0</v>
      </c>
      <c r="I634" s="47">
        <v>0</v>
      </c>
      <c r="J634" s="47">
        <v>643902658</v>
      </c>
      <c r="K634" s="47">
        <v>0</v>
      </c>
      <c r="L634" s="47">
        <v>0</v>
      </c>
      <c r="M634" s="47">
        <v>0</v>
      </c>
      <c r="N634" s="47">
        <v>0</v>
      </c>
      <c r="O634" s="48">
        <f t="shared" si="9"/>
        <v>643902658</v>
      </c>
    </row>
    <row r="635" spans="1:15" x14ac:dyDescent="0.25">
      <c r="A635" s="44" t="s">
        <v>51</v>
      </c>
      <c r="B635" s="45" t="s">
        <v>29</v>
      </c>
      <c r="C635" s="46">
        <v>27430</v>
      </c>
      <c r="D635" s="65" t="s">
        <v>620</v>
      </c>
      <c r="E635" s="105">
        <v>1046126214.8389492</v>
      </c>
      <c r="F635" s="70">
        <v>0</v>
      </c>
      <c r="G635" s="47">
        <v>0</v>
      </c>
      <c r="H635" s="47">
        <v>0</v>
      </c>
      <c r="I635" s="47">
        <v>0</v>
      </c>
      <c r="J635" s="47">
        <v>909859498</v>
      </c>
      <c r="K635" s="47">
        <v>0</v>
      </c>
      <c r="L635" s="47">
        <v>0</v>
      </c>
      <c r="M635" s="47">
        <v>0</v>
      </c>
      <c r="N635" s="47">
        <v>0</v>
      </c>
      <c r="O635" s="48">
        <f t="shared" si="9"/>
        <v>909859498</v>
      </c>
    </row>
    <row r="636" spans="1:15" x14ac:dyDescent="0.25">
      <c r="A636" s="44" t="s">
        <v>51</v>
      </c>
      <c r="B636" s="45" t="s">
        <v>29</v>
      </c>
      <c r="C636" s="46">
        <v>27450</v>
      </c>
      <c r="D636" s="64" t="s">
        <v>621</v>
      </c>
      <c r="E636" s="105">
        <v>373646994.04757035</v>
      </c>
      <c r="F636" s="70">
        <v>0</v>
      </c>
      <c r="G636" s="47">
        <v>0</v>
      </c>
      <c r="H636" s="47">
        <v>0</v>
      </c>
      <c r="I636" s="47">
        <v>0</v>
      </c>
      <c r="J636" s="47">
        <v>313993564</v>
      </c>
      <c r="K636" s="47">
        <v>0</v>
      </c>
      <c r="L636" s="47">
        <v>0</v>
      </c>
      <c r="M636" s="47">
        <v>0</v>
      </c>
      <c r="N636" s="47">
        <v>0</v>
      </c>
      <c r="O636" s="48">
        <f t="shared" si="9"/>
        <v>313993564</v>
      </c>
    </row>
    <row r="637" spans="1:15" x14ac:dyDescent="0.25">
      <c r="A637" s="44" t="s">
        <v>51</v>
      </c>
      <c r="B637" s="45" t="s">
        <v>29</v>
      </c>
      <c r="C637" s="46">
        <v>27491</v>
      </c>
      <c r="D637" s="64" t="s">
        <v>622</v>
      </c>
      <c r="E637" s="105">
        <v>976358553.60544372</v>
      </c>
      <c r="F637" s="70">
        <v>0</v>
      </c>
      <c r="G637" s="47">
        <v>0</v>
      </c>
      <c r="H637" s="47">
        <v>0</v>
      </c>
      <c r="I637" s="47">
        <v>0</v>
      </c>
      <c r="J637" s="47">
        <v>6247399443</v>
      </c>
      <c r="K637" s="47">
        <v>0</v>
      </c>
      <c r="L637" s="47">
        <v>0</v>
      </c>
      <c r="M637" s="47">
        <v>0</v>
      </c>
      <c r="N637" s="47">
        <v>0</v>
      </c>
      <c r="O637" s="48">
        <f t="shared" si="9"/>
        <v>6247399443</v>
      </c>
    </row>
    <row r="638" spans="1:15" x14ac:dyDescent="0.25">
      <c r="A638" s="44" t="s">
        <v>51</v>
      </c>
      <c r="B638" s="45" t="s">
        <v>29</v>
      </c>
      <c r="C638" s="46">
        <v>27495</v>
      </c>
      <c r="D638" s="64" t="s">
        <v>623</v>
      </c>
      <c r="E638" s="105"/>
      <c r="F638" s="70">
        <v>0</v>
      </c>
      <c r="G638" s="47">
        <v>0</v>
      </c>
      <c r="H638" s="47">
        <v>0</v>
      </c>
      <c r="I638" s="47">
        <v>0</v>
      </c>
      <c r="J638" s="47">
        <v>0</v>
      </c>
      <c r="K638" s="47">
        <v>0</v>
      </c>
      <c r="L638" s="47">
        <v>0</v>
      </c>
      <c r="M638" s="47">
        <v>0</v>
      </c>
      <c r="N638" s="47">
        <v>0</v>
      </c>
      <c r="O638" s="48">
        <f t="shared" si="9"/>
        <v>0</v>
      </c>
    </row>
    <row r="639" spans="1:15" x14ac:dyDescent="0.25">
      <c r="A639" s="44" t="s">
        <v>51</v>
      </c>
      <c r="B639" s="45" t="s">
        <v>29</v>
      </c>
      <c r="C639" s="46">
        <v>27580</v>
      </c>
      <c r="D639" s="65" t="s">
        <v>624</v>
      </c>
      <c r="E639" s="105">
        <v>295016859.5822072</v>
      </c>
      <c r="F639" s="70">
        <v>0</v>
      </c>
      <c r="G639" s="47">
        <v>0</v>
      </c>
      <c r="H639" s="47">
        <v>0</v>
      </c>
      <c r="I639" s="47">
        <v>0</v>
      </c>
      <c r="J639" s="47">
        <v>262627482</v>
      </c>
      <c r="K639" s="47">
        <v>0</v>
      </c>
      <c r="L639" s="47">
        <v>0</v>
      </c>
      <c r="M639" s="47">
        <v>0</v>
      </c>
      <c r="N639" s="47">
        <v>0</v>
      </c>
      <c r="O639" s="48">
        <f t="shared" si="9"/>
        <v>262627482</v>
      </c>
    </row>
    <row r="640" spans="1:15" x14ac:dyDescent="0.25">
      <c r="A640" s="44" t="s">
        <v>51</v>
      </c>
      <c r="B640" s="45" t="s">
        <v>29</v>
      </c>
      <c r="C640" s="46">
        <v>27600</v>
      </c>
      <c r="D640" s="64" t="s">
        <v>625</v>
      </c>
      <c r="E640" s="105">
        <v>60941421.585271761</v>
      </c>
      <c r="F640" s="70">
        <v>0</v>
      </c>
      <c r="G640" s="47">
        <v>0</v>
      </c>
      <c r="H640" s="47">
        <v>0</v>
      </c>
      <c r="I640" s="47">
        <v>0</v>
      </c>
      <c r="J640" s="47">
        <v>156581185</v>
      </c>
      <c r="K640" s="47">
        <v>0</v>
      </c>
      <c r="L640" s="47">
        <v>0</v>
      </c>
      <c r="M640" s="47">
        <v>0</v>
      </c>
      <c r="N640" s="47">
        <v>0</v>
      </c>
      <c r="O640" s="48">
        <f t="shared" si="9"/>
        <v>156581185</v>
      </c>
    </row>
    <row r="641" spans="1:15" x14ac:dyDescent="0.25">
      <c r="A641" s="88" t="s">
        <v>51</v>
      </c>
      <c r="B641" s="93" t="s">
        <v>29</v>
      </c>
      <c r="C641" s="90">
        <v>27615</v>
      </c>
      <c r="D641" s="99" t="s">
        <v>380</v>
      </c>
      <c r="E641" s="105">
        <v>95993.074213117099</v>
      </c>
      <c r="F641" s="103">
        <v>0</v>
      </c>
      <c r="G641" s="91">
        <v>0</v>
      </c>
      <c r="H641" s="91">
        <v>0</v>
      </c>
      <c r="I641" s="91">
        <v>0</v>
      </c>
      <c r="J641" s="91">
        <v>0</v>
      </c>
      <c r="K641" s="91">
        <v>0</v>
      </c>
      <c r="L641" s="91">
        <v>0</v>
      </c>
      <c r="M641" s="91">
        <v>0</v>
      </c>
      <c r="N641" s="91">
        <v>0</v>
      </c>
      <c r="O641" s="92">
        <f t="shared" si="9"/>
        <v>0</v>
      </c>
    </row>
    <row r="642" spans="1:15" x14ac:dyDescent="0.25">
      <c r="A642" s="88" t="s">
        <v>51</v>
      </c>
      <c r="B642" s="93" t="s">
        <v>29</v>
      </c>
      <c r="C642" s="90">
        <v>27660</v>
      </c>
      <c r="D642" s="100" t="s">
        <v>626</v>
      </c>
      <c r="E642" s="105">
        <v>85580539.940819874</v>
      </c>
      <c r="F642" s="103">
        <v>0</v>
      </c>
      <c r="G642" s="91">
        <v>0</v>
      </c>
      <c r="H642" s="91">
        <v>0</v>
      </c>
      <c r="I642" s="91">
        <v>0</v>
      </c>
      <c r="J642" s="91">
        <v>23050852</v>
      </c>
      <c r="K642" s="91">
        <v>0</v>
      </c>
      <c r="L642" s="91">
        <v>0</v>
      </c>
      <c r="M642" s="91">
        <v>0</v>
      </c>
      <c r="N642" s="91">
        <v>0</v>
      </c>
      <c r="O642" s="92">
        <f t="shared" si="9"/>
        <v>23050852</v>
      </c>
    </row>
    <row r="643" spans="1:15" x14ac:dyDescent="0.25">
      <c r="A643" s="88" t="s">
        <v>51</v>
      </c>
      <c r="B643" s="93" t="s">
        <v>29</v>
      </c>
      <c r="C643" s="90">
        <v>27745</v>
      </c>
      <c r="D643" s="100" t="s">
        <v>627</v>
      </c>
      <c r="E643" s="105">
        <v>137465650.53179216</v>
      </c>
      <c r="F643" s="103">
        <v>0</v>
      </c>
      <c r="G643" s="91">
        <v>0</v>
      </c>
      <c r="H643" s="91">
        <v>0</v>
      </c>
      <c r="I643" s="91">
        <v>0</v>
      </c>
      <c r="J643" s="91">
        <v>1429957170</v>
      </c>
      <c r="K643" s="91">
        <v>0</v>
      </c>
      <c r="L643" s="91">
        <v>0</v>
      </c>
      <c r="M643" s="91">
        <v>0</v>
      </c>
      <c r="N643" s="91">
        <v>0</v>
      </c>
      <c r="O643" s="92">
        <f t="shared" si="9"/>
        <v>1429957170</v>
      </c>
    </row>
    <row r="644" spans="1:15" x14ac:dyDescent="0.25">
      <c r="A644" s="88" t="s">
        <v>51</v>
      </c>
      <c r="B644" s="93" t="s">
        <v>29</v>
      </c>
      <c r="C644" s="90">
        <v>27787</v>
      </c>
      <c r="D644" s="100" t="s">
        <v>628</v>
      </c>
      <c r="E644" s="105">
        <v>680253975.18806803</v>
      </c>
      <c r="F644" s="103">
        <v>0</v>
      </c>
      <c r="G644" s="91">
        <v>0</v>
      </c>
      <c r="H644" s="91">
        <v>0</v>
      </c>
      <c r="I644" s="91">
        <v>0</v>
      </c>
      <c r="J644" s="91">
        <v>1886012028</v>
      </c>
      <c r="K644" s="91">
        <v>0</v>
      </c>
      <c r="L644" s="91">
        <v>0</v>
      </c>
      <c r="M644" s="91">
        <v>0</v>
      </c>
      <c r="N644" s="91">
        <v>0</v>
      </c>
      <c r="O644" s="92">
        <f t="shared" si="9"/>
        <v>1886012028</v>
      </c>
    </row>
    <row r="645" spans="1:15" x14ac:dyDescent="0.25">
      <c r="A645" s="88" t="s">
        <v>51</v>
      </c>
      <c r="B645" s="93" t="s">
        <v>29</v>
      </c>
      <c r="C645" s="90">
        <v>27800</v>
      </c>
      <c r="D645" s="100" t="s">
        <v>629</v>
      </c>
      <c r="E645" s="105">
        <v>2756503.1214703773</v>
      </c>
      <c r="F645" s="103">
        <v>0</v>
      </c>
      <c r="G645" s="91">
        <v>0</v>
      </c>
      <c r="H645" s="91">
        <v>0</v>
      </c>
      <c r="I645" s="91">
        <v>0</v>
      </c>
      <c r="J645" s="91">
        <v>0</v>
      </c>
      <c r="K645" s="91">
        <v>0</v>
      </c>
      <c r="L645" s="91">
        <v>0</v>
      </c>
      <c r="M645" s="91">
        <v>0</v>
      </c>
      <c r="N645" s="91">
        <v>0</v>
      </c>
      <c r="O645" s="92">
        <f t="shared" si="9"/>
        <v>0</v>
      </c>
    </row>
    <row r="646" spans="1:15" x14ac:dyDescent="0.25">
      <c r="A646" s="88" t="s">
        <v>51</v>
      </c>
      <c r="B646" s="93" t="s">
        <v>29</v>
      </c>
      <c r="C646" s="90">
        <v>27810</v>
      </c>
      <c r="D646" s="99" t="s">
        <v>630</v>
      </c>
      <c r="E646" s="105">
        <v>994987887.20284605</v>
      </c>
      <c r="F646" s="103">
        <v>0</v>
      </c>
      <c r="G646" s="91">
        <v>0</v>
      </c>
      <c r="H646" s="91">
        <v>0</v>
      </c>
      <c r="I646" s="91">
        <v>0</v>
      </c>
      <c r="J646" s="91">
        <v>3131804596.29</v>
      </c>
      <c r="K646" s="91">
        <v>0</v>
      </c>
      <c r="L646" s="91">
        <v>0</v>
      </c>
      <c r="M646" s="91">
        <v>0</v>
      </c>
      <c r="N646" s="91">
        <v>0</v>
      </c>
      <c r="O646" s="92">
        <f t="shared" si="9"/>
        <v>3131804596.29</v>
      </c>
    </row>
    <row r="647" spans="1:15" x14ac:dyDescent="0.25">
      <c r="A647" s="88" t="s">
        <v>51</v>
      </c>
      <c r="B647" s="93" t="s">
        <v>30</v>
      </c>
      <c r="C647" s="90">
        <v>41001</v>
      </c>
      <c r="D647" s="100" t="s">
        <v>631</v>
      </c>
      <c r="E647" s="105">
        <v>933530.5209114399</v>
      </c>
      <c r="F647" s="103">
        <v>0</v>
      </c>
      <c r="G647" s="91">
        <v>0</v>
      </c>
      <c r="H647" s="91">
        <v>0</v>
      </c>
      <c r="I647" s="91">
        <v>0</v>
      </c>
      <c r="J647" s="91">
        <v>230483405</v>
      </c>
      <c r="K647" s="91">
        <v>0</v>
      </c>
      <c r="L647" s="91">
        <v>0</v>
      </c>
      <c r="M647" s="91">
        <v>0</v>
      </c>
      <c r="N647" s="91">
        <v>0</v>
      </c>
      <c r="O647" s="92">
        <f t="shared" si="9"/>
        <v>230483405</v>
      </c>
    </row>
    <row r="648" spans="1:15" x14ac:dyDescent="0.25">
      <c r="A648" s="88" t="s">
        <v>51</v>
      </c>
      <c r="B648" s="93" t="s">
        <v>30</v>
      </c>
      <c r="C648" s="90">
        <v>41006</v>
      </c>
      <c r="D648" s="100" t="s">
        <v>632</v>
      </c>
      <c r="E648" s="105"/>
      <c r="F648" s="103">
        <v>0</v>
      </c>
      <c r="G648" s="91">
        <v>0</v>
      </c>
      <c r="H648" s="91">
        <v>0</v>
      </c>
      <c r="I648" s="91">
        <v>0</v>
      </c>
      <c r="J648" s="91">
        <v>0</v>
      </c>
      <c r="K648" s="91">
        <v>0</v>
      </c>
      <c r="L648" s="91">
        <v>0</v>
      </c>
      <c r="M648" s="91">
        <v>0</v>
      </c>
      <c r="N648" s="91">
        <v>0</v>
      </c>
      <c r="O648" s="92">
        <f t="shared" si="9"/>
        <v>0</v>
      </c>
    </row>
    <row r="649" spans="1:15" x14ac:dyDescent="0.25">
      <c r="A649" s="88" t="s">
        <v>51</v>
      </c>
      <c r="B649" s="93" t="s">
        <v>30</v>
      </c>
      <c r="C649" s="90">
        <v>41013</v>
      </c>
      <c r="D649" s="100" t="s">
        <v>633</v>
      </c>
      <c r="E649" s="105">
        <v>47256.95719086063</v>
      </c>
      <c r="F649" s="103">
        <v>0</v>
      </c>
      <c r="G649" s="91">
        <v>0</v>
      </c>
      <c r="H649" s="91">
        <v>0</v>
      </c>
      <c r="I649" s="91">
        <v>0</v>
      </c>
      <c r="J649" s="91">
        <v>517416</v>
      </c>
      <c r="K649" s="91">
        <v>0</v>
      </c>
      <c r="L649" s="91">
        <v>70679</v>
      </c>
      <c r="M649" s="91">
        <v>0</v>
      </c>
      <c r="N649" s="91">
        <v>0</v>
      </c>
      <c r="O649" s="92">
        <f t="shared" si="9"/>
        <v>588095</v>
      </c>
    </row>
    <row r="650" spans="1:15" x14ac:dyDescent="0.25">
      <c r="A650" s="88" t="s">
        <v>51</v>
      </c>
      <c r="B650" s="93" t="s">
        <v>30</v>
      </c>
      <c r="C650" s="90">
        <v>41016</v>
      </c>
      <c r="D650" s="100" t="s">
        <v>634</v>
      </c>
      <c r="E650" s="105">
        <v>18284614.2654933</v>
      </c>
      <c r="F650" s="103">
        <v>0</v>
      </c>
      <c r="G650" s="91">
        <v>0</v>
      </c>
      <c r="H650" s="91">
        <v>0</v>
      </c>
      <c r="I650" s="91">
        <v>0</v>
      </c>
      <c r="J650" s="91">
        <v>0</v>
      </c>
      <c r="K650" s="91">
        <v>0</v>
      </c>
      <c r="L650" s="91">
        <v>5566597</v>
      </c>
      <c r="M650" s="91">
        <v>0</v>
      </c>
      <c r="N650" s="91">
        <v>0</v>
      </c>
      <c r="O650" s="92">
        <f t="shared" si="9"/>
        <v>5566597</v>
      </c>
    </row>
    <row r="651" spans="1:15" x14ac:dyDescent="0.25">
      <c r="A651" s="44" t="s">
        <v>51</v>
      </c>
      <c r="B651" s="45" t="s">
        <v>30</v>
      </c>
      <c r="C651" s="46">
        <v>41020</v>
      </c>
      <c r="D651" s="64" t="s">
        <v>635</v>
      </c>
      <c r="E651" s="105"/>
      <c r="F651" s="70">
        <v>0</v>
      </c>
      <c r="G651" s="47">
        <v>0</v>
      </c>
      <c r="H651" s="47">
        <v>0</v>
      </c>
      <c r="I651" s="47">
        <v>0</v>
      </c>
      <c r="J651" s="47">
        <v>0</v>
      </c>
      <c r="K651" s="47">
        <v>0</v>
      </c>
      <c r="L651" s="47">
        <v>0</v>
      </c>
      <c r="M651" s="47">
        <v>0</v>
      </c>
      <c r="N651" s="47">
        <v>0</v>
      </c>
      <c r="O651" s="48">
        <f t="shared" si="9"/>
        <v>0</v>
      </c>
    </row>
    <row r="652" spans="1:15" x14ac:dyDescent="0.25">
      <c r="A652" s="44" t="s">
        <v>51</v>
      </c>
      <c r="B652" s="45" t="s">
        <v>30</v>
      </c>
      <c r="C652" s="46">
        <v>41026</v>
      </c>
      <c r="D652" s="64" t="s">
        <v>636</v>
      </c>
      <c r="E652" s="105"/>
      <c r="F652" s="70">
        <v>0</v>
      </c>
      <c r="G652" s="47">
        <v>0</v>
      </c>
      <c r="H652" s="47">
        <v>0</v>
      </c>
      <c r="I652" s="47">
        <v>0</v>
      </c>
      <c r="J652" s="47">
        <v>0</v>
      </c>
      <c r="K652" s="47">
        <v>0</v>
      </c>
      <c r="L652" s="47">
        <v>0</v>
      </c>
      <c r="M652" s="47">
        <v>0</v>
      </c>
      <c r="N652" s="47">
        <v>0</v>
      </c>
      <c r="O652" s="48">
        <f t="shared" ref="O652:O715" si="10">SUM(F652:N652)</f>
        <v>0</v>
      </c>
    </row>
    <row r="653" spans="1:15" x14ac:dyDescent="0.25">
      <c r="A653" s="44" t="s">
        <v>51</v>
      </c>
      <c r="B653" s="45" t="s">
        <v>30</v>
      </c>
      <c r="C653" s="46">
        <v>41078</v>
      </c>
      <c r="D653" s="64" t="s">
        <v>637</v>
      </c>
      <c r="E653" s="105"/>
      <c r="F653" s="70">
        <v>0</v>
      </c>
      <c r="G653" s="47">
        <v>0</v>
      </c>
      <c r="H653" s="47">
        <v>0</v>
      </c>
      <c r="I653" s="47">
        <v>0</v>
      </c>
      <c r="J653" s="47">
        <v>0</v>
      </c>
      <c r="K653" s="47">
        <v>0</v>
      </c>
      <c r="L653" s="47">
        <v>0</v>
      </c>
      <c r="M653" s="47">
        <v>0</v>
      </c>
      <c r="N653" s="47">
        <v>0</v>
      </c>
      <c r="O653" s="48">
        <f t="shared" si="10"/>
        <v>0</v>
      </c>
    </row>
    <row r="654" spans="1:15" x14ac:dyDescent="0.25">
      <c r="A654" s="44" t="s">
        <v>51</v>
      </c>
      <c r="B654" s="45" t="s">
        <v>30</v>
      </c>
      <c r="C654" s="46">
        <v>41132</v>
      </c>
      <c r="D654" s="64" t="s">
        <v>638</v>
      </c>
      <c r="E654" s="105"/>
      <c r="F654" s="70">
        <v>0</v>
      </c>
      <c r="G654" s="47">
        <v>0</v>
      </c>
      <c r="H654" s="47">
        <v>0</v>
      </c>
      <c r="I654" s="47">
        <v>0</v>
      </c>
      <c r="J654" s="47">
        <v>0</v>
      </c>
      <c r="K654" s="47">
        <v>0</v>
      </c>
      <c r="L654" s="47">
        <v>0</v>
      </c>
      <c r="M654" s="47">
        <v>0</v>
      </c>
      <c r="N654" s="47">
        <v>0</v>
      </c>
      <c r="O654" s="48">
        <f t="shared" si="10"/>
        <v>0</v>
      </c>
    </row>
    <row r="655" spans="1:15" x14ac:dyDescent="0.25">
      <c r="A655" s="44" t="s">
        <v>51</v>
      </c>
      <c r="B655" s="45" t="s">
        <v>30</v>
      </c>
      <c r="C655" s="46">
        <v>41206</v>
      </c>
      <c r="D655" s="64" t="s">
        <v>639</v>
      </c>
      <c r="E655" s="105"/>
      <c r="F655" s="70">
        <v>0</v>
      </c>
      <c r="G655" s="47">
        <v>0</v>
      </c>
      <c r="H655" s="47">
        <v>0</v>
      </c>
      <c r="I655" s="47">
        <v>0</v>
      </c>
      <c r="J655" s="47">
        <v>0</v>
      </c>
      <c r="K655" s="47">
        <v>0</v>
      </c>
      <c r="L655" s="47">
        <v>0</v>
      </c>
      <c r="M655" s="47">
        <v>0</v>
      </c>
      <c r="N655" s="47">
        <v>0</v>
      </c>
      <c r="O655" s="48">
        <f t="shared" si="10"/>
        <v>0</v>
      </c>
    </row>
    <row r="656" spans="1:15" x14ac:dyDescent="0.25">
      <c r="A656" s="44" t="s">
        <v>51</v>
      </c>
      <c r="B656" s="45" t="s">
        <v>30</v>
      </c>
      <c r="C656" s="46">
        <v>41244</v>
      </c>
      <c r="D656" s="64" t="s">
        <v>640</v>
      </c>
      <c r="E656" s="105"/>
      <c r="F656" s="70">
        <v>0</v>
      </c>
      <c r="G656" s="47">
        <v>0</v>
      </c>
      <c r="H656" s="47">
        <v>0</v>
      </c>
      <c r="I656" s="47">
        <v>0</v>
      </c>
      <c r="J656" s="47">
        <v>0</v>
      </c>
      <c r="K656" s="47">
        <v>0</v>
      </c>
      <c r="L656" s="47">
        <v>0</v>
      </c>
      <c r="M656" s="47">
        <v>0</v>
      </c>
      <c r="N656" s="47">
        <v>0</v>
      </c>
      <c r="O656" s="48">
        <f t="shared" si="10"/>
        <v>0</v>
      </c>
    </row>
    <row r="657" spans="1:15" x14ac:dyDescent="0.25">
      <c r="A657" s="44" t="s">
        <v>51</v>
      </c>
      <c r="B657" s="45" t="s">
        <v>30</v>
      </c>
      <c r="C657" s="46">
        <v>41298</v>
      </c>
      <c r="D657" s="64" t="s">
        <v>641</v>
      </c>
      <c r="E657" s="105"/>
      <c r="F657" s="70">
        <v>0</v>
      </c>
      <c r="G657" s="47">
        <v>0</v>
      </c>
      <c r="H657" s="47">
        <v>0</v>
      </c>
      <c r="I657" s="47">
        <v>0</v>
      </c>
      <c r="J657" s="47">
        <v>0</v>
      </c>
      <c r="K657" s="47">
        <v>0</v>
      </c>
      <c r="L657" s="47">
        <v>0</v>
      </c>
      <c r="M657" s="47">
        <v>0</v>
      </c>
      <c r="N657" s="47">
        <v>0</v>
      </c>
      <c r="O657" s="48">
        <f t="shared" si="10"/>
        <v>0</v>
      </c>
    </row>
    <row r="658" spans="1:15" x14ac:dyDescent="0.25">
      <c r="A658" s="44" t="s">
        <v>51</v>
      </c>
      <c r="B658" s="45" t="s">
        <v>30</v>
      </c>
      <c r="C658" s="46">
        <v>41306</v>
      </c>
      <c r="D658" s="64" t="s">
        <v>642</v>
      </c>
      <c r="E658" s="105"/>
      <c r="F658" s="70">
        <v>0</v>
      </c>
      <c r="G658" s="47">
        <v>0</v>
      </c>
      <c r="H658" s="47">
        <v>0</v>
      </c>
      <c r="I658" s="47">
        <v>0</v>
      </c>
      <c r="J658" s="47">
        <v>0</v>
      </c>
      <c r="K658" s="47">
        <v>0</v>
      </c>
      <c r="L658" s="47">
        <v>0</v>
      </c>
      <c r="M658" s="47">
        <v>0</v>
      </c>
      <c r="N658" s="47">
        <v>0</v>
      </c>
      <c r="O658" s="48">
        <f t="shared" si="10"/>
        <v>0</v>
      </c>
    </row>
    <row r="659" spans="1:15" x14ac:dyDescent="0.25">
      <c r="A659" s="44" t="s">
        <v>51</v>
      </c>
      <c r="B659" s="45" t="s">
        <v>30</v>
      </c>
      <c r="C659" s="46">
        <v>41319</v>
      </c>
      <c r="D659" s="64" t="s">
        <v>104</v>
      </c>
      <c r="E659" s="105"/>
      <c r="F659" s="70">
        <v>0</v>
      </c>
      <c r="G659" s="47">
        <v>0</v>
      </c>
      <c r="H659" s="47">
        <v>0</v>
      </c>
      <c r="I659" s="47">
        <v>0</v>
      </c>
      <c r="J659" s="47">
        <v>0</v>
      </c>
      <c r="K659" s="47">
        <v>0</v>
      </c>
      <c r="L659" s="47">
        <v>0</v>
      </c>
      <c r="M659" s="47">
        <v>0</v>
      </c>
      <c r="N659" s="47">
        <v>0</v>
      </c>
      <c r="O659" s="48">
        <f t="shared" si="10"/>
        <v>0</v>
      </c>
    </row>
    <row r="660" spans="1:15" x14ac:dyDescent="0.25">
      <c r="A660" s="44" t="s">
        <v>51</v>
      </c>
      <c r="B660" s="45" t="s">
        <v>30</v>
      </c>
      <c r="C660" s="46">
        <v>41349</v>
      </c>
      <c r="D660" s="64" t="s">
        <v>643</v>
      </c>
      <c r="E660" s="105"/>
      <c r="F660" s="70">
        <v>0</v>
      </c>
      <c r="G660" s="47">
        <v>0</v>
      </c>
      <c r="H660" s="47">
        <v>0</v>
      </c>
      <c r="I660" s="47">
        <v>0</v>
      </c>
      <c r="J660" s="47">
        <v>0</v>
      </c>
      <c r="K660" s="47">
        <v>0</v>
      </c>
      <c r="L660" s="47">
        <v>0</v>
      </c>
      <c r="M660" s="47">
        <v>0</v>
      </c>
      <c r="N660" s="47">
        <v>0</v>
      </c>
      <c r="O660" s="48">
        <f t="shared" si="10"/>
        <v>0</v>
      </c>
    </row>
    <row r="661" spans="1:15" x14ac:dyDescent="0.25">
      <c r="A661" s="88" t="s">
        <v>51</v>
      </c>
      <c r="B661" s="93" t="s">
        <v>30</v>
      </c>
      <c r="C661" s="90">
        <v>41357</v>
      </c>
      <c r="D661" s="100" t="s">
        <v>644</v>
      </c>
      <c r="E661" s="105">
        <v>4183378.8080575294</v>
      </c>
      <c r="F661" s="103">
        <v>0</v>
      </c>
      <c r="G661" s="91">
        <v>0</v>
      </c>
      <c r="H661" s="91">
        <v>0</v>
      </c>
      <c r="I661" s="91">
        <v>0</v>
      </c>
      <c r="J661" s="91">
        <v>5399947</v>
      </c>
      <c r="K661" s="91">
        <v>0</v>
      </c>
      <c r="L661" s="91">
        <v>0</v>
      </c>
      <c r="M661" s="91">
        <v>0</v>
      </c>
      <c r="N661" s="91">
        <v>0</v>
      </c>
      <c r="O661" s="92">
        <f t="shared" si="10"/>
        <v>5399947</v>
      </c>
    </row>
    <row r="662" spans="1:15" x14ac:dyDescent="0.25">
      <c r="A662" s="88" t="s">
        <v>51</v>
      </c>
      <c r="B662" s="93" t="s">
        <v>30</v>
      </c>
      <c r="C662" s="90">
        <v>41359</v>
      </c>
      <c r="D662" s="100" t="s">
        <v>645</v>
      </c>
      <c r="E662" s="105"/>
      <c r="F662" s="103">
        <v>0</v>
      </c>
      <c r="G662" s="91">
        <v>0</v>
      </c>
      <c r="H662" s="91">
        <v>0</v>
      </c>
      <c r="I662" s="91">
        <v>0</v>
      </c>
      <c r="J662" s="91">
        <v>0</v>
      </c>
      <c r="K662" s="91">
        <v>0</v>
      </c>
      <c r="L662" s="91">
        <v>0</v>
      </c>
      <c r="M662" s="91">
        <v>0</v>
      </c>
      <c r="N662" s="91">
        <v>0</v>
      </c>
      <c r="O662" s="92">
        <f t="shared" si="10"/>
        <v>0</v>
      </c>
    </row>
    <row r="663" spans="1:15" x14ac:dyDescent="0.25">
      <c r="A663" s="88" t="s">
        <v>51</v>
      </c>
      <c r="B663" s="93" t="s">
        <v>30</v>
      </c>
      <c r="C663" s="90">
        <v>41378</v>
      </c>
      <c r="D663" s="100" t="s">
        <v>646</v>
      </c>
      <c r="E663" s="105"/>
      <c r="F663" s="103">
        <v>0</v>
      </c>
      <c r="G663" s="91">
        <v>0</v>
      </c>
      <c r="H663" s="91">
        <v>0</v>
      </c>
      <c r="I663" s="91">
        <v>0</v>
      </c>
      <c r="J663" s="91">
        <v>0</v>
      </c>
      <c r="K663" s="91">
        <v>0</v>
      </c>
      <c r="L663" s="91">
        <v>0</v>
      </c>
      <c r="M663" s="91">
        <v>0</v>
      </c>
      <c r="N663" s="91">
        <v>0</v>
      </c>
      <c r="O663" s="92">
        <f t="shared" si="10"/>
        <v>0</v>
      </c>
    </row>
    <row r="664" spans="1:15" x14ac:dyDescent="0.25">
      <c r="A664" s="88" t="s">
        <v>51</v>
      </c>
      <c r="B664" s="93" t="s">
        <v>30</v>
      </c>
      <c r="C664" s="90">
        <v>41396</v>
      </c>
      <c r="D664" s="100" t="s">
        <v>647</v>
      </c>
      <c r="E664" s="105"/>
      <c r="F664" s="103">
        <v>0</v>
      </c>
      <c r="G664" s="91">
        <v>0</v>
      </c>
      <c r="H664" s="91">
        <v>0</v>
      </c>
      <c r="I664" s="91">
        <v>0</v>
      </c>
      <c r="J664" s="91">
        <v>0</v>
      </c>
      <c r="K664" s="91">
        <v>0</v>
      </c>
      <c r="L664" s="91">
        <v>0</v>
      </c>
      <c r="M664" s="91">
        <v>0</v>
      </c>
      <c r="N664" s="91">
        <v>0</v>
      </c>
      <c r="O664" s="92">
        <f t="shared" si="10"/>
        <v>0</v>
      </c>
    </row>
    <row r="665" spans="1:15" x14ac:dyDescent="0.25">
      <c r="A665" s="88" t="s">
        <v>51</v>
      </c>
      <c r="B665" s="93" t="s">
        <v>30</v>
      </c>
      <c r="C665" s="90">
        <v>41483</v>
      </c>
      <c r="D665" s="100" t="s">
        <v>648</v>
      </c>
      <c r="E665" s="105"/>
      <c r="F665" s="103">
        <v>0</v>
      </c>
      <c r="G665" s="91">
        <v>0</v>
      </c>
      <c r="H665" s="91">
        <v>0</v>
      </c>
      <c r="I665" s="91">
        <v>0</v>
      </c>
      <c r="J665" s="91">
        <v>0</v>
      </c>
      <c r="K665" s="91">
        <v>0</v>
      </c>
      <c r="L665" s="91">
        <v>0</v>
      </c>
      <c r="M665" s="91">
        <v>0</v>
      </c>
      <c r="N665" s="91">
        <v>0</v>
      </c>
      <c r="O665" s="92">
        <f t="shared" si="10"/>
        <v>0</v>
      </c>
    </row>
    <row r="666" spans="1:15" x14ac:dyDescent="0.25">
      <c r="A666" s="88" t="s">
        <v>51</v>
      </c>
      <c r="B666" s="93" t="s">
        <v>30</v>
      </c>
      <c r="C666" s="90">
        <v>41503</v>
      </c>
      <c r="D666" s="100" t="s">
        <v>649</v>
      </c>
      <c r="E666" s="105"/>
      <c r="F666" s="103">
        <v>0</v>
      </c>
      <c r="G666" s="91">
        <v>0</v>
      </c>
      <c r="H666" s="91">
        <v>0</v>
      </c>
      <c r="I666" s="91">
        <v>0</v>
      </c>
      <c r="J666" s="91">
        <v>0</v>
      </c>
      <c r="K666" s="91">
        <v>0</v>
      </c>
      <c r="L666" s="91">
        <v>0</v>
      </c>
      <c r="M666" s="91">
        <v>0</v>
      </c>
      <c r="N666" s="91">
        <v>0</v>
      </c>
      <c r="O666" s="92">
        <f t="shared" si="10"/>
        <v>0</v>
      </c>
    </row>
    <row r="667" spans="1:15" x14ac:dyDescent="0.25">
      <c r="A667" s="88" t="s">
        <v>51</v>
      </c>
      <c r="B667" s="93" t="s">
        <v>30</v>
      </c>
      <c r="C667" s="90">
        <v>41518</v>
      </c>
      <c r="D667" s="100" t="s">
        <v>650</v>
      </c>
      <c r="E667" s="105"/>
      <c r="F667" s="103">
        <v>0</v>
      </c>
      <c r="G667" s="91">
        <v>0</v>
      </c>
      <c r="H667" s="91">
        <v>0</v>
      </c>
      <c r="I667" s="91">
        <v>0</v>
      </c>
      <c r="J667" s="91">
        <v>0</v>
      </c>
      <c r="K667" s="91">
        <v>0</v>
      </c>
      <c r="L667" s="91">
        <v>0</v>
      </c>
      <c r="M667" s="91">
        <v>0</v>
      </c>
      <c r="N667" s="91">
        <v>0</v>
      </c>
      <c r="O667" s="92">
        <f t="shared" si="10"/>
        <v>0</v>
      </c>
    </row>
    <row r="668" spans="1:15" x14ac:dyDescent="0.25">
      <c r="A668" s="88" t="s">
        <v>51</v>
      </c>
      <c r="B668" s="93" t="s">
        <v>30</v>
      </c>
      <c r="C668" s="90">
        <v>41524</v>
      </c>
      <c r="D668" s="100" t="s">
        <v>651</v>
      </c>
      <c r="E668" s="105">
        <v>794562.44989540265</v>
      </c>
      <c r="F668" s="103">
        <v>0</v>
      </c>
      <c r="G668" s="91">
        <v>0</v>
      </c>
      <c r="H668" s="91">
        <v>0</v>
      </c>
      <c r="I668" s="91">
        <v>0</v>
      </c>
      <c r="J668" s="91">
        <v>26732439</v>
      </c>
      <c r="K668" s="91">
        <v>0</v>
      </c>
      <c r="L668" s="91">
        <v>0</v>
      </c>
      <c r="M668" s="91">
        <v>0</v>
      </c>
      <c r="N668" s="91">
        <v>0</v>
      </c>
      <c r="O668" s="92">
        <f t="shared" si="10"/>
        <v>26732439</v>
      </c>
    </row>
    <row r="669" spans="1:15" x14ac:dyDescent="0.25">
      <c r="A669" s="88" t="s">
        <v>51</v>
      </c>
      <c r="B669" s="93" t="s">
        <v>30</v>
      </c>
      <c r="C669" s="90">
        <v>41530</v>
      </c>
      <c r="D669" s="100" t="s">
        <v>378</v>
      </c>
      <c r="E669" s="105"/>
      <c r="F669" s="103">
        <v>0</v>
      </c>
      <c r="G669" s="91">
        <v>0</v>
      </c>
      <c r="H669" s="91">
        <v>0</v>
      </c>
      <c r="I669" s="91">
        <v>0</v>
      </c>
      <c r="J669" s="91">
        <v>0</v>
      </c>
      <c r="K669" s="91">
        <v>0</v>
      </c>
      <c r="L669" s="91">
        <v>0</v>
      </c>
      <c r="M669" s="91">
        <v>0</v>
      </c>
      <c r="N669" s="91">
        <v>0</v>
      </c>
      <c r="O669" s="92">
        <f t="shared" si="10"/>
        <v>0</v>
      </c>
    </row>
    <row r="670" spans="1:15" x14ac:dyDescent="0.25">
      <c r="A670" s="88" t="s">
        <v>51</v>
      </c>
      <c r="B670" s="93" t="s">
        <v>30</v>
      </c>
      <c r="C670" s="90">
        <v>41548</v>
      </c>
      <c r="D670" s="100" t="s">
        <v>652</v>
      </c>
      <c r="E670" s="105"/>
      <c r="F670" s="103">
        <v>0</v>
      </c>
      <c r="G670" s="91">
        <v>0</v>
      </c>
      <c r="H670" s="91">
        <v>0</v>
      </c>
      <c r="I670" s="91">
        <v>0</v>
      </c>
      <c r="J670" s="91">
        <v>0</v>
      </c>
      <c r="K670" s="91">
        <v>0</v>
      </c>
      <c r="L670" s="91">
        <v>0</v>
      </c>
      <c r="M670" s="91">
        <v>0</v>
      </c>
      <c r="N670" s="91">
        <v>0</v>
      </c>
      <c r="O670" s="92">
        <f t="shared" si="10"/>
        <v>0</v>
      </c>
    </row>
    <row r="671" spans="1:15" x14ac:dyDescent="0.25">
      <c r="A671" s="44" t="s">
        <v>51</v>
      </c>
      <c r="B671" s="45" t="s">
        <v>30</v>
      </c>
      <c r="C671" s="46">
        <v>41551</v>
      </c>
      <c r="D671" s="64" t="s">
        <v>653</v>
      </c>
      <c r="E671" s="105">
        <v>263089.56671034917</v>
      </c>
      <c r="F671" s="70">
        <v>0</v>
      </c>
      <c r="G671" s="47">
        <v>0</v>
      </c>
      <c r="H671" s="47">
        <v>0</v>
      </c>
      <c r="I671" s="47">
        <v>0</v>
      </c>
      <c r="J671" s="47">
        <v>0</v>
      </c>
      <c r="K671" s="47">
        <v>0</v>
      </c>
      <c r="L671" s="47">
        <v>0</v>
      </c>
      <c r="M671" s="47">
        <v>0</v>
      </c>
      <c r="N671" s="47">
        <v>0</v>
      </c>
      <c r="O671" s="48">
        <f t="shared" si="10"/>
        <v>0</v>
      </c>
    </row>
    <row r="672" spans="1:15" x14ac:dyDescent="0.25">
      <c r="A672" s="44" t="s">
        <v>51</v>
      </c>
      <c r="B672" s="45" t="s">
        <v>30</v>
      </c>
      <c r="C672" s="46">
        <v>41615</v>
      </c>
      <c r="D672" s="64" t="s">
        <v>654</v>
      </c>
      <c r="E672" s="105"/>
      <c r="F672" s="70">
        <v>0</v>
      </c>
      <c r="G672" s="47">
        <v>0</v>
      </c>
      <c r="H672" s="47">
        <v>0</v>
      </c>
      <c r="I672" s="47">
        <v>0</v>
      </c>
      <c r="J672" s="47">
        <v>0</v>
      </c>
      <c r="K672" s="47">
        <v>0</v>
      </c>
      <c r="L672" s="47">
        <v>730949</v>
      </c>
      <c r="M672" s="47">
        <v>0</v>
      </c>
      <c r="N672" s="47">
        <v>0</v>
      </c>
      <c r="O672" s="48">
        <f t="shared" si="10"/>
        <v>730949</v>
      </c>
    </row>
    <row r="673" spans="1:15" x14ac:dyDescent="0.25">
      <c r="A673" s="44" t="s">
        <v>51</v>
      </c>
      <c r="B673" s="45" t="s">
        <v>30</v>
      </c>
      <c r="C673" s="46">
        <v>41660</v>
      </c>
      <c r="D673" s="64" t="s">
        <v>655</v>
      </c>
      <c r="E673" s="105"/>
      <c r="F673" s="70">
        <v>0</v>
      </c>
      <c r="G673" s="47">
        <v>0</v>
      </c>
      <c r="H673" s="47">
        <v>0</v>
      </c>
      <c r="I673" s="47">
        <v>0</v>
      </c>
      <c r="J673" s="47">
        <v>0</v>
      </c>
      <c r="K673" s="47">
        <v>0</v>
      </c>
      <c r="L673" s="47">
        <v>0</v>
      </c>
      <c r="M673" s="47">
        <v>0</v>
      </c>
      <c r="N673" s="47">
        <v>0</v>
      </c>
      <c r="O673" s="48">
        <f t="shared" si="10"/>
        <v>0</v>
      </c>
    </row>
    <row r="674" spans="1:15" x14ac:dyDescent="0.25">
      <c r="A674" s="44" t="s">
        <v>51</v>
      </c>
      <c r="B674" s="45" t="s">
        <v>30</v>
      </c>
      <c r="C674" s="46">
        <v>41668</v>
      </c>
      <c r="D674" s="64" t="s">
        <v>656</v>
      </c>
      <c r="E674" s="105"/>
      <c r="F674" s="70">
        <v>0</v>
      </c>
      <c r="G674" s="47">
        <v>0</v>
      </c>
      <c r="H674" s="47">
        <v>0</v>
      </c>
      <c r="I674" s="47">
        <v>0</v>
      </c>
      <c r="J674" s="47">
        <v>0</v>
      </c>
      <c r="K674" s="47">
        <v>0</v>
      </c>
      <c r="L674" s="47">
        <v>0</v>
      </c>
      <c r="M674" s="47">
        <v>0</v>
      </c>
      <c r="N674" s="47">
        <v>0</v>
      </c>
      <c r="O674" s="48">
        <f t="shared" si="10"/>
        <v>0</v>
      </c>
    </row>
    <row r="675" spans="1:15" x14ac:dyDescent="0.25">
      <c r="A675" s="44" t="s">
        <v>51</v>
      </c>
      <c r="B675" s="45" t="s">
        <v>30</v>
      </c>
      <c r="C675" s="46">
        <v>41676</v>
      </c>
      <c r="D675" s="64" t="s">
        <v>327</v>
      </c>
      <c r="E675" s="105"/>
      <c r="F675" s="70">
        <v>0</v>
      </c>
      <c r="G675" s="47">
        <v>0</v>
      </c>
      <c r="H675" s="47">
        <v>0</v>
      </c>
      <c r="I675" s="47">
        <v>0</v>
      </c>
      <c r="J675" s="47">
        <v>0</v>
      </c>
      <c r="K675" s="47">
        <v>0</v>
      </c>
      <c r="L675" s="47">
        <v>0</v>
      </c>
      <c r="M675" s="47">
        <v>0</v>
      </c>
      <c r="N675" s="47">
        <v>0</v>
      </c>
      <c r="O675" s="48">
        <f t="shared" si="10"/>
        <v>0</v>
      </c>
    </row>
    <row r="676" spans="1:15" x14ac:dyDescent="0.25">
      <c r="A676" s="44" t="s">
        <v>51</v>
      </c>
      <c r="B676" s="45" t="s">
        <v>30</v>
      </c>
      <c r="C676" s="46">
        <v>41770</v>
      </c>
      <c r="D676" s="64" t="s">
        <v>657</v>
      </c>
      <c r="E676" s="105"/>
      <c r="F676" s="70">
        <v>0</v>
      </c>
      <c r="G676" s="47">
        <v>0</v>
      </c>
      <c r="H676" s="47">
        <v>0</v>
      </c>
      <c r="I676" s="47">
        <v>0</v>
      </c>
      <c r="J676" s="47">
        <v>0</v>
      </c>
      <c r="K676" s="47">
        <v>0</v>
      </c>
      <c r="L676" s="47">
        <v>0</v>
      </c>
      <c r="M676" s="47">
        <v>0</v>
      </c>
      <c r="N676" s="47">
        <v>0</v>
      </c>
      <c r="O676" s="48">
        <f t="shared" si="10"/>
        <v>0</v>
      </c>
    </row>
    <row r="677" spans="1:15" x14ac:dyDescent="0.25">
      <c r="A677" s="44" t="s">
        <v>51</v>
      </c>
      <c r="B677" s="45" t="s">
        <v>30</v>
      </c>
      <c r="C677" s="46">
        <v>41791</v>
      </c>
      <c r="D677" s="64" t="s">
        <v>658</v>
      </c>
      <c r="E677" s="105">
        <v>6983.1511058560945</v>
      </c>
      <c r="F677" s="70">
        <v>0</v>
      </c>
      <c r="G677" s="47">
        <v>0</v>
      </c>
      <c r="H677" s="47">
        <v>0</v>
      </c>
      <c r="I677" s="47">
        <v>0</v>
      </c>
      <c r="J677" s="47">
        <v>0</v>
      </c>
      <c r="K677" s="47">
        <v>0</v>
      </c>
      <c r="L677" s="47">
        <v>0</v>
      </c>
      <c r="M677" s="47">
        <v>0</v>
      </c>
      <c r="N677" s="47">
        <v>0</v>
      </c>
      <c r="O677" s="48">
        <f t="shared" si="10"/>
        <v>0</v>
      </c>
    </row>
    <row r="678" spans="1:15" x14ac:dyDescent="0.25">
      <c r="A678" s="44" t="s">
        <v>51</v>
      </c>
      <c r="B678" s="45" t="s">
        <v>30</v>
      </c>
      <c r="C678" s="46">
        <v>41797</v>
      </c>
      <c r="D678" s="64" t="s">
        <v>659</v>
      </c>
      <c r="E678" s="105">
        <v>10515630.217692524</v>
      </c>
      <c r="F678" s="70">
        <v>0</v>
      </c>
      <c r="G678" s="47">
        <v>0</v>
      </c>
      <c r="H678" s="47">
        <v>0</v>
      </c>
      <c r="I678" s="47">
        <v>0</v>
      </c>
      <c r="J678" s="47">
        <v>171862</v>
      </c>
      <c r="K678" s="47">
        <v>0</v>
      </c>
      <c r="L678" s="47">
        <v>6137355</v>
      </c>
      <c r="M678" s="47">
        <v>0</v>
      </c>
      <c r="N678" s="47">
        <v>0</v>
      </c>
      <c r="O678" s="48">
        <f t="shared" si="10"/>
        <v>6309217</v>
      </c>
    </row>
    <row r="679" spans="1:15" x14ac:dyDescent="0.25">
      <c r="A679" s="44" t="s">
        <v>51</v>
      </c>
      <c r="B679" s="45" t="s">
        <v>30</v>
      </c>
      <c r="C679" s="46">
        <v>41799</v>
      </c>
      <c r="D679" s="64" t="s">
        <v>660</v>
      </c>
      <c r="E679" s="105"/>
      <c r="F679" s="70">
        <v>0</v>
      </c>
      <c r="G679" s="47">
        <v>0</v>
      </c>
      <c r="H679" s="47">
        <v>0</v>
      </c>
      <c r="I679" s="47">
        <v>0</v>
      </c>
      <c r="J679" s="47">
        <v>0</v>
      </c>
      <c r="K679" s="47">
        <v>0</v>
      </c>
      <c r="L679" s="47">
        <v>0</v>
      </c>
      <c r="M679" s="47">
        <v>0</v>
      </c>
      <c r="N679" s="47">
        <v>0</v>
      </c>
      <c r="O679" s="48">
        <f t="shared" si="10"/>
        <v>0</v>
      </c>
    </row>
    <row r="680" spans="1:15" x14ac:dyDescent="0.25">
      <c r="A680" s="44" t="s">
        <v>51</v>
      </c>
      <c r="B680" s="45" t="s">
        <v>30</v>
      </c>
      <c r="C680" s="46">
        <v>41801</v>
      </c>
      <c r="D680" s="64" t="s">
        <v>661</v>
      </c>
      <c r="E680" s="105"/>
      <c r="F680" s="70">
        <v>0</v>
      </c>
      <c r="G680" s="47">
        <v>0</v>
      </c>
      <c r="H680" s="47">
        <v>0</v>
      </c>
      <c r="I680" s="47">
        <v>0</v>
      </c>
      <c r="J680" s="47">
        <v>0</v>
      </c>
      <c r="K680" s="47">
        <v>0</v>
      </c>
      <c r="L680" s="47">
        <v>0</v>
      </c>
      <c r="M680" s="47">
        <v>0</v>
      </c>
      <c r="N680" s="47">
        <v>0</v>
      </c>
      <c r="O680" s="48">
        <f t="shared" si="10"/>
        <v>0</v>
      </c>
    </row>
    <row r="681" spans="1:15" x14ac:dyDescent="0.25">
      <c r="A681" s="88" t="s">
        <v>51</v>
      </c>
      <c r="B681" s="93" t="s">
        <v>30</v>
      </c>
      <c r="C681" s="90">
        <v>41807</v>
      </c>
      <c r="D681" s="100" t="s">
        <v>662</v>
      </c>
      <c r="E681" s="105"/>
      <c r="F681" s="103">
        <v>0</v>
      </c>
      <c r="G681" s="91">
        <v>0</v>
      </c>
      <c r="H681" s="91">
        <v>0</v>
      </c>
      <c r="I681" s="91">
        <v>0</v>
      </c>
      <c r="J681" s="91">
        <v>0</v>
      </c>
      <c r="K681" s="91">
        <v>0</v>
      </c>
      <c r="L681" s="91">
        <v>0</v>
      </c>
      <c r="M681" s="91">
        <v>0</v>
      </c>
      <c r="N681" s="91">
        <v>0</v>
      </c>
      <c r="O681" s="92">
        <f t="shared" si="10"/>
        <v>0</v>
      </c>
    </row>
    <row r="682" spans="1:15" x14ac:dyDescent="0.25">
      <c r="A682" s="88" t="s">
        <v>51</v>
      </c>
      <c r="B682" s="93" t="s">
        <v>30</v>
      </c>
      <c r="C682" s="90">
        <v>41872</v>
      </c>
      <c r="D682" s="100" t="s">
        <v>663</v>
      </c>
      <c r="E682" s="105"/>
      <c r="F682" s="103">
        <v>0</v>
      </c>
      <c r="G682" s="91">
        <v>0</v>
      </c>
      <c r="H682" s="91">
        <v>0</v>
      </c>
      <c r="I682" s="91">
        <v>0</v>
      </c>
      <c r="J682" s="91">
        <v>0</v>
      </c>
      <c r="K682" s="91">
        <v>0</v>
      </c>
      <c r="L682" s="91">
        <v>0</v>
      </c>
      <c r="M682" s="91">
        <v>0</v>
      </c>
      <c r="N682" s="91">
        <v>0</v>
      </c>
      <c r="O682" s="92">
        <f t="shared" si="10"/>
        <v>0</v>
      </c>
    </row>
    <row r="683" spans="1:15" x14ac:dyDescent="0.25">
      <c r="A683" s="88" t="s">
        <v>51</v>
      </c>
      <c r="B683" s="93" t="s">
        <v>30</v>
      </c>
      <c r="C683" s="90">
        <v>41885</v>
      </c>
      <c r="D683" s="100" t="s">
        <v>664</v>
      </c>
      <c r="E683" s="105">
        <v>424.62791405477623</v>
      </c>
      <c r="F683" s="103">
        <v>0</v>
      </c>
      <c r="G683" s="91">
        <v>0</v>
      </c>
      <c r="H683" s="91">
        <v>0</v>
      </c>
      <c r="I683" s="91">
        <v>0</v>
      </c>
      <c r="J683" s="91">
        <v>0</v>
      </c>
      <c r="K683" s="91">
        <v>0</v>
      </c>
      <c r="L683" s="91">
        <v>0</v>
      </c>
      <c r="M683" s="91">
        <v>0</v>
      </c>
      <c r="N683" s="91">
        <v>0</v>
      </c>
      <c r="O683" s="92">
        <f t="shared" si="10"/>
        <v>0</v>
      </c>
    </row>
    <row r="684" spans="1:15" x14ac:dyDescent="0.25">
      <c r="A684" s="88" t="s">
        <v>51</v>
      </c>
      <c r="B684" s="93" t="s">
        <v>31</v>
      </c>
      <c r="C684" s="90">
        <v>44001</v>
      </c>
      <c r="D684" s="100" t="s">
        <v>665</v>
      </c>
      <c r="E684" s="105"/>
      <c r="F684" s="103">
        <v>0</v>
      </c>
      <c r="G684" s="91">
        <v>0</v>
      </c>
      <c r="H684" s="91">
        <v>0</v>
      </c>
      <c r="I684" s="91">
        <v>0</v>
      </c>
      <c r="J684" s="91">
        <v>0</v>
      </c>
      <c r="K684" s="91">
        <v>0</v>
      </c>
      <c r="L684" s="91">
        <v>5103</v>
      </c>
      <c r="M684" s="91">
        <v>0</v>
      </c>
      <c r="N684" s="91">
        <v>0</v>
      </c>
      <c r="O684" s="92">
        <f t="shared" si="10"/>
        <v>5103</v>
      </c>
    </row>
    <row r="685" spans="1:15" x14ac:dyDescent="0.25">
      <c r="A685" s="88" t="s">
        <v>51</v>
      </c>
      <c r="B685" s="93" t="s">
        <v>31</v>
      </c>
      <c r="C685" s="90">
        <v>44035</v>
      </c>
      <c r="D685" s="99" t="s">
        <v>389</v>
      </c>
      <c r="E685" s="105">
        <v>26400729790.441635</v>
      </c>
      <c r="F685" s="103">
        <v>0</v>
      </c>
      <c r="G685" s="91">
        <v>26051937805.5</v>
      </c>
      <c r="H685" s="91">
        <v>0</v>
      </c>
      <c r="I685" s="91">
        <v>0</v>
      </c>
      <c r="J685" s="91">
        <v>0</v>
      </c>
      <c r="K685" s="91">
        <v>0</v>
      </c>
      <c r="L685" s="91">
        <v>0</v>
      </c>
      <c r="M685" s="91">
        <v>0</v>
      </c>
      <c r="N685" s="91">
        <v>0</v>
      </c>
      <c r="O685" s="92">
        <f t="shared" si="10"/>
        <v>26051937805.5</v>
      </c>
    </row>
    <row r="686" spans="1:15" x14ac:dyDescent="0.25">
      <c r="A686" s="88" t="s">
        <v>51</v>
      </c>
      <c r="B686" s="93" t="s">
        <v>31</v>
      </c>
      <c r="C686" s="90">
        <v>44078</v>
      </c>
      <c r="D686" s="100" t="s">
        <v>666</v>
      </c>
      <c r="E686" s="105">
        <v>11534007836.542406</v>
      </c>
      <c r="F686" s="103">
        <v>0</v>
      </c>
      <c r="G686" s="91">
        <v>16557993866</v>
      </c>
      <c r="H686" s="91">
        <v>0</v>
      </c>
      <c r="I686" s="91">
        <v>0</v>
      </c>
      <c r="J686" s="91">
        <v>0</v>
      </c>
      <c r="K686" s="91">
        <v>0</v>
      </c>
      <c r="L686" s="91">
        <v>0</v>
      </c>
      <c r="M686" s="91">
        <v>0</v>
      </c>
      <c r="N686" s="91">
        <v>0</v>
      </c>
      <c r="O686" s="92">
        <f t="shared" si="10"/>
        <v>16557993866</v>
      </c>
    </row>
    <row r="687" spans="1:15" x14ac:dyDescent="0.25">
      <c r="A687" s="88" t="s">
        <v>51</v>
      </c>
      <c r="B687" s="93" t="s">
        <v>31</v>
      </c>
      <c r="C687" s="90">
        <v>44090</v>
      </c>
      <c r="D687" s="100" t="s">
        <v>667</v>
      </c>
      <c r="E687" s="105"/>
      <c r="F687" s="103">
        <v>0</v>
      </c>
      <c r="G687" s="91">
        <v>0</v>
      </c>
      <c r="H687" s="91">
        <v>0</v>
      </c>
      <c r="I687" s="91">
        <v>0</v>
      </c>
      <c r="J687" s="91">
        <v>0</v>
      </c>
      <c r="K687" s="91">
        <v>0</v>
      </c>
      <c r="L687" s="91">
        <v>0</v>
      </c>
      <c r="M687" s="91">
        <v>0</v>
      </c>
      <c r="N687" s="91">
        <v>0</v>
      </c>
      <c r="O687" s="92">
        <f t="shared" si="10"/>
        <v>0</v>
      </c>
    </row>
    <row r="688" spans="1:15" x14ac:dyDescent="0.25">
      <c r="A688" s="88" t="s">
        <v>51</v>
      </c>
      <c r="B688" s="93" t="s">
        <v>31</v>
      </c>
      <c r="C688" s="90">
        <v>44098</v>
      </c>
      <c r="D688" s="100" t="s">
        <v>668</v>
      </c>
      <c r="E688" s="105"/>
      <c r="F688" s="103">
        <v>0</v>
      </c>
      <c r="G688" s="91">
        <v>0</v>
      </c>
      <c r="H688" s="91">
        <v>0</v>
      </c>
      <c r="I688" s="91">
        <v>0</v>
      </c>
      <c r="J688" s="91">
        <v>0</v>
      </c>
      <c r="K688" s="91">
        <v>0</v>
      </c>
      <c r="L688" s="91">
        <v>0</v>
      </c>
      <c r="M688" s="91">
        <v>0</v>
      </c>
      <c r="N688" s="91">
        <v>0</v>
      </c>
      <c r="O688" s="92">
        <f t="shared" si="10"/>
        <v>0</v>
      </c>
    </row>
    <row r="689" spans="1:15" x14ac:dyDescent="0.25">
      <c r="A689" s="88" t="s">
        <v>51</v>
      </c>
      <c r="B689" s="93" t="s">
        <v>31</v>
      </c>
      <c r="C689" s="90">
        <v>44110</v>
      </c>
      <c r="D689" s="100" t="s">
        <v>669</v>
      </c>
      <c r="E689" s="105"/>
      <c r="F689" s="103">
        <v>0</v>
      </c>
      <c r="G689" s="91">
        <v>0</v>
      </c>
      <c r="H689" s="91">
        <v>0</v>
      </c>
      <c r="I689" s="91">
        <v>0</v>
      </c>
      <c r="J689" s="91">
        <v>0</v>
      </c>
      <c r="K689" s="91">
        <v>0</v>
      </c>
      <c r="L689" s="91">
        <v>0</v>
      </c>
      <c r="M689" s="91">
        <v>0</v>
      </c>
      <c r="N689" s="91">
        <v>0</v>
      </c>
      <c r="O689" s="92">
        <f t="shared" si="10"/>
        <v>0</v>
      </c>
    </row>
    <row r="690" spans="1:15" x14ac:dyDescent="0.25">
      <c r="A690" s="88" t="s">
        <v>51</v>
      </c>
      <c r="B690" s="93" t="s">
        <v>31</v>
      </c>
      <c r="C690" s="90">
        <v>44279</v>
      </c>
      <c r="D690" s="100" t="s">
        <v>670</v>
      </c>
      <c r="E690" s="105"/>
      <c r="F690" s="103">
        <v>0</v>
      </c>
      <c r="G690" s="91">
        <v>0</v>
      </c>
      <c r="H690" s="91">
        <v>0</v>
      </c>
      <c r="I690" s="91">
        <v>0</v>
      </c>
      <c r="J690" s="91">
        <v>0</v>
      </c>
      <c r="K690" s="91">
        <v>0</v>
      </c>
      <c r="L690" s="91">
        <v>0</v>
      </c>
      <c r="M690" s="91">
        <v>0</v>
      </c>
      <c r="N690" s="91">
        <v>0</v>
      </c>
      <c r="O690" s="92">
        <f t="shared" si="10"/>
        <v>0</v>
      </c>
    </row>
    <row r="691" spans="1:15" x14ac:dyDescent="0.25">
      <c r="A691" s="44" t="s">
        <v>51</v>
      </c>
      <c r="B691" s="45" t="s">
        <v>31</v>
      </c>
      <c r="C691" s="46">
        <v>44378</v>
      </c>
      <c r="D691" s="64" t="s">
        <v>671</v>
      </c>
      <c r="E691" s="105">
        <v>8717444077.0917091</v>
      </c>
      <c r="F691" s="70">
        <v>0</v>
      </c>
      <c r="G691" s="47">
        <v>13519758171</v>
      </c>
      <c r="H691" s="47">
        <v>0</v>
      </c>
      <c r="I691" s="47">
        <v>0</v>
      </c>
      <c r="J691" s="47">
        <v>0</v>
      </c>
      <c r="K691" s="47">
        <v>0</v>
      </c>
      <c r="L691" s="47">
        <v>0</v>
      </c>
      <c r="M691" s="47">
        <v>0</v>
      </c>
      <c r="N691" s="47">
        <v>0</v>
      </c>
      <c r="O691" s="48">
        <f t="shared" si="10"/>
        <v>13519758171</v>
      </c>
    </row>
    <row r="692" spans="1:15" x14ac:dyDescent="0.25">
      <c r="A692" s="44" t="s">
        <v>51</v>
      </c>
      <c r="B692" s="45" t="s">
        <v>31</v>
      </c>
      <c r="C692" s="46">
        <v>44420</v>
      </c>
      <c r="D692" s="65" t="s">
        <v>672</v>
      </c>
      <c r="E692" s="105"/>
      <c r="F692" s="70">
        <v>0</v>
      </c>
      <c r="G692" s="47">
        <v>0</v>
      </c>
      <c r="H692" s="47">
        <v>0</v>
      </c>
      <c r="I692" s="47">
        <v>0</v>
      </c>
      <c r="J692" s="47">
        <v>0</v>
      </c>
      <c r="K692" s="47">
        <v>0</v>
      </c>
      <c r="L692" s="47">
        <v>0</v>
      </c>
      <c r="M692" s="47">
        <v>0</v>
      </c>
      <c r="N692" s="47">
        <v>0</v>
      </c>
      <c r="O692" s="48">
        <f t="shared" si="10"/>
        <v>0</v>
      </c>
    </row>
    <row r="693" spans="1:15" x14ac:dyDescent="0.25">
      <c r="A693" s="44" t="s">
        <v>51</v>
      </c>
      <c r="B693" s="45" t="s">
        <v>31</v>
      </c>
      <c r="C693" s="46">
        <v>44430</v>
      </c>
      <c r="D693" s="64" t="s">
        <v>673</v>
      </c>
      <c r="E693" s="105">
        <v>2221931440.9559464</v>
      </c>
      <c r="F693" s="70">
        <v>0</v>
      </c>
      <c r="G693" s="47">
        <v>2611263299</v>
      </c>
      <c r="H693" s="47">
        <v>0</v>
      </c>
      <c r="I693" s="47">
        <v>0</v>
      </c>
      <c r="J693" s="47">
        <v>0</v>
      </c>
      <c r="K693" s="47">
        <v>0</v>
      </c>
      <c r="L693" s="47">
        <v>0</v>
      </c>
      <c r="M693" s="47">
        <v>0</v>
      </c>
      <c r="N693" s="47">
        <v>0</v>
      </c>
      <c r="O693" s="48">
        <f t="shared" si="10"/>
        <v>2611263299</v>
      </c>
    </row>
    <row r="694" spans="1:15" x14ac:dyDescent="0.25">
      <c r="A694" s="44" t="s">
        <v>51</v>
      </c>
      <c r="B694" s="45" t="s">
        <v>31</v>
      </c>
      <c r="C694" s="46">
        <v>44560</v>
      </c>
      <c r="D694" s="64" t="s">
        <v>454</v>
      </c>
      <c r="E694" s="105">
        <v>134113212.71597174</v>
      </c>
      <c r="F694" s="70">
        <v>0</v>
      </c>
      <c r="G694" s="47">
        <v>0</v>
      </c>
      <c r="H694" s="47">
        <v>0</v>
      </c>
      <c r="I694" s="47">
        <v>0</v>
      </c>
      <c r="J694" s="47">
        <v>0</v>
      </c>
      <c r="K694" s="47">
        <v>0</v>
      </c>
      <c r="L694" s="47">
        <v>0</v>
      </c>
      <c r="M694" s="47">
        <v>0</v>
      </c>
      <c r="N694" s="47">
        <v>0</v>
      </c>
      <c r="O694" s="48">
        <f t="shared" si="10"/>
        <v>0</v>
      </c>
    </row>
    <row r="695" spans="1:15" x14ac:dyDescent="0.25">
      <c r="A695" s="44" t="s">
        <v>51</v>
      </c>
      <c r="B695" s="45" t="s">
        <v>31</v>
      </c>
      <c r="C695" s="46">
        <v>44650</v>
      </c>
      <c r="D695" s="64" t="s">
        <v>674</v>
      </c>
      <c r="E695" s="105"/>
      <c r="F695" s="70">
        <v>0</v>
      </c>
      <c r="G695" s="47">
        <v>0</v>
      </c>
      <c r="H695" s="47">
        <v>0</v>
      </c>
      <c r="I695" s="47">
        <v>0</v>
      </c>
      <c r="J695" s="47">
        <v>0</v>
      </c>
      <c r="K695" s="47">
        <v>0</v>
      </c>
      <c r="L695" s="47">
        <v>0</v>
      </c>
      <c r="M695" s="47">
        <v>0</v>
      </c>
      <c r="N695" s="47">
        <v>0</v>
      </c>
      <c r="O695" s="48">
        <f t="shared" si="10"/>
        <v>0</v>
      </c>
    </row>
    <row r="696" spans="1:15" x14ac:dyDescent="0.25">
      <c r="A696" s="44" t="s">
        <v>51</v>
      </c>
      <c r="B696" s="45" t="s">
        <v>31</v>
      </c>
      <c r="C696" s="46">
        <v>44847</v>
      </c>
      <c r="D696" s="64" t="s">
        <v>675</v>
      </c>
      <c r="E696" s="105">
        <v>11387968579.261164</v>
      </c>
      <c r="F696" s="70">
        <v>0</v>
      </c>
      <c r="G696" s="47">
        <v>13473095747.440001</v>
      </c>
      <c r="H696" s="47">
        <v>0</v>
      </c>
      <c r="I696" s="47">
        <v>0</v>
      </c>
      <c r="J696" s="47">
        <v>0</v>
      </c>
      <c r="K696" s="47">
        <v>0</v>
      </c>
      <c r="L696" s="47">
        <v>0</v>
      </c>
      <c r="M696" s="47">
        <v>0</v>
      </c>
      <c r="N696" s="47">
        <v>0</v>
      </c>
      <c r="O696" s="48">
        <f t="shared" si="10"/>
        <v>13473095747.440001</v>
      </c>
    </row>
    <row r="697" spans="1:15" x14ac:dyDescent="0.25">
      <c r="A697" s="44" t="s">
        <v>51</v>
      </c>
      <c r="B697" s="45" t="s">
        <v>31</v>
      </c>
      <c r="C697" s="46">
        <v>44855</v>
      </c>
      <c r="D697" s="64" t="s">
        <v>676</v>
      </c>
      <c r="E697" s="105"/>
      <c r="F697" s="70">
        <v>0</v>
      </c>
      <c r="G697" s="47">
        <v>0</v>
      </c>
      <c r="H697" s="47">
        <v>0</v>
      </c>
      <c r="I697" s="47">
        <v>0</v>
      </c>
      <c r="J697" s="47">
        <v>0</v>
      </c>
      <c r="K697" s="47">
        <v>0</v>
      </c>
      <c r="L697" s="47">
        <v>0</v>
      </c>
      <c r="M697" s="47">
        <v>0</v>
      </c>
      <c r="N697" s="47">
        <v>0</v>
      </c>
      <c r="O697" s="48">
        <f t="shared" si="10"/>
        <v>0</v>
      </c>
    </row>
    <row r="698" spans="1:15" x14ac:dyDescent="0.25">
      <c r="A698" s="44" t="s">
        <v>51</v>
      </c>
      <c r="B698" s="45" t="s">
        <v>31</v>
      </c>
      <c r="C698" s="46">
        <v>44874</v>
      </c>
      <c r="D698" s="64" t="s">
        <v>241</v>
      </c>
      <c r="E698" s="105"/>
      <c r="F698" s="70">
        <v>0</v>
      </c>
      <c r="G698" s="47">
        <v>0</v>
      </c>
      <c r="H698" s="47">
        <v>0</v>
      </c>
      <c r="I698" s="47">
        <v>0</v>
      </c>
      <c r="J698" s="47">
        <v>0</v>
      </c>
      <c r="K698" s="47">
        <v>0</v>
      </c>
      <c r="L698" s="47">
        <v>0</v>
      </c>
      <c r="M698" s="47">
        <v>0</v>
      </c>
      <c r="N698" s="47">
        <v>0</v>
      </c>
      <c r="O698" s="48">
        <f t="shared" si="10"/>
        <v>0</v>
      </c>
    </row>
    <row r="699" spans="1:15" x14ac:dyDescent="0.25">
      <c r="A699" s="44" t="s">
        <v>51</v>
      </c>
      <c r="B699" s="45" t="s">
        <v>32</v>
      </c>
      <c r="C699" s="46">
        <v>47001</v>
      </c>
      <c r="D699" s="64" t="s">
        <v>677</v>
      </c>
      <c r="E699" s="105">
        <v>8288463126.4805784</v>
      </c>
      <c r="F699" s="70">
        <v>0</v>
      </c>
      <c r="G699" s="47">
        <v>9181378663.5400009</v>
      </c>
      <c r="H699" s="47">
        <v>0</v>
      </c>
      <c r="I699" s="47">
        <v>0</v>
      </c>
      <c r="J699" s="47">
        <v>230168</v>
      </c>
      <c r="K699" s="47">
        <v>0</v>
      </c>
      <c r="L699" s="47">
        <v>0</v>
      </c>
      <c r="M699" s="47">
        <v>0</v>
      </c>
      <c r="N699" s="47">
        <v>0</v>
      </c>
      <c r="O699" s="48">
        <f t="shared" si="10"/>
        <v>9181608831.5400009</v>
      </c>
    </row>
    <row r="700" spans="1:15" x14ac:dyDescent="0.25">
      <c r="A700" s="44" t="s">
        <v>51</v>
      </c>
      <c r="B700" s="45" t="s">
        <v>32</v>
      </c>
      <c r="C700" s="46">
        <v>47030</v>
      </c>
      <c r="D700" s="65" t="s">
        <v>678</v>
      </c>
      <c r="E700" s="105"/>
      <c r="F700" s="70">
        <v>0</v>
      </c>
      <c r="G700" s="47">
        <v>0</v>
      </c>
      <c r="H700" s="47">
        <v>0</v>
      </c>
      <c r="I700" s="47">
        <v>0</v>
      </c>
      <c r="J700" s="47">
        <v>0</v>
      </c>
      <c r="K700" s="47">
        <v>0</v>
      </c>
      <c r="L700" s="47">
        <v>0</v>
      </c>
      <c r="M700" s="47">
        <v>0</v>
      </c>
      <c r="N700" s="47">
        <v>0</v>
      </c>
      <c r="O700" s="48">
        <f t="shared" si="10"/>
        <v>0</v>
      </c>
    </row>
    <row r="701" spans="1:15" x14ac:dyDescent="0.25">
      <c r="A701" s="88" t="s">
        <v>51</v>
      </c>
      <c r="B701" s="93" t="s">
        <v>32</v>
      </c>
      <c r="C701" s="90">
        <v>47053</v>
      </c>
      <c r="D701" s="100" t="s">
        <v>679</v>
      </c>
      <c r="E701" s="105"/>
      <c r="F701" s="103">
        <v>0</v>
      </c>
      <c r="G701" s="91">
        <v>0</v>
      </c>
      <c r="H701" s="91">
        <v>0</v>
      </c>
      <c r="I701" s="91">
        <v>0</v>
      </c>
      <c r="J701" s="91">
        <v>0</v>
      </c>
      <c r="K701" s="91">
        <v>0</v>
      </c>
      <c r="L701" s="91">
        <v>175744</v>
      </c>
      <c r="M701" s="91">
        <v>0</v>
      </c>
      <c r="N701" s="91">
        <v>0</v>
      </c>
      <c r="O701" s="92">
        <f t="shared" si="10"/>
        <v>175744</v>
      </c>
    </row>
    <row r="702" spans="1:15" x14ac:dyDescent="0.25">
      <c r="A702" s="88" t="s">
        <v>51</v>
      </c>
      <c r="B702" s="93" t="s">
        <v>32</v>
      </c>
      <c r="C702" s="90">
        <v>47058</v>
      </c>
      <c r="D702" s="100" t="s">
        <v>680</v>
      </c>
      <c r="E702" s="105"/>
      <c r="F702" s="103">
        <v>0</v>
      </c>
      <c r="G702" s="91">
        <v>0</v>
      </c>
      <c r="H702" s="91">
        <v>0</v>
      </c>
      <c r="I702" s="91">
        <v>0</v>
      </c>
      <c r="J702" s="91">
        <v>0</v>
      </c>
      <c r="K702" s="91">
        <v>0</v>
      </c>
      <c r="L702" s="91">
        <v>0</v>
      </c>
      <c r="M702" s="91">
        <v>0</v>
      </c>
      <c r="N702" s="91">
        <v>0</v>
      </c>
      <c r="O702" s="92">
        <f t="shared" si="10"/>
        <v>0</v>
      </c>
    </row>
    <row r="703" spans="1:15" x14ac:dyDescent="0.25">
      <c r="A703" s="88" t="s">
        <v>51</v>
      </c>
      <c r="B703" s="93" t="s">
        <v>32</v>
      </c>
      <c r="C703" s="90">
        <v>47161</v>
      </c>
      <c r="D703" s="100" t="s">
        <v>681</v>
      </c>
      <c r="E703" s="105"/>
      <c r="F703" s="103">
        <v>0</v>
      </c>
      <c r="G703" s="91">
        <v>0</v>
      </c>
      <c r="H703" s="91">
        <v>0</v>
      </c>
      <c r="I703" s="91">
        <v>0</v>
      </c>
      <c r="J703" s="91">
        <v>0</v>
      </c>
      <c r="K703" s="91">
        <v>0</v>
      </c>
      <c r="L703" s="91">
        <v>0</v>
      </c>
      <c r="M703" s="91">
        <v>0</v>
      </c>
      <c r="N703" s="91">
        <v>0</v>
      </c>
      <c r="O703" s="92">
        <f t="shared" si="10"/>
        <v>0</v>
      </c>
    </row>
    <row r="704" spans="1:15" x14ac:dyDescent="0.25">
      <c r="A704" s="88" t="s">
        <v>51</v>
      </c>
      <c r="B704" s="93" t="s">
        <v>32</v>
      </c>
      <c r="C704" s="90">
        <v>47170</v>
      </c>
      <c r="D704" s="100" t="s">
        <v>682</v>
      </c>
      <c r="E704" s="105"/>
      <c r="F704" s="103">
        <v>0</v>
      </c>
      <c r="G704" s="91">
        <v>0</v>
      </c>
      <c r="H704" s="91">
        <v>0</v>
      </c>
      <c r="I704" s="91">
        <v>0</v>
      </c>
      <c r="J704" s="91">
        <v>0</v>
      </c>
      <c r="K704" s="91">
        <v>0</v>
      </c>
      <c r="L704" s="91">
        <v>0</v>
      </c>
      <c r="M704" s="91">
        <v>0</v>
      </c>
      <c r="N704" s="91">
        <v>0</v>
      </c>
      <c r="O704" s="92">
        <f t="shared" si="10"/>
        <v>0</v>
      </c>
    </row>
    <row r="705" spans="1:15" x14ac:dyDescent="0.25">
      <c r="A705" s="88" t="s">
        <v>51</v>
      </c>
      <c r="B705" s="93" t="s">
        <v>32</v>
      </c>
      <c r="C705" s="90">
        <v>47189</v>
      </c>
      <c r="D705" s="100" t="s">
        <v>683</v>
      </c>
      <c r="E705" s="105">
        <v>18702755507.633797</v>
      </c>
      <c r="F705" s="103">
        <v>0</v>
      </c>
      <c r="G705" s="91">
        <v>22755896276.339996</v>
      </c>
      <c r="H705" s="91">
        <v>0</v>
      </c>
      <c r="I705" s="91">
        <v>0</v>
      </c>
      <c r="J705" s="91">
        <v>25619</v>
      </c>
      <c r="K705" s="91">
        <v>0</v>
      </c>
      <c r="L705" s="91">
        <v>0</v>
      </c>
      <c r="M705" s="91">
        <v>0</v>
      </c>
      <c r="N705" s="91">
        <v>0</v>
      </c>
      <c r="O705" s="92">
        <f t="shared" si="10"/>
        <v>22755921895.339996</v>
      </c>
    </row>
    <row r="706" spans="1:15" x14ac:dyDescent="0.25">
      <c r="A706" s="88" t="s">
        <v>51</v>
      </c>
      <c r="B706" s="93" t="s">
        <v>32</v>
      </c>
      <c r="C706" s="90">
        <v>47205</v>
      </c>
      <c r="D706" s="100" t="s">
        <v>90</v>
      </c>
      <c r="E706" s="105"/>
      <c r="F706" s="103">
        <v>0</v>
      </c>
      <c r="G706" s="91">
        <v>0</v>
      </c>
      <c r="H706" s="91">
        <v>0</v>
      </c>
      <c r="I706" s="91">
        <v>0</v>
      </c>
      <c r="J706" s="91">
        <v>0</v>
      </c>
      <c r="K706" s="91">
        <v>0</v>
      </c>
      <c r="L706" s="91">
        <v>0</v>
      </c>
      <c r="M706" s="91">
        <v>0</v>
      </c>
      <c r="N706" s="91">
        <v>0</v>
      </c>
      <c r="O706" s="92">
        <f t="shared" si="10"/>
        <v>0</v>
      </c>
    </row>
    <row r="707" spans="1:15" x14ac:dyDescent="0.25">
      <c r="A707" s="88" t="s">
        <v>51</v>
      </c>
      <c r="B707" s="93" t="s">
        <v>32</v>
      </c>
      <c r="C707" s="90">
        <v>47245</v>
      </c>
      <c r="D707" s="100" t="s">
        <v>684</v>
      </c>
      <c r="E707" s="105"/>
      <c r="F707" s="103">
        <v>0</v>
      </c>
      <c r="G707" s="91">
        <v>0</v>
      </c>
      <c r="H707" s="91">
        <v>0</v>
      </c>
      <c r="I707" s="91">
        <v>0</v>
      </c>
      <c r="J707" s="91">
        <v>0</v>
      </c>
      <c r="K707" s="91">
        <v>0</v>
      </c>
      <c r="L707" s="91">
        <v>0</v>
      </c>
      <c r="M707" s="91">
        <v>0</v>
      </c>
      <c r="N707" s="91">
        <v>0</v>
      </c>
      <c r="O707" s="92">
        <f t="shared" si="10"/>
        <v>0</v>
      </c>
    </row>
    <row r="708" spans="1:15" x14ac:dyDescent="0.25">
      <c r="A708" s="88" t="s">
        <v>51</v>
      </c>
      <c r="B708" s="93" t="s">
        <v>32</v>
      </c>
      <c r="C708" s="90">
        <v>47258</v>
      </c>
      <c r="D708" s="100" t="s">
        <v>685</v>
      </c>
      <c r="E708" s="105"/>
      <c r="F708" s="103">
        <v>0</v>
      </c>
      <c r="G708" s="91">
        <v>0</v>
      </c>
      <c r="H708" s="91">
        <v>0</v>
      </c>
      <c r="I708" s="91">
        <v>0</v>
      </c>
      <c r="J708" s="91">
        <v>0</v>
      </c>
      <c r="K708" s="91">
        <v>0</v>
      </c>
      <c r="L708" s="91">
        <v>0</v>
      </c>
      <c r="M708" s="91">
        <v>0</v>
      </c>
      <c r="N708" s="91">
        <v>0</v>
      </c>
      <c r="O708" s="92">
        <f t="shared" si="10"/>
        <v>0</v>
      </c>
    </row>
    <row r="709" spans="1:15" x14ac:dyDescent="0.25">
      <c r="A709" s="88" t="s">
        <v>51</v>
      </c>
      <c r="B709" s="93" t="s">
        <v>32</v>
      </c>
      <c r="C709" s="90">
        <v>47268</v>
      </c>
      <c r="D709" s="100" t="s">
        <v>686</v>
      </c>
      <c r="E709" s="105"/>
      <c r="F709" s="103">
        <v>0</v>
      </c>
      <c r="G709" s="91">
        <v>0</v>
      </c>
      <c r="H709" s="91">
        <v>0</v>
      </c>
      <c r="I709" s="91">
        <v>0</v>
      </c>
      <c r="J709" s="91">
        <v>0</v>
      </c>
      <c r="K709" s="91">
        <v>0</v>
      </c>
      <c r="L709" s="91">
        <v>0</v>
      </c>
      <c r="M709" s="91">
        <v>0</v>
      </c>
      <c r="N709" s="91">
        <v>0</v>
      </c>
      <c r="O709" s="92">
        <f t="shared" si="10"/>
        <v>0</v>
      </c>
    </row>
    <row r="710" spans="1:15" x14ac:dyDescent="0.25">
      <c r="A710" s="88" t="s">
        <v>51</v>
      </c>
      <c r="B710" s="93" t="s">
        <v>32</v>
      </c>
      <c r="C710" s="90">
        <v>47288</v>
      </c>
      <c r="D710" s="100" t="s">
        <v>687</v>
      </c>
      <c r="E710" s="105"/>
      <c r="F710" s="103">
        <v>0</v>
      </c>
      <c r="G710" s="91">
        <v>0</v>
      </c>
      <c r="H710" s="91">
        <v>0</v>
      </c>
      <c r="I710" s="91">
        <v>0</v>
      </c>
      <c r="J710" s="91">
        <v>0</v>
      </c>
      <c r="K710" s="91">
        <v>0</v>
      </c>
      <c r="L710" s="91">
        <v>0</v>
      </c>
      <c r="M710" s="91">
        <v>0</v>
      </c>
      <c r="N710" s="91">
        <v>0</v>
      </c>
      <c r="O710" s="92">
        <f t="shared" si="10"/>
        <v>0</v>
      </c>
    </row>
    <row r="711" spans="1:15" x14ac:dyDescent="0.25">
      <c r="A711" s="44" t="s">
        <v>51</v>
      </c>
      <c r="B711" s="45" t="s">
        <v>32</v>
      </c>
      <c r="C711" s="46">
        <v>47318</v>
      </c>
      <c r="D711" s="64" t="s">
        <v>688</v>
      </c>
      <c r="E711" s="105"/>
      <c r="F711" s="70">
        <v>0</v>
      </c>
      <c r="G711" s="47">
        <v>0</v>
      </c>
      <c r="H711" s="47">
        <v>0</v>
      </c>
      <c r="I711" s="47">
        <v>0</v>
      </c>
      <c r="J711" s="47">
        <v>0</v>
      </c>
      <c r="K711" s="47">
        <v>0</v>
      </c>
      <c r="L711" s="47">
        <v>0</v>
      </c>
      <c r="M711" s="47">
        <v>0</v>
      </c>
      <c r="N711" s="47">
        <v>0</v>
      </c>
      <c r="O711" s="48">
        <f t="shared" si="10"/>
        <v>0</v>
      </c>
    </row>
    <row r="712" spans="1:15" x14ac:dyDescent="0.25">
      <c r="A712" s="44" t="s">
        <v>51</v>
      </c>
      <c r="B712" s="45" t="s">
        <v>32</v>
      </c>
      <c r="C712" s="46">
        <v>47460</v>
      </c>
      <c r="D712" s="64" t="s">
        <v>689</v>
      </c>
      <c r="E712" s="105"/>
      <c r="F712" s="70">
        <v>0</v>
      </c>
      <c r="G712" s="47">
        <v>0</v>
      </c>
      <c r="H712" s="47">
        <v>0</v>
      </c>
      <c r="I712" s="47">
        <v>0</v>
      </c>
      <c r="J712" s="47">
        <v>0</v>
      </c>
      <c r="K712" s="47">
        <v>0</v>
      </c>
      <c r="L712" s="47">
        <v>0</v>
      </c>
      <c r="M712" s="47">
        <v>0</v>
      </c>
      <c r="N712" s="47">
        <v>0</v>
      </c>
      <c r="O712" s="48">
        <f t="shared" si="10"/>
        <v>0</v>
      </c>
    </row>
    <row r="713" spans="1:15" x14ac:dyDescent="0.25">
      <c r="A713" s="44" t="s">
        <v>51</v>
      </c>
      <c r="B713" s="45" t="s">
        <v>32</v>
      </c>
      <c r="C713" s="46">
        <v>47541</v>
      </c>
      <c r="D713" s="64" t="s">
        <v>690</v>
      </c>
      <c r="E713" s="105"/>
      <c r="F713" s="70">
        <v>0</v>
      </c>
      <c r="G713" s="47">
        <v>0</v>
      </c>
      <c r="H713" s="47">
        <v>0</v>
      </c>
      <c r="I713" s="47">
        <v>0</v>
      </c>
      <c r="J713" s="47">
        <v>0</v>
      </c>
      <c r="K713" s="47">
        <v>0</v>
      </c>
      <c r="L713" s="47">
        <v>0</v>
      </c>
      <c r="M713" s="47">
        <v>0</v>
      </c>
      <c r="N713" s="47">
        <v>0</v>
      </c>
      <c r="O713" s="48">
        <f t="shared" si="10"/>
        <v>0</v>
      </c>
    </row>
    <row r="714" spans="1:15" x14ac:dyDescent="0.25">
      <c r="A714" s="44" t="s">
        <v>51</v>
      </c>
      <c r="B714" s="45" t="s">
        <v>32</v>
      </c>
      <c r="C714" s="46">
        <v>47545</v>
      </c>
      <c r="D714" s="64" t="s">
        <v>691</v>
      </c>
      <c r="E714" s="105"/>
      <c r="F714" s="70">
        <v>0</v>
      </c>
      <c r="G714" s="47">
        <v>0</v>
      </c>
      <c r="H714" s="47">
        <v>0</v>
      </c>
      <c r="I714" s="47">
        <v>0</v>
      </c>
      <c r="J714" s="47">
        <v>0</v>
      </c>
      <c r="K714" s="47">
        <v>0</v>
      </c>
      <c r="L714" s="47">
        <v>0</v>
      </c>
      <c r="M714" s="47">
        <v>0</v>
      </c>
      <c r="N714" s="47">
        <v>0</v>
      </c>
      <c r="O714" s="48">
        <f t="shared" si="10"/>
        <v>0</v>
      </c>
    </row>
    <row r="715" spans="1:15" x14ac:dyDescent="0.25">
      <c r="A715" s="44" t="s">
        <v>51</v>
      </c>
      <c r="B715" s="45" t="s">
        <v>32</v>
      </c>
      <c r="C715" s="46">
        <v>47551</v>
      </c>
      <c r="D715" s="64" t="s">
        <v>692</v>
      </c>
      <c r="E715" s="105"/>
      <c r="F715" s="70">
        <v>0</v>
      </c>
      <c r="G715" s="47">
        <v>0</v>
      </c>
      <c r="H715" s="47">
        <v>0</v>
      </c>
      <c r="I715" s="47">
        <v>0</v>
      </c>
      <c r="J715" s="47">
        <v>0</v>
      </c>
      <c r="K715" s="47">
        <v>0</v>
      </c>
      <c r="L715" s="47">
        <v>0</v>
      </c>
      <c r="M715" s="47">
        <v>0</v>
      </c>
      <c r="N715" s="47">
        <v>0</v>
      </c>
      <c r="O715" s="48">
        <f t="shared" si="10"/>
        <v>0</v>
      </c>
    </row>
    <row r="716" spans="1:15" x14ac:dyDescent="0.25">
      <c r="A716" s="44" t="s">
        <v>51</v>
      </c>
      <c r="B716" s="45" t="s">
        <v>32</v>
      </c>
      <c r="C716" s="46">
        <v>47555</v>
      </c>
      <c r="D716" s="64" t="s">
        <v>693</v>
      </c>
      <c r="E716" s="105"/>
      <c r="F716" s="70">
        <v>0</v>
      </c>
      <c r="G716" s="47">
        <v>0</v>
      </c>
      <c r="H716" s="47">
        <v>0</v>
      </c>
      <c r="I716" s="47">
        <v>0</v>
      </c>
      <c r="J716" s="47">
        <v>0</v>
      </c>
      <c r="K716" s="47">
        <v>0</v>
      </c>
      <c r="L716" s="47">
        <v>0</v>
      </c>
      <c r="M716" s="47">
        <v>0</v>
      </c>
      <c r="N716" s="47">
        <v>0</v>
      </c>
      <c r="O716" s="48">
        <f t="shared" ref="O716:O779" si="11">SUM(F716:N716)</f>
        <v>0</v>
      </c>
    </row>
    <row r="717" spans="1:15" x14ac:dyDescent="0.25">
      <c r="A717" s="44" t="s">
        <v>51</v>
      </c>
      <c r="B717" s="45" t="s">
        <v>32</v>
      </c>
      <c r="C717" s="46">
        <v>47570</v>
      </c>
      <c r="D717" s="64" t="s">
        <v>694</v>
      </c>
      <c r="E717" s="105"/>
      <c r="F717" s="70">
        <v>0</v>
      </c>
      <c r="G717" s="47">
        <v>0</v>
      </c>
      <c r="H717" s="47">
        <v>0</v>
      </c>
      <c r="I717" s="47">
        <v>0</v>
      </c>
      <c r="J717" s="47">
        <v>0</v>
      </c>
      <c r="K717" s="47">
        <v>0</v>
      </c>
      <c r="L717" s="47">
        <v>0</v>
      </c>
      <c r="M717" s="47">
        <v>0</v>
      </c>
      <c r="N717" s="47">
        <v>0</v>
      </c>
      <c r="O717" s="48">
        <f t="shared" si="11"/>
        <v>0</v>
      </c>
    </row>
    <row r="718" spans="1:15" x14ac:dyDescent="0.25">
      <c r="A718" s="44" t="s">
        <v>51</v>
      </c>
      <c r="B718" s="45" t="s">
        <v>32</v>
      </c>
      <c r="C718" s="46">
        <v>47605</v>
      </c>
      <c r="D718" s="64" t="s">
        <v>695</v>
      </c>
      <c r="E718" s="105"/>
      <c r="F718" s="70">
        <v>0</v>
      </c>
      <c r="G718" s="47">
        <v>0</v>
      </c>
      <c r="H718" s="47">
        <v>0</v>
      </c>
      <c r="I718" s="47">
        <v>0</v>
      </c>
      <c r="J718" s="47">
        <v>0</v>
      </c>
      <c r="K718" s="47">
        <v>0</v>
      </c>
      <c r="L718" s="47">
        <v>0</v>
      </c>
      <c r="M718" s="47">
        <v>0</v>
      </c>
      <c r="N718" s="47">
        <v>0</v>
      </c>
      <c r="O718" s="48">
        <f t="shared" si="11"/>
        <v>0</v>
      </c>
    </row>
    <row r="719" spans="1:15" x14ac:dyDescent="0.25">
      <c r="A719" s="44" t="s">
        <v>51</v>
      </c>
      <c r="B719" s="45" t="s">
        <v>32</v>
      </c>
      <c r="C719" s="46">
        <v>47660</v>
      </c>
      <c r="D719" s="64" t="s">
        <v>696</v>
      </c>
      <c r="E719" s="105"/>
      <c r="F719" s="70">
        <v>0</v>
      </c>
      <c r="G719" s="47">
        <v>0</v>
      </c>
      <c r="H719" s="47">
        <v>0</v>
      </c>
      <c r="I719" s="47">
        <v>0</v>
      </c>
      <c r="J719" s="47">
        <v>0</v>
      </c>
      <c r="K719" s="47">
        <v>0</v>
      </c>
      <c r="L719" s="47">
        <v>0</v>
      </c>
      <c r="M719" s="47">
        <v>0</v>
      </c>
      <c r="N719" s="47">
        <v>0</v>
      </c>
      <c r="O719" s="48">
        <f t="shared" si="11"/>
        <v>0</v>
      </c>
    </row>
    <row r="720" spans="1:15" x14ac:dyDescent="0.25">
      <c r="A720" s="44" t="s">
        <v>51</v>
      </c>
      <c r="B720" s="45" t="s">
        <v>32</v>
      </c>
      <c r="C720" s="46">
        <v>47675</v>
      </c>
      <c r="D720" s="64" t="s">
        <v>381</v>
      </c>
      <c r="E720" s="105"/>
      <c r="F720" s="70">
        <v>0</v>
      </c>
      <c r="G720" s="47">
        <v>0</v>
      </c>
      <c r="H720" s="47">
        <v>0</v>
      </c>
      <c r="I720" s="47">
        <v>0</v>
      </c>
      <c r="J720" s="47">
        <v>0</v>
      </c>
      <c r="K720" s="47">
        <v>0</v>
      </c>
      <c r="L720" s="47">
        <v>0</v>
      </c>
      <c r="M720" s="47">
        <v>0</v>
      </c>
      <c r="N720" s="47">
        <v>0</v>
      </c>
      <c r="O720" s="48">
        <f t="shared" si="11"/>
        <v>0</v>
      </c>
    </row>
    <row r="721" spans="1:15" x14ac:dyDescent="0.25">
      <c r="A721" s="88" t="s">
        <v>51</v>
      </c>
      <c r="B721" s="93" t="s">
        <v>32</v>
      </c>
      <c r="C721" s="90">
        <v>47692</v>
      </c>
      <c r="D721" s="100" t="s">
        <v>697</v>
      </c>
      <c r="E721" s="105"/>
      <c r="F721" s="103">
        <v>0</v>
      </c>
      <c r="G721" s="91">
        <v>0</v>
      </c>
      <c r="H721" s="91">
        <v>0</v>
      </c>
      <c r="I721" s="91">
        <v>0</v>
      </c>
      <c r="J721" s="91">
        <v>0</v>
      </c>
      <c r="K721" s="91">
        <v>0</v>
      </c>
      <c r="L721" s="91">
        <v>0</v>
      </c>
      <c r="M721" s="91">
        <v>0</v>
      </c>
      <c r="N721" s="91">
        <v>0</v>
      </c>
      <c r="O721" s="92">
        <f t="shared" si="11"/>
        <v>0</v>
      </c>
    </row>
    <row r="722" spans="1:15" x14ac:dyDescent="0.25">
      <c r="A722" s="88" t="s">
        <v>51</v>
      </c>
      <c r="B722" s="93" t="s">
        <v>32</v>
      </c>
      <c r="C722" s="90">
        <v>47703</v>
      </c>
      <c r="D722" s="100" t="s">
        <v>698</v>
      </c>
      <c r="E722" s="105"/>
      <c r="F722" s="103">
        <v>0</v>
      </c>
      <c r="G722" s="91">
        <v>0</v>
      </c>
      <c r="H722" s="91">
        <v>0</v>
      </c>
      <c r="I722" s="91">
        <v>0</v>
      </c>
      <c r="J722" s="91">
        <v>0</v>
      </c>
      <c r="K722" s="91">
        <v>0</v>
      </c>
      <c r="L722" s="91">
        <v>0</v>
      </c>
      <c r="M722" s="91">
        <v>0</v>
      </c>
      <c r="N722" s="91">
        <v>0</v>
      </c>
      <c r="O722" s="92">
        <f t="shared" si="11"/>
        <v>0</v>
      </c>
    </row>
    <row r="723" spans="1:15" x14ac:dyDescent="0.25">
      <c r="A723" s="88" t="s">
        <v>51</v>
      </c>
      <c r="B723" s="93" t="s">
        <v>32</v>
      </c>
      <c r="C723" s="90">
        <v>47707</v>
      </c>
      <c r="D723" s="100" t="s">
        <v>699</v>
      </c>
      <c r="E723" s="105"/>
      <c r="F723" s="103">
        <v>0</v>
      </c>
      <c r="G723" s="91">
        <v>0</v>
      </c>
      <c r="H723" s="91">
        <v>0</v>
      </c>
      <c r="I723" s="91">
        <v>0</v>
      </c>
      <c r="J723" s="91">
        <v>0</v>
      </c>
      <c r="K723" s="91">
        <v>0</v>
      </c>
      <c r="L723" s="91">
        <v>0</v>
      </c>
      <c r="M723" s="91">
        <v>0</v>
      </c>
      <c r="N723" s="91">
        <v>0</v>
      </c>
      <c r="O723" s="92">
        <f t="shared" si="11"/>
        <v>0</v>
      </c>
    </row>
    <row r="724" spans="1:15" x14ac:dyDescent="0.25">
      <c r="A724" s="88" t="s">
        <v>51</v>
      </c>
      <c r="B724" s="93" t="s">
        <v>32</v>
      </c>
      <c r="C724" s="90">
        <v>47720</v>
      </c>
      <c r="D724" s="100" t="s">
        <v>700</v>
      </c>
      <c r="E724" s="105"/>
      <c r="F724" s="103">
        <v>0</v>
      </c>
      <c r="G724" s="91">
        <v>0</v>
      </c>
      <c r="H724" s="91">
        <v>0</v>
      </c>
      <c r="I724" s="91">
        <v>0</v>
      </c>
      <c r="J724" s="91">
        <v>0</v>
      </c>
      <c r="K724" s="91">
        <v>0</v>
      </c>
      <c r="L724" s="91">
        <v>0</v>
      </c>
      <c r="M724" s="91">
        <v>0</v>
      </c>
      <c r="N724" s="91">
        <v>0</v>
      </c>
      <c r="O724" s="92">
        <f t="shared" si="11"/>
        <v>0</v>
      </c>
    </row>
    <row r="725" spans="1:15" x14ac:dyDescent="0.25">
      <c r="A725" s="88" t="s">
        <v>51</v>
      </c>
      <c r="B725" s="93" t="s">
        <v>32</v>
      </c>
      <c r="C725" s="90">
        <v>47745</v>
      </c>
      <c r="D725" s="100" t="s">
        <v>701</v>
      </c>
      <c r="E725" s="105"/>
      <c r="F725" s="103">
        <v>0</v>
      </c>
      <c r="G725" s="91">
        <v>0</v>
      </c>
      <c r="H725" s="91">
        <v>0</v>
      </c>
      <c r="I725" s="91">
        <v>0</v>
      </c>
      <c r="J725" s="91">
        <v>0</v>
      </c>
      <c r="K725" s="91">
        <v>0</v>
      </c>
      <c r="L725" s="91">
        <v>0</v>
      </c>
      <c r="M725" s="91">
        <v>0</v>
      </c>
      <c r="N725" s="91">
        <v>0</v>
      </c>
      <c r="O725" s="92">
        <f t="shared" si="11"/>
        <v>0</v>
      </c>
    </row>
    <row r="726" spans="1:15" x14ac:dyDescent="0.25">
      <c r="A726" s="88" t="s">
        <v>51</v>
      </c>
      <c r="B726" s="93" t="s">
        <v>32</v>
      </c>
      <c r="C726" s="90">
        <v>47798</v>
      </c>
      <c r="D726" s="100" t="s">
        <v>702</v>
      </c>
      <c r="E726" s="105"/>
      <c r="F726" s="103">
        <v>0</v>
      </c>
      <c r="G726" s="91">
        <v>0</v>
      </c>
      <c r="H726" s="91">
        <v>0</v>
      </c>
      <c r="I726" s="91">
        <v>0</v>
      </c>
      <c r="J726" s="91">
        <v>0</v>
      </c>
      <c r="K726" s="91">
        <v>0</v>
      </c>
      <c r="L726" s="91">
        <v>0</v>
      </c>
      <c r="M726" s="91">
        <v>0</v>
      </c>
      <c r="N726" s="91">
        <v>0</v>
      </c>
      <c r="O726" s="92">
        <f t="shared" si="11"/>
        <v>0</v>
      </c>
    </row>
    <row r="727" spans="1:15" x14ac:dyDescent="0.25">
      <c r="A727" s="88" t="s">
        <v>51</v>
      </c>
      <c r="B727" s="93" t="s">
        <v>32</v>
      </c>
      <c r="C727" s="90">
        <v>47960</v>
      </c>
      <c r="D727" s="100" t="s">
        <v>703</v>
      </c>
      <c r="E727" s="105"/>
      <c r="F727" s="103">
        <v>0</v>
      </c>
      <c r="G727" s="91">
        <v>0</v>
      </c>
      <c r="H727" s="91">
        <v>0</v>
      </c>
      <c r="I727" s="91">
        <v>0</v>
      </c>
      <c r="J727" s="91">
        <v>0</v>
      </c>
      <c r="K727" s="91">
        <v>0</v>
      </c>
      <c r="L727" s="91">
        <v>0</v>
      </c>
      <c r="M727" s="91">
        <v>0</v>
      </c>
      <c r="N727" s="91">
        <v>0</v>
      </c>
      <c r="O727" s="92">
        <f t="shared" si="11"/>
        <v>0</v>
      </c>
    </row>
    <row r="728" spans="1:15" x14ac:dyDescent="0.25">
      <c r="A728" s="88" t="s">
        <v>51</v>
      </c>
      <c r="B728" s="93" t="s">
        <v>32</v>
      </c>
      <c r="C728" s="90">
        <v>47980</v>
      </c>
      <c r="D728" s="100" t="s">
        <v>704</v>
      </c>
      <c r="E728" s="105"/>
      <c r="F728" s="103">
        <v>0</v>
      </c>
      <c r="G728" s="91">
        <v>0</v>
      </c>
      <c r="H728" s="91">
        <v>0</v>
      </c>
      <c r="I728" s="91">
        <v>0</v>
      </c>
      <c r="J728" s="91">
        <v>0</v>
      </c>
      <c r="K728" s="91">
        <v>0</v>
      </c>
      <c r="L728" s="91">
        <v>0</v>
      </c>
      <c r="M728" s="91">
        <v>0</v>
      </c>
      <c r="N728" s="91">
        <v>0</v>
      </c>
      <c r="O728" s="92">
        <f t="shared" si="11"/>
        <v>0</v>
      </c>
    </row>
    <row r="729" spans="1:15" x14ac:dyDescent="0.25">
      <c r="A729" s="88" t="s">
        <v>51</v>
      </c>
      <c r="B729" s="93" t="s">
        <v>33</v>
      </c>
      <c r="C729" s="90">
        <v>50001</v>
      </c>
      <c r="D729" s="100" t="s">
        <v>705</v>
      </c>
      <c r="E729" s="105"/>
      <c r="F729" s="103">
        <v>0</v>
      </c>
      <c r="G729" s="91">
        <v>0</v>
      </c>
      <c r="H729" s="91">
        <v>0</v>
      </c>
      <c r="I729" s="91">
        <v>0</v>
      </c>
      <c r="J729" s="91">
        <v>0</v>
      </c>
      <c r="K729" s="91">
        <v>0</v>
      </c>
      <c r="L729" s="91">
        <v>2298150</v>
      </c>
      <c r="M729" s="91">
        <v>0</v>
      </c>
      <c r="N729" s="91">
        <v>0</v>
      </c>
      <c r="O729" s="92">
        <f t="shared" si="11"/>
        <v>2298150</v>
      </c>
    </row>
    <row r="730" spans="1:15" x14ac:dyDescent="0.25">
      <c r="A730" s="88" t="s">
        <v>51</v>
      </c>
      <c r="B730" s="93" t="s">
        <v>33</v>
      </c>
      <c r="C730" s="90">
        <v>50006</v>
      </c>
      <c r="D730" s="100" t="s">
        <v>706</v>
      </c>
      <c r="E730" s="105"/>
      <c r="F730" s="103">
        <v>473322</v>
      </c>
      <c r="G730" s="91">
        <v>0</v>
      </c>
      <c r="H730" s="91">
        <v>0</v>
      </c>
      <c r="I730" s="91">
        <v>0</v>
      </c>
      <c r="J730" s="91">
        <v>0</v>
      </c>
      <c r="K730" s="91">
        <v>0</v>
      </c>
      <c r="L730" s="91">
        <v>412990</v>
      </c>
      <c r="M730" s="91">
        <v>0</v>
      </c>
      <c r="N730" s="91">
        <v>0</v>
      </c>
      <c r="O730" s="92">
        <f t="shared" si="11"/>
        <v>886312</v>
      </c>
    </row>
    <row r="731" spans="1:15" x14ac:dyDescent="0.25">
      <c r="A731" s="44" t="s">
        <v>51</v>
      </c>
      <c r="B731" s="45" t="s">
        <v>33</v>
      </c>
      <c r="C731" s="46">
        <v>50110</v>
      </c>
      <c r="D731" s="64" t="s">
        <v>707</v>
      </c>
      <c r="E731" s="105"/>
      <c r="F731" s="70">
        <v>0</v>
      </c>
      <c r="G731" s="47">
        <v>0</v>
      </c>
      <c r="H731" s="47">
        <v>0</v>
      </c>
      <c r="I731" s="47">
        <v>0</v>
      </c>
      <c r="J731" s="47">
        <v>0</v>
      </c>
      <c r="K731" s="47">
        <v>0</v>
      </c>
      <c r="L731" s="47">
        <v>0</v>
      </c>
      <c r="M731" s="47">
        <v>0</v>
      </c>
      <c r="N731" s="47">
        <v>0</v>
      </c>
      <c r="O731" s="48">
        <f t="shared" si="11"/>
        <v>0</v>
      </c>
    </row>
    <row r="732" spans="1:15" x14ac:dyDescent="0.25">
      <c r="A732" s="44" t="s">
        <v>51</v>
      </c>
      <c r="B732" s="45" t="s">
        <v>33</v>
      </c>
      <c r="C732" s="46">
        <v>50124</v>
      </c>
      <c r="D732" s="64" t="s">
        <v>708</v>
      </c>
      <c r="E732" s="105"/>
      <c r="F732" s="70">
        <v>0</v>
      </c>
      <c r="G732" s="47">
        <v>0</v>
      </c>
      <c r="H732" s="47">
        <v>0</v>
      </c>
      <c r="I732" s="47">
        <v>0</v>
      </c>
      <c r="J732" s="47">
        <v>0</v>
      </c>
      <c r="K732" s="47">
        <v>0</v>
      </c>
      <c r="L732" s="47">
        <v>0</v>
      </c>
      <c r="M732" s="47">
        <v>0</v>
      </c>
      <c r="N732" s="47">
        <v>0</v>
      </c>
      <c r="O732" s="48">
        <f t="shared" si="11"/>
        <v>0</v>
      </c>
    </row>
    <row r="733" spans="1:15" x14ac:dyDescent="0.25">
      <c r="A733" s="44" t="s">
        <v>51</v>
      </c>
      <c r="B733" s="45" t="s">
        <v>33</v>
      </c>
      <c r="C733" s="46">
        <v>50150</v>
      </c>
      <c r="D733" s="64" t="s">
        <v>709</v>
      </c>
      <c r="E733" s="105"/>
      <c r="F733" s="70">
        <v>0</v>
      </c>
      <c r="G733" s="47">
        <v>0</v>
      </c>
      <c r="H733" s="47">
        <v>0</v>
      </c>
      <c r="I733" s="47">
        <v>0</v>
      </c>
      <c r="J733" s="47">
        <v>0</v>
      </c>
      <c r="K733" s="47">
        <v>0</v>
      </c>
      <c r="L733" s="47">
        <v>76774.62</v>
      </c>
      <c r="M733" s="47">
        <v>0</v>
      </c>
      <c r="N733" s="47">
        <v>0</v>
      </c>
      <c r="O733" s="48">
        <f t="shared" si="11"/>
        <v>76774.62</v>
      </c>
    </row>
    <row r="734" spans="1:15" x14ac:dyDescent="0.25">
      <c r="A734" s="44" t="s">
        <v>51</v>
      </c>
      <c r="B734" s="45" t="s">
        <v>33</v>
      </c>
      <c r="C734" s="46">
        <v>50223</v>
      </c>
      <c r="D734" s="64" t="s">
        <v>710</v>
      </c>
      <c r="E734" s="105"/>
      <c r="F734" s="70">
        <v>0</v>
      </c>
      <c r="G734" s="47">
        <v>0</v>
      </c>
      <c r="H734" s="47">
        <v>0</v>
      </c>
      <c r="I734" s="47">
        <v>0</v>
      </c>
      <c r="J734" s="47">
        <v>0</v>
      </c>
      <c r="K734" s="47">
        <v>0</v>
      </c>
      <c r="L734" s="47">
        <v>0</v>
      </c>
      <c r="M734" s="47">
        <v>0</v>
      </c>
      <c r="N734" s="47">
        <v>0</v>
      </c>
      <c r="O734" s="48">
        <f t="shared" si="11"/>
        <v>0</v>
      </c>
    </row>
    <row r="735" spans="1:15" x14ac:dyDescent="0.25">
      <c r="A735" s="44" t="s">
        <v>51</v>
      </c>
      <c r="B735" s="45" t="s">
        <v>33</v>
      </c>
      <c r="C735" s="46">
        <v>50226</v>
      </c>
      <c r="D735" s="64" t="s">
        <v>711</v>
      </c>
      <c r="E735" s="105"/>
      <c r="F735" s="70">
        <v>0</v>
      </c>
      <c r="G735" s="47">
        <v>0</v>
      </c>
      <c r="H735" s="47">
        <v>0</v>
      </c>
      <c r="I735" s="47">
        <v>0</v>
      </c>
      <c r="J735" s="47">
        <v>0</v>
      </c>
      <c r="K735" s="47">
        <v>0</v>
      </c>
      <c r="L735" s="47">
        <v>0</v>
      </c>
      <c r="M735" s="47">
        <v>0</v>
      </c>
      <c r="N735" s="47">
        <v>0</v>
      </c>
      <c r="O735" s="48">
        <f t="shared" si="11"/>
        <v>0</v>
      </c>
    </row>
    <row r="736" spans="1:15" x14ac:dyDescent="0.25">
      <c r="A736" s="44" t="s">
        <v>51</v>
      </c>
      <c r="B736" s="45" t="s">
        <v>33</v>
      </c>
      <c r="C736" s="46">
        <v>50245</v>
      </c>
      <c r="D736" s="64" t="s">
        <v>712</v>
      </c>
      <c r="E736" s="105"/>
      <c r="F736" s="70">
        <v>0</v>
      </c>
      <c r="G736" s="47">
        <v>0</v>
      </c>
      <c r="H736" s="47">
        <v>0</v>
      </c>
      <c r="I736" s="47">
        <v>0</v>
      </c>
      <c r="J736" s="47">
        <v>0</v>
      </c>
      <c r="K736" s="47">
        <v>0</v>
      </c>
      <c r="L736" s="47">
        <v>0</v>
      </c>
      <c r="M736" s="47">
        <v>0</v>
      </c>
      <c r="N736" s="47">
        <v>0</v>
      </c>
      <c r="O736" s="48">
        <f t="shared" si="11"/>
        <v>0</v>
      </c>
    </row>
    <row r="737" spans="1:15" x14ac:dyDescent="0.25">
      <c r="A737" s="44" t="s">
        <v>51</v>
      </c>
      <c r="B737" s="45" t="s">
        <v>33</v>
      </c>
      <c r="C737" s="46">
        <v>50251</v>
      </c>
      <c r="D737" s="64" t="s">
        <v>713</v>
      </c>
      <c r="E737" s="105"/>
      <c r="F737" s="70">
        <v>0</v>
      </c>
      <c r="G737" s="47">
        <v>0</v>
      </c>
      <c r="H737" s="47">
        <v>0</v>
      </c>
      <c r="I737" s="47">
        <v>0</v>
      </c>
      <c r="J737" s="47">
        <v>0</v>
      </c>
      <c r="K737" s="47">
        <v>0</v>
      </c>
      <c r="L737" s="47">
        <v>0</v>
      </c>
      <c r="M737" s="47">
        <v>0</v>
      </c>
      <c r="N737" s="47">
        <v>0</v>
      </c>
      <c r="O737" s="48">
        <f t="shared" si="11"/>
        <v>0</v>
      </c>
    </row>
    <row r="738" spans="1:15" x14ac:dyDescent="0.25">
      <c r="A738" s="44" t="s">
        <v>51</v>
      </c>
      <c r="B738" s="45" t="s">
        <v>33</v>
      </c>
      <c r="C738" s="46">
        <v>50270</v>
      </c>
      <c r="D738" s="64" t="s">
        <v>714</v>
      </c>
      <c r="E738" s="105"/>
      <c r="F738" s="70">
        <v>0</v>
      </c>
      <c r="G738" s="47">
        <v>0</v>
      </c>
      <c r="H738" s="47">
        <v>0</v>
      </c>
      <c r="I738" s="47">
        <v>0</v>
      </c>
      <c r="J738" s="47">
        <v>0</v>
      </c>
      <c r="K738" s="47">
        <v>0</v>
      </c>
      <c r="L738" s="47">
        <v>0</v>
      </c>
      <c r="M738" s="47">
        <v>0</v>
      </c>
      <c r="N738" s="47">
        <v>0</v>
      </c>
      <c r="O738" s="48">
        <f t="shared" si="11"/>
        <v>0</v>
      </c>
    </row>
    <row r="739" spans="1:15" x14ac:dyDescent="0.25">
      <c r="A739" s="44" t="s">
        <v>51</v>
      </c>
      <c r="B739" s="45" t="s">
        <v>33</v>
      </c>
      <c r="C739" s="46">
        <v>50287</v>
      </c>
      <c r="D739" s="64" t="s">
        <v>715</v>
      </c>
      <c r="E739" s="105"/>
      <c r="F739" s="70">
        <v>0</v>
      </c>
      <c r="G739" s="47">
        <v>0</v>
      </c>
      <c r="H739" s="47">
        <v>0</v>
      </c>
      <c r="I739" s="47">
        <v>0</v>
      </c>
      <c r="J739" s="47">
        <v>0</v>
      </c>
      <c r="K739" s="47">
        <v>0</v>
      </c>
      <c r="L739" s="47">
        <v>0</v>
      </c>
      <c r="M739" s="47">
        <v>0</v>
      </c>
      <c r="N739" s="47">
        <v>0</v>
      </c>
      <c r="O739" s="48">
        <f t="shared" si="11"/>
        <v>0</v>
      </c>
    </row>
    <row r="740" spans="1:15" x14ac:dyDescent="0.25">
      <c r="A740" s="44" t="s">
        <v>51</v>
      </c>
      <c r="B740" s="45" t="s">
        <v>33</v>
      </c>
      <c r="C740" s="46">
        <v>50313</v>
      </c>
      <c r="D740" s="64" t="s">
        <v>103</v>
      </c>
      <c r="E740" s="105"/>
      <c r="F740" s="70">
        <v>0</v>
      </c>
      <c r="G740" s="47">
        <v>0</v>
      </c>
      <c r="H740" s="47">
        <v>0</v>
      </c>
      <c r="I740" s="47">
        <v>0</v>
      </c>
      <c r="J740" s="47">
        <v>0</v>
      </c>
      <c r="K740" s="47">
        <v>0</v>
      </c>
      <c r="L740" s="47">
        <v>0</v>
      </c>
      <c r="M740" s="47">
        <v>0</v>
      </c>
      <c r="N740" s="47">
        <v>0</v>
      </c>
      <c r="O740" s="48">
        <f t="shared" si="11"/>
        <v>0</v>
      </c>
    </row>
    <row r="741" spans="1:15" x14ac:dyDescent="0.25">
      <c r="A741" s="88" t="s">
        <v>51</v>
      </c>
      <c r="B741" s="93" t="s">
        <v>33</v>
      </c>
      <c r="C741" s="90">
        <v>50318</v>
      </c>
      <c r="D741" s="100" t="s">
        <v>688</v>
      </c>
      <c r="E741" s="105"/>
      <c r="F741" s="103">
        <v>0</v>
      </c>
      <c r="G741" s="91">
        <v>0</v>
      </c>
      <c r="H741" s="91">
        <v>0</v>
      </c>
      <c r="I741" s="91">
        <v>0</v>
      </c>
      <c r="J741" s="91">
        <v>0</v>
      </c>
      <c r="K741" s="91">
        <v>0</v>
      </c>
      <c r="L741" s="91">
        <v>243069</v>
      </c>
      <c r="M741" s="91">
        <v>0</v>
      </c>
      <c r="N741" s="91">
        <v>0</v>
      </c>
      <c r="O741" s="92">
        <f t="shared" si="11"/>
        <v>243069</v>
      </c>
    </row>
    <row r="742" spans="1:15" x14ac:dyDescent="0.25">
      <c r="A742" s="88" t="s">
        <v>51</v>
      </c>
      <c r="B742" s="93" t="s">
        <v>33</v>
      </c>
      <c r="C742" s="90">
        <v>50325</v>
      </c>
      <c r="D742" s="100" t="s">
        <v>716</v>
      </c>
      <c r="E742" s="105"/>
      <c r="F742" s="103">
        <v>0</v>
      </c>
      <c r="G742" s="91">
        <v>0</v>
      </c>
      <c r="H742" s="91">
        <v>0</v>
      </c>
      <c r="I742" s="91">
        <v>0</v>
      </c>
      <c r="J742" s="91">
        <v>0</v>
      </c>
      <c r="K742" s="91">
        <v>0</v>
      </c>
      <c r="L742" s="91">
        <v>0</v>
      </c>
      <c r="M742" s="91">
        <v>0</v>
      </c>
      <c r="N742" s="91">
        <v>0</v>
      </c>
      <c r="O742" s="92">
        <f t="shared" si="11"/>
        <v>0</v>
      </c>
    </row>
    <row r="743" spans="1:15" x14ac:dyDescent="0.25">
      <c r="A743" s="88" t="s">
        <v>51</v>
      </c>
      <c r="B743" s="93" t="s">
        <v>33</v>
      </c>
      <c r="C743" s="90">
        <v>50330</v>
      </c>
      <c r="D743" s="100" t="s">
        <v>717</v>
      </c>
      <c r="E743" s="105"/>
      <c r="F743" s="103">
        <v>0</v>
      </c>
      <c r="G743" s="91">
        <v>0</v>
      </c>
      <c r="H743" s="91">
        <v>0</v>
      </c>
      <c r="I743" s="91">
        <v>0</v>
      </c>
      <c r="J743" s="91">
        <v>0</v>
      </c>
      <c r="K743" s="91">
        <v>0</v>
      </c>
      <c r="L743" s="91">
        <v>0</v>
      </c>
      <c r="M743" s="91">
        <v>0</v>
      </c>
      <c r="N743" s="91">
        <v>0</v>
      </c>
      <c r="O743" s="92">
        <f t="shared" si="11"/>
        <v>0</v>
      </c>
    </row>
    <row r="744" spans="1:15" x14ac:dyDescent="0.25">
      <c r="A744" s="88" t="s">
        <v>51</v>
      </c>
      <c r="B744" s="93" t="s">
        <v>33</v>
      </c>
      <c r="C744" s="90">
        <v>50350</v>
      </c>
      <c r="D744" s="100" t="s">
        <v>718</v>
      </c>
      <c r="E744" s="105"/>
      <c r="F744" s="103">
        <v>0</v>
      </c>
      <c r="G744" s="91">
        <v>0</v>
      </c>
      <c r="H744" s="91">
        <v>0</v>
      </c>
      <c r="I744" s="91">
        <v>0</v>
      </c>
      <c r="J744" s="91">
        <v>0</v>
      </c>
      <c r="K744" s="91">
        <v>0</v>
      </c>
      <c r="L744" s="91">
        <v>0</v>
      </c>
      <c r="M744" s="91">
        <v>0</v>
      </c>
      <c r="N744" s="91">
        <v>0</v>
      </c>
      <c r="O744" s="92">
        <f t="shared" si="11"/>
        <v>0</v>
      </c>
    </row>
    <row r="745" spans="1:15" x14ac:dyDescent="0.25">
      <c r="A745" s="88" t="s">
        <v>51</v>
      </c>
      <c r="B745" s="93" t="s">
        <v>33</v>
      </c>
      <c r="C745" s="90">
        <v>50370</v>
      </c>
      <c r="D745" s="100" t="s">
        <v>719</v>
      </c>
      <c r="E745" s="105"/>
      <c r="F745" s="103">
        <v>0</v>
      </c>
      <c r="G745" s="91">
        <v>0</v>
      </c>
      <c r="H745" s="91">
        <v>0</v>
      </c>
      <c r="I745" s="91">
        <v>0</v>
      </c>
      <c r="J745" s="91">
        <v>0</v>
      </c>
      <c r="K745" s="91">
        <v>0</v>
      </c>
      <c r="L745" s="91">
        <v>0</v>
      </c>
      <c r="M745" s="91">
        <v>0</v>
      </c>
      <c r="N745" s="91">
        <v>0</v>
      </c>
      <c r="O745" s="92">
        <f t="shared" si="11"/>
        <v>0</v>
      </c>
    </row>
    <row r="746" spans="1:15" x14ac:dyDescent="0.25">
      <c r="A746" s="88" t="s">
        <v>51</v>
      </c>
      <c r="B746" s="93" t="s">
        <v>33</v>
      </c>
      <c r="C746" s="90">
        <v>50400</v>
      </c>
      <c r="D746" s="100" t="s">
        <v>720</v>
      </c>
      <c r="E746" s="105"/>
      <c r="F746" s="103">
        <v>0</v>
      </c>
      <c r="G746" s="91">
        <v>0</v>
      </c>
      <c r="H746" s="91">
        <v>0</v>
      </c>
      <c r="I746" s="91">
        <v>0</v>
      </c>
      <c r="J746" s="91">
        <v>0</v>
      </c>
      <c r="K746" s="91">
        <v>0</v>
      </c>
      <c r="L746" s="91">
        <v>0</v>
      </c>
      <c r="M746" s="91">
        <v>0</v>
      </c>
      <c r="N746" s="91">
        <v>0</v>
      </c>
      <c r="O746" s="92">
        <f t="shared" si="11"/>
        <v>0</v>
      </c>
    </row>
    <row r="747" spans="1:15" x14ac:dyDescent="0.25">
      <c r="A747" s="88" t="s">
        <v>51</v>
      </c>
      <c r="B747" s="93" t="s">
        <v>33</v>
      </c>
      <c r="C747" s="90">
        <v>50450</v>
      </c>
      <c r="D747" s="100" t="s">
        <v>721</v>
      </c>
      <c r="E747" s="105"/>
      <c r="F747" s="103">
        <v>0</v>
      </c>
      <c r="G747" s="91">
        <v>0</v>
      </c>
      <c r="H747" s="91">
        <v>0</v>
      </c>
      <c r="I747" s="91">
        <v>0</v>
      </c>
      <c r="J747" s="91">
        <v>0</v>
      </c>
      <c r="K747" s="91">
        <v>0</v>
      </c>
      <c r="L747" s="91">
        <v>0</v>
      </c>
      <c r="M747" s="91">
        <v>0</v>
      </c>
      <c r="N747" s="91">
        <v>0</v>
      </c>
      <c r="O747" s="92">
        <f t="shared" si="11"/>
        <v>0</v>
      </c>
    </row>
    <row r="748" spans="1:15" x14ac:dyDescent="0.25">
      <c r="A748" s="88" t="s">
        <v>51</v>
      </c>
      <c r="B748" s="93" t="s">
        <v>33</v>
      </c>
      <c r="C748" s="90">
        <v>50568</v>
      </c>
      <c r="D748" s="100" t="s">
        <v>722</v>
      </c>
      <c r="E748" s="105"/>
      <c r="F748" s="103">
        <v>0</v>
      </c>
      <c r="G748" s="91">
        <v>0</v>
      </c>
      <c r="H748" s="91">
        <v>0</v>
      </c>
      <c r="I748" s="91">
        <v>0</v>
      </c>
      <c r="J748" s="91">
        <v>0</v>
      </c>
      <c r="K748" s="91">
        <v>0</v>
      </c>
      <c r="L748" s="91">
        <v>0</v>
      </c>
      <c r="M748" s="91">
        <v>0</v>
      </c>
      <c r="N748" s="91">
        <v>0</v>
      </c>
      <c r="O748" s="92">
        <f t="shared" si="11"/>
        <v>0</v>
      </c>
    </row>
    <row r="749" spans="1:15" x14ac:dyDescent="0.25">
      <c r="A749" s="88" t="s">
        <v>51</v>
      </c>
      <c r="B749" s="93" t="s">
        <v>33</v>
      </c>
      <c r="C749" s="90">
        <v>50573</v>
      </c>
      <c r="D749" s="100" t="s">
        <v>723</v>
      </c>
      <c r="E749" s="105"/>
      <c r="F749" s="103">
        <v>0</v>
      </c>
      <c r="G749" s="91">
        <v>0</v>
      </c>
      <c r="H749" s="91">
        <v>0</v>
      </c>
      <c r="I749" s="91">
        <v>0</v>
      </c>
      <c r="J749" s="91">
        <v>0</v>
      </c>
      <c r="K749" s="91">
        <v>0</v>
      </c>
      <c r="L749" s="91">
        <v>1511</v>
      </c>
      <c r="M749" s="91">
        <v>0</v>
      </c>
      <c r="N749" s="91">
        <v>0</v>
      </c>
      <c r="O749" s="92">
        <f t="shared" si="11"/>
        <v>1511</v>
      </c>
    </row>
    <row r="750" spans="1:15" x14ac:dyDescent="0.25">
      <c r="A750" s="88" t="s">
        <v>51</v>
      </c>
      <c r="B750" s="93" t="s">
        <v>33</v>
      </c>
      <c r="C750" s="90">
        <v>50577</v>
      </c>
      <c r="D750" s="100" t="s">
        <v>724</v>
      </c>
      <c r="E750" s="105"/>
      <c r="F750" s="103">
        <v>0</v>
      </c>
      <c r="G750" s="91">
        <v>0</v>
      </c>
      <c r="H750" s="91">
        <v>0</v>
      </c>
      <c r="I750" s="91">
        <v>0</v>
      </c>
      <c r="J750" s="91">
        <v>0</v>
      </c>
      <c r="K750" s="91">
        <v>0</v>
      </c>
      <c r="L750" s="91">
        <v>0</v>
      </c>
      <c r="M750" s="91">
        <v>0</v>
      </c>
      <c r="N750" s="91">
        <v>0</v>
      </c>
      <c r="O750" s="92">
        <f t="shared" si="11"/>
        <v>0</v>
      </c>
    </row>
    <row r="751" spans="1:15" x14ac:dyDescent="0.25">
      <c r="A751" s="44" t="s">
        <v>51</v>
      </c>
      <c r="B751" s="45" t="s">
        <v>33</v>
      </c>
      <c r="C751" s="46">
        <v>50590</v>
      </c>
      <c r="D751" s="64" t="s">
        <v>398</v>
      </c>
      <c r="E751" s="105"/>
      <c r="F751" s="70">
        <v>0</v>
      </c>
      <c r="G751" s="47">
        <v>0</v>
      </c>
      <c r="H751" s="47">
        <v>0</v>
      </c>
      <c r="I751" s="47">
        <v>0</v>
      </c>
      <c r="J751" s="47">
        <v>0</v>
      </c>
      <c r="K751" s="47">
        <v>0</v>
      </c>
      <c r="L751" s="47">
        <v>0</v>
      </c>
      <c r="M751" s="47">
        <v>0</v>
      </c>
      <c r="N751" s="47">
        <v>0</v>
      </c>
      <c r="O751" s="48">
        <f t="shared" si="11"/>
        <v>0</v>
      </c>
    </row>
    <row r="752" spans="1:15" x14ac:dyDescent="0.25">
      <c r="A752" s="44" t="s">
        <v>51</v>
      </c>
      <c r="B752" s="45" t="s">
        <v>33</v>
      </c>
      <c r="C752" s="46">
        <v>50606</v>
      </c>
      <c r="D752" s="64" t="s">
        <v>725</v>
      </c>
      <c r="E752" s="105">
        <v>40583373.707695864</v>
      </c>
      <c r="F752" s="70">
        <v>0</v>
      </c>
      <c r="G752" s="47">
        <v>0</v>
      </c>
      <c r="H752" s="47">
        <v>0</v>
      </c>
      <c r="I752" s="47">
        <v>0</v>
      </c>
      <c r="J752" s="47">
        <v>0</v>
      </c>
      <c r="K752" s="47">
        <v>0</v>
      </c>
      <c r="L752" s="47">
        <v>43807</v>
      </c>
      <c r="M752" s="47">
        <v>43288450</v>
      </c>
      <c r="N752" s="47">
        <v>0</v>
      </c>
      <c r="O752" s="48">
        <f t="shared" si="11"/>
        <v>43332257</v>
      </c>
    </row>
    <row r="753" spans="1:15" x14ac:dyDescent="0.25">
      <c r="A753" s="44" t="s">
        <v>51</v>
      </c>
      <c r="B753" s="45" t="s">
        <v>33</v>
      </c>
      <c r="C753" s="46">
        <v>50680</v>
      </c>
      <c r="D753" s="64" t="s">
        <v>726</v>
      </c>
      <c r="E753" s="105"/>
      <c r="F753" s="70">
        <v>0</v>
      </c>
      <c r="G753" s="47">
        <v>0</v>
      </c>
      <c r="H753" s="47">
        <v>0</v>
      </c>
      <c r="I753" s="47">
        <v>0</v>
      </c>
      <c r="J753" s="47">
        <v>0</v>
      </c>
      <c r="K753" s="47">
        <v>0</v>
      </c>
      <c r="L753" s="47">
        <v>6087281</v>
      </c>
      <c r="M753" s="47">
        <v>0</v>
      </c>
      <c r="N753" s="47">
        <v>0</v>
      </c>
      <c r="O753" s="48">
        <f t="shared" si="11"/>
        <v>6087281</v>
      </c>
    </row>
    <row r="754" spans="1:15" x14ac:dyDescent="0.25">
      <c r="A754" s="44" t="s">
        <v>51</v>
      </c>
      <c r="B754" s="45" t="s">
        <v>33</v>
      </c>
      <c r="C754" s="46">
        <v>50683</v>
      </c>
      <c r="D754" s="64" t="s">
        <v>727</v>
      </c>
      <c r="E754" s="105"/>
      <c r="F754" s="70">
        <v>0</v>
      </c>
      <c r="G754" s="47">
        <v>0</v>
      </c>
      <c r="H754" s="47">
        <v>0</v>
      </c>
      <c r="I754" s="47">
        <v>0</v>
      </c>
      <c r="J754" s="47">
        <v>0</v>
      </c>
      <c r="K754" s="47">
        <v>0</v>
      </c>
      <c r="L754" s="47">
        <v>0</v>
      </c>
      <c r="M754" s="47">
        <v>0</v>
      </c>
      <c r="N754" s="47">
        <v>0</v>
      </c>
      <c r="O754" s="48">
        <f t="shared" si="11"/>
        <v>0</v>
      </c>
    </row>
    <row r="755" spans="1:15" x14ac:dyDescent="0.25">
      <c r="A755" s="44" t="s">
        <v>51</v>
      </c>
      <c r="B755" s="45" t="s">
        <v>33</v>
      </c>
      <c r="C755" s="46">
        <v>50686</v>
      </c>
      <c r="D755" s="64" t="s">
        <v>728</v>
      </c>
      <c r="E755" s="105"/>
      <c r="F755" s="70">
        <v>0</v>
      </c>
      <c r="G755" s="47">
        <v>0</v>
      </c>
      <c r="H755" s="47">
        <v>0</v>
      </c>
      <c r="I755" s="47">
        <v>0</v>
      </c>
      <c r="J755" s="47">
        <v>0</v>
      </c>
      <c r="K755" s="47">
        <v>0</v>
      </c>
      <c r="L755" s="47">
        <v>0</v>
      </c>
      <c r="M755" s="47">
        <v>0</v>
      </c>
      <c r="N755" s="47">
        <v>0</v>
      </c>
      <c r="O755" s="48">
        <f t="shared" si="11"/>
        <v>0</v>
      </c>
    </row>
    <row r="756" spans="1:15" x14ac:dyDescent="0.25">
      <c r="A756" s="44" t="s">
        <v>51</v>
      </c>
      <c r="B756" s="45" t="s">
        <v>33</v>
      </c>
      <c r="C756" s="46">
        <v>50689</v>
      </c>
      <c r="D756" s="64" t="s">
        <v>462</v>
      </c>
      <c r="E756" s="105"/>
      <c r="F756" s="70">
        <v>0</v>
      </c>
      <c r="G756" s="47">
        <v>0</v>
      </c>
      <c r="H756" s="47">
        <v>0</v>
      </c>
      <c r="I756" s="47">
        <v>0</v>
      </c>
      <c r="J756" s="47">
        <v>0</v>
      </c>
      <c r="K756" s="47">
        <v>0</v>
      </c>
      <c r="L756" s="47">
        <v>0</v>
      </c>
      <c r="M756" s="47">
        <v>0</v>
      </c>
      <c r="N756" s="47">
        <v>0</v>
      </c>
      <c r="O756" s="48">
        <f t="shared" si="11"/>
        <v>0</v>
      </c>
    </row>
    <row r="757" spans="1:15" x14ac:dyDescent="0.25">
      <c r="A757" s="44" t="s">
        <v>51</v>
      </c>
      <c r="B757" s="45" t="s">
        <v>33</v>
      </c>
      <c r="C757" s="46">
        <v>50711</v>
      </c>
      <c r="D757" s="64" t="s">
        <v>729</v>
      </c>
      <c r="E757" s="105"/>
      <c r="F757" s="70">
        <v>0</v>
      </c>
      <c r="G757" s="47">
        <v>0</v>
      </c>
      <c r="H757" s="47">
        <v>0</v>
      </c>
      <c r="I757" s="47">
        <v>0</v>
      </c>
      <c r="J757" s="47">
        <v>0</v>
      </c>
      <c r="K757" s="47">
        <v>0</v>
      </c>
      <c r="L757" s="47">
        <v>9594</v>
      </c>
      <c r="M757" s="47">
        <v>0</v>
      </c>
      <c r="N757" s="47">
        <v>0</v>
      </c>
      <c r="O757" s="48">
        <f t="shared" si="11"/>
        <v>9594</v>
      </c>
    </row>
    <row r="758" spans="1:15" x14ac:dyDescent="0.25">
      <c r="A758" s="44" t="s">
        <v>51</v>
      </c>
      <c r="B758" s="45" t="s">
        <v>34</v>
      </c>
      <c r="C758" s="46">
        <v>52001</v>
      </c>
      <c r="D758" s="64" t="s">
        <v>730</v>
      </c>
      <c r="E758" s="105">
        <v>1142681.0480929855</v>
      </c>
      <c r="F758" s="70">
        <v>0</v>
      </c>
      <c r="G758" s="47">
        <v>0</v>
      </c>
      <c r="H758" s="47">
        <v>0</v>
      </c>
      <c r="I758" s="47">
        <v>0</v>
      </c>
      <c r="J758" s="47">
        <v>1655371</v>
      </c>
      <c r="K758" s="47">
        <v>0</v>
      </c>
      <c r="L758" s="47">
        <v>117971</v>
      </c>
      <c r="M758" s="47">
        <v>0</v>
      </c>
      <c r="N758" s="47">
        <v>0</v>
      </c>
      <c r="O758" s="48">
        <f t="shared" si="11"/>
        <v>1773342</v>
      </c>
    </row>
    <row r="759" spans="1:15" x14ac:dyDescent="0.25">
      <c r="A759" s="44" t="s">
        <v>51</v>
      </c>
      <c r="B759" s="45" t="s">
        <v>34</v>
      </c>
      <c r="C759" s="46">
        <v>52019</v>
      </c>
      <c r="D759" s="64" t="s">
        <v>493</v>
      </c>
      <c r="E759" s="105"/>
      <c r="F759" s="70">
        <v>0</v>
      </c>
      <c r="G759" s="47">
        <v>0</v>
      </c>
      <c r="H759" s="47">
        <v>0</v>
      </c>
      <c r="I759" s="47">
        <v>0</v>
      </c>
      <c r="J759" s="47">
        <v>0</v>
      </c>
      <c r="K759" s="47">
        <v>0</v>
      </c>
      <c r="L759" s="47">
        <v>0</v>
      </c>
      <c r="M759" s="47">
        <v>0</v>
      </c>
      <c r="N759" s="47">
        <v>0</v>
      </c>
      <c r="O759" s="48">
        <f t="shared" si="11"/>
        <v>0</v>
      </c>
    </row>
    <row r="760" spans="1:15" x14ac:dyDescent="0.25">
      <c r="A760" s="44" t="s">
        <v>51</v>
      </c>
      <c r="B760" s="45" t="s">
        <v>34</v>
      </c>
      <c r="C760" s="46">
        <v>52022</v>
      </c>
      <c r="D760" s="64" t="s">
        <v>731</v>
      </c>
      <c r="E760" s="105"/>
      <c r="F760" s="70">
        <v>0</v>
      </c>
      <c r="G760" s="47">
        <v>0</v>
      </c>
      <c r="H760" s="47">
        <v>0</v>
      </c>
      <c r="I760" s="47">
        <v>0</v>
      </c>
      <c r="J760" s="47">
        <v>0</v>
      </c>
      <c r="K760" s="47">
        <v>0</v>
      </c>
      <c r="L760" s="47">
        <v>0</v>
      </c>
      <c r="M760" s="47">
        <v>0</v>
      </c>
      <c r="N760" s="47">
        <v>0</v>
      </c>
      <c r="O760" s="48">
        <f t="shared" si="11"/>
        <v>0</v>
      </c>
    </row>
    <row r="761" spans="1:15" x14ac:dyDescent="0.25">
      <c r="A761" s="88" t="s">
        <v>51</v>
      </c>
      <c r="B761" s="93" t="s">
        <v>34</v>
      </c>
      <c r="C761" s="90">
        <v>52036</v>
      </c>
      <c r="D761" s="100" t="s">
        <v>732</v>
      </c>
      <c r="E761" s="105"/>
      <c r="F761" s="103">
        <v>0</v>
      </c>
      <c r="G761" s="91">
        <v>0</v>
      </c>
      <c r="H761" s="91">
        <v>0</v>
      </c>
      <c r="I761" s="91">
        <v>0</v>
      </c>
      <c r="J761" s="91">
        <v>0</v>
      </c>
      <c r="K761" s="91">
        <v>0</v>
      </c>
      <c r="L761" s="91">
        <v>0</v>
      </c>
      <c r="M761" s="91">
        <v>0</v>
      </c>
      <c r="N761" s="91">
        <v>0</v>
      </c>
      <c r="O761" s="92">
        <f t="shared" si="11"/>
        <v>0</v>
      </c>
    </row>
    <row r="762" spans="1:15" x14ac:dyDescent="0.25">
      <c r="A762" s="88" t="s">
        <v>51</v>
      </c>
      <c r="B762" s="93" t="s">
        <v>34</v>
      </c>
      <c r="C762" s="90">
        <v>52051</v>
      </c>
      <c r="D762" s="100" t="s">
        <v>733</v>
      </c>
      <c r="E762" s="105"/>
      <c r="F762" s="103">
        <v>0</v>
      </c>
      <c r="G762" s="91">
        <v>0</v>
      </c>
      <c r="H762" s="91">
        <v>0</v>
      </c>
      <c r="I762" s="91">
        <v>0</v>
      </c>
      <c r="J762" s="91">
        <v>0</v>
      </c>
      <c r="K762" s="91">
        <v>0</v>
      </c>
      <c r="L762" s="91">
        <v>0</v>
      </c>
      <c r="M762" s="91">
        <v>0</v>
      </c>
      <c r="N762" s="91">
        <v>0</v>
      </c>
      <c r="O762" s="92">
        <f t="shared" si="11"/>
        <v>0</v>
      </c>
    </row>
    <row r="763" spans="1:15" x14ac:dyDescent="0.25">
      <c r="A763" s="88" t="s">
        <v>51</v>
      </c>
      <c r="B763" s="93" t="s">
        <v>34</v>
      </c>
      <c r="C763" s="90">
        <v>52079</v>
      </c>
      <c r="D763" s="100" t="s">
        <v>734</v>
      </c>
      <c r="E763" s="105">
        <v>90831467.246263415</v>
      </c>
      <c r="F763" s="103">
        <v>0</v>
      </c>
      <c r="G763" s="91">
        <v>0</v>
      </c>
      <c r="H763" s="91">
        <v>0</v>
      </c>
      <c r="I763" s="91">
        <v>0</v>
      </c>
      <c r="J763" s="91">
        <v>386757253</v>
      </c>
      <c r="K763" s="91">
        <v>0</v>
      </c>
      <c r="L763" s="91">
        <v>0</v>
      </c>
      <c r="M763" s="91">
        <v>0</v>
      </c>
      <c r="N763" s="91">
        <v>0</v>
      </c>
      <c r="O763" s="92">
        <f t="shared" si="11"/>
        <v>386757253</v>
      </c>
    </row>
    <row r="764" spans="1:15" x14ac:dyDescent="0.25">
      <c r="A764" s="88" t="s">
        <v>51</v>
      </c>
      <c r="B764" s="93" t="s">
        <v>34</v>
      </c>
      <c r="C764" s="90">
        <v>52083</v>
      </c>
      <c r="D764" s="100" t="s">
        <v>247</v>
      </c>
      <c r="E764" s="105"/>
      <c r="F764" s="103">
        <v>0</v>
      </c>
      <c r="G764" s="91">
        <v>0</v>
      </c>
      <c r="H764" s="91">
        <v>0</v>
      </c>
      <c r="I764" s="91">
        <v>0</v>
      </c>
      <c r="J764" s="91">
        <v>0</v>
      </c>
      <c r="K764" s="91">
        <v>0</v>
      </c>
      <c r="L764" s="91">
        <v>0</v>
      </c>
      <c r="M764" s="91">
        <v>0</v>
      </c>
      <c r="N764" s="91">
        <v>0</v>
      </c>
      <c r="O764" s="92">
        <f t="shared" si="11"/>
        <v>0</v>
      </c>
    </row>
    <row r="765" spans="1:15" x14ac:dyDescent="0.25">
      <c r="A765" s="88" t="s">
        <v>51</v>
      </c>
      <c r="B765" s="93" t="s">
        <v>34</v>
      </c>
      <c r="C765" s="90">
        <v>52110</v>
      </c>
      <c r="D765" s="100" t="s">
        <v>735</v>
      </c>
      <c r="E765" s="105">
        <v>859445.57606783323</v>
      </c>
      <c r="F765" s="103">
        <v>0</v>
      </c>
      <c r="G765" s="91">
        <v>0</v>
      </c>
      <c r="H765" s="91">
        <v>0</v>
      </c>
      <c r="I765" s="91">
        <v>0</v>
      </c>
      <c r="J765" s="91">
        <v>0</v>
      </c>
      <c r="K765" s="91">
        <v>0</v>
      </c>
      <c r="L765" s="91">
        <v>0</v>
      </c>
      <c r="M765" s="91">
        <v>0</v>
      </c>
      <c r="N765" s="91">
        <v>0</v>
      </c>
      <c r="O765" s="92">
        <f t="shared" si="11"/>
        <v>0</v>
      </c>
    </row>
    <row r="766" spans="1:15" x14ac:dyDescent="0.25">
      <c r="A766" s="88" t="s">
        <v>51</v>
      </c>
      <c r="B766" s="93" t="s">
        <v>34</v>
      </c>
      <c r="C766" s="90">
        <v>52203</v>
      </c>
      <c r="D766" s="100" t="s">
        <v>736</v>
      </c>
      <c r="E766" s="105"/>
      <c r="F766" s="103">
        <v>0</v>
      </c>
      <c r="G766" s="91">
        <v>0</v>
      </c>
      <c r="H766" s="91">
        <v>0</v>
      </c>
      <c r="I766" s="91">
        <v>0</v>
      </c>
      <c r="J766" s="91">
        <v>0</v>
      </c>
      <c r="K766" s="91">
        <v>0</v>
      </c>
      <c r="L766" s="91">
        <v>0</v>
      </c>
      <c r="M766" s="91">
        <v>0</v>
      </c>
      <c r="N766" s="91">
        <v>0</v>
      </c>
      <c r="O766" s="92">
        <f t="shared" si="11"/>
        <v>0</v>
      </c>
    </row>
    <row r="767" spans="1:15" x14ac:dyDescent="0.25">
      <c r="A767" s="88" t="s">
        <v>51</v>
      </c>
      <c r="B767" s="93" t="s">
        <v>34</v>
      </c>
      <c r="C767" s="90">
        <v>52207</v>
      </c>
      <c r="D767" s="100" t="s">
        <v>737</v>
      </c>
      <c r="E767" s="105"/>
      <c r="F767" s="103">
        <v>0</v>
      </c>
      <c r="G767" s="91">
        <v>0</v>
      </c>
      <c r="H767" s="91">
        <v>0</v>
      </c>
      <c r="I767" s="91">
        <v>0</v>
      </c>
      <c r="J767" s="91">
        <v>0</v>
      </c>
      <c r="K767" s="91">
        <v>0</v>
      </c>
      <c r="L767" s="91">
        <v>0</v>
      </c>
      <c r="M767" s="91">
        <v>0</v>
      </c>
      <c r="N767" s="91">
        <v>0</v>
      </c>
      <c r="O767" s="92">
        <f t="shared" si="11"/>
        <v>0</v>
      </c>
    </row>
    <row r="768" spans="1:15" x14ac:dyDescent="0.25">
      <c r="A768" s="88" t="s">
        <v>51</v>
      </c>
      <c r="B768" s="93" t="s">
        <v>34</v>
      </c>
      <c r="C768" s="90">
        <v>52210</v>
      </c>
      <c r="D768" s="100" t="s">
        <v>738</v>
      </c>
      <c r="E768" s="105"/>
      <c r="F768" s="103">
        <v>0</v>
      </c>
      <c r="G768" s="91">
        <v>0</v>
      </c>
      <c r="H768" s="91">
        <v>0</v>
      </c>
      <c r="I768" s="91">
        <v>0</v>
      </c>
      <c r="J768" s="91">
        <v>0</v>
      </c>
      <c r="K768" s="91">
        <v>0</v>
      </c>
      <c r="L768" s="91">
        <v>0</v>
      </c>
      <c r="M768" s="91">
        <v>0</v>
      </c>
      <c r="N768" s="91">
        <v>0</v>
      </c>
      <c r="O768" s="92">
        <f t="shared" si="11"/>
        <v>0</v>
      </c>
    </row>
    <row r="769" spans="1:15" x14ac:dyDescent="0.25">
      <c r="A769" s="88" t="s">
        <v>51</v>
      </c>
      <c r="B769" s="93" t="s">
        <v>34</v>
      </c>
      <c r="C769" s="90">
        <v>52215</v>
      </c>
      <c r="D769" s="100" t="s">
        <v>27</v>
      </c>
      <c r="E769" s="105"/>
      <c r="F769" s="103">
        <v>0</v>
      </c>
      <c r="G769" s="91">
        <v>0</v>
      </c>
      <c r="H769" s="91">
        <v>0</v>
      </c>
      <c r="I769" s="91">
        <v>0</v>
      </c>
      <c r="J769" s="91">
        <v>0</v>
      </c>
      <c r="K769" s="91">
        <v>0</v>
      </c>
      <c r="L769" s="91">
        <v>0</v>
      </c>
      <c r="M769" s="91">
        <v>0</v>
      </c>
      <c r="N769" s="91">
        <v>0</v>
      </c>
      <c r="O769" s="92">
        <f t="shared" si="11"/>
        <v>0</v>
      </c>
    </row>
    <row r="770" spans="1:15" x14ac:dyDescent="0.25">
      <c r="A770" s="88" t="s">
        <v>51</v>
      </c>
      <c r="B770" s="93" t="s">
        <v>34</v>
      </c>
      <c r="C770" s="90">
        <v>52224</v>
      </c>
      <c r="D770" s="100" t="s">
        <v>739</v>
      </c>
      <c r="E770" s="105"/>
      <c r="F770" s="103">
        <v>0</v>
      </c>
      <c r="G770" s="91">
        <v>0</v>
      </c>
      <c r="H770" s="91">
        <v>0</v>
      </c>
      <c r="I770" s="91">
        <v>0</v>
      </c>
      <c r="J770" s="91">
        <v>0</v>
      </c>
      <c r="K770" s="91">
        <v>0</v>
      </c>
      <c r="L770" s="91">
        <v>0</v>
      </c>
      <c r="M770" s="91">
        <v>0</v>
      </c>
      <c r="N770" s="91">
        <v>0</v>
      </c>
      <c r="O770" s="92">
        <f t="shared" si="11"/>
        <v>0</v>
      </c>
    </row>
    <row r="771" spans="1:15" x14ac:dyDescent="0.25">
      <c r="A771" s="44" t="s">
        <v>51</v>
      </c>
      <c r="B771" s="45" t="s">
        <v>34</v>
      </c>
      <c r="C771" s="46">
        <v>52227</v>
      </c>
      <c r="D771" s="64" t="s">
        <v>740</v>
      </c>
      <c r="E771" s="105">
        <v>340.49356338181121</v>
      </c>
      <c r="F771" s="70">
        <v>0</v>
      </c>
      <c r="G771" s="47">
        <v>0</v>
      </c>
      <c r="H771" s="47">
        <v>0</v>
      </c>
      <c r="I771" s="47">
        <v>0</v>
      </c>
      <c r="J771" s="47">
        <v>0</v>
      </c>
      <c r="K771" s="47">
        <v>0</v>
      </c>
      <c r="L771" s="47">
        <v>0</v>
      </c>
      <c r="M771" s="47">
        <v>0</v>
      </c>
      <c r="N771" s="47">
        <v>0</v>
      </c>
      <c r="O771" s="48">
        <f t="shared" si="11"/>
        <v>0</v>
      </c>
    </row>
    <row r="772" spans="1:15" x14ac:dyDescent="0.25">
      <c r="A772" s="44" t="s">
        <v>51</v>
      </c>
      <c r="B772" s="45" t="s">
        <v>34</v>
      </c>
      <c r="C772" s="46">
        <v>52233</v>
      </c>
      <c r="D772" s="64" t="s">
        <v>741</v>
      </c>
      <c r="E772" s="105">
        <v>17023770.66855463</v>
      </c>
      <c r="F772" s="70">
        <v>0</v>
      </c>
      <c r="G772" s="47">
        <v>0</v>
      </c>
      <c r="H772" s="47">
        <v>0</v>
      </c>
      <c r="I772" s="47">
        <v>0</v>
      </c>
      <c r="J772" s="47">
        <v>192267666</v>
      </c>
      <c r="K772" s="47">
        <v>0</v>
      </c>
      <c r="L772" s="47">
        <v>0</v>
      </c>
      <c r="M772" s="47">
        <v>0</v>
      </c>
      <c r="N772" s="47">
        <v>0</v>
      </c>
      <c r="O772" s="48">
        <f t="shared" si="11"/>
        <v>192267666</v>
      </c>
    </row>
    <row r="773" spans="1:15" x14ac:dyDescent="0.25">
      <c r="A773" s="44" t="s">
        <v>51</v>
      </c>
      <c r="B773" s="45" t="s">
        <v>34</v>
      </c>
      <c r="C773" s="46">
        <v>52240</v>
      </c>
      <c r="D773" s="64" t="s">
        <v>742</v>
      </c>
      <c r="E773" s="105"/>
      <c r="F773" s="70">
        <v>0</v>
      </c>
      <c r="G773" s="47">
        <v>0</v>
      </c>
      <c r="H773" s="47">
        <v>0</v>
      </c>
      <c r="I773" s="47">
        <v>0</v>
      </c>
      <c r="J773" s="47">
        <v>0</v>
      </c>
      <c r="K773" s="47">
        <v>0</v>
      </c>
      <c r="L773" s="47">
        <v>0</v>
      </c>
      <c r="M773" s="47">
        <v>0</v>
      </c>
      <c r="N773" s="47">
        <v>0</v>
      </c>
      <c r="O773" s="48">
        <f t="shared" si="11"/>
        <v>0</v>
      </c>
    </row>
    <row r="774" spans="1:15" x14ac:dyDescent="0.25">
      <c r="A774" s="44" t="s">
        <v>51</v>
      </c>
      <c r="B774" s="45" t="s">
        <v>34</v>
      </c>
      <c r="C774" s="46">
        <v>52250</v>
      </c>
      <c r="D774" s="64" t="s">
        <v>743</v>
      </c>
      <c r="E774" s="105">
        <v>3993069.6157162264</v>
      </c>
      <c r="F774" s="70">
        <v>0</v>
      </c>
      <c r="G774" s="47">
        <v>0</v>
      </c>
      <c r="H774" s="47">
        <v>0</v>
      </c>
      <c r="I774" s="47">
        <v>0</v>
      </c>
      <c r="J774" s="47">
        <v>0</v>
      </c>
      <c r="K774" s="47">
        <v>0</v>
      </c>
      <c r="L774" s="47">
        <v>0</v>
      </c>
      <c r="M774" s="47">
        <v>0</v>
      </c>
      <c r="N774" s="47">
        <v>0</v>
      </c>
      <c r="O774" s="48">
        <f t="shared" si="11"/>
        <v>0</v>
      </c>
    </row>
    <row r="775" spans="1:15" x14ac:dyDescent="0.25">
      <c r="A775" s="44" t="s">
        <v>51</v>
      </c>
      <c r="B775" s="45" t="s">
        <v>34</v>
      </c>
      <c r="C775" s="46">
        <v>52254</v>
      </c>
      <c r="D775" s="64" t="s">
        <v>744</v>
      </c>
      <c r="E775" s="105"/>
      <c r="F775" s="70">
        <v>0</v>
      </c>
      <c r="G775" s="47">
        <v>0</v>
      </c>
      <c r="H775" s="47">
        <v>0</v>
      </c>
      <c r="I775" s="47">
        <v>0</v>
      </c>
      <c r="J775" s="47">
        <v>0</v>
      </c>
      <c r="K775" s="47">
        <v>0</v>
      </c>
      <c r="L775" s="47">
        <v>0</v>
      </c>
      <c r="M775" s="47">
        <v>0</v>
      </c>
      <c r="N775" s="47">
        <v>0</v>
      </c>
      <c r="O775" s="48">
        <f t="shared" si="11"/>
        <v>0</v>
      </c>
    </row>
    <row r="776" spans="1:15" x14ac:dyDescent="0.25">
      <c r="A776" s="44" t="s">
        <v>51</v>
      </c>
      <c r="B776" s="45" t="s">
        <v>34</v>
      </c>
      <c r="C776" s="46">
        <v>52256</v>
      </c>
      <c r="D776" s="64" t="s">
        <v>745</v>
      </c>
      <c r="E776" s="105"/>
      <c r="F776" s="70">
        <v>0</v>
      </c>
      <c r="G776" s="47">
        <v>0</v>
      </c>
      <c r="H776" s="47">
        <v>0</v>
      </c>
      <c r="I776" s="47">
        <v>0</v>
      </c>
      <c r="J776" s="47">
        <v>0</v>
      </c>
      <c r="K776" s="47">
        <v>0</v>
      </c>
      <c r="L776" s="47">
        <v>0</v>
      </c>
      <c r="M776" s="47">
        <v>0</v>
      </c>
      <c r="N776" s="47">
        <v>0</v>
      </c>
      <c r="O776" s="48">
        <f t="shared" si="11"/>
        <v>0</v>
      </c>
    </row>
    <row r="777" spans="1:15" x14ac:dyDescent="0.25">
      <c r="A777" s="44" t="s">
        <v>51</v>
      </c>
      <c r="B777" s="45" t="s">
        <v>34</v>
      </c>
      <c r="C777" s="46">
        <v>52258</v>
      </c>
      <c r="D777" s="64" t="s">
        <v>746</v>
      </c>
      <c r="E777" s="105"/>
      <c r="F777" s="70">
        <v>0</v>
      </c>
      <c r="G777" s="47">
        <v>0</v>
      </c>
      <c r="H777" s="47">
        <v>0</v>
      </c>
      <c r="I777" s="47">
        <v>0</v>
      </c>
      <c r="J777" s="47">
        <v>0</v>
      </c>
      <c r="K777" s="47">
        <v>0</v>
      </c>
      <c r="L777" s="47">
        <v>0</v>
      </c>
      <c r="M777" s="47">
        <v>0</v>
      </c>
      <c r="N777" s="47">
        <v>0</v>
      </c>
      <c r="O777" s="48">
        <f t="shared" si="11"/>
        <v>0</v>
      </c>
    </row>
    <row r="778" spans="1:15" x14ac:dyDescent="0.25">
      <c r="A778" s="44" t="s">
        <v>51</v>
      </c>
      <c r="B778" s="45" t="s">
        <v>34</v>
      </c>
      <c r="C778" s="46">
        <v>52260</v>
      </c>
      <c r="D778" s="64" t="s">
        <v>411</v>
      </c>
      <c r="E778" s="105"/>
      <c r="F778" s="70">
        <v>0</v>
      </c>
      <c r="G778" s="47">
        <v>0</v>
      </c>
      <c r="H778" s="47">
        <v>0</v>
      </c>
      <c r="I778" s="47">
        <v>0</v>
      </c>
      <c r="J778" s="47">
        <v>0</v>
      </c>
      <c r="K778" s="47">
        <v>0</v>
      </c>
      <c r="L778" s="47">
        <v>0</v>
      </c>
      <c r="M778" s="47">
        <v>0</v>
      </c>
      <c r="N778" s="47">
        <v>0</v>
      </c>
      <c r="O778" s="48">
        <f t="shared" si="11"/>
        <v>0</v>
      </c>
    </row>
    <row r="779" spans="1:15" x14ac:dyDescent="0.25">
      <c r="A779" s="44" t="s">
        <v>51</v>
      </c>
      <c r="B779" s="45" t="s">
        <v>34</v>
      </c>
      <c r="C779" s="46">
        <v>52287</v>
      </c>
      <c r="D779" s="64" t="s">
        <v>747</v>
      </c>
      <c r="E779" s="105"/>
      <c r="F779" s="70">
        <v>0</v>
      </c>
      <c r="G779" s="47">
        <v>0</v>
      </c>
      <c r="H779" s="47">
        <v>0</v>
      </c>
      <c r="I779" s="47">
        <v>0</v>
      </c>
      <c r="J779" s="47">
        <v>0</v>
      </c>
      <c r="K779" s="47">
        <v>0</v>
      </c>
      <c r="L779" s="47">
        <v>1537167.52</v>
      </c>
      <c r="M779" s="47">
        <v>0</v>
      </c>
      <c r="N779" s="47">
        <v>0</v>
      </c>
      <c r="O779" s="48">
        <f t="shared" si="11"/>
        <v>1537167.52</v>
      </c>
    </row>
    <row r="780" spans="1:15" x14ac:dyDescent="0.25">
      <c r="A780" s="44" t="s">
        <v>51</v>
      </c>
      <c r="B780" s="45" t="s">
        <v>34</v>
      </c>
      <c r="C780" s="46">
        <v>52317</v>
      </c>
      <c r="D780" s="64" t="s">
        <v>748</v>
      </c>
      <c r="E780" s="105"/>
      <c r="F780" s="70">
        <v>0</v>
      </c>
      <c r="G780" s="47">
        <v>0</v>
      </c>
      <c r="H780" s="47">
        <v>0</v>
      </c>
      <c r="I780" s="47">
        <v>0</v>
      </c>
      <c r="J780" s="47">
        <v>0</v>
      </c>
      <c r="K780" s="47">
        <v>0</v>
      </c>
      <c r="L780" s="47">
        <v>0</v>
      </c>
      <c r="M780" s="47">
        <v>0</v>
      </c>
      <c r="N780" s="47">
        <v>0</v>
      </c>
      <c r="O780" s="48">
        <f t="shared" ref="O780:O843" si="12">SUM(F780:N780)</f>
        <v>0</v>
      </c>
    </row>
    <row r="781" spans="1:15" x14ac:dyDescent="0.25">
      <c r="A781" s="88" t="s">
        <v>51</v>
      </c>
      <c r="B781" s="93" t="s">
        <v>34</v>
      </c>
      <c r="C781" s="90">
        <v>52320</v>
      </c>
      <c r="D781" s="100" t="s">
        <v>749</v>
      </c>
      <c r="E781" s="105"/>
      <c r="F781" s="103">
        <v>0</v>
      </c>
      <c r="G781" s="91">
        <v>0</v>
      </c>
      <c r="H781" s="91">
        <v>0</v>
      </c>
      <c r="I781" s="91">
        <v>0</v>
      </c>
      <c r="J781" s="91">
        <v>0</v>
      </c>
      <c r="K781" s="91">
        <v>0</v>
      </c>
      <c r="L781" s="91">
        <v>0</v>
      </c>
      <c r="M781" s="91">
        <v>0</v>
      </c>
      <c r="N781" s="91">
        <v>0</v>
      </c>
      <c r="O781" s="92">
        <f t="shared" si="12"/>
        <v>0</v>
      </c>
    </row>
    <row r="782" spans="1:15" x14ac:dyDescent="0.25">
      <c r="A782" s="88" t="s">
        <v>51</v>
      </c>
      <c r="B782" s="93" t="s">
        <v>34</v>
      </c>
      <c r="C782" s="90">
        <v>52323</v>
      </c>
      <c r="D782" s="100" t="s">
        <v>750</v>
      </c>
      <c r="E782" s="105"/>
      <c r="F782" s="103">
        <v>0</v>
      </c>
      <c r="G782" s="91">
        <v>0</v>
      </c>
      <c r="H782" s="91">
        <v>0</v>
      </c>
      <c r="I782" s="91">
        <v>0</v>
      </c>
      <c r="J782" s="91">
        <v>0</v>
      </c>
      <c r="K782" s="91">
        <v>0</v>
      </c>
      <c r="L782" s="91">
        <v>0</v>
      </c>
      <c r="M782" s="91">
        <v>0</v>
      </c>
      <c r="N782" s="91">
        <v>0</v>
      </c>
      <c r="O782" s="92">
        <f t="shared" si="12"/>
        <v>0</v>
      </c>
    </row>
    <row r="783" spans="1:15" x14ac:dyDescent="0.25">
      <c r="A783" s="88" t="s">
        <v>51</v>
      </c>
      <c r="B783" s="93" t="s">
        <v>34</v>
      </c>
      <c r="C783" s="90">
        <v>52352</v>
      </c>
      <c r="D783" s="100" t="s">
        <v>751</v>
      </c>
      <c r="E783" s="105"/>
      <c r="F783" s="103">
        <v>0</v>
      </c>
      <c r="G783" s="91">
        <v>0</v>
      </c>
      <c r="H783" s="91">
        <v>0</v>
      </c>
      <c r="I783" s="91">
        <v>0</v>
      </c>
      <c r="J783" s="91">
        <v>0</v>
      </c>
      <c r="K783" s="91">
        <v>0</v>
      </c>
      <c r="L783" s="91">
        <v>0</v>
      </c>
      <c r="M783" s="91">
        <v>0</v>
      </c>
      <c r="N783" s="91">
        <v>0</v>
      </c>
      <c r="O783" s="92">
        <f t="shared" si="12"/>
        <v>0</v>
      </c>
    </row>
    <row r="784" spans="1:15" x14ac:dyDescent="0.25">
      <c r="A784" s="88" t="s">
        <v>51</v>
      </c>
      <c r="B784" s="93" t="s">
        <v>34</v>
      </c>
      <c r="C784" s="90">
        <v>52354</v>
      </c>
      <c r="D784" s="100" t="s">
        <v>752</v>
      </c>
      <c r="E784" s="105"/>
      <c r="F784" s="103">
        <v>0</v>
      </c>
      <c r="G784" s="91">
        <v>0</v>
      </c>
      <c r="H784" s="91">
        <v>0</v>
      </c>
      <c r="I784" s="91">
        <v>0</v>
      </c>
      <c r="J784" s="91">
        <v>0</v>
      </c>
      <c r="K784" s="91">
        <v>0</v>
      </c>
      <c r="L784" s="91">
        <v>0</v>
      </c>
      <c r="M784" s="91">
        <v>0</v>
      </c>
      <c r="N784" s="91">
        <v>0</v>
      </c>
      <c r="O784" s="92">
        <f t="shared" si="12"/>
        <v>0</v>
      </c>
    </row>
    <row r="785" spans="1:15" x14ac:dyDescent="0.25">
      <c r="A785" s="88" t="s">
        <v>51</v>
      </c>
      <c r="B785" s="93" t="s">
        <v>34</v>
      </c>
      <c r="C785" s="90">
        <v>52356</v>
      </c>
      <c r="D785" s="100" t="s">
        <v>753</v>
      </c>
      <c r="E785" s="105">
        <v>4168068.5206514508</v>
      </c>
      <c r="F785" s="103">
        <v>0</v>
      </c>
      <c r="G785" s="91">
        <v>0</v>
      </c>
      <c r="H785" s="91">
        <v>0</v>
      </c>
      <c r="I785" s="91">
        <v>0</v>
      </c>
      <c r="J785" s="91">
        <v>1825807</v>
      </c>
      <c r="K785" s="91">
        <v>0</v>
      </c>
      <c r="L785" s="91">
        <v>84089</v>
      </c>
      <c r="M785" s="91">
        <v>0</v>
      </c>
      <c r="N785" s="91">
        <v>0</v>
      </c>
      <c r="O785" s="92">
        <f t="shared" si="12"/>
        <v>1909896</v>
      </c>
    </row>
    <row r="786" spans="1:15" x14ac:dyDescent="0.25">
      <c r="A786" s="88" t="s">
        <v>51</v>
      </c>
      <c r="B786" s="93" t="s">
        <v>34</v>
      </c>
      <c r="C786" s="90">
        <v>52378</v>
      </c>
      <c r="D786" s="100" t="s">
        <v>754</v>
      </c>
      <c r="E786" s="105"/>
      <c r="F786" s="103">
        <v>0</v>
      </c>
      <c r="G786" s="91">
        <v>0</v>
      </c>
      <c r="H786" s="91">
        <v>0</v>
      </c>
      <c r="I786" s="91">
        <v>0</v>
      </c>
      <c r="J786" s="91">
        <v>0</v>
      </c>
      <c r="K786" s="91">
        <v>0</v>
      </c>
      <c r="L786" s="91">
        <v>0</v>
      </c>
      <c r="M786" s="91">
        <v>0</v>
      </c>
      <c r="N786" s="91">
        <v>0</v>
      </c>
      <c r="O786" s="92">
        <f t="shared" si="12"/>
        <v>0</v>
      </c>
    </row>
    <row r="787" spans="1:15" x14ac:dyDescent="0.25">
      <c r="A787" s="88" t="s">
        <v>51</v>
      </c>
      <c r="B787" s="93" t="s">
        <v>34</v>
      </c>
      <c r="C787" s="90">
        <v>52381</v>
      </c>
      <c r="D787" s="100" t="s">
        <v>755</v>
      </c>
      <c r="E787" s="105"/>
      <c r="F787" s="103">
        <v>0</v>
      </c>
      <c r="G787" s="91">
        <v>0</v>
      </c>
      <c r="H787" s="91">
        <v>0</v>
      </c>
      <c r="I787" s="91">
        <v>0</v>
      </c>
      <c r="J787" s="91">
        <v>0</v>
      </c>
      <c r="K787" s="91">
        <v>0</v>
      </c>
      <c r="L787" s="91">
        <v>0</v>
      </c>
      <c r="M787" s="91">
        <v>0</v>
      </c>
      <c r="N787" s="91">
        <v>0</v>
      </c>
      <c r="O787" s="92">
        <f t="shared" si="12"/>
        <v>0</v>
      </c>
    </row>
    <row r="788" spans="1:15" x14ac:dyDescent="0.25">
      <c r="A788" s="88" t="s">
        <v>51</v>
      </c>
      <c r="B788" s="93" t="s">
        <v>34</v>
      </c>
      <c r="C788" s="90">
        <v>52385</v>
      </c>
      <c r="D788" s="100" t="s">
        <v>756</v>
      </c>
      <c r="E788" s="105">
        <v>86635027.901263908</v>
      </c>
      <c r="F788" s="103">
        <v>0</v>
      </c>
      <c r="G788" s="91">
        <v>0</v>
      </c>
      <c r="H788" s="91">
        <v>0</v>
      </c>
      <c r="I788" s="91">
        <v>0</v>
      </c>
      <c r="J788" s="91">
        <v>160104520</v>
      </c>
      <c r="K788" s="91">
        <v>0</v>
      </c>
      <c r="L788" s="91">
        <v>0</v>
      </c>
      <c r="M788" s="91">
        <v>0</v>
      </c>
      <c r="N788" s="91">
        <v>0</v>
      </c>
      <c r="O788" s="92">
        <f t="shared" si="12"/>
        <v>160104520</v>
      </c>
    </row>
    <row r="789" spans="1:15" x14ac:dyDescent="0.25">
      <c r="A789" s="88" t="s">
        <v>51</v>
      </c>
      <c r="B789" s="93" t="s">
        <v>34</v>
      </c>
      <c r="C789" s="90">
        <v>52390</v>
      </c>
      <c r="D789" s="100" t="s">
        <v>757</v>
      </c>
      <c r="E789" s="105"/>
      <c r="F789" s="103">
        <v>0</v>
      </c>
      <c r="G789" s="91">
        <v>0</v>
      </c>
      <c r="H789" s="91">
        <v>0</v>
      </c>
      <c r="I789" s="91">
        <v>0</v>
      </c>
      <c r="J789" s="91">
        <v>0</v>
      </c>
      <c r="K789" s="91">
        <v>0</v>
      </c>
      <c r="L789" s="91">
        <v>0</v>
      </c>
      <c r="M789" s="91">
        <v>0</v>
      </c>
      <c r="N789" s="91">
        <v>0</v>
      </c>
      <c r="O789" s="92">
        <f t="shared" si="12"/>
        <v>0</v>
      </c>
    </row>
    <row r="790" spans="1:15" x14ac:dyDescent="0.25">
      <c r="A790" s="88" t="s">
        <v>51</v>
      </c>
      <c r="B790" s="93" t="s">
        <v>34</v>
      </c>
      <c r="C790" s="90">
        <v>52399</v>
      </c>
      <c r="D790" s="100" t="s">
        <v>116</v>
      </c>
      <c r="E790" s="105"/>
      <c r="F790" s="103">
        <v>0</v>
      </c>
      <c r="G790" s="91">
        <v>0</v>
      </c>
      <c r="H790" s="91">
        <v>0</v>
      </c>
      <c r="I790" s="91">
        <v>0</v>
      </c>
      <c r="J790" s="91">
        <v>0</v>
      </c>
      <c r="K790" s="91">
        <v>0</v>
      </c>
      <c r="L790" s="91">
        <v>21881</v>
      </c>
      <c r="M790" s="91">
        <v>0</v>
      </c>
      <c r="N790" s="91">
        <v>0</v>
      </c>
      <c r="O790" s="92">
        <f t="shared" si="12"/>
        <v>21881</v>
      </c>
    </row>
    <row r="791" spans="1:15" x14ac:dyDescent="0.25">
      <c r="A791" s="44" t="s">
        <v>51</v>
      </c>
      <c r="B791" s="45" t="s">
        <v>34</v>
      </c>
      <c r="C791" s="46">
        <v>52405</v>
      </c>
      <c r="D791" s="64" t="s">
        <v>758</v>
      </c>
      <c r="E791" s="105"/>
      <c r="F791" s="70">
        <v>0</v>
      </c>
      <c r="G791" s="47">
        <v>0</v>
      </c>
      <c r="H791" s="47">
        <v>0</v>
      </c>
      <c r="I791" s="47">
        <v>0</v>
      </c>
      <c r="J791" s="47">
        <v>0</v>
      </c>
      <c r="K791" s="47">
        <v>0</v>
      </c>
      <c r="L791" s="47">
        <v>0</v>
      </c>
      <c r="M791" s="47">
        <v>0</v>
      </c>
      <c r="N791" s="47">
        <v>0</v>
      </c>
      <c r="O791" s="48">
        <f t="shared" si="12"/>
        <v>0</v>
      </c>
    </row>
    <row r="792" spans="1:15" x14ac:dyDescent="0.25">
      <c r="A792" s="44" t="s">
        <v>51</v>
      </c>
      <c r="B792" s="45" t="s">
        <v>34</v>
      </c>
      <c r="C792" s="46">
        <v>52411</v>
      </c>
      <c r="D792" s="64" t="s">
        <v>759</v>
      </c>
      <c r="E792" s="105"/>
      <c r="F792" s="70">
        <v>0</v>
      </c>
      <c r="G792" s="47">
        <v>0</v>
      </c>
      <c r="H792" s="47">
        <v>0</v>
      </c>
      <c r="I792" s="47">
        <v>0</v>
      </c>
      <c r="J792" s="47">
        <v>0</v>
      </c>
      <c r="K792" s="47">
        <v>0</v>
      </c>
      <c r="L792" s="47">
        <v>0</v>
      </c>
      <c r="M792" s="47">
        <v>0</v>
      </c>
      <c r="N792" s="47">
        <v>0</v>
      </c>
      <c r="O792" s="48">
        <f t="shared" si="12"/>
        <v>0</v>
      </c>
    </row>
    <row r="793" spans="1:15" x14ac:dyDescent="0.25">
      <c r="A793" s="44" t="s">
        <v>51</v>
      </c>
      <c r="B793" s="45" t="s">
        <v>34</v>
      </c>
      <c r="C793" s="46">
        <v>52418</v>
      </c>
      <c r="D793" s="64" t="s">
        <v>760</v>
      </c>
      <c r="E793" s="105">
        <v>54813706.840505652</v>
      </c>
      <c r="F793" s="70">
        <v>0</v>
      </c>
      <c r="G793" s="47">
        <v>0</v>
      </c>
      <c r="H793" s="47">
        <v>0</v>
      </c>
      <c r="I793" s="47">
        <v>0</v>
      </c>
      <c r="J793" s="47">
        <v>139131866</v>
      </c>
      <c r="K793" s="47">
        <v>0</v>
      </c>
      <c r="L793" s="47">
        <v>0</v>
      </c>
      <c r="M793" s="47">
        <v>0</v>
      </c>
      <c r="N793" s="47">
        <v>0</v>
      </c>
      <c r="O793" s="48">
        <f t="shared" si="12"/>
        <v>139131866</v>
      </c>
    </row>
    <row r="794" spans="1:15" x14ac:dyDescent="0.25">
      <c r="A794" s="44" t="s">
        <v>51</v>
      </c>
      <c r="B794" s="45" t="s">
        <v>34</v>
      </c>
      <c r="C794" s="46">
        <v>52427</v>
      </c>
      <c r="D794" s="64" t="s">
        <v>761</v>
      </c>
      <c r="E794" s="105">
        <v>26081875.519779053</v>
      </c>
      <c r="F794" s="70">
        <v>0</v>
      </c>
      <c r="G794" s="47">
        <v>0</v>
      </c>
      <c r="H794" s="47">
        <v>0</v>
      </c>
      <c r="I794" s="47">
        <v>0</v>
      </c>
      <c r="J794" s="47">
        <v>254486084</v>
      </c>
      <c r="K794" s="47">
        <v>0</v>
      </c>
      <c r="L794" s="47">
        <v>0</v>
      </c>
      <c r="M794" s="47">
        <v>0</v>
      </c>
      <c r="N794" s="47">
        <v>0</v>
      </c>
      <c r="O794" s="48">
        <f t="shared" si="12"/>
        <v>254486084</v>
      </c>
    </row>
    <row r="795" spans="1:15" x14ac:dyDescent="0.25">
      <c r="A795" s="44" t="s">
        <v>51</v>
      </c>
      <c r="B795" s="45" t="s">
        <v>34</v>
      </c>
      <c r="C795" s="46">
        <v>52435</v>
      </c>
      <c r="D795" s="64" t="s">
        <v>762</v>
      </c>
      <c r="E795" s="105">
        <v>2229873.6601690562</v>
      </c>
      <c r="F795" s="70">
        <v>0</v>
      </c>
      <c r="G795" s="47">
        <v>0</v>
      </c>
      <c r="H795" s="47">
        <v>0</v>
      </c>
      <c r="I795" s="47">
        <v>0</v>
      </c>
      <c r="J795" s="47">
        <v>0</v>
      </c>
      <c r="K795" s="47">
        <v>0</v>
      </c>
      <c r="L795" s="47">
        <v>0</v>
      </c>
      <c r="M795" s="47">
        <v>0</v>
      </c>
      <c r="N795" s="47">
        <v>0</v>
      </c>
      <c r="O795" s="48">
        <f t="shared" si="12"/>
        <v>0</v>
      </c>
    </row>
    <row r="796" spans="1:15" x14ac:dyDescent="0.25">
      <c r="A796" s="44" t="s">
        <v>51</v>
      </c>
      <c r="B796" s="45" t="s">
        <v>34</v>
      </c>
      <c r="C796" s="46">
        <v>52473</v>
      </c>
      <c r="D796" s="64" t="s">
        <v>546</v>
      </c>
      <c r="E796" s="105"/>
      <c r="F796" s="70">
        <v>0</v>
      </c>
      <c r="G796" s="47">
        <v>0</v>
      </c>
      <c r="H796" s="47">
        <v>0</v>
      </c>
      <c r="I796" s="47">
        <v>0</v>
      </c>
      <c r="J796" s="47">
        <v>0</v>
      </c>
      <c r="K796" s="47">
        <v>0</v>
      </c>
      <c r="L796" s="47">
        <v>0</v>
      </c>
      <c r="M796" s="47">
        <v>0</v>
      </c>
      <c r="N796" s="47">
        <v>0</v>
      </c>
      <c r="O796" s="48">
        <f t="shared" si="12"/>
        <v>0</v>
      </c>
    </row>
    <row r="797" spans="1:15" x14ac:dyDescent="0.25">
      <c r="A797" s="44" t="s">
        <v>51</v>
      </c>
      <c r="B797" s="45" t="s">
        <v>34</v>
      </c>
      <c r="C797" s="46">
        <v>52480</v>
      </c>
      <c r="D797" s="64" t="s">
        <v>34</v>
      </c>
      <c r="E797" s="105"/>
      <c r="F797" s="70">
        <v>0</v>
      </c>
      <c r="G797" s="47">
        <v>0</v>
      </c>
      <c r="H797" s="47">
        <v>0</v>
      </c>
      <c r="I797" s="47">
        <v>0</v>
      </c>
      <c r="J797" s="47">
        <v>0</v>
      </c>
      <c r="K797" s="47">
        <v>0</v>
      </c>
      <c r="L797" s="47">
        <v>0</v>
      </c>
      <c r="M797" s="47">
        <v>0</v>
      </c>
      <c r="N797" s="47">
        <v>0</v>
      </c>
      <c r="O797" s="48">
        <f t="shared" si="12"/>
        <v>0</v>
      </c>
    </row>
    <row r="798" spans="1:15" x14ac:dyDescent="0.25">
      <c r="A798" s="44" t="s">
        <v>51</v>
      </c>
      <c r="B798" s="45" t="s">
        <v>34</v>
      </c>
      <c r="C798" s="46">
        <v>52490</v>
      </c>
      <c r="D798" s="64" t="s">
        <v>763</v>
      </c>
      <c r="E798" s="105"/>
      <c r="F798" s="70">
        <v>0</v>
      </c>
      <c r="G798" s="47">
        <v>0</v>
      </c>
      <c r="H798" s="47">
        <v>0</v>
      </c>
      <c r="I798" s="47">
        <v>0</v>
      </c>
      <c r="J798" s="47">
        <v>0</v>
      </c>
      <c r="K798" s="47">
        <v>0</v>
      </c>
      <c r="L798" s="47">
        <v>0</v>
      </c>
      <c r="M798" s="47">
        <v>0</v>
      </c>
      <c r="N798" s="47">
        <v>0</v>
      </c>
      <c r="O798" s="48">
        <f t="shared" si="12"/>
        <v>0</v>
      </c>
    </row>
    <row r="799" spans="1:15" x14ac:dyDescent="0.25">
      <c r="A799" s="44" t="s">
        <v>51</v>
      </c>
      <c r="B799" s="45" t="s">
        <v>34</v>
      </c>
      <c r="C799" s="46">
        <v>52506</v>
      </c>
      <c r="D799" s="64" t="s">
        <v>764</v>
      </c>
      <c r="E799" s="105"/>
      <c r="F799" s="70">
        <v>0</v>
      </c>
      <c r="G799" s="47">
        <v>0</v>
      </c>
      <c r="H799" s="47">
        <v>0</v>
      </c>
      <c r="I799" s="47">
        <v>0</v>
      </c>
      <c r="J799" s="47">
        <v>0</v>
      </c>
      <c r="K799" s="47">
        <v>0</v>
      </c>
      <c r="L799" s="47">
        <v>0</v>
      </c>
      <c r="M799" s="47">
        <v>0</v>
      </c>
      <c r="N799" s="47">
        <v>0</v>
      </c>
      <c r="O799" s="48">
        <f t="shared" si="12"/>
        <v>0</v>
      </c>
    </row>
    <row r="800" spans="1:15" x14ac:dyDescent="0.25">
      <c r="A800" s="44" t="s">
        <v>51</v>
      </c>
      <c r="B800" s="45" t="s">
        <v>34</v>
      </c>
      <c r="C800" s="46">
        <v>52520</v>
      </c>
      <c r="D800" s="64" t="s">
        <v>765</v>
      </c>
      <c r="E800" s="105"/>
      <c r="F800" s="70">
        <v>0</v>
      </c>
      <c r="G800" s="47">
        <v>0</v>
      </c>
      <c r="H800" s="47">
        <v>0</v>
      </c>
      <c r="I800" s="47">
        <v>0</v>
      </c>
      <c r="J800" s="47">
        <v>0</v>
      </c>
      <c r="K800" s="47">
        <v>0</v>
      </c>
      <c r="L800" s="47">
        <v>0</v>
      </c>
      <c r="M800" s="47">
        <v>0</v>
      </c>
      <c r="N800" s="47">
        <v>0</v>
      </c>
      <c r="O800" s="48">
        <f t="shared" si="12"/>
        <v>0</v>
      </c>
    </row>
    <row r="801" spans="1:15" x14ac:dyDescent="0.25">
      <c r="A801" s="88" t="s">
        <v>51</v>
      </c>
      <c r="B801" s="93" t="s">
        <v>34</v>
      </c>
      <c r="C801" s="90">
        <v>52540</v>
      </c>
      <c r="D801" s="100" t="s">
        <v>766</v>
      </c>
      <c r="E801" s="105">
        <v>4829463.4676886089</v>
      </c>
      <c r="F801" s="103">
        <v>0</v>
      </c>
      <c r="G801" s="91">
        <v>0</v>
      </c>
      <c r="H801" s="91">
        <v>0</v>
      </c>
      <c r="I801" s="91">
        <v>0</v>
      </c>
      <c r="J801" s="91">
        <v>987725</v>
      </c>
      <c r="K801" s="91">
        <v>0</v>
      </c>
      <c r="L801" s="91">
        <v>0</v>
      </c>
      <c r="M801" s="91">
        <v>0</v>
      </c>
      <c r="N801" s="91">
        <v>0</v>
      </c>
      <c r="O801" s="92">
        <f t="shared" si="12"/>
        <v>987725</v>
      </c>
    </row>
    <row r="802" spans="1:15" x14ac:dyDescent="0.25">
      <c r="A802" s="88" t="s">
        <v>51</v>
      </c>
      <c r="B802" s="93" t="s">
        <v>34</v>
      </c>
      <c r="C802" s="90">
        <v>52560</v>
      </c>
      <c r="D802" s="100" t="s">
        <v>767</v>
      </c>
      <c r="E802" s="105"/>
      <c r="F802" s="103">
        <v>0</v>
      </c>
      <c r="G802" s="91">
        <v>0</v>
      </c>
      <c r="H802" s="91">
        <v>0</v>
      </c>
      <c r="I802" s="91">
        <v>0</v>
      </c>
      <c r="J802" s="91">
        <v>0</v>
      </c>
      <c r="K802" s="91">
        <v>0</v>
      </c>
      <c r="L802" s="91">
        <v>0</v>
      </c>
      <c r="M802" s="91">
        <v>0</v>
      </c>
      <c r="N802" s="91">
        <v>0</v>
      </c>
      <c r="O802" s="92">
        <f t="shared" si="12"/>
        <v>0</v>
      </c>
    </row>
    <row r="803" spans="1:15" x14ac:dyDescent="0.25">
      <c r="A803" s="88" t="s">
        <v>51</v>
      </c>
      <c r="B803" s="93" t="s">
        <v>34</v>
      </c>
      <c r="C803" s="90">
        <v>52565</v>
      </c>
      <c r="D803" s="100" t="s">
        <v>768</v>
      </c>
      <c r="E803" s="105"/>
      <c r="F803" s="103">
        <v>0</v>
      </c>
      <c r="G803" s="91">
        <v>0</v>
      </c>
      <c r="H803" s="91">
        <v>0</v>
      </c>
      <c r="I803" s="91">
        <v>0</v>
      </c>
      <c r="J803" s="91">
        <v>0</v>
      </c>
      <c r="K803" s="91">
        <v>0</v>
      </c>
      <c r="L803" s="91">
        <v>0</v>
      </c>
      <c r="M803" s="91">
        <v>0</v>
      </c>
      <c r="N803" s="91">
        <v>0</v>
      </c>
      <c r="O803" s="92">
        <f t="shared" si="12"/>
        <v>0</v>
      </c>
    </row>
    <row r="804" spans="1:15" x14ac:dyDescent="0.25">
      <c r="A804" s="88" t="s">
        <v>51</v>
      </c>
      <c r="B804" s="93" t="s">
        <v>34</v>
      </c>
      <c r="C804" s="90">
        <v>52573</v>
      </c>
      <c r="D804" s="100" t="s">
        <v>769</v>
      </c>
      <c r="E804" s="105"/>
      <c r="F804" s="103">
        <v>0</v>
      </c>
      <c r="G804" s="91">
        <v>0</v>
      </c>
      <c r="H804" s="91">
        <v>0</v>
      </c>
      <c r="I804" s="91">
        <v>0</v>
      </c>
      <c r="J804" s="91">
        <v>0</v>
      </c>
      <c r="K804" s="91">
        <v>0</v>
      </c>
      <c r="L804" s="91">
        <v>0</v>
      </c>
      <c r="M804" s="91">
        <v>0</v>
      </c>
      <c r="N804" s="91">
        <v>0</v>
      </c>
      <c r="O804" s="92">
        <f t="shared" si="12"/>
        <v>0</v>
      </c>
    </row>
    <row r="805" spans="1:15" x14ac:dyDescent="0.25">
      <c r="A805" s="88" t="s">
        <v>51</v>
      </c>
      <c r="B805" s="93" t="s">
        <v>34</v>
      </c>
      <c r="C805" s="90">
        <v>52585</v>
      </c>
      <c r="D805" s="100" t="s">
        <v>770</v>
      </c>
      <c r="E805" s="105"/>
      <c r="F805" s="103">
        <v>0</v>
      </c>
      <c r="G805" s="91">
        <v>0</v>
      </c>
      <c r="H805" s="91">
        <v>0</v>
      </c>
      <c r="I805" s="91">
        <v>0</v>
      </c>
      <c r="J805" s="91">
        <v>0</v>
      </c>
      <c r="K805" s="91">
        <v>0</v>
      </c>
      <c r="L805" s="91">
        <v>0</v>
      </c>
      <c r="M805" s="91">
        <v>0</v>
      </c>
      <c r="N805" s="91">
        <v>0</v>
      </c>
      <c r="O805" s="92">
        <f t="shared" si="12"/>
        <v>0</v>
      </c>
    </row>
    <row r="806" spans="1:15" x14ac:dyDescent="0.25">
      <c r="A806" s="88" t="s">
        <v>51</v>
      </c>
      <c r="B806" s="93" t="s">
        <v>34</v>
      </c>
      <c r="C806" s="90">
        <v>52612</v>
      </c>
      <c r="D806" s="100" t="s">
        <v>562</v>
      </c>
      <c r="E806" s="105"/>
      <c r="F806" s="103">
        <v>0</v>
      </c>
      <c r="G806" s="91">
        <v>0</v>
      </c>
      <c r="H806" s="91">
        <v>0</v>
      </c>
      <c r="I806" s="91">
        <v>0</v>
      </c>
      <c r="J806" s="91">
        <v>0</v>
      </c>
      <c r="K806" s="91">
        <v>0</v>
      </c>
      <c r="L806" s="91">
        <v>0</v>
      </c>
      <c r="M806" s="91">
        <v>0</v>
      </c>
      <c r="N806" s="91">
        <v>0</v>
      </c>
      <c r="O806" s="92">
        <f t="shared" si="12"/>
        <v>0</v>
      </c>
    </row>
    <row r="807" spans="1:15" x14ac:dyDescent="0.25">
      <c r="A807" s="88" t="s">
        <v>51</v>
      </c>
      <c r="B807" s="93" t="s">
        <v>34</v>
      </c>
      <c r="C807" s="90">
        <v>52621</v>
      </c>
      <c r="D807" s="100" t="s">
        <v>771</v>
      </c>
      <c r="E807" s="105">
        <v>400951.62324272952</v>
      </c>
      <c r="F807" s="103">
        <v>0</v>
      </c>
      <c r="G807" s="91">
        <v>0</v>
      </c>
      <c r="H807" s="91">
        <v>0</v>
      </c>
      <c r="I807" s="91">
        <v>0</v>
      </c>
      <c r="J807" s="91">
        <v>468784242</v>
      </c>
      <c r="K807" s="91">
        <v>0</v>
      </c>
      <c r="L807" s="91">
        <v>0</v>
      </c>
      <c r="M807" s="91">
        <v>0</v>
      </c>
      <c r="N807" s="91">
        <v>0</v>
      </c>
      <c r="O807" s="92">
        <f t="shared" si="12"/>
        <v>468784242</v>
      </c>
    </row>
    <row r="808" spans="1:15" x14ac:dyDescent="0.25">
      <c r="A808" s="88" t="s">
        <v>51</v>
      </c>
      <c r="B808" s="93" t="s">
        <v>34</v>
      </c>
      <c r="C808" s="90">
        <v>52678</v>
      </c>
      <c r="D808" s="100" t="s">
        <v>772</v>
      </c>
      <c r="E808" s="105">
        <v>10369464.191897085</v>
      </c>
      <c r="F808" s="103">
        <v>0</v>
      </c>
      <c r="G808" s="91">
        <v>0</v>
      </c>
      <c r="H808" s="91">
        <v>0</v>
      </c>
      <c r="I808" s="91">
        <v>0</v>
      </c>
      <c r="J808" s="91">
        <v>0</v>
      </c>
      <c r="K808" s="91">
        <v>0</v>
      </c>
      <c r="L808" s="91">
        <v>0</v>
      </c>
      <c r="M808" s="91">
        <v>0</v>
      </c>
      <c r="N808" s="91">
        <v>0</v>
      </c>
      <c r="O808" s="92">
        <f t="shared" si="12"/>
        <v>0</v>
      </c>
    </row>
    <row r="809" spans="1:15" x14ac:dyDescent="0.25">
      <c r="A809" s="88" t="s">
        <v>51</v>
      </c>
      <c r="B809" s="93" t="s">
        <v>34</v>
      </c>
      <c r="C809" s="90">
        <v>52683</v>
      </c>
      <c r="D809" s="100" t="s">
        <v>773</v>
      </c>
      <c r="E809" s="105"/>
      <c r="F809" s="103">
        <v>0</v>
      </c>
      <c r="G809" s="91">
        <v>0</v>
      </c>
      <c r="H809" s="91">
        <v>0</v>
      </c>
      <c r="I809" s="91">
        <v>0</v>
      </c>
      <c r="J809" s="91">
        <v>0</v>
      </c>
      <c r="K809" s="91">
        <v>0</v>
      </c>
      <c r="L809" s="91">
        <v>0</v>
      </c>
      <c r="M809" s="91">
        <v>0</v>
      </c>
      <c r="N809" s="91">
        <v>0</v>
      </c>
      <c r="O809" s="92">
        <f t="shared" si="12"/>
        <v>0</v>
      </c>
    </row>
    <row r="810" spans="1:15" x14ac:dyDescent="0.25">
      <c r="A810" s="88" t="s">
        <v>51</v>
      </c>
      <c r="B810" s="93" t="s">
        <v>34</v>
      </c>
      <c r="C810" s="90">
        <v>52685</v>
      </c>
      <c r="D810" s="100" t="s">
        <v>564</v>
      </c>
      <c r="E810" s="105"/>
      <c r="F810" s="103">
        <v>0</v>
      </c>
      <c r="G810" s="91">
        <v>0</v>
      </c>
      <c r="H810" s="91">
        <v>0</v>
      </c>
      <c r="I810" s="91">
        <v>0</v>
      </c>
      <c r="J810" s="91">
        <v>0</v>
      </c>
      <c r="K810" s="91">
        <v>0</v>
      </c>
      <c r="L810" s="91">
        <v>0</v>
      </c>
      <c r="M810" s="91">
        <v>0</v>
      </c>
      <c r="N810" s="91">
        <v>0</v>
      </c>
      <c r="O810" s="92">
        <f t="shared" si="12"/>
        <v>0</v>
      </c>
    </row>
    <row r="811" spans="1:15" x14ac:dyDescent="0.25">
      <c r="A811" s="44" t="s">
        <v>51</v>
      </c>
      <c r="B811" s="45" t="s">
        <v>34</v>
      </c>
      <c r="C811" s="46">
        <v>52687</v>
      </c>
      <c r="D811" s="64" t="s">
        <v>774</v>
      </c>
      <c r="E811" s="105"/>
      <c r="F811" s="70">
        <v>0</v>
      </c>
      <c r="G811" s="47">
        <v>0</v>
      </c>
      <c r="H811" s="47">
        <v>0</v>
      </c>
      <c r="I811" s="47">
        <v>0</v>
      </c>
      <c r="J811" s="47">
        <v>0</v>
      </c>
      <c r="K811" s="47">
        <v>0</v>
      </c>
      <c r="L811" s="47">
        <v>0</v>
      </c>
      <c r="M811" s="47">
        <v>0</v>
      </c>
      <c r="N811" s="47">
        <v>0</v>
      </c>
      <c r="O811" s="48">
        <f t="shared" si="12"/>
        <v>0</v>
      </c>
    </row>
    <row r="812" spans="1:15" x14ac:dyDescent="0.25">
      <c r="A812" s="44" t="s">
        <v>51</v>
      </c>
      <c r="B812" s="45" t="s">
        <v>34</v>
      </c>
      <c r="C812" s="46">
        <v>52693</v>
      </c>
      <c r="D812" s="64" t="s">
        <v>231</v>
      </c>
      <c r="E812" s="105"/>
      <c r="F812" s="70">
        <v>0</v>
      </c>
      <c r="G812" s="47">
        <v>0</v>
      </c>
      <c r="H812" s="47">
        <v>0</v>
      </c>
      <c r="I812" s="47">
        <v>0</v>
      </c>
      <c r="J812" s="47">
        <v>0</v>
      </c>
      <c r="K812" s="47">
        <v>0</v>
      </c>
      <c r="L812" s="47">
        <v>0</v>
      </c>
      <c r="M812" s="47">
        <v>0</v>
      </c>
      <c r="N812" s="47">
        <v>0</v>
      </c>
      <c r="O812" s="48">
        <f t="shared" si="12"/>
        <v>0</v>
      </c>
    </row>
    <row r="813" spans="1:15" x14ac:dyDescent="0.25">
      <c r="A813" s="44" t="s">
        <v>51</v>
      </c>
      <c r="B813" s="45" t="s">
        <v>34</v>
      </c>
      <c r="C813" s="46">
        <v>52694</v>
      </c>
      <c r="D813" s="64" t="s">
        <v>775</v>
      </c>
      <c r="E813" s="105"/>
      <c r="F813" s="70">
        <v>0</v>
      </c>
      <c r="G813" s="47">
        <v>0</v>
      </c>
      <c r="H813" s="47">
        <v>0</v>
      </c>
      <c r="I813" s="47">
        <v>0</v>
      </c>
      <c r="J813" s="47">
        <v>0</v>
      </c>
      <c r="K813" s="47">
        <v>0</v>
      </c>
      <c r="L813" s="47">
        <v>0</v>
      </c>
      <c r="M813" s="47">
        <v>0</v>
      </c>
      <c r="N813" s="47">
        <v>0</v>
      </c>
      <c r="O813" s="48">
        <f t="shared" si="12"/>
        <v>0</v>
      </c>
    </row>
    <row r="814" spans="1:15" x14ac:dyDescent="0.25">
      <c r="A814" s="44" t="s">
        <v>51</v>
      </c>
      <c r="B814" s="45" t="s">
        <v>34</v>
      </c>
      <c r="C814" s="46">
        <v>52696</v>
      </c>
      <c r="D814" s="64" t="s">
        <v>150</v>
      </c>
      <c r="E814" s="105">
        <v>20006688.137860026</v>
      </c>
      <c r="F814" s="70">
        <v>0</v>
      </c>
      <c r="G814" s="47">
        <v>0</v>
      </c>
      <c r="H814" s="47">
        <v>0</v>
      </c>
      <c r="I814" s="47">
        <v>0</v>
      </c>
      <c r="J814" s="47">
        <v>788438071</v>
      </c>
      <c r="K814" s="47">
        <v>0</v>
      </c>
      <c r="L814" s="47">
        <v>0</v>
      </c>
      <c r="M814" s="47">
        <v>0</v>
      </c>
      <c r="N814" s="47">
        <v>0</v>
      </c>
      <c r="O814" s="48">
        <f t="shared" si="12"/>
        <v>788438071</v>
      </c>
    </row>
    <row r="815" spans="1:15" x14ac:dyDescent="0.25">
      <c r="A815" s="44" t="s">
        <v>51</v>
      </c>
      <c r="B815" s="45" t="s">
        <v>34</v>
      </c>
      <c r="C815" s="46">
        <v>52699</v>
      </c>
      <c r="D815" s="64" t="s">
        <v>776</v>
      </c>
      <c r="E815" s="105">
        <v>17975221.595156841</v>
      </c>
      <c r="F815" s="70">
        <v>0</v>
      </c>
      <c r="G815" s="47">
        <v>0</v>
      </c>
      <c r="H815" s="47">
        <v>0</v>
      </c>
      <c r="I815" s="47">
        <v>0</v>
      </c>
      <c r="J815" s="47">
        <v>488663</v>
      </c>
      <c r="K815" s="47">
        <v>0</v>
      </c>
      <c r="L815" s="47">
        <v>0</v>
      </c>
      <c r="M815" s="47">
        <v>0</v>
      </c>
      <c r="N815" s="47">
        <v>0</v>
      </c>
      <c r="O815" s="48">
        <f t="shared" si="12"/>
        <v>488663</v>
      </c>
    </row>
    <row r="816" spans="1:15" x14ac:dyDescent="0.25">
      <c r="A816" s="44" t="s">
        <v>51</v>
      </c>
      <c r="B816" s="45" t="s">
        <v>34</v>
      </c>
      <c r="C816" s="46">
        <v>52720</v>
      </c>
      <c r="D816" s="64" t="s">
        <v>777</v>
      </c>
      <c r="E816" s="105"/>
      <c r="F816" s="70">
        <v>0</v>
      </c>
      <c r="G816" s="47">
        <v>0</v>
      </c>
      <c r="H816" s="47">
        <v>0</v>
      </c>
      <c r="I816" s="47">
        <v>0</v>
      </c>
      <c r="J816" s="47">
        <v>0</v>
      </c>
      <c r="K816" s="47">
        <v>0</v>
      </c>
      <c r="L816" s="47">
        <v>0</v>
      </c>
      <c r="M816" s="47">
        <v>0</v>
      </c>
      <c r="N816" s="47">
        <v>0</v>
      </c>
      <c r="O816" s="48">
        <f t="shared" si="12"/>
        <v>0</v>
      </c>
    </row>
    <row r="817" spans="1:15" x14ac:dyDescent="0.25">
      <c r="A817" s="44" t="s">
        <v>51</v>
      </c>
      <c r="B817" s="45" t="s">
        <v>34</v>
      </c>
      <c r="C817" s="46">
        <v>52786</v>
      </c>
      <c r="D817" s="64" t="s">
        <v>778</v>
      </c>
      <c r="E817" s="105"/>
      <c r="F817" s="70">
        <v>0</v>
      </c>
      <c r="G817" s="47">
        <v>0</v>
      </c>
      <c r="H817" s="47">
        <v>0</v>
      </c>
      <c r="I817" s="47">
        <v>0</v>
      </c>
      <c r="J817" s="47">
        <v>0</v>
      </c>
      <c r="K817" s="47">
        <v>0</v>
      </c>
      <c r="L817" s="47">
        <v>0</v>
      </c>
      <c r="M817" s="47">
        <v>0</v>
      </c>
      <c r="N817" s="47">
        <v>0</v>
      </c>
      <c r="O817" s="48">
        <f t="shared" si="12"/>
        <v>0</v>
      </c>
    </row>
    <row r="818" spans="1:15" x14ac:dyDescent="0.25">
      <c r="A818" s="44" t="s">
        <v>51</v>
      </c>
      <c r="B818" s="45" t="s">
        <v>34</v>
      </c>
      <c r="C818" s="46">
        <v>52788</v>
      </c>
      <c r="D818" s="64" t="s">
        <v>779</v>
      </c>
      <c r="E818" s="105"/>
      <c r="F818" s="70">
        <v>0</v>
      </c>
      <c r="G818" s="47">
        <v>0</v>
      </c>
      <c r="H818" s="47">
        <v>0</v>
      </c>
      <c r="I818" s="47">
        <v>0</v>
      </c>
      <c r="J818" s="47">
        <v>0</v>
      </c>
      <c r="K818" s="47">
        <v>0</v>
      </c>
      <c r="L818" s="47">
        <v>0</v>
      </c>
      <c r="M818" s="47">
        <v>0</v>
      </c>
      <c r="N818" s="47">
        <v>0</v>
      </c>
      <c r="O818" s="48">
        <f t="shared" si="12"/>
        <v>0</v>
      </c>
    </row>
    <row r="819" spans="1:15" x14ac:dyDescent="0.25">
      <c r="A819" s="44" t="s">
        <v>51</v>
      </c>
      <c r="B819" s="45" t="s">
        <v>34</v>
      </c>
      <c r="C819" s="46">
        <v>52835</v>
      </c>
      <c r="D819" s="64" t="s">
        <v>780</v>
      </c>
      <c r="E819" s="105">
        <v>30125788.529276177</v>
      </c>
      <c r="F819" s="70">
        <v>0</v>
      </c>
      <c r="G819" s="47">
        <v>0</v>
      </c>
      <c r="H819" s="47">
        <v>0</v>
      </c>
      <c r="I819" s="47">
        <v>0</v>
      </c>
      <c r="J819" s="47">
        <v>22618836</v>
      </c>
      <c r="K819" s="47">
        <v>0</v>
      </c>
      <c r="L819" s="47">
        <v>0</v>
      </c>
      <c r="M819" s="47">
        <v>0</v>
      </c>
      <c r="N819" s="47">
        <v>0</v>
      </c>
      <c r="O819" s="48">
        <f t="shared" si="12"/>
        <v>22618836</v>
      </c>
    </row>
    <row r="820" spans="1:15" x14ac:dyDescent="0.25">
      <c r="A820" s="44" t="s">
        <v>51</v>
      </c>
      <c r="B820" s="45" t="s">
        <v>34</v>
      </c>
      <c r="C820" s="46">
        <v>52838</v>
      </c>
      <c r="D820" s="64" t="s">
        <v>781</v>
      </c>
      <c r="E820" s="105"/>
      <c r="F820" s="70">
        <v>0</v>
      </c>
      <c r="G820" s="47">
        <v>0</v>
      </c>
      <c r="H820" s="47">
        <v>0</v>
      </c>
      <c r="I820" s="47">
        <v>0</v>
      </c>
      <c r="J820" s="47">
        <v>0</v>
      </c>
      <c r="K820" s="47">
        <v>0</v>
      </c>
      <c r="L820" s="47">
        <v>0</v>
      </c>
      <c r="M820" s="47">
        <v>0</v>
      </c>
      <c r="N820" s="47">
        <v>0</v>
      </c>
      <c r="O820" s="48">
        <f t="shared" si="12"/>
        <v>0</v>
      </c>
    </row>
    <row r="821" spans="1:15" x14ac:dyDescent="0.25">
      <c r="A821" s="88" t="s">
        <v>51</v>
      </c>
      <c r="B821" s="93" t="s">
        <v>34</v>
      </c>
      <c r="C821" s="90">
        <v>52885</v>
      </c>
      <c r="D821" s="100" t="s">
        <v>782</v>
      </c>
      <c r="E821" s="105"/>
      <c r="F821" s="103">
        <v>0</v>
      </c>
      <c r="G821" s="91">
        <v>0</v>
      </c>
      <c r="H821" s="91">
        <v>0</v>
      </c>
      <c r="I821" s="91">
        <v>0</v>
      </c>
      <c r="J821" s="91">
        <v>0</v>
      </c>
      <c r="K821" s="91">
        <v>0</v>
      </c>
      <c r="L821" s="91">
        <v>0</v>
      </c>
      <c r="M821" s="91">
        <v>0</v>
      </c>
      <c r="N821" s="91">
        <v>0</v>
      </c>
      <c r="O821" s="92">
        <f t="shared" si="12"/>
        <v>0</v>
      </c>
    </row>
    <row r="822" spans="1:15" x14ac:dyDescent="0.25">
      <c r="A822" s="88" t="s">
        <v>51</v>
      </c>
      <c r="B822" s="93" t="s">
        <v>35</v>
      </c>
      <c r="C822" s="90">
        <v>54001</v>
      </c>
      <c r="D822" s="100" t="s">
        <v>783</v>
      </c>
      <c r="E822" s="105">
        <v>390171513.74450809</v>
      </c>
      <c r="F822" s="103">
        <v>0</v>
      </c>
      <c r="G822" s="91">
        <v>272820386.84000003</v>
      </c>
      <c r="H822" s="91">
        <v>0</v>
      </c>
      <c r="I822" s="91">
        <v>0</v>
      </c>
      <c r="J822" s="91">
        <v>0</v>
      </c>
      <c r="K822" s="91">
        <v>0</v>
      </c>
      <c r="L822" s="91">
        <v>4928513</v>
      </c>
      <c r="M822" s="91">
        <v>0</v>
      </c>
      <c r="N822" s="91">
        <v>0</v>
      </c>
      <c r="O822" s="92">
        <f t="shared" si="12"/>
        <v>277748899.84000003</v>
      </c>
    </row>
    <row r="823" spans="1:15" x14ac:dyDescent="0.25">
      <c r="A823" s="88" t="s">
        <v>51</v>
      </c>
      <c r="B823" s="93" t="s">
        <v>35</v>
      </c>
      <c r="C823" s="90">
        <v>54003</v>
      </c>
      <c r="D823" s="100" t="s">
        <v>784</v>
      </c>
      <c r="E823" s="105"/>
      <c r="F823" s="103">
        <v>0</v>
      </c>
      <c r="G823" s="91">
        <v>0</v>
      </c>
      <c r="H823" s="91">
        <v>0</v>
      </c>
      <c r="I823" s="91">
        <v>0</v>
      </c>
      <c r="J823" s="91">
        <v>0</v>
      </c>
      <c r="K823" s="91">
        <v>0</v>
      </c>
      <c r="L823" s="91">
        <v>0</v>
      </c>
      <c r="M823" s="91">
        <v>0</v>
      </c>
      <c r="N823" s="91">
        <v>0</v>
      </c>
      <c r="O823" s="92">
        <f t="shared" si="12"/>
        <v>0</v>
      </c>
    </row>
    <row r="824" spans="1:15" x14ac:dyDescent="0.25">
      <c r="A824" s="88" t="s">
        <v>51</v>
      </c>
      <c r="B824" s="93" t="s">
        <v>35</v>
      </c>
      <c r="C824" s="90">
        <v>54051</v>
      </c>
      <c r="D824" s="100" t="s">
        <v>785</v>
      </c>
      <c r="E824" s="105">
        <v>9276141.9498786442</v>
      </c>
      <c r="F824" s="103">
        <v>0</v>
      </c>
      <c r="G824" s="91">
        <v>19455595</v>
      </c>
      <c r="H824" s="91">
        <v>0</v>
      </c>
      <c r="I824" s="91">
        <v>0</v>
      </c>
      <c r="J824" s="91">
        <v>0</v>
      </c>
      <c r="K824" s="91">
        <v>0</v>
      </c>
      <c r="L824" s="91">
        <v>0</v>
      </c>
      <c r="M824" s="91">
        <v>0</v>
      </c>
      <c r="N824" s="91">
        <v>0</v>
      </c>
      <c r="O824" s="92">
        <f t="shared" si="12"/>
        <v>19455595</v>
      </c>
    </row>
    <row r="825" spans="1:15" x14ac:dyDescent="0.25">
      <c r="A825" s="88" t="s">
        <v>51</v>
      </c>
      <c r="B825" s="93" t="s">
        <v>35</v>
      </c>
      <c r="C825" s="90">
        <v>54099</v>
      </c>
      <c r="D825" s="100" t="s">
        <v>786</v>
      </c>
      <c r="E825" s="105">
        <v>103954128.72950952</v>
      </c>
      <c r="F825" s="103">
        <v>0</v>
      </c>
      <c r="G825" s="91">
        <v>43371133</v>
      </c>
      <c r="H825" s="91">
        <v>0</v>
      </c>
      <c r="I825" s="91">
        <v>0</v>
      </c>
      <c r="J825" s="91">
        <v>0</v>
      </c>
      <c r="K825" s="91">
        <v>0</v>
      </c>
      <c r="L825" s="91">
        <v>0</v>
      </c>
      <c r="M825" s="91">
        <v>0</v>
      </c>
      <c r="N825" s="91">
        <v>0</v>
      </c>
      <c r="O825" s="92">
        <f t="shared" si="12"/>
        <v>43371133</v>
      </c>
    </row>
    <row r="826" spans="1:15" x14ac:dyDescent="0.25">
      <c r="A826" s="88" t="s">
        <v>51</v>
      </c>
      <c r="B826" s="93" t="s">
        <v>35</v>
      </c>
      <c r="C826" s="90">
        <v>54109</v>
      </c>
      <c r="D826" s="100" t="s">
        <v>787</v>
      </c>
      <c r="E826" s="105"/>
      <c r="F826" s="103">
        <v>0</v>
      </c>
      <c r="G826" s="91">
        <v>0</v>
      </c>
      <c r="H826" s="91">
        <v>0</v>
      </c>
      <c r="I826" s="91">
        <v>0</v>
      </c>
      <c r="J826" s="91">
        <v>0</v>
      </c>
      <c r="K826" s="91">
        <v>0</v>
      </c>
      <c r="L826" s="91">
        <v>0</v>
      </c>
      <c r="M826" s="91">
        <v>0</v>
      </c>
      <c r="N826" s="91">
        <v>0</v>
      </c>
      <c r="O826" s="92">
        <f t="shared" si="12"/>
        <v>0</v>
      </c>
    </row>
    <row r="827" spans="1:15" x14ac:dyDescent="0.25">
      <c r="A827" s="88" t="s">
        <v>51</v>
      </c>
      <c r="B827" s="93" t="s">
        <v>35</v>
      </c>
      <c r="C827" s="90">
        <v>54125</v>
      </c>
      <c r="D827" s="100" t="s">
        <v>788</v>
      </c>
      <c r="E827" s="105">
        <v>2742559.4202982276</v>
      </c>
      <c r="F827" s="103">
        <v>0</v>
      </c>
      <c r="G827" s="91">
        <v>8775113</v>
      </c>
      <c r="H827" s="91">
        <v>0</v>
      </c>
      <c r="I827" s="91">
        <v>0</v>
      </c>
      <c r="J827" s="91">
        <v>0</v>
      </c>
      <c r="K827" s="91">
        <v>0</v>
      </c>
      <c r="L827" s="91">
        <v>0</v>
      </c>
      <c r="M827" s="91">
        <v>0</v>
      </c>
      <c r="N827" s="91">
        <v>0</v>
      </c>
      <c r="O827" s="92">
        <f t="shared" si="12"/>
        <v>8775113</v>
      </c>
    </row>
    <row r="828" spans="1:15" x14ac:dyDescent="0.25">
      <c r="A828" s="88" t="s">
        <v>51</v>
      </c>
      <c r="B828" s="93" t="s">
        <v>35</v>
      </c>
      <c r="C828" s="90">
        <v>54128</v>
      </c>
      <c r="D828" s="100" t="s">
        <v>789</v>
      </c>
      <c r="E828" s="105"/>
      <c r="F828" s="103">
        <v>0</v>
      </c>
      <c r="G828" s="91">
        <v>0</v>
      </c>
      <c r="H828" s="91">
        <v>0</v>
      </c>
      <c r="I828" s="91">
        <v>0</v>
      </c>
      <c r="J828" s="91">
        <v>0</v>
      </c>
      <c r="K828" s="91">
        <v>0</v>
      </c>
      <c r="L828" s="91">
        <v>0</v>
      </c>
      <c r="M828" s="91">
        <v>0</v>
      </c>
      <c r="N828" s="91">
        <v>0</v>
      </c>
      <c r="O828" s="92">
        <f t="shared" si="12"/>
        <v>0</v>
      </c>
    </row>
    <row r="829" spans="1:15" x14ac:dyDescent="0.25">
      <c r="A829" s="88" t="s">
        <v>51</v>
      </c>
      <c r="B829" s="93" t="s">
        <v>35</v>
      </c>
      <c r="C829" s="90">
        <v>54172</v>
      </c>
      <c r="D829" s="100" t="s">
        <v>790</v>
      </c>
      <c r="E829" s="105">
        <v>20915923.412040535</v>
      </c>
      <c r="F829" s="103">
        <v>0</v>
      </c>
      <c r="G829" s="91">
        <v>13646711</v>
      </c>
      <c r="H829" s="91">
        <v>0</v>
      </c>
      <c r="I829" s="91">
        <v>0</v>
      </c>
      <c r="J829" s="91">
        <v>0</v>
      </c>
      <c r="K829" s="91">
        <v>0</v>
      </c>
      <c r="L829" s="91">
        <v>0</v>
      </c>
      <c r="M829" s="91">
        <v>0</v>
      </c>
      <c r="N829" s="91">
        <v>0</v>
      </c>
      <c r="O829" s="92">
        <f t="shared" si="12"/>
        <v>13646711</v>
      </c>
    </row>
    <row r="830" spans="1:15" x14ac:dyDescent="0.25">
      <c r="A830" s="88" t="s">
        <v>51</v>
      </c>
      <c r="B830" s="93" t="s">
        <v>35</v>
      </c>
      <c r="C830" s="90">
        <v>54174</v>
      </c>
      <c r="D830" s="100" t="s">
        <v>791</v>
      </c>
      <c r="E830" s="105">
        <v>649292.5468549889</v>
      </c>
      <c r="F830" s="103">
        <v>0</v>
      </c>
      <c r="G830" s="91">
        <v>2742865</v>
      </c>
      <c r="H830" s="91">
        <v>0</v>
      </c>
      <c r="I830" s="91">
        <v>0</v>
      </c>
      <c r="J830" s="91">
        <v>0</v>
      </c>
      <c r="K830" s="91">
        <v>0</v>
      </c>
      <c r="L830" s="91">
        <v>0</v>
      </c>
      <c r="M830" s="91">
        <v>0</v>
      </c>
      <c r="N830" s="91">
        <v>0</v>
      </c>
      <c r="O830" s="92">
        <f t="shared" si="12"/>
        <v>2742865</v>
      </c>
    </row>
    <row r="831" spans="1:15" x14ac:dyDescent="0.25">
      <c r="A831" s="44" t="s">
        <v>51</v>
      </c>
      <c r="B831" s="45" t="s">
        <v>35</v>
      </c>
      <c r="C831" s="46">
        <v>54206</v>
      </c>
      <c r="D831" s="64" t="s">
        <v>792</v>
      </c>
      <c r="E831" s="105"/>
      <c r="F831" s="70">
        <v>0</v>
      </c>
      <c r="G831" s="47">
        <v>0</v>
      </c>
      <c r="H831" s="47">
        <v>0</v>
      </c>
      <c r="I831" s="47">
        <v>0</v>
      </c>
      <c r="J831" s="47">
        <v>0</v>
      </c>
      <c r="K831" s="47">
        <v>0</v>
      </c>
      <c r="L831" s="47">
        <v>0</v>
      </c>
      <c r="M831" s="47">
        <v>0</v>
      </c>
      <c r="N831" s="47">
        <v>0</v>
      </c>
      <c r="O831" s="48">
        <f t="shared" si="12"/>
        <v>0</v>
      </c>
    </row>
    <row r="832" spans="1:15" x14ac:dyDescent="0.25">
      <c r="A832" s="44" t="s">
        <v>51</v>
      </c>
      <c r="B832" s="45" t="s">
        <v>35</v>
      </c>
      <c r="C832" s="46">
        <v>54223</v>
      </c>
      <c r="D832" s="64" t="s">
        <v>793</v>
      </c>
      <c r="E832" s="105"/>
      <c r="F832" s="70">
        <v>0</v>
      </c>
      <c r="G832" s="47">
        <v>0</v>
      </c>
      <c r="H832" s="47">
        <v>0</v>
      </c>
      <c r="I832" s="47">
        <v>0</v>
      </c>
      <c r="J832" s="47">
        <v>0</v>
      </c>
      <c r="K832" s="47">
        <v>0</v>
      </c>
      <c r="L832" s="47">
        <v>0</v>
      </c>
      <c r="M832" s="47">
        <v>0</v>
      </c>
      <c r="N832" s="47">
        <v>0</v>
      </c>
      <c r="O832" s="48">
        <f t="shared" si="12"/>
        <v>0</v>
      </c>
    </row>
    <row r="833" spans="1:15" x14ac:dyDescent="0.25">
      <c r="A833" s="44" t="s">
        <v>51</v>
      </c>
      <c r="B833" s="45" t="s">
        <v>35</v>
      </c>
      <c r="C833" s="46">
        <v>54239</v>
      </c>
      <c r="D833" s="64" t="s">
        <v>794</v>
      </c>
      <c r="E833" s="105">
        <v>28667480.54765971</v>
      </c>
      <c r="F833" s="70">
        <v>0</v>
      </c>
      <c r="G833" s="47">
        <v>38453802</v>
      </c>
      <c r="H833" s="47">
        <v>0</v>
      </c>
      <c r="I833" s="47">
        <v>0</v>
      </c>
      <c r="J833" s="47">
        <v>0</v>
      </c>
      <c r="K833" s="47">
        <v>0</v>
      </c>
      <c r="L833" s="47">
        <v>0</v>
      </c>
      <c r="M833" s="47">
        <v>0</v>
      </c>
      <c r="N833" s="47">
        <v>0</v>
      </c>
      <c r="O833" s="48">
        <f t="shared" si="12"/>
        <v>38453802</v>
      </c>
    </row>
    <row r="834" spans="1:15" x14ac:dyDescent="0.25">
      <c r="A834" s="44" t="s">
        <v>51</v>
      </c>
      <c r="B834" s="45" t="s">
        <v>35</v>
      </c>
      <c r="C834" s="46">
        <v>54245</v>
      </c>
      <c r="D834" s="64" t="s">
        <v>795</v>
      </c>
      <c r="E834" s="105">
        <v>609.95555424421104</v>
      </c>
      <c r="F834" s="70">
        <v>0</v>
      </c>
      <c r="G834" s="47">
        <v>0</v>
      </c>
      <c r="H834" s="47">
        <v>0</v>
      </c>
      <c r="I834" s="47">
        <v>0</v>
      </c>
      <c r="J834" s="47">
        <v>0</v>
      </c>
      <c r="K834" s="47">
        <v>0</v>
      </c>
      <c r="L834" s="47">
        <v>0</v>
      </c>
      <c r="M834" s="47">
        <v>0</v>
      </c>
      <c r="N834" s="47">
        <v>0</v>
      </c>
      <c r="O834" s="48">
        <f t="shared" si="12"/>
        <v>0</v>
      </c>
    </row>
    <row r="835" spans="1:15" x14ac:dyDescent="0.25">
      <c r="A835" s="44" t="s">
        <v>51</v>
      </c>
      <c r="B835" s="45" t="s">
        <v>35</v>
      </c>
      <c r="C835" s="46">
        <v>54250</v>
      </c>
      <c r="D835" s="64" t="s">
        <v>796</v>
      </c>
      <c r="E835" s="105"/>
      <c r="F835" s="70">
        <v>0</v>
      </c>
      <c r="G835" s="47">
        <v>0</v>
      </c>
      <c r="H835" s="47">
        <v>0</v>
      </c>
      <c r="I835" s="47">
        <v>0</v>
      </c>
      <c r="J835" s="47">
        <v>0</v>
      </c>
      <c r="K835" s="47">
        <v>0</v>
      </c>
      <c r="L835" s="47">
        <v>0</v>
      </c>
      <c r="M835" s="47">
        <v>0</v>
      </c>
      <c r="N835" s="47">
        <v>0</v>
      </c>
      <c r="O835" s="48">
        <f t="shared" si="12"/>
        <v>0</v>
      </c>
    </row>
    <row r="836" spans="1:15" x14ac:dyDescent="0.25">
      <c r="A836" s="44" t="s">
        <v>51</v>
      </c>
      <c r="B836" s="45" t="s">
        <v>35</v>
      </c>
      <c r="C836" s="46">
        <v>54261</v>
      </c>
      <c r="D836" s="64" t="s">
        <v>797</v>
      </c>
      <c r="E836" s="105">
        <v>335303261.20957196</v>
      </c>
      <c r="F836" s="70">
        <v>0</v>
      </c>
      <c r="G836" s="47">
        <v>285618826</v>
      </c>
      <c r="H836" s="47">
        <v>0</v>
      </c>
      <c r="I836" s="47">
        <v>0</v>
      </c>
      <c r="J836" s="47">
        <v>0</v>
      </c>
      <c r="K836" s="47">
        <v>0</v>
      </c>
      <c r="L836" s="47">
        <v>127428</v>
      </c>
      <c r="M836" s="47">
        <v>0</v>
      </c>
      <c r="N836" s="47">
        <v>0</v>
      </c>
      <c r="O836" s="48">
        <f t="shared" si="12"/>
        <v>285746254</v>
      </c>
    </row>
    <row r="837" spans="1:15" x14ac:dyDescent="0.25">
      <c r="A837" s="44" t="s">
        <v>51</v>
      </c>
      <c r="B837" s="45" t="s">
        <v>35</v>
      </c>
      <c r="C837" s="46">
        <v>54313</v>
      </c>
      <c r="D837" s="64" t="s">
        <v>798</v>
      </c>
      <c r="E837" s="105"/>
      <c r="F837" s="70">
        <v>0</v>
      </c>
      <c r="G837" s="47">
        <v>0</v>
      </c>
      <c r="H837" s="47">
        <v>0</v>
      </c>
      <c r="I837" s="47">
        <v>0</v>
      </c>
      <c r="J837" s="47">
        <v>0</v>
      </c>
      <c r="K837" s="47">
        <v>0</v>
      </c>
      <c r="L837" s="47">
        <v>0</v>
      </c>
      <c r="M837" s="47">
        <v>0</v>
      </c>
      <c r="N837" s="47">
        <v>0</v>
      </c>
      <c r="O837" s="48">
        <f t="shared" si="12"/>
        <v>0</v>
      </c>
    </row>
    <row r="838" spans="1:15" x14ac:dyDescent="0.25">
      <c r="A838" s="44" t="s">
        <v>51</v>
      </c>
      <c r="B838" s="45" t="s">
        <v>35</v>
      </c>
      <c r="C838" s="46">
        <v>54344</v>
      </c>
      <c r="D838" s="64" t="s">
        <v>799</v>
      </c>
      <c r="E838" s="105"/>
      <c r="F838" s="70">
        <v>0</v>
      </c>
      <c r="G838" s="47">
        <v>0</v>
      </c>
      <c r="H838" s="47">
        <v>0</v>
      </c>
      <c r="I838" s="47">
        <v>0</v>
      </c>
      <c r="J838" s="47">
        <v>0</v>
      </c>
      <c r="K838" s="47">
        <v>0</v>
      </c>
      <c r="L838" s="47">
        <v>0</v>
      </c>
      <c r="M838" s="47">
        <v>0</v>
      </c>
      <c r="N838" s="47">
        <v>0</v>
      </c>
      <c r="O838" s="48">
        <f t="shared" si="12"/>
        <v>0</v>
      </c>
    </row>
    <row r="839" spans="1:15" x14ac:dyDescent="0.25">
      <c r="A839" s="44" t="s">
        <v>51</v>
      </c>
      <c r="B839" s="45" t="s">
        <v>35</v>
      </c>
      <c r="C839" s="46">
        <v>54347</v>
      </c>
      <c r="D839" s="64" t="s">
        <v>800</v>
      </c>
      <c r="E839" s="105">
        <v>11909837.788867431</v>
      </c>
      <c r="F839" s="70">
        <v>0</v>
      </c>
      <c r="G839" s="47">
        <v>0</v>
      </c>
      <c r="H839" s="47">
        <v>0</v>
      </c>
      <c r="I839" s="47">
        <v>0</v>
      </c>
      <c r="J839" s="47">
        <v>0</v>
      </c>
      <c r="K839" s="47">
        <v>0</v>
      </c>
      <c r="L839" s="47">
        <v>0</v>
      </c>
      <c r="M839" s="47">
        <v>0</v>
      </c>
      <c r="N839" s="47">
        <v>0</v>
      </c>
      <c r="O839" s="48">
        <f t="shared" si="12"/>
        <v>0</v>
      </c>
    </row>
    <row r="840" spans="1:15" x14ac:dyDescent="0.25">
      <c r="A840" s="44" t="s">
        <v>51</v>
      </c>
      <c r="B840" s="45" t="s">
        <v>35</v>
      </c>
      <c r="C840" s="46">
        <v>54377</v>
      </c>
      <c r="D840" s="64" t="s">
        <v>801</v>
      </c>
      <c r="E840" s="105">
        <v>784144.34151248052</v>
      </c>
      <c r="F840" s="70">
        <v>0</v>
      </c>
      <c r="G840" s="47">
        <v>2107347</v>
      </c>
      <c r="H840" s="47">
        <v>0</v>
      </c>
      <c r="I840" s="47">
        <v>0</v>
      </c>
      <c r="J840" s="47">
        <v>0</v>
      </c>
      <c r="K840" s="47">
        <v>0</v>
      </c>
      <c r="L840" s="47">
        <v>0</v>
      </c>
      <c r="M840" s="47">
        <v>0</v>
      </c>
      <c r="N840" s="47">
        <v>0</v>
      </c>
      <c r="O840" s="48">
        <f t="shared" si="12"/>
        <v>2107347</v>
      </c>
    </row>
    <row r="841" spans="1:15" x14ac:dyDescent="0.25">
      <c r="A841" s="88" t="s">
        <v>51</v>
      </c>
      <c r="B841" s="93" t="s">
        <v>35</v>
      </c>
      <c r="C841" s="90">
        <v>54385</v>
      </c>
      <c r="D841" s="100" t="s">
        <v>802</v>
      </c>
      <c r="E841" s="105"/>
      <c r="F841" s="103">
        <v>0</v>
      </c>
      <c r="G841" s="91">
        <v>0</v>
      </c>
      <c r="H841" s="91">
        <v>0</v>
      </c>
      <c r="I841" s="91">
        <v>0</v>
      </c>
      <c r="J841" s="91">
        <v>0</v>
      </c>
      <c r="K841" s="91">
        <v>0</v>
      </c>
      <c r="L841" s="91">
        <v>0</v>
      </c>
      <c r="M841" s="91">
        <v>0</v>
      </c>
      <c r="N841" s="91">
        <v>0</v>
      </c>
      <c r="O841" s="92">
        <f t="shared" si="12"/>
        <v>0</v>
      </c>
    </row>
    <row r="842" spans="1:15" x14ac:dyDescent="0.25">
      <c r="A842" s="88" t="s">
        <v>51</v>
      </c>
      <c r="B842" s="93" t="s">
        <v>35</v>
      </c>
      <c r="C842" s="90">
        <v>54398</v>
      </c>
      <c r="D842" s="100" t="s">
        <v>803</v>
      </c>
      <c r="E842" s="105"/>
      <c r="F842" s="103">
        <v>0</v>
      </c>
      <c r="G842" s="91">
        <v>0</v>
      </c>
      <c r="H842" s="91">
        <v>0</v>
      </c>
      <c r="I842" s="91">
        <v>0</v>
      </c>
      <c r="J842" s="91">
        <v>0</v>
      </c>
      <c r="K842" s="91">
        <v>0</v>
      </c>
      <c r="L842" s="91">
        <v>0</v>
      </c>
      <c r="M842" s="91">
        <v>0</v>
      </c>
      <c r="N842" s="91">
        <v>0</v>
      </c>
      <c r="O842" s="92">
        <f t="shared" si="12"/>
        <v>0</v>
      </c>
    </row>
    <row r="843" spans="1:15" x14ac:dyDescent="0.25">
      <c r="A843" s="88" t="s">
        <v>51</v>
      </c>
      <c r="B843" s="93" t="s">
        <v>35</v>
      </c>
      <c r="C843" s="90">
        <v>54405</v>
      </c>
      <c r="D843" s="100" t="s">
        <v>804</v>
      </c>
      <c r="E843" s="105">
        <v>882045.12938360358</v>
      </c>
      <c r="F843" s="103">
        <v>0</v>
      </c>
      <c r="G843" s="91">
        <v>6518662</v>
      </c>
      <c r="H843" s="91">
        <v>0</v>
      </c>
      <c r="I843" s="91">
        <v>0</v>
      </c>
      <c r="J843" s="91">
        <v>0</v>
      </c>
      <c r="K843" s="91">
        <v>0</v>
      </c>
      <c r="L843" s="91">
        <v>318569</v>
      </c>
      <c r="M843" s="91">
        <v>0</v>
      </c>
      <c r="N843" s="91">
        <v>0</v>
      </c>
      <c r="O843" s="92">
        <f t="shared" si="12"/>
        <v>6837231</v>
      </c>
    </row>
    <row r="844" spans="1:15" x14ac:dyDescent="0.25">
      <c r="A844" s="88" t="s">
        <v>51</v>
      </c>
      <c r="B844" s="93" t="s">
        <v>35</v>
      </c>
      <c r="C844" s="90">
        <v>54418</v>
      </c>
      <c r="D844" s="100" t="s">
        <v>805</v>
      </c>
      <c r="E844" s="105"/>
      <c r="F844" s="103">
        <v>0</v>
      </c>
      <c r="G844" s="91">
        <v>0</v>
      </c>
      <c r="H844" s="91">
        <v>0</v>
      </c>
      <c r="I844" s="91">
        <v>0</v>
      </c>
      <c r="J844" s="91">
        <v>0</v>
      </c>
      <c r="K844" s="91">
        <v>0</v>
      </c>
      <c r="L844" s="91">
        <v>0</v>
      </c>
      <c r="M844" s="91">
        <v>0</v>
      </c>
      <c r="N844" s="91">
        <v>0</v>
      </c>
      <c r="O844" s="92">
        <f t="shared" ref="O844:O907" si="13">SUM(F844:N844)</f>
        <v>0</v>
      </c>
    </row>
    <row r="845" spans="1:15" x14ac:dyDescent="0.25">
      <c r="A845" s="88" t="s">
        <v>51</v>
      </c>
      <c r="B845" s="93" t="s">
        <v>35</v>
      </c>
      <c r="C845" s="90">
        <v>54480</v>
      </c>
      <c r="D845" s="100" t="s">
        <v>806</v>
      </c>
      <c r="E845" s="105">
        <v>1773314.8605278193</v>
      </c>
      <c r="F845" s="103">
        <v>0</v>
      </c>
      <c r="G845" s="91">
        <v>431949</v>
      </c>
      <c r="H845" s="91">
        <v>0</v>
      </c>
      <c r="I845" s="91">
        <v>0</v>
      </c>
      <c r="J845" s="91">
        <v>0</v>
      </c>
      <c r="K845" s="91">
        <v>0</v>
      </c>
      <c r="L845" s="91">
        <v>0</v>
      </c>
      <c r="M845" s="91">
        <v>0</v>
      </c>
      <c r="N845" s="91">
        <v>0</v>
      </c>
      <c r="O845" s="92">
        <f t="shared" si="13"/>
        <v>431949</v>
      </c>
    </row>
    <row r="846" spans="1:15" x14ac:dyDescent="0.25">
      <c r="A846" s="88" t="s">
        <v>51</v>
      </c>
      <c r="B846" s="93" t="s">
        <v>35</v>
      </c>
      <c r="C846" s="90">
        <v>54498</v>
      </c>
      <c r="D846" s="100" t="s">
        <v>807</v>
      </c>
      <c r="E846" s="105"/>
      <c r="F846" s="103">
        <v>0</v>
      </c>
      <c r="G846" s="91">
        <v>0</v>
      </c>
      <c r="H846" s="91">
        <v>0</v>
      </c>
      <c r="I846" s="91">
        <v>0</v>
      </c>
      <c r="J846" s="91">
        <v>0</v>
      </c>
      <c r="K846" s="91">
        <v>0</v>
      </c>
      <c r="L846" s="91">
        <v>0</v>
      </c>
      <c r="M846" s="91">
        <v>0</v>
      </c>
      <c r="N846" s="91">
        <v>0</v>
      </c>
      <c r="O846" s="92">
        <f t="shared" si="13"/>
        <v>0</v>
      </c>
    </row>
    <row r="847" spans="1:15" x14ac:dyDescent="0.25">
      <c r="A847" s="88" t="s">
        <v>51</v>
      </c>
      <c r="B847" s="93" t="s">
        <v>35</v>
      </c>
      <c r="C847" s="90">
        <v>54518</v>
      </c>
      <c r="D847" s="100" t="s">
        <v>808</v>
      </c>
      <c r="E847" s="105">
        <v>3714154.8617014303</v>
      </c>
      <c r="F847" s="103">
        <v>0</v>
      </c>
      <c r="G847" s="91">
        <v>314238</v>
      </c>
      <c r="H847" s="91">
        <v>0</v>
      </c>
      <c r="I847" s="91">
        <v>0</v>
      </c>
      <c r="J847" s="91">
        <v>0</v>
      </c>
      <c r="K847" s="91">
        <v>0</v>
      </c>
      <c r="L847" s="91">
        <v>0</v>
      </c>
      <c r="M847" s="91">
        <v>0</v>
      </c>
      <c r="N847" s="91">
        <v>0</v>
      </c>
      <c r="O847" s="92">
        <f t="shared" si="13"/>
        <v>314238</v>
      </c>
    </row>
    <row r="848" spans="1:15" x14ac:dyDescent="0.25">
      <c r="A848" s="88" t="s">
        <v>51</v>
      </c>
      <c r="B848" s="93" t="s">
        <v>35</v>
      </c>
      <c r="C848" s="90">
        <v>54520</v>
      </c>
      <c r="D848" s="100" t="s">
        <v>809</v>
      </c>
      <c r="E848" s="105">
        <v>12522611.597206257</v>
      </c>
      <c r="F848" s="103">
        <v>0</v>
      </c>
      <c r="G848" s="91">
        <v>4769433</v>
      </c>
      <c r="H848" s="91">
        <v>0</v>
      </c>
      <c r="I848" s="91">
        <v>0</v>
      </c>
      <c r="J848" s="91">
        <v>0</v>
      </c>
      <c r="K848" s="91">
        <v>0</v>
      </c>
      <c r="L848" s="91">
        <v>0</v>
      </c>
      <c r="M848" s="91">
        <v>0</v>
      </c>
      <c r="N848" s="91">
        <v>0</v>
      </c>
      <c r="O848" s="92">
        <f t="shared" si="13"/>
        <v>4769433</v>
      </c>
    </row>
    <row r="849" spans="1:15" x14ac:dyDescent="0.25">
      <c r="A849" s="88" t="s">
        <v>51</v>
      </c>
      <c r="B849" s="93" t="s">
        <v>35</v>
      </c>
      <c r="C849" s="90">
        <v>54553</v>
      </c>
      <c r="D849" s="100" t="s">
        <v>810</v>
      </c>
      <c r="E849" s="105"/>
      <c r="F849" s="103">
        <v>0</v>
      </c>
      <c r="G849" s="91">
        <v>0</v>
      </c>
      <c r="H849" s="91">
        <v>0</v>
      </c>
      <c r="I849" s="91">
        <v>0</v>
      </c>
      <c r="J849" s="91">
        <v>0</v>
      </c>
      <c r="K849" s="91">
        <v>0</v>
      </c>
      <c r="L849" s="91">
        <v>0</v>
      </c>
      <c r="M849" s="91">
        <v>0</v>
      </c>
      <c r="N849" s="91">
        <v>0</v>
      </c>
      <c r="O849" s="92">
        <f t="shared" si="13"/>
        <v>0</v>
      </c>
    </row>
    <row r="850" spans="1:15" x14ac:dyDescent="0.25">
      <c r="A850" s="88" t="s">
        <v>51</v>
      </c>
      <c r="B850" s="93" t="s">
        <v>35</v>
      </c>
      <c r="C850" s="90">
        <v>54599</v>
      </c>
      <c r="D850" s="100" t="s">
        <v>811</v>
      </c>
      <c r="E850" s="105"/>
      <c r="F850" s="103">
        <v>0</v>
      </c>
      <c r="G850" s="91">
        <v>0</v>
      </c>
      <c r="H850" s="91">
        <v>0</v>
      </c>
      <c r="I850" s="91">
        <v>0</v>
      </c>
      <c r="J850" s="91">
        <v>0</v>
      </c>
      <c r="K850" s="91">
        <v>0</v>
      </c>
      <c r="L850" s="91">
        <v>0</v>
      </c>
      <c r="M850" s="91">
        <v>0</v>
      </c>
      <c r="N850" s="91">
        <v>0</v>
      </c>
      <c r="O850" s="92">
        <f t="shared" si="13"/>
        <v>0</v>
      </c>
    </row>
    <row r="851" spans="1:15" x14ac:dyDescent="0.25">
      <c r="A851" s="44" t="s">
        <v>51</v>
      </c>
      <c r="B851" s="45" t="s">
        <v>35</v>
      </c>
      <c r="C851" s="46">
        <v>54660</v>
      </c>
      <c r="D851" s="64" t="s">
        <v>812</v>
      </c>
      <c r="E851" s="105">
        <v>62348825.900430448</v>
      </c>
      <c r="F851" s="70">
        <v>0</v>
      </c>
      <c r="G851" s="47">
        <v>88255574</v>
      </c>
      <c r="H851" s="47">
        <v>0</v>
      </c>
      <c r="I851" s="47">
        <v>0</v>
      </c>
      <c r="J851" s="47">
        <v>0</v>
      </c>
      <c r="K851" s="47">
        <v>0</v>
      </c>
      <c r="L851" s="47">
        <v>0</v>
      </c>
      <c r="M851" s="47">
        <v>0</v>
      </c>
      <c r="N851" s="47">
        <v>0</v>
      </c>
      <c r="O851" s="48">
        <f t="shared" si="13"/>
        <v>88255574</v>
      </c>
    </row>
    <row r="852" spans="1:15" x14ac:dyDescent="0.25">
      <c r="A852" s="44" t="s">
        <v>51</v>
      </c>
      <c r="B852" s="45" t="s">
        <v>35</v>
      </c>
      <c r="C852" s="46">
        <v>54670</v>
      </c>
      <c r="D852" s="64" t="s">
        <v>813</v>
      </c>
      <c r="E852" s="105"/>
      <c r="F852" s="70">
        <v>0</v>
      </c>
      <c r="G852" s="47">
        <v>0</v>
      </c>
      <c r="H852" s="47">
        <v>0</v>
      </c>
      <c r="I852" s="47">
        <v>0</v>
      </c>
      <c r="J852" s="47">
        <v>0</v>
      </c>
      <c r="K852" s="47">
        <v>0</v>
      </c>
      <c r="L852" s="47">
        <v>0</v>
      </c>
      <c r="M852" s="47">
        <v>0</v>
      </c>
      <c r="N852" s="47">
        <v>0</v>
      </c>
      <c r="O852" s="48">
        <f t="shared" si="13"/>
        <v>0</v>
      </c>
    </row>
    <row r="853" spans="1:15" x14ac:dyDescent="0.25">
      <c r="A853" s="44" t="s">
        <v>51</v>
      </c>
      <c r="B853" s="45" t="s">
        <v>35</v>
      </c>
      <c r="C853" s="46">
        <v>54673</v>
      </c>
      <c r="D853" s="64" t="s">
        <v>565</v>
      </c>
      <c r="E853" s="105">
        <v>54773383.207733922</v>
      </c>
      <c r="F853" s="70">
        <v>0</v>
      </c>
      <c r="G853" s="47">
        <v>42713489.980000004</v>
      </c>
      <c r="H853" s="47">
        <v>0</v>
      </c>
      <c r="I853" s="47">
        <v>0</v>
      </c>
      <c r="J853" s="47">
        <v>0</v>
      </c>
      <c r="K853" s="47">
        <v>0</v>
      </c>
      <c r="L853" s="47">
        <v>0</v>
      </c>
      <c r="M853" s="47">
        <v>0</v>
      </c>
      <c r="N853" s="47">
        <v>0</v>
      </c>
      <c r="O853" s="48">
        <f t="shared" si="13"/>
        <v>42713489.980000004</v>
      </c>
    </row>
    <row r="854" spans="1:15" x14ac:dyDescent="0.25">
      <c r="A854" s="44" t="s">
        <v>51</v>
      </c>
      <c r="B854" s="45" t="s">
        <v>35</v>
      </c>
      <c r="C854" s="46">
        <v>54680</v>
      </c>
      <c r="D854" s="64" t="s">
        <v>814</v>
      </c>
      <c r="E854" s="105">
        <v>50485567.634186551</v>
      </c>
      <c r="F854" s="70">
        <v>0</v>
      </c>
      <c r="G854" s="47">
        <v>4971474</v>
      </c>
      <c r="H854" s="47">
        <v>0</v>
      </c>
      <c r="I854" s="47">
        <v>0</v>
      </c>
      <c r="J854" s="47">
        <v>0</v>
      </c>
      <c r="K854" s="47">
        <v>0</v>
      </c>
      <c r="L854" s="47">
        <v>0</v>
      </c>
      <c r="M854" s="47">
        <v>0</v>
      </c>
      <c r="N854" s="47">
        <v>0</v>
      </c>
      <c r="O854" s="48">
        <f t="shared" si="13"/>
        <v>4971474</v>
      </c>
    </row>
    <row r="855" spans="1:15" x14ac:dyDescent="0.25">
      <c r="A855" s="44" t="s">
        <v>51</v>
      </c>
      <c r="B855" s="45" t="s">
        <v>35</v>
      </c>
      <c r="C855" s="46">
        <v>54720</v>
      </c>
      <c r="D855" s="64" t="s">
        <v>815</v>
      </c>
      <c r="E855" s="105">
        <v>426802255.09554881</v>
      </c>
      <c r="F855" s="70">
        <v>0</v>
      </c>
      <c r="G855" s="47">
        <v>434497266</v>
      </c>
      <c r="H855" s="47">
        <v>0</v>
      </c>
      <c r="I855" s="47">
        <v>0</v>
      </c>
      <c r="J855" s="47">
        <v>0</v>
      </c>
      <c r="K855" s="47">
        <v>0</v>
      </c>
      <c r="L855" s="47">
        <v>0</v>
      </c>
      <c r="M855" s="47">
        <v>0</v>
      </c>
      <c r="N855" s="47">
        <v>0</v>
      </c>
      <c r="O855" s="48">
        <f t="shared" si="13"/>
        <v>434497266</v>
      </c>
    </row>
    <row r="856" spans="1:15" x14ac:dyDescent="0.25">
      <c r="A856" s="44" t="s">
        <v>51</v>
      </c>
      <c r="B856" s="45" t="s">
        <v>35</v>
      </c>
      <c r="C856" s="46">
        <v>54743</v>
      </c>
      <c r="D856" s="64" t="s">
        <v>816</v>
      </c>
      <c r="E856" s="105"/>
      <c r="F856" s="70">
        <v>0</v>
      </c>
      <c r="G856" s="47">
        <v>0</v>
      </c>
      <c r="H856" s="47">
        <v>0</v>
      </c>
      <c r="I856" s="47">
        <v>0</v>
      </c>
      <c r="J856" s="47">
        <v>0</v>
      </c>
      <c r="K856" s="47">
        <v>0</v>
      </c>
      <c r="L856" s="47">
        <v>0</v>
      </c>
      <c r="M856" s="47">
        <v>0</v>
      </c>
      <c r="N856" s="47">
        <v>0</v>
      </c>
      <c r="O856" s="48">
        <f t="shared" si="13"/>
        <v>0</v>
      </c>
    </row>
    <row r="857" spans="1:15" x14ac:dyDescent="0.25">
      <c r="A857" s="44" t="s">
        <v>51</v>
      </c>
      <c r="B857" s="45" t="s">
        <v>35</v>
      </c>
      <c r="C857" s="46">
        <v>54800</v>
      </c>
      <c r="D857" s="64" t="s">
        <v>817</v>
      </c>
      <c r="E857" s="105"/>
      <c r="F857" s="70">
        <v>0</v>
      </c>
      <c r="G857" s="47">
        <v>0</v>
      </c>
      <c r="H857" s="47">
        <v>0</v>
      </c>
      <c r="I857" s="47">
        <v>0</v>
      </c>
      <c r="J857" s="47">
        <v>0</v>
      </c>
      <c r="K857" s="47">
        <v>0</v>
      </c>
      <c r="L857" s="47">
        <v>0</v>
      </c>
      <c r="M857" s="47">
        <v>0</v>
      </c>
      <c r="N857" s="47">
        <v>0</v>
      </c>
      <c r="O857" s="48">
        <f t="shared" si="13"/>
        <v>0</v>
      </c>
    </row>
    <row r="858" spans="1:15" x14ac:dyDescent="0.25">
      <c r="A858" s="44" t="s">
        <v>51</v>
      </c>
      <c r="B858" s="45" t="s">
        <v>35</v>
      </c>
      <c r="C858" s="46">
        <v>54810</v>
      </c>
      <c r="D858" s="64" t="s">
        <v>818</v>
      </c>
      <c r="E858" s="105">
        <v>7981680.0701716226</v>
      </c>
      <c r="F858" s="70">
        <v>0</v>
      </c>
      <c r="G858" s="47">
        <v>25108921</v>
      </c>
      <c r="H858" s="47">
        <v>0</v>
      </c>
      <c r="I858" s="47">
        <v>0</v>
      </c>
      <c r="J858" s="47">
        <v>0</v>
      </c>
      <c r="K858" s="47">
        <v>0</v>
      </c>
      <c r="L858" s="47">
        <v>773181</v>
      </c>
      <c r="M858" s="47">
        <v>0</v>
      </c>
      <c r="N858" s="47">
        <v>0</v>
      </c>
      <c r="O858" s="48">
        <f t="shared" si="13"/>
        <v>25882102</v>
      </c>
    </row>
    <row r="859" spans="1:15" x14ac:dyDescent="0.25">
      <c r="A859" s="44" t="s">
        <v>51</v>
      </c>
      <c r="B859" s="45" t="s">
        <v>35</v>
      </c>
      <c r="C859" s="46">
        <v>54820</v>
      </c>
      <c r="D859" s="64" t="s">
        <v>161</v>
      </c>
      <c r="E859" s="105">
        <v>34503512.366753593</v>
      </c>
      <c r="F859" s="70">
        <v>0</v>
      </c>
      <c r="G859" s="47">
        <v>32596863.199999999</v>
      </c>
      <c r="H859" s="47">
        <v>0</v>
      </c>
      <c r="I859" s="47">
        <v>0</v>
      </c>
      <c r="J859" s="47">
        <v>0</v>
      </c>
      <c r="K859" s="47">
        <v>0</v>
      </c>
      <c r="L859" s="47">
        <v>0</v>
      </c>
      <c r="M859" s="47">
        <v>0</v>
      </c>
      <c r="N859" s="47">
        <v>0</v>
      </c>
      <c r="O859" s="48">
        <f t="shared" si="13"/>
        <v>32596863.199999999</v>
      </c>
    </row>
    <row r="860" spans="1:15" x14ac:dyDescent="0.25">
      <c r="A860" s="44" t="s">
        <v>51</v>
      </c>
      <c r="B860" s="45" t="s">
        <v>35</v>
      </c>
      <c r="C860" s="46">
        <v>54871</v>
      </c>
      <c r="D860" s="64" t="s">
        <v>819</v>
      </c>
      <c r="E860" s="105"/>
      <c r="F860" s="70">
        <v>0</v>
      </c>
      <c r="G860" s="47">
        <v>0</v>
      </c>
      <c r="H860" s="47">
        <v>0</v>
      </c>
      <c r="I860" s="47">
        <v>0</v>
      </c>
      <c r="J860" s="47">
        <v>0</v>
      </c>
      <c r="K860" s="47">
        <v>0</v>
      </c>
      <c r="L860" s="47">
        <v>0</v>
      </c>
      <c r="M860" s="47">
        <v>0</v>
      </c>
      <c r="N860" s="47">
        <v>0</v>
      </c>
      <c r="O860" s="48">
        <f t="shared" si="13"/>
        <v>0</v>
      </c>
    </row>
    <row r="861" spans="1:15" x14ac:dyDescent="0.25">
      <c r="A861" s="88" t="s">
        <v>51</v>
      </c>
      <c r="B861" s="93" t="s">
        <v>35</v>
      </c>
      <c r="C861" s="90">
        <v>54874</v>
      </c>
      <c r="D861" s="100" t="s">
        <v>820</v>
      </c>
      <c r="E861" s="105">
        <v>2974199.3717234172</v>
      </c>
      <c r="F861" s="103">
        <v>0</v>
      </c>
      <c r="G861" s="91">
        <v>251174</v>
      </c>
      <c r="H861" s="91">
        <v>0</v>
      </c>
      <c r="I861" s="91">
        <v>0</v>
      </c>
      <c r="J861" s="91">
        <v>0</v>
      </c>
      <c r="K861" s="91">
        <v>0</v>
      </c>
      <c r="L861" s="91">
        <v>0</v>
      </c>
      <c r="M861" s="91">
        <v>0</v>
      </c>
      <c r="N861" s="91">
        <v>0</v>
      </c>
      <c r="O861" s="92">
        <f t="shared" si="13"/>
        <v>251174</v>
      </c>
    </row>
    <row r="862" spans="1:15" x14ac:dyDescent="0.25">
      <c r="A862" s="88" t="s">
        <v>51</v>
      </c>
      <c r="B862" s="93" t="s">
        <v>36</v>
      </c>
      <c r="C862" s="90">
        <v>63001</v>
      </c>
      <c r="D862" s="100" t="s">
        <v>67</v>
      </c>
      <c r="E862" s="105">
        <v>5403230.1549432585</v>
      </c>
      <c r="F862" s="103">
        <v>0</v>
      </c>
      <c r="G862" s="91">
        <v>0</v>
      </c>
      <c r="H862" s="91">
        <v>0</v>
      </c>
      <c r="I862" s="91">
        <v>0</v>
      </c>
      <c r="J862" s="91">
        <v>29156905</v>
      </c>
      <c r="K862" s="91">
        <v>0</v>
      </c>
      <c r="L862" s="91">
        <v>0</v>
      </c>
      <c r="M862" s="91">
        <v>0</v>
      </c>
      <c r="N862" s="91">
        <v>0</v>
      </c>
      <c r="O862" s="92">
        <f t="shared" si="13"/>
        <v>29156905</v>
      </c>
    </row>
    <row r="863" spans="1:15" x14ac:dyDescent="0.25">
      <c r="A863" s="88" t="s">
        <v>51</v>
      </c>
      <c r="B863" s="93" t="s">
        <v>36</v>
      </c>
      <c r="C863" s="90">
        <v>63111</v>
      </c>
      <c r="D863" s="100" t="s">
        <v>251</v>
      </c>
      <c r="E863" s="105">
        <v>3096.8825880939021</v>
      </c>
      <c r="F863" s="103">
        <v>0</v>
      </c>
      <c r="G863" s="91">
        <v>0</v>
      </c>
      <c r="H863" s="91">
        <v>0</v>
      </c>
      <c r="I863" s="91">
        <v>0</v>
      </c>
      <c r="J863" s="91">
        <v>0</v>
      </c>
      <c r="K863" s="91">
        <v>0</v>
      </c>
      <c r="L863" s="91">
        <v>0</v>
      </c>
      <c r="M863" s="91">
        <v>0</v>
      </c>
      <c r="N863" s="91">
        <v>0</v>
      </c>
      <c r="O863" s="92">
        <f t="shared" si="13"/>
        <v>0</v>
      </c>
    </row>
    <row r="864" spans="1:15" x14ac:dyDescent="0.25">
      <c r="A864" s="88" t="s">
        <v>51</v>
      </c>
      <c r="B864" s="93" t="s">
        <v>36</v>
      </c>
      <c r="C864" s="90">
        <v>63130</v>
      </c>
      <c r="D864" s="100" t="s">
        <v>821</v>
      </c>
      <c r="E864" s="105"/>
      <c r="F864" s="103">
        <v>0</v>
      </c>
      <c r="G864" s="91">
        <v>0</v>
      </c>
      <c r="H864" s="91">
        <v>0</v>
      </c>
      <c r="I864" s="91">
        <v>0</v>
      </c>
      <c r="J864" s="91">
        <v>0</v>
      </c>
      <c r="K864" s="91">
        <v>0</v>
      </c>
      <c r="L864" s="91">
        <v>0</v>
      </c>
      <c r="M864" s="91">
        <v>0</v>
      </c>
      <c r="N864" s="91">
        <v>0</v>
      </c>
      <c r="O864" s="92">
        <f t="shared" si="13"/>
        <v>0</v>
      </c>
    </row>
    <row r="865" spans="1:15" x14ac:dyDescent="0.25">
      <c r="A865" s="88" t="s">
        <v>51</v>
      </c>
      <c r="B865" s="93" t="s">
        <v>36</v>
      </c>
      <c r="C865" s="90">
        <v>63190</v>
      </c>
      <c r="D865" s="100" t="s">
        <v>822</v>
      </c>
      <c r="E865" s="105"/>
      <c r="F865" s="103">
        <v>0</v>
      </c>
      <c r="G865" s="91">
        <v>0</v>
      </c>
      <c r="H865" s="91">
        <v>0</v>
      </c>
      <c r="I865" s="91">
        <v>0</v>
      </c>
      <c r="J865" s="91">
        <v>0</v>
      </c>
      <c r="K865" s="91">
        <v>0</v>
      </c>
      <c r="L865" s="91">
        <v>0</v>
      </c>
      <c r="M865" s="91">
        <v>0</v>
      </c>
      <c r="N865" s="91">
        <v>0</v>
      </c>
      <c r="O865" s="92">
        <f t="shared" si="13"/>
        <v>0</v>
      </c>
    </row>
    <row r="866" spans="1:15" x14ac:dyDescent="0.25">
      <c r="A866" s="88" t="s">
        <v>51</v>
      </c>
      <c r="B866" s="93" t="s">
        <v>36</v>
      </c>
      <c r="C866" s="90">
        <v>63212</v>
      </c>
      <c r="D866" s="100" t="s">
        <v>27</v>
      </c>
      <c r="E866" s="105"/>
      <c r="F866" s="103">
        <v>0</v>
      </c>
      <c r="G866" s="91">
        <v>0</v>
      </c>
      <c r="H866" s="91">
        <v>0</v>
      </c>
      <c r="I866" s="91">
        <v>0</v>
      </c>
      <c r="J866" s="91">
        <v>0</v>
      </c>
      <c r="K866" s="91">
        <v>0</v>
      </c>
      <c r="L866" s="91">
        <v>0</v>
      </c>
      <c r="M866" s="91">
        <v>0</v>
      </c>
      <c r="N866" s="91">
        <v>0</v>
      </c>
      <c r="O866" s="92">
        <f t="shared" si="13"/>
        <v>0</v>
      </c>
    </row>
    <row r="867" spans="1:15" x14ac:dyDescent="0.25">
      <c r="A867" s="88" t="s">
        <v>51</v>
      </c>
      <c r="B867" s="93" t="s">
        <v>36</v>
      </c>
      <c r="C867" s="90">
        <v>63272</v>
      </c>
      <c r="D867" s="100" t="s">
        <v>823</v>
      </c>
      <c r="E867" s="105"/>
      <c r="F867" s="103">
        <v>0</v>
      </c>
      <c r="G867" s="91">
        <v>0</v>
      </c>
      <c r="H867" s="91">
        <v>0</v>
      </c>
      <c r="I867" s="91">
        <v>0</v>
      </c>
      <c r="J867" s="91">
        <v>0</v>
      </c>
      <c r="K867" s="91">
        <v>0</v>
      </c>
      <c r="L867" s="91">
        <v>0</v>
      </c>
      <c r="M867" s="91">
        <v>0</v>
      </c>
      <c r="N867" s="91">
        <v>0</v>
      </c>
      <c r="O867" s="92">
        <f t="shared" si="13"/>
        <v>0</v>
      </c>
    </row>
    <row r="868" spans="1:15" x14ac:dyDescent="0.25">
      <c r="A868" s="88" t="s">
        <v>51</v>
      </c>
      <c r="B868" s="93" t="s">
        <v>36</v>
      </c>
      <c r="C868" s="90">
        <v>63302</v>
      </c>
      <c r="D868" s="100" t="s">
        <v>824</v>
      </c>
      <c r="E868" s="105">
        <v>35394.450972764578</v>
      </c>
      <c r="F868" s="103">
        <v>0</v>
      </c>
      <c r="G868" s="91">
        <v>0</v>
      </c>
      <c r="H868" s="91">
        <v>0</v>
      </c>
      <c r="I868" s="91">
        <v>0</v>
      </c>
      <c r="J868" s="91">
        <v>0</v>
      </c>
      <c r="K868" s="91">
        <v>0</v>
      </c>
      <c r="L868" s="91">
        <v>0</v>
      </c>
      <c r="M868" s="91">
        <v>0</v>
      </c>
      <c r="N868" s="91">
        <v>0</v>
      </c>
      <c r="O868" s="92">
        <f t="shared" si="13"/>
        <v>0</v>
      </c>
    </row>
    <row r="869" spans="1:15" x14ac:dyDescent="0.25">
      <c r="A869" s="88" t="s">
        <v>51</v>
      </c>
      <c r="B869" s="93" t="s">
        <v>36</v>
      </c>
      <c r="C869" s="90">
        <v>63401</v>
      </c>
      <c r="D869" s="100" t="s">
        <v>825</v>
      </c>
      <c r="E869" s="105">
        <v>194227.00424682986</v>
      </c>
      <c r="F869" s="103">
        <v>0</v>
      </c>
      <c r="G869" s="91">
        <v>0</v>
      </c>
      <c r="H869" s="91">
        <v>0</v>
      </c>
      <c r="I869" s="91">
        <v>0</v>
      </c>
      <c r="J869" s="91">
        <v>9668906</v>
      </c>
      <c r="K869" s="91">
        <v>0</v>
      </c>
      <c r="L869" s="91">
        <v>0</v>
      </c>
      <c r="M869" s="91">
        <v>0</v>
      </c>
      <c r="N869" s="91">
        <v>0</v>
      </c>
      <c r="O869" s="92">
        <f t="shared" si="13"/>
        <v>9668906</v>
      </c>
    </row>
    <row r="870" spans="1:15" x14ac:dyDescent="0.25">
      <c r="A870" s="88" t="s">
        <v>51</v>
      </c>
      <c r="B870" s="93" t="s">
        <v>36</v>
      </c>
      <c r="C870" s="90">
        <v>63470</v>
      </c>
      <c r="D870" s="100" t="s">
        <v>826</v>
      </c>
      <c r="E870" s="105"/>
      <c r="F870" s="103">
        <v>0</v>
      </c>
      <c r="G870" s="91">
        <v>0</v>
      </c>
      <c r="H870" s="91">
        <v>0</v>
      </c>
      <c r="I870" s="91">
        <v>0</v>
      </c>
      <c r="J870" s="91">
        <v>0</v>
      </c>
      <c r="K870" s="91">
        <v>0</v>
      </c>
      <c r="L870" s="91">
        <v>0</v>
      </c>
      <c r="M870" s="91">
        <v>0</v>
      </c>
      <c r="N870" s="91">
        <v>0</v>
      </c>
      <c r="O870" s="92">
        <f t="shared" si="13"/>
        <v>0</v>
      </c>
    </row>
    <row r="871" spans="1:15" x14ac:dyDescent="0.25">
      <c r="A871" s="44" t="s">
        <v>51</v>
      </c>
      <c r="B871" s="45" t="s">
        <v>36</v>
      </c>
      <c r="C871" s="46">
        <v>63548</v>
      </c>
      <c r="D871" s="64" t="s">
        <v>827</v>
      </c>
      <c r="E871" s="105">
        <v>1847.2632981612749</v>
      </c>
      <c r="F871" s="70">
        <v>0</v>
      </c>
      <c r="G871" s="47">
        <v>0</v>
      </c>
      <c r="H871" s="47">
        <v>0</v>
      </c>
      <c r="I871" s="47">
        <v>0</v>
      </c>
      <c r="J871" s="47">
        <v>0</v>
      </c>
      <c r="K871" s="47">
        <v>0</v>
      </c>
      <c r="L871" s="47">
        <v>0</v>
      </c>
      <c r="M871" s="47">
        <v>0</v>
      </c>
      <c r="N871" s="47">
        <v>0</v>
      </c>
      <c r="O871" s="48">
        <f t="shared" si="13"/>
        <v>0</v>
      </c>
    </row>
    <row r="872" spans="1:15" x14ac:dyDescent="0.25">
      <c r="A872" s="44" t="s">
        <v>51</v>
      </c>
      <c r="B872" s="45" t="s">
        <v>36</v>
      </c>
      <c r="C872" s="46">
        <v>63594</v>
      </c>
      <c r="D872" s="64" t="s">
        <v>828</v>
      </c>
      <c r="E872" s="105">
        <v>598501.20703301881</v>
      </c>
      <c r="F872" s="70">
        <v>0</v>
      </c>
      <c r="G872" s="47">
        <v>0</v>
      </c>
      <c r="H872" s="47">
        <v>0</v>
      </c>
      <c r="I872" s="47">
        <v>0</v>
      </c>
      <c r="J872" s="47">
        <v>35819</v>
      </c>
      <c r="K872" s="47">
        <v>0</v>
      </c>
      <c r="L872" s="47">
        <v>0</v>
      </c>
      <c r="M872" s="47">
        <v>0</v>
      </c>
      <c r="N872" s="47">
        <v>0</v>
      </c>
      <c r="O872" s="48">
        <f t="shared" si="13"/>
        <v>35819</v>
      </c>
    </row>
    <row r="873" spans="1:15" x14ac:dyDescent="0.25">
      <c r="A873" s="44" t="s">
        <v>51</v>
      </c>
      <c r="B873" s="45" t="s">
        <v>36</v>
      </c>
      <c r="C873" s="46">
        <v>63690</v>
      </c>
      <c r="D873" s="64" t="s">
        <v>829</v>
      </c>
      <c r="E873" s="105">
        <v>749178.43085055822</v>
      </c>
      <c r="F873" s="70">
        <v>0</v>
      </c>
      <c r="G873" s="47">
        <v>0</v>
      </c>
      <c r="H873" s="47">
        <v>0</v>
      </c>
      <c r="I873" s="47">
        <v>0</v>
      </c>
      <c r="J873" s="47">
        <v>11604</v>
      </c>
      <c r="K873" s="47">
        <v>0</v>
      </c>
      <c r="L873" s="47">
        <v>0</v>
      </c>
      <c r="M873" s="47">
        <v>0</v>
      </c>
      <c r="N873" s="47">
        <v>0</v>
      </c>
      <c r="O873" s="48">
        <f t="shared" si="13"/>
        <v>11604</v>
      </c>
    </row>
    <row r="874" spans="1:15" x14ac:dyDescent="0.25">
      <c r="A874" s="44" t="s">
        <v>51</v>
      </c>
      <c r="B874" s="45" t="s">
        <v>37</v>
      </c>
      <c r="C874" s="46">
        <v>66001</v>
      </c>
      <c r="D874" s="64" t="s">
        <v>830</v>
      </c>
      <c r="E874" s="105">
        <v>2734117.6562584457</v>
      </c>
      <c r="F874" s="70">
        <v>0</v>
      </c>
      <c r="G874" s="47">
        <v>0</v>
      </c>
      <c r="H874" s="47">
        <v>0</v>
      </c>
      <c r="I874" s="47">
        <v>0</v>
      </c>
      <c r="J874" s="47">
        <v>16658805</v>
      </c>
      <c r="K874" s="47">
        <v>0</v>
      </c>
      <c r="L874" s="47">
        <v>3973740.8</v>
      </c>
      <c r="M874" s="47">
        <v>0</v>
      </c>
      <c r="N874" s="47">
        <v>0</v>
      </c>
      <c r="O874" s="48">
        <f t="shared" si="13"/>
        <v>20632545.800000001</v>
      </c>
    </row>
    <row r="875" spans="1:15" x14ac:dyDescent="0.25">
      <c r="A875" s="44" t="s">
        <v>51</v>
      </c>
      <c r="B875" s="45" t="s">
        <v>37</v>
      </c>
      <c r="C875" s="46">
        <v>66045</v>
      </c>
      <c r="D875" s="64" t="s">
        <v>831</v>
      </c>
      <c r="E875" s="105">
        <v>18006.198101061793</v>
      </c>
      <c r="F875" s="70">
        <v>0</v>
      </c>
      <c r="G875" s="47">
        <v>0</v>
      </c>
      <c r="H875" s="47">
        <v>0</v>
      </c>
      <c r="I875" s="47">
        <v>0</v>
      </c>
      <c r="J875" s="47">
        <v>0</v>
      </c>
      <c r="K875" s="47">
        <v>0</v>
      </c>
      <c r="L875" s="47">
        <v>0</v>
      </c>
      <c r="M875" s="47">
        <v>0</v>
      </c>
      <c r="N875" s="47">
        <v>0</v>
      </c>
      <c r="O875" s="48">
        <f t="shared" si="13"/>
        <v>0</v>
      </c>
    </row>
    <row r="876" spans="1:15" x14ac:dyDescent="0.25">
      <c r="A876" s="44" t="s">
        <v>51</v>
      </c>
      <c r="B876" s="45" t="s">
        <v>37</v>
      </c>
      <c r="C876" s="46">
        <v>66075</v>
      </c>
      <c r="D876" s="64" t="s">
        <v>405</v>
      </c>
      <c r="E876" s="105"/>
      <c r="F876" s="70">
        <v>0</v>
      </c>
      <c r="G876" s="47">
        <v>0</v>
      </c>
      <c r="H876" s="47">
        <v>0</v>
      </c>
      <c r="I876" s="47">
        <v>0</v>
      </c>
      <c r="J876" s="47">
        <v>0</v>
      </c>
      <c r="K876" s="47">
        <v>0</v>
      </c>
      <c r="L876" s="47">
        <v>0</v>
      </c>
      <c r="M876" s="47">
        <v>0</v>
      </c>
      <c r="N876" s="47">
        <v>0</v>
      </c>
      <c r="O876" s="48">
        <f t="shared" si="13"/>
        <v>0</v>
      </c>
    </row>
    <row r="877" spans="1:15" x14ac:dyDescent="0.25">
      <c r="A877" s="44" t="s">
        <v>51</v>
      </c>
      <c r="B877" s="45" t="s">
        <v>37</v>
      </c>
      <c r="C877" s="46">
        <v>66088</v>
      </c>
      <c r="D877" s="64" t="s">
        <v>832</v>
      </c>
      <c r="E877" s="105">
        <v>15732.803527851363</v>
      </c>
      <c r="F877" s="70">
        <v>0</v>
      </c>
      <c r="G877" s="47">
        <v>0</v>
      </c>
      <c r="H877" s="47">
        <v>0</v>
      </c>
      <c r="I877" s="47">
        <v>0</v>
      </c>
      <c r="J877" s="47">
        <v>0</v>
      </c>
      <c r="K877" s="47">
        <v>0</v>
      </c>
      <c r="L877" s="47">
        <v>0</v>
      </c>
      <c r="M877" s="47">
        <v>0</v>
      </c>
      <c r="N877" s="47">
        <v>0</v>
      </c>
      <c r="O877" s="48">
        <f t="shared" si="13"/>
        <v>0</v>
      </c>
    </row>
    <row r="878" spans="1:15" x14ac:dyDescent="0.25">
      <c r="A878" s="44" t="s">
        <v>51</v>
      </c>
      <c r="B878" s="45" t="s">
        <v>37</v>
      </c>
      <c r="C878" s="46">
        <v>66170</v>
      </c>
      <c r="D878" s="64" t="s">
        <v>833</v>
      </c>
      <c r="E878" s="105"/>
      <c r="F878" s="70">
        <v>0</v>
      </c>
      <c r="G878" s="47">
        <v>0</v>
      </c>
      <c r="H878" s="47">
        <v>0</v>
      </c>
      <c r="I878" s="47">
        <v>0</v>
      </c>
      <c r="J878" s="47">
        <v>0</v>
      </c>
      <c r="K878" s="47">
        <v>0</v>
      </c>
      <c r="L878" s="47">
        <v>0</v>
      </c>
      <c r="M878" s="47">
        <v>0</v>
      </c>
      <c r="N878" s="47">
        <v>0</v>
      </c>
      <c r="O878" s="48">
        <f t="shared" si="13"/>
        <v>0</v>
      </c>
    </row>
    <row r="879" spans="1:15" x14ac:dyDescent="0.25">
      <c r="A879" s="44" t="s">
        <v>51</v>
      </c>
      <c r="B879" s="45" t="s">
        <v>37</v>
      </c>
      <c r="C879" s="46">
        <v>66318</v>
      </c>
      <c r="D879" s="64" t="s">
        <v>834</v>
      </c>
      <c r="E879" s="105"/>
      <c r="F879" s="70">
        <v>0</v>
      </c>
      <c r="G879" s="47">
        <v>0</v>
      </c>
      <c r="H879" s="47">
        <v>0</v>
      </c>
      <c r="I879" s="47">
        <v>0</v>
      </c>
      <c r="J879" s="47">
        <v>0</v>
      </c>
      <c r="K879" s="47">
        <v>0</v>
      </c>
      <c r="L879" s="47">
        <v>0</v>
      </c>
      <c r="M879" s="47">
        <v>0</v>
      </c>
      <c r="N879" s="47">
        <v>0</v>
      </c>
      <c r="O879" s="48">
        <f t="shared" si="13"/>
        <v>0</v>
      </c>
    </row>
    <row r="880" spans="1:15" x14ac:dyDescent="0.25">
      <c r="A880" s="44" t="s">
        <v>51</v>
      </c>
      <c r="B880" s="45" t="s">
        <v>37</v>
      </c>
      <c r="C880" s="46">
        <v>66383</v>
      </c>
      <c r="D880" s="64" t="s">
        <v>835</v>
      </c>
      <c r="E880" s="105"/>
      <c r="F880" s="70">
        <v>0</v>
      </c>
      <c r="G880" s="47">
        <v>0</v>
      </c>
      <c r="H880" s="47">
        <v>0</v>
      </c>
      <c r="I880" s="47">
        <v>0</v>
      </c>
      <c r="J880" s="47">
        <v>0</v>
      </c>
      <c r="K880" s="47">
        <v>0</v>
      </c>
      <c r="L880" s="47">
        <v>0</v>
      </c>
      <c r="M880" s="47">
        <v>0</v>
      </c>
      <c r="N880" s="47">
        <v>0</v>
      </c>
      <c r="O880" s="48">
        <f t="shared" si="13"/>
        <v>0</v>
      </c>
    </row>
    <row r="881" spans="1:15" x14ac:dyDescent="0.25">
      <c r="A881" s="88" t="s">
        <v>51</v>
      </c>
      <c r="B881" s="93" t="s">
        <v>37</v>
      </c>
      <c r="C881" s="90">
        <v>66400</v>
      </c>
      <c r="D881" s="100" t="s">
        <v>836</v>
      </c>
      <c r="E881" s="105"/>
      <c r="F881" s="103">
        <v>0</v>
      </c>
      <c r="G881" s="91">
        <v>0</v>
      </c>
      <c r="H881" s="91">
        <v>0</v>
      </c>
      <c r="I881" s="91">
        <v>0</v>
      </c>
      <c r="J881" s="91">
        <v>0</v>
      </c>
      <c r="K881" s="91">
        <v>0</v>
      </c>
      <c r="L881" s="91">
        <v>0</v>
      </c>
      <c r="M881" s="91">
        <v>0</v>
      </c>
      <c r="N881" s="91">
        <v>0</v>
      </c>
      <c r="O881" s="92">
        <f t="shared" si="13"/>
        <v>0</v>
      </c>
    </row>
    <row r="882" spans="1:15" x14ac:dyDescent="0.25">
      <c r="A882" s="88" t="s">
        <v>51</v>
      </c>
      <c r="B882" s="93" t="s">
        <v>37</v>
      </c>
      <c r="C882" s="90">
        <v>66440</v>
      </c>
      <c r="D882" s="100" t="s">
        <v>837</v>
      </c>
      <c r="E882" s="105">
        <v>149982.45659894426</v>
      </c>
      <c r="F882" s="103">
        <v>0</v>
      </c>
      <c r="G882" s="91">
        <v>0</v>
      </c>
      <c r="H882" s="91">
        <v>0</v>
      </c>
      <c r="I882" s="91">
        <v>0</v>
      </c>
      <c r="J882" s="91">
        <v>0</v>
      </c>
      <c r="K882" s="91">
        <v>0</v>
      </c>
      <c r="L882" s="91">
        <v>0</v>
      </c>
      <c r="M882" s="91">
        <v>0</v>
      </c>
      <c r="N882" s="91">
        <v>0</v>
      </c>
      <c r="O882" s="92">
        <f t="shared" si="13"/>
        <v>0</v>
      </c>
    </row>
    <row r="883" spans="1:15" x14ac:dyDescent="0.25">
      <c r="A883" s="88" t="s">
        <v>51</v>
      </c>
      <c r="B883" s="93" t="s">
        <v>37</v>
      </c>
      <c r="C883" s="90">
        <v>66456</v>
      </c>
      <c r="D883" s="100" t="s">
        <v>838</v>
      </c>
      <c r="E883" s="105">
        <v>712750.77444129111</v>
      </c>
      <c r="F883" s="103">
        <v>0</v>
      </c>
      <c r="G883" s="91">
        <v>0</v>
      </c>
      <c r="H883" s="91">
        <v>0</v>
      </c>
      <c r="I883" s="91">
        <v>0</v>
      </c>
      <c r="J883" s="91">
        <v>23508938</v>
      </c>
      <c r="K883" s="91">
        <v>0</v>
      </c>
      <c r="L883" s="91">
        <v>0</v>
      </c>
      <c r="M883" s="91">
        <v>0</v>
      </c>
      <c r="N883" s="91">
        <v>0</v>
      </c>
      <c r="O883" s="92">
        <f t="shared" si="13"/>
        <v>23508938</v>
      </c>
    </row>
    <row r="884" spans="1:15" x14ac:dyDescent="0.25">
      <c r="A884" s="88" t="s">
        <v>51</v>
      </c>
      <c r="B884" s="93" t="s">
        <v>37</v>
      </c>
      <c r="C884" s="90">
        <v>66572</v>
      </c>
      <c r="D884" s="100" t="s">
        <v>839</v>
      </c>
      <c r="E884" s="105">
        <v>2912022.4219925366</v>
      </c>
      <c r="F884" s="103">
        <v>0</v>
      </c>
      <c r="G884" s="91">
        <v>0</v>
      </c>
      <c r="H884" s="91">
        <v>0</v>
      </c>
      <c r="I884" s="91">
        <v>0</v>
      </c>
      <c r="J884" s="91">
        <v>0</v>
      </c>
      <c r="K884" s="91">
        <v>0</v>
      </c>
      <c r="L884" s="91">
        <v>0</v>
      </c>
      <c r="M884" s="91">
        <v>0</v>
      </c>
      <c r="N884" s="91">
        <v>0</v>
      </c>
      <c r="O884" s="92">
        <f t="shared" si="13"/>
        <v>0</v>
      </c>
    </row>
    <row r="885" spans="1:15" x14ac:dyDescent="0.25">
      <c r="A885" s="88" t="s">
        <v>51</v>
      </c>
      <c r="B885" s="93" t="s">
        <v>37</v>
      </c>
      <c r="C885" s="90">
        <v>66594</v>
      </c>
      <c r="D885" s="100" t="s">
        <v>840</v>
      </c>
      <c r="E885" s="105">
        <v>50664896.860902771</v>
      </c>
      <c r="F885" s="103">
        <v>0</v>
      </c>
      <c r="G885" s="91">
        <v>0</v>
      </c>
      <c r="H885" s="91">
        <v>0</v>
      </c>
      <c r="I885" s="91">
        <v>0</v>
      </c>
      <c r="J885" s="91">
        <v>101044530</v>
      </c>
      <c r="K885" s="91">
        <v>0</v>
      </c>
      <c r="L885" s="91">
        <v>0</v>
      </c>
      <c r="M885" s="91">
        <v>0</v>
      </c>
      <c r="N885" s="91">
        <v>0</v>
      </c>
      <c r="O885" s="92">
        <f t="shared" si="13"/>
        <v>101044530</v>
      </c>
    </row>
    <row r="886" spans="1:15" x14ac:dyDescent="0.25">
      <c r="A886" s="88" t="s">
        <v>51</v>
      </c>
      <c r="B886" s="93" t="s">
        <v>37</v>
      </c>
      <c r="C886" s="90">
        <v>66682</v>
      </c>
      <c r="D886" s="100" t="s">
        <v>841</v>
      </c>
      <c r="E886" s="105"/>
      <c r="F886" s="103">
        <v>0</v>
      </c>
      <c r="G886" s="91">
        <v>0</v>
      </c>
      <c r="H886" s="91">
        <v>0</v>
      </c>
      <c r="I886" s="91">
        <v>0</v>
      </c>
      <c r="J886" s="91">
        <v>221440.35</v>
      </c>
      <c r="K886" s="91">
        <v>0</v>
      </c>
      <c r="L886" s="91">
        <v>13622</v>
      </c>
      <c r="M886" s="91">
        <v>0</v>
      </c>
      <c r="N886" s="91">
        <v>0</v>
      </c>
      <c r="O886" s="92">
        <f t="shared" si="13"/>
        <v>235062.35</v>
      </c>
    </row>
    <row r="887" spans="1:15" x14ac:dyDescent="0.25">
      <c r="A887" s="88" t="s">
        <v>51</v>
      </c>
      <c r="B887" s="93" t="s">
        <v>37</v>
      </c>
      <c r="C887" s="90">
        <v>66687</v>
      </c>
      <c r="D887" s="100" t="s">
        <v>842</v>
      </c>
      <c r="E887" s="105"/>
      <c r="F887" s="103">
        <v>0</v>
      </c>
      <c r="G887" s="91">
        <v>0</v>
      </c>
      <c r="H887" s="91">
        <v>0</v>
      </c>
      <c r="I887" s="91">
        <v>0</v>
      </c>
      <c r="J887" s="91">
        <v>0</v>
      </c>
      <c r="K887" s="91">
        <v>0</v>
      </c>
      <c r="L887" s="91">
        <v>0</v>
      </c>
      <c r="M887" s="91">
        <v>0</v>
      </c>
      <c r="N887" s="91">
        <v>0</v>
      </c>
      <c r="O887" s="92">
        <f t="shared" si="13"/>
        <v>0</v>
      </c>
    </row>
    <row r="888" spans="1:15" x14ac:dyDescent="0.25">
      <c r="A888" s="88" t="s">
        <v>51</v>
      </c>
      <c r="B888" s="93" t="s">
        <v>38</v>
      </c>
      <c r="C888" s="90">
        <v>68001</v>
      </c>
      <c r="D888" s="100" t="s">
        <v>843</v>
      </c>
      <c r="E888" s="105"/>
      <c r="F888" s="103">
        <v>0</v>
      </c>
      <c r="G888" s="91">
        <v>0</v>
      </c>
      <c r="H888" s="91">
        <v>0</v>
      </c>
      <c r="I888" s="91">
        <v>0</v>
      </c>
      <c r="J888" s="91">
        <v>1589789</v>
      </c>
      <c r="K888" s="91">
        <v>0</v>
      </c>
      <c r="L888" s="91">
        <v>0</v>
      </c>
      <c r="M888" s="91">
        <v>0</v>
      </c>
      <c r="N888" s="91">
        <v>0</v>
      </c>
      <c r="O888" s="92">
        <f t="shared" si="13"/>
        <v>1589789</v>
      </c>
    </row>
    <row r="889" spans="1:15" x14ac:dyDescent="0.25">
      <c r="A889" s="88" t="s">
        <v>51</v>
      </c>
      <c r="B889" s="93" t="s">
        <v>38</v>
      </c>
      <c r="C889" s="90">
        <v>68013</v>
      </c>
      <c r="D889" s="100" t="s">
        <v>844</v>
      </c>
      <c r="E889" s="105"/>
      <c r="F889" s="103">
        <v>0</v>
      </c>
      <c r="G889" s="91">
        <v>0</v>
      </c>
      <c r="H889" s="91">
        <v>0</v>
      </c>
      <c r="I889" s="91">
        <v>0</v>
      </c>
      <c r="J889" s="91">
        <v>0</v>
      </c>
      <c r="K889" s="91">
        <v>0</v>
      </c>
      <c r="L889" s="91">
        <v>0</v>
      </c>
      <c r="M889" s="91">
        <v>0</v>
      </c>
      <c r="N889" s="91">
        <v>0</v>
      </c>
      <c r="O889" s="92">
        <f t="shared" si="13"/>
        <v>0</v>
      </c>
    </row>
    <row r="890" spans="1:15" x14ac:dyDescent="0.25">
      <c r="A890" s="88" t="s">
        <v>51</v>
      </c>
      <c r="B890" s="93" t="s">
        <v>38</v>
      </c>
      <c r="C890" s="90">
        <v>68020</v>
      </c>
      <c r="D890" s="100" t="s">
        <v>389</v>
      </c>
      <c r="E890" s="105"/>
      <c r="F890" s="103">
        <v>0</v>
      </c>
      <c r="G890" s="91">
        <v>583794.19999999995</v>
      </c>
      <c r="H890" s="91">
        <v>0</v>
      </c>
      <c r="I890" s="91">
        <v>0</v>
      </c>
      <c r="J890" s="91">
        <v>0</v>
      </c>
      <c r="K890" s="91">
        <v>0</v>
      </c>
      <c r="L890" s="91">
        <v>0</v>
      </c>
      <c r="M890" s="91">
        <v>0</v>
      </c>
      <c r="N890" s="91">
        <v>0</v>
      </c>
      <c r="O890" s="92">
        <f t="shared" si="13"/>
        <v>583794.19999999995</v>
      </c>
    </row>
    <row r="891" spans="1:15" x14ac:dyDescent="0.25">
      <c r="A891" s="44" t="s">
        <v>51</v>
      </c>
      <c r="B891" s="45" t="s">
        <v>38</v>
      </c>
      <c r="C891" s="46">
        <v>68051</v>
      </c>
      <c r="D891" s="64" t="s">
        <v>845</v>
      </c>
      <c r="E891" s="105"/>
      <c r="F891" s="70">
        <v>0</v>
      </c>
      <c r="G891" s="47">
        <v>0</v>
      </c>
      <c r="H891" s="47">
        <v>0</v>
      </c>
      <c r="I891" s="47">
        <v>0</v>
      </c>
      <c r="J891" s="47">
        <v>0</v>
      </c>
      <c r="K891" s="47">
        <v>0</v>
      </c>
      <c r="L891" s="47">
        <v>0</v>
      </c>
      <c r="M891" s="47">
        <v>0</v>
      </c>
      <c r="N891" s="47">
        <v>0</v>
      </c>
      <c r="O891" s="48">
        <f t="shared" si="13"/>
        <v>0</v>
      </c>
    </row>
    <row r="892" spans="1:15" x14ac:dyDescent="0.25">
      <c r="A892" s="44" t="s">
        <v>51</v>
      </c>
      <c r="B892" s="45" t="s">
        <v>38</v>
      </c>
      <c r="C892" s="46">
        <v>68077</v>
      </c>
      <c r="D892" s="64" t="s">
        <v>68</v>
      </c>
      <c r="E892" s="105"/>
      <c r="F892" s="70">
        <v>0</v>
      </c>
      <c r="G892" s="47">
        <v>0</v>
      </c>
      <c r="H892" s="47">
        <v>0</v>
      </c>
      <c r="I892" s="47">
        <v>0</v>
      </c>
      <c r="J892" s="47">
        <v>0</v>
      </c>
      <c r="K892" s="47">
        <v>0</v>
      </c>
      <c r="L892" s="47">
        <v>0</v>
      </c>
      <c r="M892" s="47">
        <v>0</v>
      </c>
      <c r="N892" s="47">
        <v>0</v>
      </c>
      <c r="O892" s="48">
        <f t="shared" si="13"/>
        <v>0</v>
      </c>
    </row>
    <row r="893" spans="1:15" x14ac:dyDescent="0.25">
      <c r="A893" s="44" t="s">
        <v>51</v>
      </c>
      <c r="B893" s="45" t="s">
        <v>38</v>
      </c>
      <c r="C893" s="46">
        <v>68079</v>
      </c>
      <c r="D893" s="64" t="s">
        <v>846</v>
      </c>
      <c r="E893" s="105"/>
      <c r="F893" s="70">
        <v>0</v>
      </c>
      <c r="G893" s="47">
        <v>0</v>
      </c>
      <c r="H893" s="47">
        <v>0</v>
      </c>
      <c r="I893" s="47">
        <v>0</v>
      </c>
      <c r="J893" s="47">
        <v>0</v>
      </c>
      <c r="K893" s="47">
        <v>0</v>
      </c>
      <c r="L893" s="47">
        <v>0</v>
      </c>
      <c r="M893" s="47">
        <v>0</v>
      </c>
      <c r="N893" s="47">
        <v>0</v>
      </c>
      <c r="O893" s="48">
        <f t="shared" si="13"/>
        <v>0</v>
      </c>
    </row>
    <row r="894" spans="1:15" x14ac:dyDescent="0.25">
      <c r="A894" s="44" t="s">
        <v>51</v>
      </c>
      <c r="B894" s="45" t="s">
        <v>38</v>
      </c>
      <c r="C894" s="46">
        <v>68081</v>
      </c>
      <c r="D894" s="64" t="s">
        <v>847</v>
      </c>
      <c r="E894" s="105"/>
      <c r="F894" s="70">
        <v>0</v>
      </c>
      <c r="G894" s="47">
        <v>0</v>
      </c>
      <c r="H894" s="47">
        <v>0</v>
      </c>
      <c r="I894" s="47">
        <v>0</v>
      </c>
      <c r="J894" s="47">
        <v>0</v>
      </c>
      <c r="K894" s="47">
        <v>0</v>
      </c>
      <c r="L894" s="47">
        <v>0</v>
      </c>
      <c r="M894" s="47">
        <v>0</v>
      </c>
      <c r="N894" s="47">
        <v>0</v>
      </c>
      <c r="O894" s="48">
        <f t="shared" si="13"/>
        <v>0</v>
      </c>
    </row>
    <row r="895" spans="1:15" x14ac:dyDescent="0.25">
      <c r="A895" s="44" t="s">
        <v>51</v>
      </c>
      <c r="B895" s="45" t="s">
        <v>38</v>
      </c>
      <c r="C895" s="46">
        <v>68092</v>
      </c>
      <c r="D895" s="64" t="s">
        <v>72</v>
      </c>
      <c r="E895" s="105"/>
      <c r="F895" s="70">
        <v>0</v>
      </c>
      <c r="G895" s="47">
        <v>0</v>
      </c>
      <c r="H895" s="47">
        <v>0</v>
      </c>
      <c r="I895" s="47">
        <v>0</v>
      </c>
      <c r="J895" s="47">
        <v>0</v>
      </c>
      <c r="K895" s="47">
        <v>0</v>
      </c>
      <c r="L895" s="47">
        <v>58704232</v>
      </c>
      <c r="M895" s="47">
        <v>0</v>
      </c>
      <c r="N895" s="47">
        <v>0</v>
      </c>
      <c r="O895" s="48">
        <f t="shared" si="13"/>
        <v>58704232</v>
      </c>
    </row>
    <row r="896" spans="1:15" x14ac:dyDescent="0.25">
      <c r="A896" s="44" t="s">
        <v>51</v>
      </c>
      <c r="B896" s="45" t="s">
        <v>38</v>
      </c>
      <c r="C896" s="46">
        <v>68101</v>
      </c>
      <c r="D896" s="64" t="s">
        <v>21</v>
      </c>
      <c r="E896" s="105"/>
      <c r="F896" s="70">
        <v>0</v>
      </c>
      <c r="G896" s="47">
        <v>0</v>
      </c>
      <c r="H896" s="47">
        <v>0</v>
      </c>
      <c r="I896" s="47">
        <v>0</v>
      </c>
      <c r="J896" s="47">
        <v>0</v>
      </c>
      <c r="K896" s="47">
        <v>0</v>
      </c>
      <c r="L896" s="47">
        <v>0</v>
      </c>
      <c r="M896" s="47">
        <v>0</v>
      </c>
      <c r="N896" s="47">
        <v>0</v>
      </c>
      <c r="O896" s="48">
        <f t="shared" si="13"/>
        <v>0</v>
      </c>
    </row>
    <row r="897" spans="1:15" x14ac:dyDescent="0.25">
      <c r="A897" s="44" t="s">
        <v>51</v>
      </c>
      <c r="B897" s="45" t="s">
        <v>38</v>
      </c>
      <c r="C897" s="46">
        <v>68121</v>
      </c>
      <c r="D897" s="64" t="s">
        <v>500</v>
      </c>
      <c r="E897" s="105"/>
      <c r="F897" s="70">
        <v>0</v>
      </c>
      <c r="G897" s="47">
        <v>0</v>
      </c>
      <c r="H897" s="47">
        <v>0</v>
      </c>
      <c r="I897" s="47">
        <v>0</v>
      </c>
      <c r="J897" s="47">
        <v>0</v>
      </c>
      <c r="K897" s="47">
        <v>0</v>
      </c>
      <c r="L897" s="47">
        <v>0</v>
      </c>
      <c r="M897" s="47">
        <v>0</v>
      </c>
      <c r="N897" s="47">
        <v>0</v>
      </c>
      <c r="O897" s="48">
        <f t="shared" si="13"/>
        <v>0</v>
      </c>
    </row>
    <row r="898" spans="1:15" x14ac:dyDescent="0.25">
      <c r="A898" s="44" t="s">
        <v>51</v>
      </c>
      <c r="B898" s="45" t="s">
        <v>38</v>
      </c>
      <c r="C898" s="46">
        <v>68132</v>
      </c>
      <c r="D898" s="64" t="s">
        <v>848</v>
      </c>
      <c r="E898" s="105">
        <v>203760053.34695894</v>
      </c>
      <c r="F898" s="70">
        <v>0</v>
      </c>
      <c r="G898" s="47">
        <v>0</v>
      </c>
      <c r="H898" s="47">
        <v>0</v>
      </c>
      <c r="I898" s="47">
        <v>0</v>
      </c>
      <c r="J898" s="47">
        <v>3069527</v>
      </c>
      <c r="K898" s="47">
        <v>0</v>
      </c>
      <c r="L898" s="47">
        <v>0</v>
      </c>
      <c r="M898" s="47">
        <v>0</v>
      </c>
      <c r="N898" s="47">
        <v>0</v>
      </c>
      <c r="O898" s="48">
        <f t="shared" si="13"/>
        <v>3069527</v>
      </c>
    </row>
    <row r="899" spans="1:15" x14ac:dyDescent="0.25">
      <c r="A899" s="44" t="s">
        <v>51</v>
      </c>
      <c r="B899" s="45" t="s">
        <v>38</v>
      </c>
      <c r="C899" s="46">
        <v>68147</v>
      </c>
      <c r="D899" s="64" t="s">
        <v>849</v>
      </c>
      <c r="E899" s="105">
        <v>42865.357605365003</v>
      </c>
      <c r="F899" s="70">
        <v>0</v>
      </c>
      <c r="G899" s="47">
        <v>85873</v>
      </c>
      <c r="H899" s="47">
        <v>0</v>
      </c>
      <c r="I899" s="47">
        <v>0</v>
      </c>
      <c r="J899" s="47">
        <v>0</v>
      </c>
      <c r="K899" s="47">
        <v>0</v>
      </c>
      <c r="L899" s="47">
        <v>0</v>
      </c>
      <c r="M899" s="47">
        <v>0</v>
      </c>
      <c r="N899" s="47">
        <v>0</v>
      </c>
      <c r="O899" s="48">
        <f t="shared" si="13"/>
        <v>85873</v>
      </c>
    </row>
    <row r="900" spans="1:15" x14ac:dyDescent="0.25">
      <c r="A900" s="44" t="s">
        <v>51</v>
      </c>
      <c r="B900" s="45" t="s">
        <v>38</v>
      </c>
      <c r="C900" s="46">
        <v>68152</v>
      </c>
      <c r="D900" s="64" t="s">
        <v>850</v>
      </c>
      <c r="E900" s="105"/>
      <c r="F900" s="70">
        <v>0</v>
      </c>
      <c r="G900" s="47">
        <v>0</v>
      </c>
      <c r="H900" s="47">
        <v>0</v>
      </c>
      <c r="I900" s="47">
        <v>0</v>
      </c>
      <c r="J900" s="47">
        <v>0</v>
      </c>
      <c r="K900" s="47">
        <v>0</v>
      </c>
      <c r="L900" s="47">
        <v>0</v>
      </c>
      <c r="M900" s="47">
        <v>0</v>
      </c>
      <c r="N900" s="47">
        <v>0</v>
      </c>
      <c r="O900" s="48">
        <f t="shared" si="13"/>
        <v>0</v>
      </c>
    </row>
    <row r="901" spans="1:15" x14ac:dyDescent="0.25">
      <c r="A901" s="88" t="s">
        <v>51</v>
      </c>
      <c r="B901" s="93" t="s">
        <v>38</v>
      </c>
      <c r="C901" s="90">
        <v>68160</v>
      </c>
      <c r="D901" s="100" t="s">
        <v>851</v>
      </c>
      <c r="E901" s="105"/>
      <c r="F901" s="103">
        <v>0</v>
      </c>
      <c r="G901" s="91">
        <v>0</v>
      </c>
      <c r="H901" s="91">
        <v>0</v>
      </c>
      <c r="I901" s="91">
        <v>0</v>
      </c>
      <c r="J901" s="91">
        <v>0</v>
      </c>
      <c r="K901" s="91">
        <v>0</v>
      </c>
      <c r="L901" s="91">
        <v>0</v>
      </c>
      <c r="M901" s="91">
        <v>0</v>
      </c>
      <c r="N901" s="91">
        <v>0</v>
      </c>
      <c r="O901" s="92">
        <f t="shared" si="13"/>
        <v>0</v>
      </c>
    </row>
    <row r="902" spans="1:15" x14ac:dyDescent="0.25">
      <c r="A902" s="88" t="s">
        <v>51</v>
      </c>
      <c r="B902" s="93" t="s">
        <v>38</v>
      </c>
      <c r="C902" s="90">
        <v>68162</v>
      </c>
      <c r="D902" s="100" t="s">
        <v>852</v>
      </c>
      <c r="E902" s="105">
        <v>798036.26540266117</v>
      </c>
      <c r="F902" s="103">
        <v>0</v>
      </c>
      <c r="G902" s="91">
        <v>0</v>
      </c>
      <c r="H902" s="91">
        <v>0</v>
      </c>
      <c r="I902" s="91">
        <v>0</v>
      </c>
      <c r="J902" s="91">
        <v>0</v>
      </c>
      <c r="K902" s="91">
        <v>0</v>
      </c>
      <c r="L902" s="91">
        <v>0</v>
      </c>
      <c r="M902" s="91">
        <v>0</v>
      </c>
      <c r="N902" s="91">
        <v>0</v>
      </c>
      <c r="O902" s="92">
        <f t="shared" si="13"/>
        <v>0</v>
      </c>
    </row>
    <row r="903" spans="1:15" x14ac:dyDescent="0.25">
      <c r="A903" s="88" t="s">
        <v>51</v>
      </c>
      <c r="B903" s="93" t="s">
        <v>38</v>
      </c>
      <c r="C903" s="90">
        <v>68167</v>
      </c>
      <c r="D903" s="100" t="s">
        <v>853</v>
      </c>
      <c r="E903" s="105"/>
      <c r="F903" s="103">
        <v>0</v>
      </c>
      <c r="G903" s="91">
        <v>0</v>
      </c>
      <c r="H903" s="91">
        <v>0</v>
      </c>
      <c r="I903" s="91">
        <v>0</v>
      </c>
      <c r="J903" s="91">
        <v>0</v>
      </c>
      <c r="K903" s="91">
        <v>0</v>
      </c>
      <c r="L903" s="91">
        <v>0</v>
      </c>
      <c r="M903" s="91">
        <v>0</v>
      </c>
      <c r="N903" s="91">
        <v>0</v>
      </c>
      <c r="O903" s="92">
        <f t="shared" si="13"/>
        <v>0</v>
      </c>
    </row>
    <row r="904" spans="1:15" x14ac:dyDescent="0.25">
      <c r="A904" s="88" t="s">
        <v>51</v>
      </c>
      <c r="B904" s="93" t="s">
        <v>38</v>
      </c>
      <c r="C904" s="90">
        <v>68169</v>
      </c>
      <c r="D904" s="100" t="s">
        <v>854</v>
      </c>
      <c r="E904" s="105"/>
      <c r="F904" s="103">
        <v>0</v>
      </c>
      <c r="G904" s="91">
        <v>0</v>
      </c>
      <c r="H904" s="91">
        <v>0</v>
      </c>
      <c r="I904" s="91">
        <v>0</v>
      </c>
      <c r="J904" s="91">
        <v>0</v>
      </c>
      <c r="K904" s="91">
        <v>0</v>
      </c>
      <c r="L904" s="91">
        <v>0</v>
      </c>
      <c r="M904" s="91">
        <v>0</v>
      </c>
      <c r="N904" s="91">
        <v>0</v>
      </c>
      <c r="O904" s="92">
        <f t="shared" si="13"/>
        <v>0</v>
      </c>
    </row>
    <row r="905" spans="1:15" x14ac:dyDescent="0.25">
      <c r="A905" s="88" t="s">
        <v>51</v>
      </c>
      <c r="B905" s="93" t="s">
        <v>38</v>
      </c>
      <c r="C905" s="90">
        <v>68176</v>
      </c>
      <c r="D905" s="100" t="s">
        <v>855</v>
      </c>
      <c r="E905" s="105"/>
      <c r="F905" s="103">
        <v>0</v>
      </c>
      <c r="G905" s="91">
        <v>0</v>
      </c>
      <c r="H905" s="91">
        <v>0</v>
      </c>
      <c r="I905" s="91">
        <v>0</v>
      </c>
      <c r="J905" s="91">
        <v>0</v>
      </c>
      <c r="K905" s="91">
        <v>0</v>
      </c>
      <c r="L905" s="91">
        <v>0</v>
      </c>
      <c r="M905" s="91">
        <v>0</v>
      </c>
      <c r="N905" s="91">
        <v>0</v>
      </c>
      <c r="O905" s="92">
        <f t="shared" si="13"/>
        <v>0</v>
      </c>
    </row>
    <row r="906" spans="1:15" x14ac:dyDescent="0.25">
      <c r="A906" s="88" t="s">
        <v>51</v>
      </c>
      <c r="B906" s="93" t="s">
        <v>38</v>
      </c>
      <c r="C906" s="90">
        <v>68179</v>
      </c>
      <c r="D906" s="100" t="s">
        <v>856</v>
      </c>
      <c r="E906" s="105"/>
      <c r="F906" s="103">
        <v>0</v>
      </c>
      <c r="G906" s="91">
        <v>0</v>
      </c>
      <c r="H906" s="91">
        <v>0</v>
      </c>
      <c r="I906" s="91">
        <v>0</v>
      </c>
      <c r="J906" s="91">
        <v>0</v>
      </c>
      <c r="K906" s="91">
        <v>0</v>
      </c>
      <c r="L906" s="91">
        <v>0</v>
      </c>
      <c r="M906" s="91">
        <v>0</v>
      </c>
      <c r="N906" s="91">
        <v>0</v>
      </c>
      <c r="O906" s="92">
        <f t="shared" si="13"/>
        <v>0</v>
      </c>
    </row>
    <row r="907" spans="1:15" x14ac:dyDescent="0.25">
      <c r="A907" s="88" t="s">
        <v>51</v>
      </c>
      <c r="B907" s="93" t="s">
        <v>38</v>
      </c>
      <c r="C907" s="90">
        <v>68190</v>
      </c>
      <c r="D907" s="100" t="s">
        <v>857</v>
      </c>
      <c r="E907" s="105"/>
      <c r="F907" s="103">
        <v>0</v>
      </c>
      <c r="G907" s="91">
        <v>0</v>
      </c>
      <c r="H907" s="91">
        <v>0</v>
      </c>
      <c r="I907" s="91">
        <v>0</v>
      </c>
      <c r="J907" s="91">
        <v>0</v>
      </c>
      <c r="K907" s="91">
        <v>0</v>
      </c>
      <c r="L907" s="91">
        <v>241596.52</v>
      </c>
      <c r="M907" s="91">
        <v>0</v>
      </c>
      <c r="N907" s="91">
        <v>0</v>
      </c>
      <c r="O907" s="92">
        <f t="shared" si="13"/>
        <v>241596.52</v>
      </c>
    </row>
    <row r="908" spans="1:15" x14ac:dyDescent="0.25">
      <c r="A908" s="88" t="s">
        <v>51</v>
      </c>
      <c r="B908" s="93" t="s">
        <v>38</v>
      </c>
      <c r="C908" s="90">
        <v>68207</v>
      </c>
      <c r="D908" s="100" t="s">
        <v>89</v>
      </c>
      <c r="E908" s="105"/>
      <c r="F908" s="103">
        <v>0</v>
      </c>
      <c r="G908" s="91">
        <v>0</v>
      </c>
      <c r="H908" s="91">
        <v>0</v>
      </c>
      <c r="I908" s="91">
        <v>0</v>
      </c>
      <c r="J908" s="91">
        <v>0</v>
      </c>
      <c r="K908" s="91">
        <v>0</v>
      </c>
      <c r="L908" s="91">
        <v>0</v>
      </c>
      <c r="M908" s="91">
        <v>0</v>
      </c>
      <c r="N908" s="91">
        <v>0</v>
      </c>
      <c r="O908" s="92">
        <f t="shared" ref="O908:O971" si="14">SUM(F908:N908)</f>
        <v>0</v>
      </c>
    </row>
    <row r="909" spans="1:15" x14ac:dyDescent="0.25">
      <c r="A909" s="88" t="s">
        <v>51</v>
      </c>
      <c r="B909" s="93" t="s">
        <v>38</v>
      </c>
      <c r="C909" s="90">
        <v>68209</v>
      </c>
      <c r="D909" s="100" t="s">
        <v>858</v>
      </c>
      <c r="E909" s="105"/>
      <c r="F909" s="103">
        <v>0</v>
      </c>
      <c r="G909" s="91">
        <v>0</v>
      </c>
      <c r="H909" s="91">
        <v>0</v>
      </c>
      <c r="I909" s="91">
        <v>0</v>
      </c>
      <c r="J909" s="91">
        <v>0</v>
      </c>
      <c r="K909" s="91">
        <v>0</v>
      </c>
      <c r="L909" s="91">
        <v>0</v>
      </c>
      <c r="M909" s="91">
        <v>0</v>
      </c>
      <c r="N909" s="91">
        <v>0</v>
      </c>
      <c r="O909" s="92">
        <f t="shared" si="14"/>
        <v>0</v>
      </c>
    </row>
    <row r="910" spans="1:15" x14ac:dyDescent="0.25">
      <c r="A910" s="88" t="s">
        <v>51</v>
      </c>
      <c r="B910" s="93" t="s">
        <v>38</v>
      </c>
      <c r="C910" s="90">
        <v>68211</v>
      </c>
      <c r="D910" s="100" t="s">
        <v>859</v>
      </c>
      <c r="E910" s="105"/>
      <c r="F910" s="103">
        <v>0</v>
      </c>
      <c r="G910" s="91">
        <v>0</v>
      </c>
      <c r="H910" s="91">
        <v>0</v>
      </c>
      <c r="I910" s="91">
        <v>0</v>
      </c>
      <c r="J910" s="91">
        <v>0</v>
      </c>
      <c r="K910" s="91">
        <v>0</v>
      </c>
      <c r="L910" s="91">
        <v>0</v>
      </c>
      <c r="M910" s="91">
        <v>0</v>
      </c>
      <c r="N910" s="91">
        <v>0</v>
      </c>
      <c r="O910" s="92">
        <f t="shared" si="14"/>
        <v>0</v>
      </c>
    </row>
    <row r="911" spans="1:15" x14ac:dyDescent="0.25">
      <c r="A911" s="44" t="s">
        <v>51</v>
      </c>
      <c r="B911" s="45" t="s">
        <v>38</v>
      </c>
      <c r="C911" s="46">
        <v>68217</v>
      </c>
      <c r="D911" s="64" t="s">
        <v>860</v>
      </c>
      <c r="E911" s="105"/>
      <c r="F911" s="70">
        <v>0</v>
      </c>
      <c r="G911" s="47">
        <v>0</v>
      </c>
      <c r="H911" s="47">
        <v>0</v>
      </c>
      <c r="I911" s="47">
        <v>0</v>
      </c>
      <c r="J911" s="47">
        <v>0</v>
      </c>
      <c r="K911" s="47">
        <v>0</v>
      </c>
      <c r="L911" s="47">
        <v>0</v>
      </c>
      <c r="M911" s="47">
        <v>0</v>
      </c>
      <c r="N911" s="47">
        <v>0</v>
      </c>
      <c r="O911" s="48">
        <f t="shared" si="14"/>
        <v>0</v>
      </c>
    </row>
    <row r="912" spans="1:15" x14ac:dyDescent="0.25">
      <c r="A912" s="44" t="s">
        <v>51</v>
      </c>
      <c r="B912" s="45" t="s">
        <v>38</v>
      </c>
      <c r="C912" s="46">
        <v>68229</v>
      </c>
      <c r="D912" s="64" t="s">
        <v>861</v>
      </c>
      <c r="E912" s="105"/>
      <c r="F912" s="70">
        <v>22172</v>
      </c>
      <c r="G912" s="47">
        <v>0</v>
      </c>
      <c r="H912" s="47">
        <v>0</v>
      </c>
      <c r="I912" s="47">
        <v>0</v>
      </c>
      <c r="J912" s="47">
        <v>0</v>
      </c>
      <c r="K912" s="47">
        <v>0</v>
      </c>
      <c r="L912" s="47">
        <v>0</v>
      </c>
      <c r="M912" s="47">
        <v>0</v>
      </c>
      <c r="N912" s="47">
        <v>0</v>
      </c>
      <c r="O912" s="48">
        <f t="shared" si="14"/>
        <v>22172</v>
      </c>
    </row>
    <row r="913" spans="1:15" x14ac:dyDescent="0.25">
      <c r="A913" s="44" t="s">
        <v>51</v>
      </c>
      <c r="B913" s="45" t="s">
        <v>38</v>
      </c>
      <c r="C913" s="46">
        <v>68235</v>
      </c>
      <c r="D913" s="64" t="s">
        <v>862</v>
      </c>
      <c r="E913" s="105">
        <v>0</v>
      </c>
      <c r="F913" s="70">
        <v>0</v>
      </c>
      <c r="G913" s="47">
        <v>69016390</v>
      </c>
      <c r="H913" s="47">
        <v>0</v>
      </c>
      <c r="I913" s="47">
        <v>0</v>
      </c>
      <c r="J913" s="47">
        <v>0</v>
      </c>
      <c r="K913" s="47">
        <v>0</v>
      </c>
      <c r="L913" s="47">
        <v>0</v>
      </c>
      <c r="M913" s="47">
        <v>0</v>
      </c>
      <c r="N913" s="47">
        <v>0</v>
      </c>
      <c r="O913" s="48">
        <f t="shared" si="14"/>
        <v>69016390</v>
      </c>
    </row>
    <row r="914" spans="1:15" x14ac:dyDescent="0.25">
      <c r="A914" s="44" t="s">
        <v>51</v>
      </c>
      <c r="B914" s="45" t="s">
        <v>38</v>
      </c>
      <c r="C914" s="46">
        <v>68245</v>
      </c>
      <c r="D914" s="64" t="s">
        <v>863</v>
      </c>
      <c r="E914" s="105"/>
      <c r="F914" s="70">
        <v>0</v>
      </c>
      <c r="G914" s="47">
        <v>0</v>
      </c>
      <c r="H914" s="47">
        <v>0</v>
      </c>
      <c r="I914" s="47">
        <v>0</v>
      </c>
      <c r="J914" s="47">
        <v>0</v>
      </c>
      <c r="K914" s="47">
        <v>0</v>
      </c>
      <c r="L914" s="47">
        <v>0</v>
      </c>
      <c r="M914" s="47">
        <v>0</v>
      </c>
      <c r="N914" s="47">
        <v>0</v>
      </c>
      <c r="O914" s="48">
        <f t="shared" si="14"/>
        <v>0</v>
      </c>
    </row>
    <row r="915" spans="1:15" x14ac:dyDescent="0.25">
      <c r="A915" s="44" t="s">
        <v>51</v>
      </c>
      <c r="B915" s="45" t="s">
        <v>38</v>
      </c>
      <c r="C915" s="46">
        <v>68250</v>
      </c>
      <c r="D915" s="64" t="s">
        <v>211</v>
      </c>
      <c r="E915" s="105"/>
      <c r="F915" s="70">
        <v>0</v>
      </c>
      <c r="G915" s="47">
        <v>0</v>
      </c>
      <c r="H915" s="47">
        <v>0</v>
      </c>
      <c r="I915" s="47">
        <v>0</v>
      </c>
      <c r="J915" s="47">
        <v>0</v>
      </c>
      <c r="K915" s="47">
        <v>0</v>
      </c>
      <c r="L915" s="47">
        <v>0</v>
      </c>
      <c r="M915" s="47">
        <v>0</v>
      </c>
      <c r="N915" s="47">
        <v>0</v>
      </c>
      <c r="O915" s="48">
        <f t="shared" si="14"/>
        <v>0</v>
      </c>
    </row>
    <row r="916" spans="1:15" x14ac:dyDescent="0.25">
      <c r="A916" s="44" t="s">
        <v>51</v>
      </c>
      <c r="B916" s="45" t="s">
        <v>38</v>
      </c>
      <c r="C916" s="46">
        <v>68255</v>
      </c>
      <c r="D916" s="64" t="s">
        <v>864</v>
      </c>
      <c r="E916" s="105">
        <v>42053.411213419895</v>
      </c>
      <c r="F916" s="70">
        <v>0</v>
      </c>
      <c r="G916" s="47">
        <v>0</v>
      </c>
      <c r="H916" s="47">
        <v>0</v>
      </c>
      <c r="I916" s="47">
        <v>0</v>
      </c>
      <c r="J916" s="47">
        <v>0</v>
      </c>
      <c r="K916" s="47">
        <v>0</v>
      </c>
      <c r="L916" s="47">
        <v>0</v>
      </c>
      <c r="M916" s="47">
        <v>0</v>
      </c>
      <c r="N916" s="47">
        <v>0</v>
      </c>
      <c r="O916" s="48">
        <f t="shared" si="14"/>
        <v>0</v>
      </c>
    </row>
    <row r="917" spans="1:15" x14ac:dyDescent="0.25">
      <c r="A917" s="44" t="s">
        <v>51</v>
      </c>
      <c r="B917" s="45" t="s">
        <v>38</v>
      </c>
      <c r="C917" s="46">
        <v>68264</v>
      </c>
      <c r="D917" s="64" t="s">
        <v>865</v>
      </c>
      <c r="E917" s="105"/>
      <c r="F917" s="70">
        <v>0</v>
      </c>
      <c r="G917" s="47">
        <v>0</v>
      </c>
      <c r="H917" s="47">
        <v>0</v>
      </c>
      <c r="I917" s="47">
        <v>0</v>
      </c>
      <c r="J917" s="47">
        <v>0</v>
      </c>
      <c r="K917" s="47">
        <v>0</v>
      </c>
      <c r="L917" s="47">
        <v>0</v>
      </c>
      <c r="M917" s="47">
        <v>0</v>
      </c>
      <c r="N917" s="47">
        <v>0</v>
      </c>
      <c r="O917" s="48">
        <f t="shared" si="14"/>
        <v>0</v>
      </c>
    </row>
    <row r="918" spans="1:15" x14ac:dyDescent="0.25">
      <c r="A918" s="44" t="s">
        <v>51</v>
      </c>
      <c r="B918" s="45" t="s">
        <v>38</v>
      </c>
      <c r="C918" s="46">
        <v>68266</v>
      </c>
      <c r="D918" s="64" t="s">
        <v>866</v>
      </c>
      <c r="E918" s="105"/>
      <c r="F918" s="70">
        <v>0</v>
      </c>
      <c r="G918" s="47">
        <v>430111</v>
      </c>
      <c r="H918" s="47">
        <v>0</v>
      </c>
      <c r="I918" s="47">
        <v>0</v>
      </c>
      <c r="J918" s="47">
        <v>0</v>
      </c>
      <c r="K918" s="47">
        <v>0</v>
      </c>
      <c r="L918" s="47">
        <v>0</v>
      </c>
      <c r="M918" s="47">
        <v>0</v>
      </c>
      <c r="N918" s="47">
        <v>0</v>
      </c>
      <c r="O918" s="48">
        <f t="shared" si="14"/>
        <v>430111</v>
      </c>
    </row>
    <row r="919" spans="1:15" x14ac:dyDescent="0.25">
      <c r="A919" s="44" t="s">
        <v>51</v>
      </c>
      <c r="B919" s="45" t="s">
        <v>38</v>
      </c>
      <c r="C919" s="46">
        <v>68271</v>
      </c>
      <c r="D919" s="64" t="s">
        <v>867</v>
      </c>
      <c r="E919" s="105"/>
      <c r="F919" s="70">
        <v>0</v>
      </c>
      <c r="G919" s="47">
        <v>0</v>
      </c>
      <c r="H919" s="47">
        <v>0</v>
      </c>
      <c r="I919" s="47">
        <v>0</v>
      </c>
      <c r="J919" s="47">
        <v>0</v>
      </c>
      <c r="K919" s="47">
        <v>0</v>
      </c>
      <c r="L919" s="47">
        <v>0</v>
      </c>
      <c r="M919" s="47">
        <v>0</v>
      </c>
      <c r="N919" s="47">
        <v>0</v>
      </c>
      <c r="O919" s="48">
        <f t="shared" si="14"/>
        <v>0</v>
      </c>
    </row>
    <row r="920" spans="1:15" x14ac:dyDescent="0.25">
      <c r="A920" s="44" t="s">
        <v>51</v>
      </c>
      <c r="B920" s="45" t="s">
        <v>38</v>
      </c>
      <c r="C920" s="46">
        <v>68276</v>
      </c>
      <c r="D920" s="64" t="s">
        <v>868</v>
      </c>
      <c r="E920" s="105"/>
      <c r="F920" s="70">
        <v>0</v>
      </c>
      <c r="G920" s="47">
        <v>0</v>
      </c>
      <c r="H920" s="47">
        <v>0</v>
      </c>
      <c r="I920" s="47">
        <v>0</v>
      </c>
      <c r="J920" s="47">
        <v>0</v>
      </c>
      <c r="K920" s="47">
        <v>0</v>
      </c>
      <c r="L920" s="47">
        <v>0</v>
      </c>
      <c r="M920" s="47">
        <v>0</v>
      </c>
      <c r="N920" s="47">
        <v>0</v>
      </c>
      <c r="O920" s="48">
        <f t="shared" si="14"/>
        <v>0</v>
      </c>
    </row>
    <row r="921" spans="1:15" x14ac:dyDescent="0.25">
      <c r="A921" s="88" t="s">
        <v>51</v>
      </c>
      <c r="B921" s="93" t="s">
        <v>38</v>
      </c>
      <c r="C921" s="90">
        <v>68296</v>
      </c>
      <c r="D921" s="100" t="s">
        <v>869</v>
      </c>
      <c r="E921" s="105"/>
      <c r="F921" s="103">
        <v>0</v>
      </c>
      <c r="G921" s="91">
        <v>0</v>
      </c>
      <c r="H921" s="91">
        <v>0</v>
      </c>
      <c r="I921" s="91">
        <v>0</v>
      </c>
      <c r="J921" s="91">
        <v>0</v>
      </c>
      <c r="K921" s="91">
        <v>0</v>
      </c>
      <c r="L921" s="91">
        <v>0</v>
      </c>
      <c r="M921" s="91">
        <v>0</v>
      </c>
      <c r="N921" s="91">
        <v>0</v>
      </c>
      <c r="O921" s="92">
        <f t="shared" si="14"/>
        <v>0</v>
      </c>
    </row>
    <row r="922" spans="1:15" x14ac:dyDescent="0.25">
      <c r="A922" s="88" t="s">
        <v>51</v>
      </c>
      <c r="B922" s="93" t="s">
        <v>38</v>
      </c>
      <c r="C922" s="90">
        <v>68298</v>
      </c>
      <c r="D922" s="100" t="s">
        <v>870</v>
      </c>
      <c r="E922" s="105"/>
      <c r="F922" s="103">
        <v>0</v>
      </c>
      <c r="G922" s="91">
        <v>0</v>
      </c>
      <c r="H922" s="91">
        <v>0</v>
      </c>
      <c r="I922" s="91">
        <v>0</v>
      </c>
      <c r="J922" s="91">
        <v>0</v>
      </c>
      <c r="K922" s="91">
        <v>0</v>
      </c>
      <c r="L922" s="91">
        <v>0</v>
      </c>
      <c r="M922" s="91">
        <v>0</v>
      </c>
      <c r="N922" s="91">
        <v>0</v>
      </c>
      <c r="O922" s="92">
        <f t="shared" si="14"/>
        <v>0</v>
      </c>
    </row>
    <row r="923" spans="1:15" x14ac:dyDescent="0.25">
      <c r="A923" s="88" t="s">
        <v>51</v>
      </c>
      <c r="B923" s="93" t="s">
        <v>38</v>
      </c>
      <c r="C923" s="90">
        <v>68307</v>
      </c>
      <c r="D923" s="100" t="s">
        <v>871</v>
      </c>
      <c r="E923" s="105"/>
      <c r="F923" s="103">
        <v>0</v>
      </c>
      <c r="G923" s="91">
        <v>0</v>
      </c>
      <c r="H923" s="91">
        <v>0</v>
      </c>
      <c r="I923" s="91">
        <v>0</v>
      </c>
      <c r="J923" s="91">
        <v>0</v>
      </c>
      <c r="K923" s="91">
        <v>0</v>
      </c>
      <c r="L923" s="91">
        <v>17188</v>
      </c>
      <c r="M923" s="91">
        <v>0</v>
      </c>
      <c r="N923" s="91">
        <v>0</v>
      </c>
      <c r="O923" s="92">
        <f t="shared" si="14"/>
        <v>17188</v>
      </c>
    </row>
    <row r="924" spans="1:15" x14ac:dyDescent="0.25">
      <c r="A924" s="88" t="s">
        <v>51</v>
      </c>
      <c r="B924" s="93" t="s">
        <v>38</v>
      </c>
      <c r="C924" s="90">
        <v>68318</v>
      </c>
      <c r="D924" s="100" t="s">
        <v>872</v>
      </c>
      <c r="E924" s="105"/>
      <c r="F924" s="103">
        <v>0</v>
      </c>
      <c r="G924" s="91">
        <v>0</v>
      </c>
      <c r="H924" s="91">
        <v>0</v>
      </c>
      <c r="I924" s="91">
        <v>0</v>
      </c>
      <c r="J924" s="91">
        <v>0</v>
      </c>
      <c r="K924" s="91">
        <v>0</v>
      </c>
      <c r="L924" s="91">
        <v>0</v>
      </c>
      <c r="M924" s="91">
        <v>0</v>
      </c>
      <c r="N924" s="91">
        <v>0</v>
      </c>
      <c r="O924" s="92">
        <f t="shared" si="14"/>
        <v>0</v>
      </c>
    </row>
    <row r="925" spans="1:15" x14ac:dyDescent="0.25">
      <c r="A925" s="88" t="s">
        <v>51</v>
      </c>
      <c r="B925" s="93" t="s">
        <v>38</v>
      </c>
      <c r="C925" s="90">
        <v>68320</v>
      </c>
      <c r="D925" s="100" t="s">
        <v>104</v>
      </c>
      <c r="E925" s="105"/>
      <c r="F925" s="103">
        <v>0</v>
      </c>
      <c r="G925" s="91">
        <v>0</v>
      </c>
      <c r="H925" s="91">
        <v>0</v>
      </c>
      <c r="I925" s="91">
        <v>0</v>
      </c>
      <c r="J925" s="91">
        <v>0</v>
      </c>
      <c r="K925" s="91">
        <v>0</v>
      </c>
      <c r="L925" s="91">
        <v>0</v>
      </c>
      <c r="M925" s="91">
        <v>0</v>
      </c>
      <c r="N925" s="91">
        <v>0</v>
      </c>
      <c r="O925" s="92">
        <f t="shared" si="14"/>
        <v>0</v>
      </c>
    </row>
    <row r="926" spans="1:15" x14ac:dyDescent="0.25">
      <c r="A926" s="88" t="s">
        <v>51</v>
      </c>
      <c r="B926" s="93" t="s">
        <v>38</v>
      </c>
      <c r="C926" s="90">
        <v>68322</v>
      </c>
      <c r="D926" s="100" t="s">
        <v>873</v>
      </c>
      <c r="E926" s="105"/>
      <c r="F926" s="103">
        <v>0</v>
      </c>
      <c r="G926" s="91">
        <v>0</v>
      </c>
      <c r="H926" s="91">
        <v>0</v>
      </c>
      <c r="I926" s="91">
        <v>0</v>
      </c>
      <c r="J926" s="91">
        <v>0</v>
      </c>
      <c r="K926" s="91">
        <v>0</v>
      </c>
      <c r="L926" s="91">
        <v>0</v>
      </c>
      <c r="M926" s="91">
        <v>0</v>
      </c>
      <c r="N926" s="91">
        <v>0</v>
      </c>
      <c r="O926" s="92">
        <f t="shared" si="14"/>
        <v>0</v>
      </c>
    </row>
    <row r="927" spans="1:15" x14ac:dyDescent="0.25">
      <c r="A927" s="88" t="s">
        <v>51</v>
      </c>
      <c r="B927" s="93" t="s">
        <v>38</v>
      </c>
      <c r="C927" s="90">
        <v>68324</v>
      </c>
      <c r="D927" s="100" t="s">
        <v>874</v>
      </c>
      <c r="E927" s="105">
        <v>6705.5205016383743</v>
      </c>
      <c r="F927" s="103">
        <v>0</v>
      </c>
      <c r="G927" s="91">
        <v>0</v>
      </c>
      <c r="H927" s="91">
        <v>0</v>
      </c>
      <c r="I927" s="91">
        <v>0</v>
      </c>
      <c r="J927" s="91">
        <v>0</v>
      </c>
      <c r="K927" s="91">
        <v>0</v>
      </c>
      <c r="L927" s="91">
        <v>0</v>
      </c>
      <c r="M927" s="91">
        <v>0</v>
      </c>
      <c r="N927" s="91">
        <v>0</v>
      </c>
      <c r="O927" s="92">
        <f t="shared" si="14"/>
        <v>0</v>
      </c>
    </row>
    <row r="928" spans="1:15" x14ac:dyDescent="0.25">
      <c r="A928" s="88" t="s">
        <v>51</v>
      </c>
      <c r="B928" s="93" t="s">
        <v>38</v>
      </c>
      <c r="C928" s="90">
        <v>68327</v>
      </c>
      <c r="D928" s="100" t="s">
        <v>875</v>
      </c>
      <c r="E928" s="105"/>
      <c r="F928" s="103">
        <v>0</v>
      </c>
      <c r="G928" s="91">
        <v>0</v>
      </c>
      <c r="H928" s="91">
        <v>0</v>
      </c>
      <c r="I928" s="91">
        <v>0</v>
      </c>
      <c r="J928" s="91">
        <v>0</v>
      </c>
      <c r="K928" s="91">
        <v>0</v>
      </c>
      <c r="L928" s="91">
        <v>0</v>
      </c>
      <c r="M928" s="91">
        <v>0</v>
      </c>
      <c r="N928" s="91">
        <v>0</v>
      </c>
      <c r="O928" s="92">
        <f t="shared" si="14"/>
        <v>0</v>
      </c>
    </row>
    <row r="929" spans="1:15" x14ac:dyDescent="0.25">
      <c r="A929" s="88" t="s">
        <v>51</v>
      </c>
      <c r="B929" s="93" t="s">
        <v>38</v>
      </c>
      <c r="C929" s="90">
        <v>68344</v>
      </c>
      <c r="D929" s="100" t="s">
        <v>876</v>
      </c>
      <c r="E929" s="105"/>
      <c r="F929" s="103">
        <v>0</v>
      </c>
      <c r="G929" s="91">
        <v>0</v>
      </c>
      <c r="H929" s="91">
        <v>0</v>
      </c>
      <c r="I929" s="91">
        <v>0</v>
      </c>
      <c r="J929" s="91">
        <v>0</v>
      </c>
      <c r="K929" s="91">
        <v>0</v>
      </c>
      <c r="L929" s="91">
        <v>0</v>
      </c>
      <c r="M929" s="91">
        <v>0</v>
      </c>
      <c r="N929" s="91">
        <v>0</v>
      </c>
      <c r="O929" s="92">
        <f t="shared" si="14"/>
        <v>0</v>
      </c>
    </row>
    <row r="930" spans="1:15" x14ac:dyDescent="0.25">
      <c r="A930" s="88" t="s">
        <v>51</v>
      </c>
      <c r="B930" s="93" t="s">
        <v>38</v>
      </c>
      <c r="C930" s="90">
        <v>68368</v>
      </c>
      <c r="D930" s="100" t="s">
        <v>877</v>
      </c>
      <c r="E930" s="105"/>
      <c r="F930" s="103">
        <v>0</v>
      </c>
      <c r="G930" s="91">
        <v>0</v>
      </c>
      <c r="H930" s="91">
        <v>0</v>
      </c>
      <c r="I930" s="91">
        <v>0</v>
      </c>
      <c r="J930" s="91">
        <v>0</v>
      </c>
      <c r="K930" s="91">
        <v>0</v>
      </c>
      <c r="L930" s="91">
        <v>0</v>
      </c>
      <c r="M930" s="91">
        <v>0</v>
      </c>
      <c r="N930" s="91">
        <v>0</v>
      </c>
      <c r="O930" s="92">
        <f t="shared" si="14"/>
        <v>0</v>
      </c>
    </row>
    <row r="931" spans="1:15" x14ac:dyDescent="0.25">
      <c r="A931" s="44" t="s">
        <v>51</v>
      </c>
      <c r="B931" s="45" t="s">
        <v>38</v>
      </c>
      <c r="C931" s="46">
        <v>68370</v>
      </c>
      <c r="D931" s="64" t="s">
        <v>878</v>
      </c>
      <c r="E931" s="105"/>
      <c r="F931" s="70">
        <v>0</v>
      </c>
      <c r="G931" s="47">
        <v>0</v>
      </c>
      <c r="H931" s="47">
        <v>0</v>
      </c>
      <c r="I931" s="47">
        <v>0</v>
      </c>
      <c r="J931" s="47">
        <v>0</v>
      </c>
      <c r="K931" s="47">
        <v>0</v>
      </c>
      <c r="L931" s="47">
        <v>0</v>
      </c>
      <c r="M931" s="47">
        <v>0</v>
      </c>
      <c r="N931" s="47">
        <v>0</v>
      </c>
      <c r="O931" s="48">
        <f t="shared" si="14"/>
        <v>0</v>
      </c>
    </row>
    <row r="932" spans="1:15" x14ac:dyDescent="0.25">
      <c r="A932" s="44" t="s">
        <v>51</v>
      </c>
      <c r="B932" s="45" t="s">
        <v>38</v>
      </c>
      <c r="C932" s="46">
        <v>68377</v>
      </c>
      <c r="D932" s="64" t="s">
        <v>879</v>
      </c>
      <c r="E932" s="105"/>
      <c r="F932" s="70">
        <v>0</v>
      </c>
      <c r="G932" s="47">
        <v>0</v>
      </c>
      <c r="H932" s="47">
        <v>0</v>
      </c>
      <c r="I932" s="47">
        <v>0</v>
      </c>
      <c r="J932" s="47">
        <v>0</v>
      </c>
      <c r="K932" s="47">
        <v>0</v>
      </c>
      <c r="L932" s="47">
        <v>18358</v>
      </c>
      <c r="M932" s="47">
        <v>0</v>
      </c>
      <c r="N932" s="47">
        <v>0</v>
      </c>
      <c r="O932" s="48">
        <f t="shared" si="14"/>
        <v>18358</v>
      </c>
    </row>
    <row r="933" spans="1:15" x14ac:dyDescent="0.25">
      <c r="A933" s="44" t="s">
        <v>51</v>
      </c>
      <c r="B933" s="45" t="s">
        <v>38</v>
      </c>
      <c r="C933" s="46">
        <v>68385</v>
      </c>
      <c r="D933" s="64" t="s">
        <v>880</v>
      </c>
      <c r="E933" s="105">
        <v>27381736.097313978</v>
      </c>
      <c r="F933" s="70">
        <v>0</v>
      </c>
      <c r="G933" s="47">
        <v>8812946.6600000001</v>
      </c>
      <c r="H933" s="47">
        <v>0</v>
      </c>
      <c r="I933" s="47">
        <v>0</v>
      </c>
      <c r="J933" s="47">
        <v>0</v>
      </c>
      <c r="K933" s="47">
        <v>0</v>
      </c>
      <c r="L933" s="47">
        <v>52143</v>
      </c>
      <c r="M933" s="47">
        <v>0</v>
      </c>
      <c r="N933" s="47">
        <v>0</v>
      </c>
      <c r="O933" s="48">
        <f t="shared" si="14"/>
        <v>8865089.6600000001</v>
      </c>
    </row>
    <row r="934" spans="1:15" x14ac:dyDescent="0.25">
      <c r="A934" s="44" t="s">
        <v>51</v>
      </c>
      <c r="B934" s="45" t="s">
        <v>38</v>
      </c>
      <c r="C934" s="46">
        <v>68397</v>
      </c>
      <c r="D934" s="64" t="s">
        <v>459</v>
      </c>
      <c r="E934" s="105"/>
      <c r="F934" s="70">
        <v>0</v>
      </c>
      <c r="G934" s="47">
        <v>0</v>
      </c>
      <c r="H934" s="47">
        <v>0</v>
      </c>
      <c r="I934" s="47">
        <v>0</v>
      </c>
      <c r="J934" s="47">
        <v>0</v>
      </c>
      <c r="K934" s="47">
        <v>0</v>
      </c>
      <c r="L934" s="47">
        <v>0</v>
      </c>
      <c r="M934" s="47">
        <v>0</v>
      </c>
      <c r="N934" s="47">
        <v>0</v>
      </c>
      <c r="O934" s="48">
        <f t="shared" si="14"/>
        <v>0</v>
      </c>
    </row>
    <row r="935" spans="1:15" x14ac:dyDescent="0.25">
      <c r="A935" s="44" t="s">
        <v>51</v>
      </c>
      <c r="B935" s="45" t="s">
        <v>38</v>
      </c>
      <c r="C935" s="46">
        <v>68406</v>
      </c>
      <c r="D935" s="64" t="s">
        <v>881</v>
      </c>
      <c r="E935" s="105"/>
      <c r="F935" s="70">
        <v>0</v>
      </c>
      <c r="G935" s="47">
        <v>0</v>
      </c>
      <c r="H935" s="47">
        <v>0</v>
      </c>
      <c r="I935" s="47">
        <v>0</v>
      </c>
      <c r="J935" s="47">
        <v>0</v>
      </c>
      <c r="K935" s="47">
        <v>0</v>
      </c>
      <c r="L935" s="47">
        <v>0</v>
      </c>
      <c r="M935" s="47">
        <v>0</v>
      </c>
      <c r="N935" s="47">
        <v>0</v>
      </c>
      <c r="O935" s="48">
        <f t="shared" si="14"/>
        <v>0</v>
      </c>
    </row>
    <row r="936" spans="1:15" x14ac:dyDescent="0.25">
      <c r="A936" s="44" t="s">
        <v>51</v>
      </c>
      <c r="B936" s="45" t="s">
        <v>38</v>
      </c>
      <c r="C936" s="46">
        <v>68418</v>
      </c>
      <c r="D936" s="64" t="s">
        <v>882</v>
      </c>
      <c r="E936" s="105">
        <v>97607558.862711772</v>
      </c>
      <c r="F936" s="70">
        <v>0</v>
      </c>
      <c r="G936" s="47">
        <v>0</v>
      </c>
      <c r="H936" s="47">
        <v>0</v>
      </c>
      <c r="I936" s="47">
        <v>0</v>
      </c>
      <c r="J936" s="47">
        <v>0</v>
      </c>
      <c r="K936" s="47">
        <v>0</v>
      </c>
      <c r="L936" s="47">
        <v>0</v>
      </c>
      <c r="M936" s="47">
        <v>0</v>
      </c>
      <c r="N936" s="47">
        <v>260551702</v>
      </c>
      <c r="O936" s="48">
        <f t="shared" si="14"/>
        <v>260551702</v>
      </c>
    </row>
    <row r="937" spans="1:15" x14ac:dyDescent="0.25">
      <c r="A937" s="44" t="s">
        <v>51</v>
      </c>
      <c r="B937" s="45" t="s">
        <v>38</v>
      </c>
      <c r="C937" s="46">
        <v>68425</v>
      </c>
      <c r="D937" s="64" t="s">
        <v>883</v>
      </c>
      <c r="E937" s="105"/>
      <c r="F937" s="70">
        <v>0</v>
      </c>
      <c r="G937" s="47">
        <v>0</v>
      </c>
      <c r="H937" s="47">
        <v>0</v>
      </c>
      <c r="I937" s="47">
        <v>0</v>
      </c>
      <c r="J937" s="47">
        <v>0</v>
      </c>
      <c r="K937" s="47">
        <v>0</v>
      </c>
      <c r="L937" s="47">
        <v>0</v>
      </c>
      <c r="M937" s="47">
        <v>0</v>
      </c>
      <c r="N937" s="47">
        <v>0</v>
      </c>
      <c r="O937" s="48">
        <f t="shared" si="14"/>
        <v>0</v>
      </c>
    </row>
    <row r="938" spans="1:15" x14ac:dyDescent="0.25">
      <c r="A938" s="44" t="s">
        <v>51</v>
      </c>
      <c r="B938" s="45" t="s">
        <v>38</v>
      </c>
      <c r="C938" s="46">
        <v>68432</v>
      </c>
      <c r="D938" s="64" t="s">
        <v>884</v>
      </c>
      <c r="E938" s="105"/>
      <c r="F938" s="70">
        <v>0</v>
      </c>
      <c r="G938" s="47">
        <v>0</v>
      </c>
      <c r="H938" s="47">
        <v>0</v>
      </c>
      <c r="I938" s="47">
        <v>0</v>
      </c>
      <c r="J938" s="47">
        <v>0</v>
      </c>
      <c r="K938" s="47">
        <v>0</v>
      </c>
      <c r="L938" s="47">
        <v>0</v>
      </c>
      <c r="M938" s="47">
        <v>0</v>
      </c>
      <c r="N938" s="47">
        <v>0</v>
      </c>
      <c r="O938" s="48">
        <f t="shared" si="14"/>
        <v>0</v>
      </c>
    </row>
    <row r="939" spans="1:15" x14ac:dyDescent="0.25">
      <c r="A939" s="44" t="s">
        <v>51</v>
      </c>
      <c r="B939" s="45" t="s">
        <v>38</v>
      </c>
      <c r="C939" s="46">
        <v>68444</v>
      </c>
      <c r="D939" s="64" t="s">
        <v>885</v>
      </c>
      <c r="E939" s="105"/>
      <c r="F939" s="70">
        <v>0</v>
      </c>
      <c r="G939" s="47">
        <v>0</v>
      </c>
      <c r="H939" s="47">
        <v>0</v>
      </c>
      <c r="I939" s="47">
        <v>0</v>
      </c>
      <c r="J939" s="47">
        <v>0</v>
      </c>
      <c r="K939" s="47">
        <v>0</v>
      </c>
      <c r="L939" s="47">
        <v>0</v>
      </c>
      <c r="M939" s="47">
        <v>0</v>
      </c>
      <c r="N939" s="47">
        <v>0</v>
      </c>
      <c r="O939" s="48">
        <f t="shared" si="14"/>
        <v>0</v>
      </c>
    </row>
    <row r="940" spans="1:15" x14ac:dyDescent="0.25">
      <c r="A940" s="44" t="s">
        <v>51</v>
      </c>
      <c r="B940" s="45" t="s">
        <v>38</v>
      </c>
      <c r="C940" s="46">
        <v>68464</v>
      </c>
      <c r="D940" s="64" t="s">
        <v>886</v>
      </c>
      <c r="E940" s="105"/>
      <c r="F940" s="70">
        <v>0</v>
      </c>
      <c r="G940" s="47">
        <v>0</v>
      </c>
      <c r="H940" s="47">
        <v>0</v>
      </c>
      <c r="I940" s="47">
        <v>0</v>
      </c>
      <c r="J940" s="47">
        <v>0</v>
      </c>
      <c r="K940" s="47">
        <v>0</v>
      </c>
      <c r="L940" s="47">
        <v>0</v>
      </c>
      <c r="M940" s="47">
        <v>0</v>
      </c>
      <c r="N940" s="47">
        <v>0</v>
      </c>
      <c r="O940" s="48">
        <f t="shared" si="14"/>
        <v>0</v>
      </c>
    </row>
    <row r="941" spans="1:15" x14ac:dyDescent="0.25">
      <c r="A941" s="88" t="s">
        <v>51</v>
      </c>
      <c r="B941" s="93" t="s">
        <v>38</v>
      </c>
      <c r="C941" s="90">
        <v>68468</v>
      </c>
      <c r="D941" s="100" t="s">
        <v>887</v>
      </c>
      <c r="E941" s="105"/>
      <c r="F941" s="103">
        <v>0</v>
      </c>
      <c r="G941" s="91">
        <v>0</v>
      </c>
      <c r="H941" s="91">
        <v>0</v>
      </c>
      <c r="I941" s="91">
        <v>0</v>
      </c>
      <c r="J941" s="91">
        <v>0</v>
      </c>
      <c r="K941" s="91">
        <v>0</v>
      </c>
      <c r="L941" s="91">
        <v>0</v>
      </c>
      <c r="M941" s="91">
        <v>0</v>
      </c>
      <c r="N941" s="91">
        <v>0</v>
      </c>
      <c r="O941" s="92">
        <f t="shared" si="14"/>
        <v>0</v>
      </c>
    </row>
    <row r="942" spans="1:15" x14ac:dyDescent="0.25">
      <c r="A942" s="88" t="s">
        <v>51</v>
      </c>
      <c r="B942" s="93" t="s">
        <v>38</v>
      </c>
      <c r="C942" s="90">
        <v>68498</v>
      </c>
      <c r="D942" s="100" t="s">
        <v>888</v>
      </c>
      <c r="E942" s="105"/>
      <c r="F942" s="103">
        <v>0</v>
      </c>
      <c r="G942" s="91">
        <v>0</v>
      </c>
      <c r="H942" s="91">
        <v>0</v>
      </c>
      <c r="I942" s="91">
        <v>0</v>
      </c>
      <c r="J942" s="91">
        <v>0</v>
      </c>
      <c r="K942" s="91">
        <v>0</v>
      </c>
      <c r="L942" s="91">
        <v>0</v>
      </c>
      <c r="M942" s="91">
        <v>0</v>
      </c>
      <c r="N942" s="91">
        <v>0</v>
      </c>
      <c r="O942" s="92">
        <f t="shared" si="14"/>
        <v>0</v>
      </c>
    </row>
    <row r="943" spans="1:15" x14ac:dyDescent="0.25">
      <c r="A943" s="88" t="s">
        <v>51</v>
      </c>
      <c r="B943" s="93" t="s">
        <v>38</v>
      </c>
      <c r="C943" s="90">
        <v>68500</v>
      </c>
      <c r="D943" s="100" t="s">
        <v>889</v>
      </c>
      <c r="E943" s="105"/>
      <c r="F943" s="103">
        <v>0</v>
      </c>
      <c r="G943" s="91">
        <v>0</v>
      </c>
      <c r="H943" s="91">
        <v>0</v>
      </c>
      <c r="I943" s="91">
        <v>0</v>
      </c>
      <c r="J943" s="91">
        <v>0</v>
      </c>
      <c r="K943" s="91">
        <v>0</v>
      </c>
      <c r="L943" s="91">
        <v>0</v>
      </c>
      <c r="M943" s="91">
        <v>0</v>
      </c>
      <c r="N943" s="91">
        <v>0</v>
      </c>
      <c r="O943" s="92">
        <f t="shared" si="14"/>
        <v>0</v>
      </c>
    </row>
    <row r="944" spans="1:15" x14ac:dyDescent="0.25">
      <c r="A944" s="88" t="s">
        <v>51</v>
      </c>
      <c r="B944" s="93" t="s">
        <v>38</v>
      </c>
      <c r="C944" s="90">
        <v>68502</v>
      </c>
      <c r="D944" s="100" t="s">
        <v>890</v>
      </c>
      <c r="E944" s="105"/>
      <c r="F944" s="103">
        <v>0</v>
      </c>
      <c r="G944" s="91">
        <v>0</v>
      </c>
      <c r="H944" s="91">
        <v>0</v>
      </c>
      <c r="I944" s="91">
        <v>0</v>
      </c>
      <c r="J944" s="91">
        <v>0</v>
      </c>
      <c r="K944" s="91">
        <v>0</v>
      </c>
      <c r="L944" s="91">
        <v>0</v>
      </c>
      <c r="M944" s="91">
        <v>0</v>
      </c>
      <c r="N944" s="91">
        <v>0</v>
      </c>
      <c r="O944" s="92">
        <f t="shared" si="14"/>
        <v>0</v>
      </c>
    </row>
    <row r="945" spans="1:15" x14ac:dyDescent="0.25">
      <c r="A945" s="88" t="s">
        <v>51</v>
      </c>
      <c r="B945" s="93" t="s">
        <v>38</v>
      </c>
      <c r="C945" s="90">
        <v>68522</v>
      </c>
      <c r="D945" s="100" t="s">
        <v>891</v>
      </c>
      <c r="E945" s="105"/>
      <c r="F945" s="103">
        <v>0</v>
      </c>
      <c r="G945" s="91">
        <v>0</v>
      </c>
      <c r="H945" s="91">
        <v>0</v>
      </c>
      <c r="I945" s="91">
        <v>0</v>
      </c>
      <c r="J945" s="91">
        <v>0</v>
      </c>
      <c r="K945" s="91">
        <v>0</v>
      </c>
      <c r="L945" s="91">
        <v>0</v>
      </c>
      <c r="M945" s="91">
        <v>0</v>
      </c>
      <c r="N945" s="91">
        <v>0</v>
      </c>
      <c r="O945" s="92">
        <f t="shared" si="14"/>
        <v>0</v>
      </c>
    </row>
    <row r="946" spans="1:15" x14ac:dyDescent="0.25">
      <c r="A946" s="88" t="s">
        <v>51</v>
      </c>
      <c r="B946" s="93" t="s">
        <v>38</v>
      </c>
      <c r="C946" s="90">
        <v>68524</v>
      </c>
      <c r="D946" s="100" t="s">
        <v>892</v>
      </c>
      <c r="E946" s="105"/>
      <c r="F946" s="103">
        <v>0</v>
      </c>
      <c r="G946" s="91">
        <v>0</v>
      </c>
      <c r="H946" s="91">
        <v>0</v>
      </c>
      <c r="I946" s="91">
        <v>0</v>
      </c>
      <c r="J946" s="91">
        <v>0</v>
      </c>
      <c r="K946" s="91">
        <v>0</v>
      </c>
      <c r="L946" s="91">
        <v>0</v>
      </c>
      <c r="M946" s="91">
        <v>0</v>
      </c>
      <c r="N946" s="91">
        <v>0</v>
      </c>
      <c r="O946" s="92">
        <f t="shared" si="14"/>
        <v>0</v>
      </c>
    </row>
    <row r="947" spans="1:15" x14ac:dyDescent="0.25">
      <c r="A947" s="88" t="s">
        <v>51</v>
      </c>
      <c r="B947" s="93" t="s">
        <v>38</v>
      </c>
      <c r="C947" s="90">
        <v>68533</v>
      </c>
      <c r="D947" s="100" t="s">
        <v>893</v>
      </c>
      <c r="E947" s="105"/>
      <c r="F947" s="103">
        <v>0</v>
      </c>
      <c r="G947" s="91">
        <v>0</v>
      </c>
      <c r="H947" s="91">
        <v>0</v>
      </c>
      <c r="I947" s="91">
        <v>0</v>
      </c>
      <c r="J947" s="91">
        <v>0</v>
      </c>
      <c r="K947" s="91">
        <v>0</v>
      </c>
      <c r="L947" s="91">
        <v>0</v>
      </c>
      <c r="M947" s="91">
        <v>0</v>
      </c>
      <c r="N947" s="91">
        <v>0</v>
      </c>
      <c r="O947" s="92">
        <f t="shared" si="14"/>
        <v>0</v>
      </c>
    </row>
    <row r="948" spans="1:15" x14ac:dyDescent="0.25">
      <c r="A948" s="88" t="s">
        <v>51</v>
      </c>
      <c r="B948" s="93" t="s">
        <v>38</v>
      </c>
      <c r="C948" s="90">
        <v>68547</v>
      </c>
      <c r="D948" s="100" t="s">
        <v>894</v>
      </c>
      <c r="E948" s="105"/>
      <c r="F948" s="103">
        <v>0</v>
      </c>
      <c r="G948" s="91">
        <v>0</v>
      </c>
      <c r="H948" s="91">
        <v>0</v>
      </c>
      <c r="I948" s="91">
        <v>0</v>
      </c>
      <c r="J948" s="91">
        <v>0</v>
      </c>
      <c r="K948" s="91">
        <v>0</v>
      </c>
      <c r="L948" s="91">
        <v>0</v>
      </c>
      <c r="M948" s="91">
        <v>0</v>
      </c>
      <c r="N948" s="91">
        <v>0</v>
      </c>
      <c r="O948" s="92">
        <f t="shared" si="14"/>
        <v>0</v>
      </c>
    </row>
    <row r="949" spans="1:15" x14ac:dyDescent="0.25">
      <c r="A949" s="88" t="s">
        <v>51</v>
      </c>
      <c r="B949" s="93" t="s">
        <v>38</v>
      </c>
      <c r="C949" s="90">
        <v>68549</v>
      </c>
      <c r="D949" s="100" t="s">
        <v>895</v>
      </c>
      <c r="E949" s="105"/>
      <c r="F949" s="103">
        <v>0</v>
      </c>
      <c r="G949" s="91">
        <v>0</v>
      </c>
      <c r="H949" s="91">
        <v>0</v>
      </c>
      <c r="I949" s="91">
        <v>0</v>
      </c>
      <c r="J949" s="91">
        <v>0</v>
      </c>
      <c r="K949" s="91">
        <v>0</v>
      </c>
      <c r="L949" s="91">
        <v>0</v>
      </c>
      <c r="M949" s="91">
        <v>0</v>
      </c>
      <c r="N949" s="91">
        <v>0</v>
      </c>
      <c r="O949" s="92">
        <f t="shared" si="14"/>
        <v>0</v>
      </c>
    </row>
    <row r="950" spans="1:15" x14ac:dyDescent="0.25">
      <c r="A950" s="88" t="s">
        <v>51</v>
      </c>
      <c r="B950" s="93" t="s">
        <v>38</v>
      </c>
      <c r="C950" s="90">
        <v>68572</v>
      </c>
      <c r="D950" s="100" t="s">
        <v>896</v>
      </c>
      <c r="E950" s="105"/>
      <c r="F950" s="103">
        <v>0</v>
      </c>
      <c r="G950" s="91">
        <v>0</v>
      </c>
      <c r="H950" s="91">
        <v>0</v>
      </c>
      <c r="I950" s="91">
        <v>0</v>
      </c>
      <c r="J950" s="91">
        <v>0</v>
      </c>
      <c r="K950" s="91">
        <v>0</v>
      </c>
      <c r="L950" s="91">
        <v>0</v>
      </c>
      <c r="M950" s="91">
        <v>0</v>
      </c>
      <c r="N950" s="91">
        <v>0</v>
      </c>
      <c r="O950" s="92">
        <f t="shared" si="14"/>
        <v>0</v>
      </c>
    </row>
    <row r="951" spans="1:15" x14ac:dyDescent="0.25">
      <c r="A951" s="44" t="s">
        <v>51</v>
      </c>
      <c r="B951" s="45" t="s">
        <v>38</v>
      </c>
      <c r="C951" s="46">
        <v>68573</v>
      </c>
      <c r="D951" s="64" t="s">
        <v>897</v>
      </c>
      <c r="E951" s="105"/>
      <c r="F951" s="70">
        <v>0</v>
      </c>
      <c r="G951" s="47">
        <v>0</v>
      </c>
      <c r="H951" s="47">
        <v>0</v>
      </c>
      <c r="I951" s="47">
        <v>0</v>
      </c>
      <c r="J951" s="47">
        <v>0</v>
      </c>
      <c r="K951" s="47">
        <v>0</v>
      </c>
      <c r="L951" s="47">
        <v>0</v>
      </c>
      <c r="M951" s="47">
        <v>0</v>
      </c>
      <c r="N951" s="47">
        <v>0</v>
      </c>
      <c r="O951" s="48">
        <f t="shared" si="14"/>
        <v>0</v>
      </c>
    </row>
    <row r="952" spans="1:15" x14ac:dyDescent="0.25">
      <c r="A952" s="44" t="s">
        <v>51</v>
      </c>
      <c r="B952" s="45" t="s">
        <v>38</v>
      </c>
      <c r="C952" s="46">
        <v>68575</v>
      </c>
      <c r="D952" s="64" t="s">
        <v>898</v>
      </c>
      <c r="E952" s="105"/>
      <c r="F952" s="70">
        <v>0</v>
      </c>
      <c r="G952" s="47">
        <v>0</v>
      </c>
      <c r="H952" s="47">
        <v>0</v>
      </c>
      <c r="I952" s="47">
        <v>0</v>
      </c>
      <c r="J952" s="47">
        <v>0</v>
      </c>
      <c r="K952" s="47">
        <v>0</v>
      </c>
      <c r="L952" s="47">
        <v>0</v>
      </c>
      <c r="M952" s="47">
        <v>0</v>
      </c>
      <c r="N952" s="47">
        <v>0</v>
      </c>
      <c r="O952" s="48">
        <f t="shared" si="14"/>
        <v>0</v>
      </c>
    </row>
    <row r="953" spans="1:15" x14ac:dyDescent="0.25">
      <c r="A953" s="44" t="s">
        <v>51</v>
      </c>
      <c r="B953" s="45" t="s">
        <v>38</v>
      </c>
      <c r="C953" s="46">
        <v>68615</v>
      </c>
      <c r="D953" s="64" t="s">
        <v>134</v>
      </c>
      <c r="E953" s="105"/>
      <c r="F953" s="70">
        <v>0</v>
      </c>
      <c r="G953" s="47">
        <v>0</v>
      </c>
      <c r="H953" s="47">
        <v>0</v>
      </c>
      <c r="I953" s="47">
        <v>0</v>
      </c>
      <c r="J953" s="47">
        <v>0</v>
      </c>
      <c r="K953" s="47">
        <v>0</v>
      </c>
      <c r="L953" s="47">
        <v>0</v>
      </c>
      <c r="M953" s="47">
        <v>0</v>
      </c>
      <c r="N953" s="47">
        <v>0</v>
      </c>
      <c r="O953" s="48">
        <f t="shared" si="14"/>
        <v>0</v>
      </c>
    </row>
    <row r="954" spans="1:15" x14ac:dyDescent="0.25">
      <c r="A954" s="44" t="s">
        <v>51</v>
      </c>
      <c r="B954" s="45" t="s">
        <v>38</v>
      </c>
      <c r="C954" s="46">
        <v>68655</v>
      </c>
      <c r="D954" s="64" t="s">
        <v>899</v>
      </c>
      <c r="E954" s="105"/>
      <c r="F954" s="70">
        <v>0</v>
      </c>
      <c r="G954" s="47">
        <v>0</v>
      </c>
      <c r="H954" s="47">
        <v>0</v>
      </c>
      <c r="I954" s="47">
        <v>0</v>
      </c>
      <c r="J954" s="47">
        <v>0</v>
      </c>
      <c r="K954" s="47">
        <v>0</v>
      </c>
      <c r="L954" s="47">
        <v>0</v>
      </c>
      <c r="M954" s="47">
        <v>0</v>
      </c>
      <c r="N954" s="47">
        <v>0</v>
      </c>
      <c r="O954" s="48">
        <f t="shared" si="14"/>
        <v>0</v>
      </c>
    </row>
    <row r="955" spans="1:15" x14ac:dyDescent="0.25">
      <c r="A955" s="44" t="s">
        <v>51</v>
      </c>
      <c r="B955" s="45" t="s">
        <v>38</v>
      </c>
      <c r="C955" s="46">
        <v>68669</v>
      </c>
      <c r="D955" s="64" t="s">
        <v>900</v>
      </c>
      <c r="E955" s="105"/>
      <c r="F955" s="70">
        <v>0</v>
      </c>
      <c r="G955" s="47">
        <v>0</v>
      </c>
      <c r="H955" s="47">
        <v>0</v>
      </c>
      <c r="I955" s="47">
        <v>0</v>
      </c>
      <c r="J955" s="47">
        <v>0</v>
      </c>
      <c r="K955" s="47">
        <v>0</v>
      </c>
      <c r="L955" s="47">
        <v>0</v>
      </c>
      <c r="M955" s="47">
        <v>0</v>
      </c>
      <c r="N955" s="47">
        <v>0</v>
      </c>
      <c r="O955" s="48">
        <f t="shared" si="14"/>
        <v>0</v>
      </c>
    </row>
    <row r="956" spans="1:15" x14ac:dyDescent="0.25">
      <c r="A956" s="44" t="s">
        <v>51</v>
      </c>
      <c r="B956" s="45" t="s">
        <v>38</v>
      </c>
      <c r="C956" s="46">
        <v>68673</v>
      </c>
      <c r="D956" s="64" t="s">
        <v>901</v>
      </c>
      <c r="E956" s="105"/>
      <c r="F956" s="70">
        <v>0</v>
      </c>
      <c r="G956" s="47">
        <v>0</v>
      </c>
      <c r="H956" s="47">
        <v>0</v>
      </c>
      <c r="I956" s="47">
        <v>0</v>
      </c>
      <c r="J956" s="47">
        <v>0</v>
      </c>
      <c r="K956" s="47">
        <v>0</v>
      </c>
      <c r="L956" s="47">
        <v>0</v>
      </c>
      <c r="M956" s="47">
        <v>0</v>
      </c>
      <c r="N956" s="47">
        <v>0</v>
      </c>
      <c r="O956" s="48">
        <f t="shared" si="14"/>
        <v>0</v>
      </c>
    </row>
    <row r="957" spans="1:15" x14ac:dyDescent="0.25">
      <c r="A957" s="44" t="s">
        <v>51</v>
      </c>
      <c r="B957" s="45" t="s">
        <v>38</v>
      </c>
      <c r="C957" s="46">
        <v>68679</v>
      </c>
      <c r="D957" s="64" t="s">
        <v>902</v>
      </c>
      <c r="E957" s="105"/>
      <c r="F957" s="70">
        <v>0</v>
      </c>
      <c r="G957" s="47">
        <v>0</v>
      </c>
      <c r="H957" s="47">
        <v>0</v>
      </c>
      <c r="I957" s="47">
        <v>0</v>
      </c>
      <c r="J957" s="47">
        <v>0</v>
      </c>
      <c r="K957" s="47">
        <v>0</v>
      </c>
      <c r="L957" s="47">
        <v>0</v>
      </c>
      <c r="M957" s="47">
        <v>0</v>
      </c>
      <c r="N957" s="47">
        <v>0</v>
      </c>
      <c r="O957" s="48">
        <f t="shared" si="14"/>
        <v>0</v>
      </c>
    </row>
    <row r="958" spans="1:15" x14ac:dyDescent="0.25">
      <c r="A958" s="44" t="s">
        <v>51</v>
      </c>
      <c r="B958" s="45" t="s">
        <v>38</v>
      </c>
      <c r="C958" s="46">
        <v>68682</v>
      </c>
      <c r="D958" s="64" t="s">
        <v>903</v>
      </c>
      <c r="E958" s="105"/>
      <c r="F958" s="70">
        <v>0</v>
      </c>
      <c r="G958" s="47">
        <v>0</v>
      </c>
      <c r="H958" s="47">
        <v>0</v>
      </c>
      <c r="I958" s="47">
        <v>0</v>
      </c>
      <c r="J958" s="47">
        <v>0</v>
      </c>
      <c r="K958" s="47">
        <v>0</v>
      </c>
      <c r="L958" s="47">
        <v>0</v>
      </c>
      <c r="M958" s="47">
        <v>0</v>
      </c>
      <c r="N958" s="47">
        <v>0</v>
      </c>
      <c r="O958" s="48">
        <f t="shared" si="14"/>
        <v>0</v>
      </c>
    </row>
    <row r="959" spans="1:15" x14ac:dyDescent="0.25">
      <c r="A959" s="44" t="s">
        <v>51</v>
      </c>
      <c r="B959" s="45" t="s">
        <v>38</v>
      </c>
      <c r="C959" s="46">
        <v>68684</v>
      </c>
      <c r="D959" s="64" t="s">
        <v>904</v>
      </c>
      <c r="E959" s="105"/>
      <c r="F959" s="70">
        <v>0</v>
      </c>
      <c r="G959" s="47">
        <v>694319.17</v>
      </c>
      <c r="H959" s="47">
        <v>0</v>
      </c>
      <c r="I959" s="47">
        <v>0</v>
      </c>
      <c r="J959" s="47">
        <v>0</v>
      </c>
      <c r="K959" s="47">
        <v>0</v>
      </c>
      <c r="L959" s="47">
        <v>0</v>
      </c>
      <c r="M959" s="47">
        <v>0</v>
      </c>
      <c r="N959" s="47">
        <v>0</v>
      </c>
      <c r="O959" s="48">
        <f t="shared" si="14"/>
        <v>694319.17</v>
      </c>
    </row>
    <row r="960" spans="1:15" x14ac:dyDescent="0.25">
      <c r="A960" s="44" t="s">
        <v>51</v>
      </c>
      <c r="B960" s="45" t="s">
        <v>38</v>
      </c>
      <c r="C960" s="46">
        <v>68686</v>
      </c>
      <c r="D960" s="64" t="s">
        <v>905</v>
      </c>
      <c r="E960" s="105"/>
      <c r="F960" s="70">
        <v>0</v>
      </c>
      <c r="G960" s="47">
        <v>0</v>
      </c>
      <c r="H960" s="47">
        <v>0</v>
      </c>
      <c r="I960" s="47">
        <v>0</v>
      </c>
      <c r="J960" s="47">
        <v>0</v>
      </c>
      <c r="K960" s="47">
        <v>0</v>
      </c>
      <c r="L960" s="47">
        <v>0</v>
      </c>
      <c r="M960" s="47">
        <v>0</v>
      </c>
      <c r="N960" s="47">
        <v>0</v>
      </c>
      <c r="O960" s="48">
        <f t="shared" si="14"/>
        <v>0</v>
      </c>
    </row>
    <row r="961" spans="1:15" x14ac:dyDescent="0.25">
      <c r="A961" s="88" t="s">
        <v>51</v>
      </c>
      <c r="B961" s="93" t="s">
        <v>38</v>
      </c>
      <c r="C961" s="90">
        <v>68689</v>
      </c>
      <c r="D961" s="100" t="s">
        <v>906</v>
      </c>
      <c r="E961" s="105"/>
      <c r="F961" s="103">
        <v>0</v>
      </c>
      <c r="G961" s="91">
        <v>0</v>
      </c>
      <c r="H961" s="91">
        <v>0</v>
      </c>
      <c r="I961" s="91">
        <v>0</v>
      </c>
      <c r="J961" s="91">
        <v>0</v>
      </c>
      <c r="K961" s="91">
        <v>0</v>
      </c>
      <c r="L961" s="91">
        <v>0</v>
      </c>
      <c r="M961" s="91">
        <v>0</v>
      </c>
      <c r="N961" s="91">
        <v>0</v>
      </c>
      <c r="O961" s="92">
        <f t="shared" si="14"/>
        <v>0</v>
      </c>
    </row>
    <row r="962" spans="1:15" x14ac:dyDescent="0.25">
      <c r="A962" s="88" t="s">
        <v>51</v>
      </c>
      <c r="B962" s="93" t="s">
        <v>38</v>
      </c>
      <c r="C962" s="90">
        <v>68705</v>
      </c>
      <c r="D962" s="100" t="s">
        <v>150</v>
      </c>
      <c r="E962" s="105"/>
      <c r="F962" s="103">
        <v>0</v>
      </c>
      <c r="G962" s="91">
        <v>0</v>
      </c>
      <c r="H962" s="91">
        <v>0</v>
      </c>
      <c r="I962" s="91">
        <v>0</v>
      </c>
      <c r="J962" s="91">
        <v>0</v>
      </c>
      <c r="K962" s="91">
        <v>0</v>
      </c>
      <c r="L962" s="91">
        <v>0</v>
      </c>
      <c r="M962" s="91">
        <v>0</v>
      </c>
      <c r="N962" s="91">
        <v>0</v>
      </c>
      <c r="O962" s="92">
        <f t="shared" si="14"/>
        <v>0</v>
      </c>
    </row>
    <row r="963" spans="1:15" x14ac:dyDescent="0.25">
      <c r="A963" s="88" t="s">
        <v>51</v>
      </c>
      <c r="B963" s="93" t="s">
        <v>38</v>
      </c>
      <c r="C963" s="90">
        <v>68720</v>
      </c>
      <c r="D963" s="100" t="s">
        <v>907</v>
      </c>
      <c r="E963" s="105"/>
      <c r="F963" s="103">
        <v>0</v>
      </c>
      <c r="G963" s="91">
        <v>0</v>
      </c>
      <c r="H963" s="91">
        <v>0</v>
      </c>
      <c r="I963" s="91">
        <v>0</v>
      </c>
      <c r="J963" s="91">
        <v>0</v>
      </c>
      <c r="K963" s="91">
        <v>0</v>
      </c>
      <c r="L963" s="91">
        <v>0</v>
      </c>
      <c r="M963" s="91">
        <v>0</v>
      </c>
      <c r="N963" s="91">
        <v>0</v>
      </c>
      <c r="O963" s="92">
        <f t="shared" si="14"/>
        <v>0</v>
      </c>
    </row>
    <row r="964" spans="1:15" x14ac:dyDescent="0.25">
      <c r="A964" s="88" t="s">
        <v>51</v>
      </c>
      <c r="B964" s="93" t="s">
        <v>38</v>
      </c>
      <c r="C964" s="90">
        <v>68745</v>
      </c>
      <c r="D964" s="100" t="s">
        <v>908</v>
      </c>
      <c r="E964" s="105"/>
      <c r="F964" s="103">
        <v>0</v>
      </c>
      <c r="G964" s="91">
        <v>0</v>
      </c>
      <c r="H964" s="91">
        <v>0</v>
      </c>
      <c r="I964" s="91">
        <v>0</v>
      </c>
      <c r="J964" s="91">
        <v>0</v>
      </c>
      <c r="K964" s="91">
        <v>0</v>
      </c>
      <c r="L964" s="91">
        <v>0</v>
      </c>
      <c r="M964" s="91">
        <v>0</v>
      </c>
      <c r="N964" s="91">
        <v>0</v>
      </c>
      <c r="O964" s="92">
        <f t="shared" si="14"/>
        <v>0</v>
      </c>
    </row>
    <row r="965" spans="1:15" x14ac:dyDescent="0.25">
      <c r="A965" s="88" t="s">
        <v>51</v>
      </c>
      <c r="B965" s="93" t="s">
        <v>38</v>
      </c>
      <c r="C965" s="90">
        <v>68755</v>
      </c>
      <c r="D965" s="100" t="s">
        <v>909</v>
      </c>
      <c r="E965" s="105"/>
      <c r="F965" s="103">
        <v>0</v>
      </c>
      <c r="G965" s="91">
        <v>0</v>
      </c>
      <c r="H965" s="91">
        <v>0</v>
      </c>
      <c r="I965" s="91">
        <v>0</v>
      </c>
      <c r="J965" s="91">
        <v>0</v>
      </c>
      <c r="K965" s="91">
        <v>0</v>
      </c>
      <c r="L965" s="91">
        <v>0</v>
      </c>
      <c r="M965" s="91">
        <v>0</v>
      </c>
      <c r="N965" s="91">
        <v>0</v>
      </c>
      <c r="O965" s="92">
        <f t="shared" si="14"/>
        <v>0</v>
      </c>
    </row>
    <row r="966" spans="1:15" x14ac:dyDescent="0.25">
      <c r="A966" s="88" t="s">
        <v>51</v>
      </c>
      <c r="B966" s="93" t="s">
        <v>38</v>
      </c>
      <c r="C966" s="90">
        <v>68770</v>
      </c>
      <c r="D966" s="100" t="s">
        <v>910</v>
      </c>
      <c r="E966" s="105"/>
      <c r="F966" s="103">
        <v>0</v>
      </c>
      <c r="G966" s="91">
        <v>0</v>
      </c>
      <c r="H966" s="91">
        <v>0</v>
      </c>
      <c r="I966" s="91">
        <v>0</v>
      </c>
      <c r="J966" s="91">
        <v>0</v>
      </c>
      <c r="K966" s="91">
        <v>0</v>
      </c>
      <c r="L966" s="91">
        <v>0</v>
      </c>
      <c r="M966" s="91">
        <v>0</v>
      </c>
      <c r="N966" s="91">
        <v>0</v>
      </c>
      <c r="O966" s="92">
        <f t="shared" si="14"/>
        <v>0</v>
      </c>
    </row>
    <row r="967" spans="1:15" x14ac:dyDescent="0.25">
      <c r="A967" s="88" t="s">
        <v>51</v>
      </c>
      <c r="B967" s="93" t="s">
        <v>38</v>
      </c>
      <c r="C967" s="90">
        <v>68773</v>
      </c>
      <c r="D967" s="100" t="s">
        <v>39</v>
      </c>
      <c r="E967" s="105"/>
      <c r="F967" s="103">
        <v>0</v>
      </c>
      <c r="G967" s="91">
        <v>0</v>
      </c>
      <c r="H967" s="91">
        <v>0</v>
      </c>
      <c r="I967" s="91">
        <v>0</v>
      </c>
      <c r="J967" s="91">
        <v>0</v>
      </c>
      <c r="K967" s="91">
        <v>0</v>
      </c>
      <c r="L967" s="91">
        <v>0</v>
      </c>
      <c r="M967" s="91">
        <v>0</v>
      </c>
      <c r="N967" s="91">
        <v>0</v>
      </c>
      <c r="O967" s="92">
        <f t="shared" si="14"/>
        <v>0</v>
      </c>
    </row>
    <row r="968" spans="1:15" x14ac:dyDescent="0.25">
      <c r="A968" s="88" t="s">
        <v>51</v>
      </c>
      <c r="B968" s="93" t="s">
        <v>38</v>
      </c>
      <c r="C968" s="90">
        <v>68780</v>
      </c>
      <c r="D968" s="100" t="s">
        <v>911</v>
      </c>
      <c r="E968" s="105">
        <v>92637.826216355912</v>
      </c>
      <c r="F968" s="103">
        <v>0</v>
      </c>
      <c r="G968" s="91">
        <v>0</v>
      </c>
      <c r="H968" s="91">
        <v>0</v>
      </c>
      <c r="I968" s="91">
        <v>0</v>
      </c>
      <c r="J968" s="91">
        <v>0</v>
      </c>
      <c r="K968" s="91">
        <v>0</v>
      </c>
      <c r="L968" s="91">
        <v>0</v>
      </c>
      <c r="M968" s="91">
        <v>0</v>
      </c>
      <c r="N968" s="91">
        <v>0</v>
      </c>
      <c r="O968" s="92">
        <f t="shared" si="14"/>
        <v>0</v>
      </c>
    </row>
    <row r="969" spans="1:15" x14ac:dyDescent="0.25">
      <c r="A969" s="88" t="s">
        <v>51</v>
      </c>
      <c r="B969" s="93" t="s">
        <v>38</v>
      </c>
      <c r="C969" s="90">
        <v>68820</v>
      </c>
      <c r="D969" s="100" t="s">
        <v>912</v>
      </c>
      <c r="E969" s="105"/>
      <c r="F969" s="103">
        <v>0</v>
      </c>
      <c r="G969" s="91">
        <v>0</v>
      </c>
      <c r="H969" s="91">
        <v>0</v>
      </c>
      <c r="I969" s="91">
        <v>0</v>
      </c>
      <c r="J969" s="91">
        <v>0</v>
      </c>
      <c r="K969" s="91">
        <v>0</v>
      </c>
      <c r="L969" s="91">
        <v>0</v>
      </c>
      <c r="M969" s="91">
        <v>0</v>
      </c>
      <c r="N969" s="91">
        <v>0</v>
      </c>
      <c r="O969" s="92">
        <f t="shared" si="14"/>
        <v>0</v>
      </c>
    </row>
    <row r="970" spans="1:15" x14ac:dyDescent="0.25">
      <c r="A970" s="88" t="s">
        <v>51</v>
      </c>
      <c r="B970" s="93" t="s">
        <v>38</v>
      </c>
      <c r="C970" s="90">
        <v>68855</v>
      </c>
      <c r="D970" s="100" t="s">
        <v>913</v>
      </c>
      <c r="E970" s="105"/>
      <c r="F970" s="103">
        <v>0</v>
      </c>
      <c r="G970" s="91">
        <v>0</v>
      </c>
      <c r="H970" s="91">
        <v>0</v>
      </c>
      <c r="I970" s="91">
        <v>0</v>
      </c>
      <c r="J970" s="91">
        <v>0</v>
      </c>
      <c r="K970" s="91">
        <v>0</v>
      </c>
      <c r="L970" s="91">
        <v>0</v>
      </c>
      <c r="M970" s="91">
        <v>0</v>
      </c>
      <c r="N970" s="91">
        <v>0</v>
      </c>
      <c r="O970" s="92">
        <f t="shared" si="14"/>
        <v>0</v>
      </c>
    </row>
    <row r="971" spans="1:15" x14ac:dyDescent="0.25">
      <c r="A971" s="44" t="s">
        <v>51</v>
      </c>
      <c r="B971" s="45" t="s">
        <v>38</v>
      </c>
      <c r="C971" s="46">
        <v>68861</v>
      </c>
      <c r="D971" s="64" t="s">
        <v>914</v>
      </c>
      <c r="E971" s="105"/>
      <c r="F971" s="70">
        <v>0</v>
      </c>
      <c r="G971" s="47">
        <v>0</v>
      </c>
      <c r="H971" s="47">
        <v>0</v>
      </c>
      <c r="I971" s="47">
        <v>0</v>
      </c>
      <c r="J971" s="47">
        <v>0</v>
      </c>
      <c r="K971" s="47">
        <v>0</v>
      </c>
      <c r="L971" s="47">
        <v>0</v>
      </c>
      <c r="M971" s="47">
        <v>0</v>
      </c>
      <c r="N971" s="47">
        <v>0</v>
      </c>
      <c r="O971" s="48">
        <f t="shared" si="14"/>
        <v>0</v>
      </c>
    </row>
    <row r="972" spans="1:15" x14ac:dyDescent="0.25">
      <c r="A972" s="44" t="s">
        <v>51</v>
      </c>
      <c r="B972" s="45" t="s">
        <v>38</v>
      </c>
      <c r="C972" s="46">
        <v>68867</v>
      </c>
      <c r="D972" s="64" t="s">
        <v>915</v>
      </c>
      <c r="E972" s="105">
        <v>120308132.47067013</v>
      </c>
      <c r="F972" s="70">
        <v>0</v>
      </c>
      <c r="G972" s="47">
        <v>0</v>
      </c>
      <c r="H972" s="47">
        <v>0</v>
      </c>
      <c r="I972" s="47">
        <v>0</v>
      </c>
      <c r="J972" s="47">
        <v>21344724</v>
      </c>
      <c r="K972" s="47">
        <v>0</v>
      </c>
      <c r="L972" s="47">
        <v>0</v>
      </c>
      <c r="M972" s="47">
        <v>0</v>
      </c>
      <c r="N972" s="47">
        <v>0</v>
      </c>
      <c r="O972" s="48">
        <f t="shared" ref="O972:O1035" si="15">SUM(F972:N972)</f>
        <v>21344724</v>
      </c>
    </row>
    <row r="973" spans="1:15" x14ac:dyDescent="0.25">
      <c r="A973" s="44" t="s">
        <v>51</v>
      </c>
      <c r="B973" s="45" t="s">
        <v>38</v>
      </c>
      <c r="C973" s="46">
        <v>68872</v>
      </c>
      <c r="D973" s="64" t="s">
        <v>241</v>
      </c>
      <c r="E973" s="105">
        <v>97401896.454220295</v>
      </c>
      <c r="F973" s="70">
        <v>0</v>
      </c>
      <c r="G973" s="47">
        <v>0</v>
      </c>
      <c r="H973" s="47">
        <v>0</v>
      </c>
      <c r="I973" s="47">
        <v>0</v>
      </c>
      <c r="J973" s="47">
        <v>0</v>
      </c>
      <c r="K973" s="47">
        <v>0</v>
      </c>
      <c r="L973" s="47">
        <v>60879.21</v>
      </c>
      <c r="M973" s="47">
        <v>0</v>
      </c>
      <c r="N973" s="47">
        <v>58369683</v>
      </c>
      <c r="O973" s="48">
        <f t="shared" si="15"/>
        <v>58430562.210000001</v>
      </c>
    </row>
    <row r="974" spans="1:15" x14ac:dyDescent="0.25">
      <c r="A974" s="44" t="s">
        <v>51</v>
      </c>
      <c r="B974" s="45" t="s">
        <v>38</v>
      </c>
      <c r="C974" s="46">
        <v>68895</v>
      </c>
      <c r="D974" s="64" t="s">
        <v>916</v>
      </c>
      <c r="E974" s="105">
        <v>21583001.609022543</v>
      </c>
      <c r="F974" s="70">
        <v>0</v>
      </c>
      <c r="G974" s="47">
        <v>0</v>
      </c>
      <c r="H974" s="47">
        <v>0</v>
      </c>
      <c r="I974" s="47">
        <v>0</v>
      </c>
      <c r="J974" s="47">
        <v>0</v>
      </c>
      <c r="K974" s="47">
        <v>0</v>
      </c>
      <c r="L974" s="47">
        <v>0</v>
      </c>
      <c r="M974" s="47">
        <v>0</v>
      </c>
      <c r="N974" s="47">
        <v>2017047</v>
      </c>
      <c r="O974" s="48">
        <f t="shared" si="15"/>
        <v>2017047</v>
      </c>
    </row>
    <row r="975" spans="1:15" x14ac:dyDescent="0.25">
      <c r="A975" s="44" t="s">
        <v>51</v>
      </c>
      <c r="B975" s="45" t="s">
        <v>39</v>
      </c>
      <c r="C975" s="46">
        <v>70001</v>
      </c>
      <c r="D975" s="64" t="s">
        <v>917</v>
      </c>
      <c r="E975" s="105"/>
      <c r="F975" s="70">
        <v>0</v>
      </c>
      <c r="G975" s="47">
        <v>0</v>
      </c>
      <c r="H975" s="47">
        <v>0</v>
      </c>
      <c r="I975" s="47">
        <v>0</v>
      </c>
      <c r="J975" s="47">
        <v>0</v>
      </c>
      <c r="K975" s="47">
        <v>0</v>
      </c>
      <c r="L975" s="47">
        <v>0</v>
      </c>
      <c r="M975" s="47">
        <v>0</v>
      </c>
      <c r="N975" s="47">
        <v>0</v>
      </c>
      <c r="O975" s="48">
        <f t="shared" si="15"/>
        <v>0</v>
      </c>
    </row>
    <row r="976" spans="1:15" x14ac:dyDescent="0.25">
      <c r="A976" s="44" t="s">
        <v>51</v>
      </c>
      <c r="B976" s="45" t="s">
        <v>39</v>
      </c>
      <c r="C976" s="46">
        <v>70110</v>
      </c>
      <c r="D976" s="64" t="s">
        <v>251</v>
      </c>
      <c r="E976" s="105"/>
      <c r="F976" s="70">
        <v>0</v>
      </c>
      <c r="G976" s="47">
        <v>0</v>
      </c>
      <c r="H976" s="47">
        <v>0</v>
      </c>
      <c r="I976" s="47">
        <v>0</v>
      </c>
      <c r="J976" s="47">
        <v>0</v>
      </c>
      <c r="K976" s="47">
        <v>0</v>
      </c>
      <c r="L976" s="47">
        <v>0</v>
      </c>
      <c r="M976" s="47">
        <v>0</v>
      </c>
      <c r="N976" s="47">
        <v>0</v>
      </c>
      <c r="O976" s="48">
        <f t="shared" si="15"/>
        <v>0</v>
      </c>
    </row>
    <row r="977" spans="1:15" x14ac:dyDescent="0.25">
      <c r="A977" s="44" t="s">
        <v>51</v>
      </c>
      <c r="B977" s="45" t="s">
        <v>39</v>
      </c>
      <c r="C977" s="46">
        <v>70124</v>
      </c>
      <c r="D977" s="64" t="s">
        <v>918</v>
      </c>
      <c r="E977" s="105"/>
      <c r="F977" s="70">
        <v>0</v>
      </c>
      <c r="G977" s="47">
        <v>0</v>
      </c>
      <c r="H977" s="47">
        <v>0</v>
      </c>
      <c r="I977" s="47">
        <v>0</v>
      </c>
      <c r="J977" s="47">
        <v>0</v>
      </c>
      <c r="K977" s="47">
        <v>0</v>
      </c>
      <c r="L977" s="47">
        <v>0</v>
      </c>
      <c r="M977" s="47">
        <v>0</v>
      </c>
      <c r="N977" s="47">
        <v>0</v>
      </c>
      <c r="O977" s="48">
        <f t="shared" si="15"/>
        <v>0</v>
      </c>
    </row>
    <row r="978" spans="1:15" x14ac:dyDescent="0.25">
      <c r="A978" s="44" t="s">
        <v>51</v>
      </c>
      <c r="B978" s="45" t="s">
        <v>39</v>
      </c>
      <c r="C978" s="46">
        <v>70204</v>
      </c>
      <c r="D978" s="64" t="s">
        <v>919</v>
      </c>
      <c r="E978" s="105"/>
      <c r="F978" s="70">
        <v>0</v>
      </c>
      <c r="G978" s="47">
        <v>0</v>
      </c>
      <c r="H978" s="47">
        <v>0</v>
      </c>
      <c r="I978" s="47">
        <v>0</v>
      </c>
      <c r="J978" s="47">
        <v>0</v>
      </c>
      <c r="K978" s="47">
        <v>0</v>
      </c>
      <c r="L978" s="47">
        <v>0</v>
      </c>
      <c r="M978" s="47">
        <v>0</v>
      </c>
      <c r="N978" s="47">
        <v>0</v>
      </c>
      <c r="O978" s="48">
        <f t="shared" si="15"/>
        <v>0</v>
      </c>
    </row>
    <row r="979" spans="1:15" x14ac:dyDescent="0.25">
      <c r="A979" s="44" t="s">
        <v>51</v>
      </c>
      <c r="B979" s="45" t="s">
        <v>39</v>
      </c>
      <c r="C979" s="46">
        <v>70215</v>
      </c>
      <c r="D979" s="64" t="s">
        <v>920</v>
      </c>
      <c r="E979" s="105"/>
      <c r="F979" s="70">
        <v>0</v>
      </c>
      <c r="G979" s="47">
        <v>0</v>
      </c>
      <c r="H979" s="47">
        <v>0</v>
      </c>
      <c r="I979" s="47">
        <v>0</v>
      </c>
      <c r="J979" s="47">
        <v>0</v>
      </c>
      <c r="K979" s="47">
        <v>0</v>
      </c>
      <c r="L979" s="47">
        <v>0</v>
      </c>
      <c r="M979" s="47">
        <v>0</v>
      </c>
      <c r="N979" s="47">
        <v>0</v>
      </c>
      <c r="O979" s="48">
        <f t="shared" si="15"/>
        <v>0</v>
      </c>
    </row>
    <row r="980" spans="1:15" x14ac:dyDescent="0.25">
      <c r="A980" s="44" t="s">
        <v>51</v>
      </c>
      <c r="B980" s="45" t="s">
        <v>39</v>
      </c>
      <c r="C980" s="46">
        <v>70221</v>
      </c>
      <c r="D980" s="64" t="s">
        <v>921</v>
      </c>
      <c r="E980" s="105"/>
      <c r="F980" s="70">
        <v>0</v>
      </c>
      <c r="G980" s="47">
        <v>0</v>
      </c>
      <c r="H980" s="47">
        <v>0</v>
      </c>
      <c r="I980" s="47">
        <v>0</v>
      </c>
      <c r="J980" s="47">
        <v>0</v>
      </c>
      <c r="K980" s="47">
        <v>0</v>
      </c>
      <c r="L980" s="47">
        <v>0</v>
      </c>
      <c r="M980" s="47">
        <v>0</v>
      </c>
      <c r="N980" s="47">
        <v>0</v>
      </c>
      <c r="O980" s="48">
        <f t="shared" si="15"/>
        <v>0</v>
      </c>
    </row>
    <row r="981" spans="1:15" x14ac:dyDescent="0.25">
      <c r="A981" s="88" t="s">
        <v>51</v>
      </c>
      <c r="B981" s="93" t="s">
        <v>39</v>
      </c>
      <c r="C981" s="90">
        <v>70230</v>
      </c>
      <c r="D981" s="100" t="s">
        <v>922</v>
      </c>
      <c r="E981" s="105"/>
      <c r="F981" s="103">
        <v>0</v>
      </c>
      <c r="G981" s="91">
        <v>0</v>
      </c>
      <c r="H981" s="91">
        <v>0</v>
      </c>
      <c r="I981" s="91">
        <v>0</v>
      </c>
      <c r="J981" s="91">
        <v>0</v>
      </c>
      <c r="K981" s="91">
        <v>0</v>
      </c>
      <c r="L981" s="91">
        <v>0</v>
      </c>
      <c r="M981" s="91">
        <v>0</v>
      </c>
      <c r="N981" s="91">
        <v>0</v>
      </c>
      <c r="O981" s="92">
        <f t="shared" si="15"/>
        <v>0</v>
      </c>
    </row>
    <row r="982" spans="1:15" x14ac:dyDescent="0.25">
      <c r="A982" s="88" t="s">
        <v>51</v>
      </c>
      <c r="B982" s="93" t="s">
        <v>39</v>
      </c>
      <c r="C982" s="90">
        <v>70233</v>
      </c>
      <c r="D982" s="100" t="s">
        <v>923</v>
      </c>
      <c r="E982" s="105"/>
      <c r="F982" s="103">
        <v>0</v>
      </c>
      <c r="G982" s="91">
        <v>0</v>
      </c>
      <c r="H982" s="91">
        <v>0</v>
      </c>
      <c r="I982" s="91">
        <v>0</v>
      </c>
      <c r="J982" s="91">
        <v>0</v>
      </c>
      <c r="K982" s="91">
        <v>0</v>
      </c>
      <c r="L982" s="91">
        <v>0</v>
      </c>
      <c r="M982" s="91">
        <v>0</v>
      </c>
      <c r="N982" s="91">
        <v>0</v>
      </c>
      <c r="O982" s="92">
        <f t="shared" si="15"/>
        <v>0</v>
      </c>
    </row>
    <row r="983" spans="1:15" x14ac:dyDescent="0.25">
      <c r="A983" s="88" t="s">
        <v>51</v>
      </c>
      <c r="B983" s="93" t="s">
        <v>39</v>
      </c>
      <c r="C983" s="90">
        <v>70235</v>
      </c>
      <c r="D983" s="100" t="s">
        <v>924</v>
      </c>
      <c r="E983" s="105"/>
      <c r="F983" s="103">
        <v>0</v>
      </c>
      <c r="G983" s="91">
        <v>0</v>
      </c>
      <c r="H983" s="91">
        <v>0</v>
      </c>
      <c r="I983" s="91">
        <v>0</v>
      </c>
      <c r="J983" s="91">
        <v>0</v>
      </c>
      <c r="K983" s="91">
        <v>0</v>
      </c>
      <c r="L983" s="91">
        <v>0</v>
      </c>
      <c r="M983" s="91">
        <v>0</v>
      </c>
      <c r="N983" s="91">
        <v>0</v>
      </c>
      <c r="O983" s="92">
        <f t="shared" si="15"/>
        <v>0</v>
      </c>
    </row>
    <row r="984" spans="1:15" x14ac:dyDescent="0.25">
      <c r="A984" s="88" t="s">
        <v>51</v>
      </c>
      <c r="B984" s="93" t="s">
        <v>39</v>
      </c>
      <c r="C984" s="90">
        <v>70265</v>
      </c>
      <c r="D984" s="100" t="s">
        <v>925</v>
      </c>
      <c r="E984" s="105"/>
      <c r="F984" s="103">
        <v>0</v>
      </c>
      <c r="G984" s="91">
        <v>0</v>
      </c>
      <c r="H984" s="91">
        <v>0</v>
      </c>
      <c r="I984" s="91">
        <v>0</v>
      </c>
      <c r="J984" s="91">
        <v>0</v>
      </c>
      <c r="K984" s="91">
        <v>0</v>
      </c>
      <c r="L984" s="91">
        <v>0</v>
      </c>
      <c r="M984" s="91">
        <v>0</v>
      </c>
      <c r="N984" s="91">
        <v>0</v>
      </c>
      <c r="O984" s="92">
        <f t="shared" si="15"/>
        <v>0</v>
      </c>
    </row>
    <row r="985" spans="1:15" x14ac:dyDescent="0.25">
      <c r="A985" s="88" t="s">
        <v>51</v>
      </c>
      <c r="B985" s="93" t="s">
        <v>39</v>
      </c>
      <c r="C985" s="90">
        <v>70400</v>
      </c>
      <c r="D985" s="100" t="s">
        <v>116</v>
      </c>
      <c r="E985" s="105"/>
      <c r="F985" s="103">
        <v>0</v>
      </c>
      <c r="G985" s="91">
        <v>0</v>
      </c>
      <c r="H985" s="91">
        <v>0</v>
      </c>
      <c r="I985" s="91">
        <v>0</v>
      </c>
      <c r="J985" s="91">
        <v>0</v>
      </c>
      <c r="K985" s="91">
        <v>0</v>
      </c>
      <c r="L985" s="91">
        <v>0</v>
      </c>
      <c r="M985" s="91">
        <v>0</v>
      </c>
      <c r="N985" s="91">
        <v>0</v>
      </c>
      <c r="O985" s="92">
        <f t="shared" si="15"/>
        <v>0</v>
      </c>
    </row>
    <row r="986" spans="1:15" x14ac:dyDescent="0.25">
      <c r="A986" s="88" t="s">
        <v>51</v>
      </c>
      <c r="B986" s="93" t="s">
        <v>39</v>
      </c>
      <c r="C986" s="90">
        <v>70418</v>
      </c>
      <c r="D986" s="100" t="s">
        <v>926</v>
      </c>
      <c r="E986" s="105"/>
      <c r="F986" s="103">
        <v>0</v>
      </c>
      <c r="G986" s="91">
        <v>0</v>
      </c>
      <c r="H986" s="91">
        <v>0</v>
      </c>
      <c r="I986" s="91">
        <v>0</v>
      </c>
      <c r="J986" s="91">
        <v>0</v>
      </c>
      <c r="K986" s="91">
        <v>0</v>
      </c>
      <c r="L986" s="91">
        <v>0</v>
      </c>
      <c r="M986" s="91">
        <v>0</v>
      </c>
      <c r="N986" s="91">
        <v>0</v>
      </c>
      <c r="O986" s="92">
        <f t="shared" si="15"/>
        <v>0</v>
      </c>
    </row>
    <row r="987" spans="1:15" x14ac:dyDescent="0.25">
      <c r="A987" s="88" t="s">
        <v>51</v>
      </c>
      <c r="B987" s="93" t="s">
        <v>39</v>
      </c>
      <c r="C987" s="90">
        <v>70429</v>
      </c>
      <c r="D987" s="100" t="s">
        <v>927</v>
      </c>
      <c r="E987" s="105"/>
      <c r="F987" s="103">
        <v>0</v>
      </c>
      <c r="G987" s="91">
        <v>0</v>
      </c>
      <c r="H987" s="91">
        <v>0</v>
      </c>
      <c r="I987" s="91">
        <v>0</v>
      </c>
      <c r="J987" s="91">
        <v>0</v>
      </c>
      <c r="K987" s="91">
        <v>0</v>
      </c>
      <c r="L987" s="91">
        <v>0</v>
      </c>
      <c r="M987" s="91">
        <v>0</v>
      </c>
      <c r="N987" s="91">
        <v>0</v>
      </c>
      <c r="O987" s="92">
        <f t="shared" si="15"/>
        <v>0</v>
      </c>
    </row>
    <row r="988" spans="1:15" x14ac:dyDescent="0.25">
      <c r="A988" s="88" t="s">
        <v>51</v>
      </c>
      <c r="B988" s="93" t="s">
        <v>39</v>
      </c>
      <c r="C988" s="90">
        <v>70473</v>
      </c>
      <c r="D988" s="100" t="s">
        <v>928</v>
      </c>
      <c r="E988" s="105"/>
      <c r="F988" s="103">
        <v>0</v>
      </c>
      <c r="G988" s="91">
        <v>0</v>
      </c>
      <c r="H988" s="91">
        <v>0</v>
      </c>
      <c r="I988" s="91">
        <v>0</v>
      </c>
      <c r="J988" s="91">
        <v>0</v>
      </c>
      <c r="K988" s="91">
        <v>0</v>
      </c>
      <c r="L988" s="91">
        <v>0</v>
      </c>
      <c r="M988" s="91">
        <v>0</v>
      </c>
      <c r="N988" s="91">
        <v>0</v>
      </c>
      <c r="O988" s="92">
        <f t="shared" si="15"/>
        <v>0</v>
      </c>
    </row>
    <row r="989" spans="1:15" x14ac:dyDescent="0.25">
      <c r="A989" s="88" t="s">
        <v>51</v>
      </c>
      <c r="B989" s="93" t="s">
        <v>39</v>
      </c>
      <c r="C989" s="90">
        <v>70508</v>
      </c>
      <c r="D989" s="100" t="s">
        <v>929</v>
      </c>
      <c r="E989" s="105"/>
      <c r="F989" s="103">
        <v>0</v>
      </c>
      <c r="G989" s="91">
        <v>0</v>
      </c>
      <c r="H989" s="91">
        <v>0</v>
      </c>
      <c r="I989" s="91">
        <v>0</v>
      </c>
      <c r="J989" s="91">
        <v>0</v>
      </c>
      <c r="K989" s="91">
        <v>0</v>
      </c>
      <c r="L989" s="91">
        <v>0</v>
      </c>
      <c r="M989" s="91">
        <v>0</v>
      </c>
      <c r="N989" s="91">
        <v>0</v>
      </c>
      <c r="O989" s="92">
        <f t="shared" si="15"/>
        <v>0</v>
      </c>
    </row>
    <row r="990" spans="1:15" x14ac:dyDescent="0.25">
      <c r="A990" s="88" t="s">
        <v>51</v>
      </c>
      <c r="B990" s="93" t="s">
        <v>39</v>
      </c>
      <c r="C990" s="90">
        <v>70523</v>
      </c>
      <c r="D990" s="100" t="s">
        <v>930</v>
      </c>
      <c r="E990" s="105"/>
      <c r="F990" s="103">
        <v>0</v>
      </c>
      <c r="G990" s="91">
        <v>0</v>
      </c>
      <c r="H990" s="91">
        <v>0</v>
      </c>
      <c r="I990" s="91">
        <v>0</v>
      </c>
      <c r="J990" s="91">
        <v>0</v>
      </c>
      <c r="K990" s="91">
        <v>0</v>
      </c>
      <c r="L990" s="91">
        <v>0</v>
      </c>
      <c r="M990" s="91">
        <v>0</v>
      </c>
      <c r="N990" s="91">
        <v>0</v>
      </c>
      <c r="O990" s="92">
        <f t="shared" si="15"/>
        <v>0</v>
      </c>
    </row>
    <row r="991" spans="1:15" x14ac:dyDescent="0.25">
      <c r="A991" s="44" t="s">
        <v>51</v>
      </c>
      <c r="B991" s="45" t="s">
        <v>39</v>
      </c>
      <c r="C991" s="46">
        <v>70670</v>
      </c>
      <c r="D991" s="64" t="s">
        <v>931</v>
      </c>
      <c r="E991" s="105"/>
      <c r="F991" s="70">
        <v>0</v>
      </c>
      <c r="G991" s="47">
        <v>0</v>
      </c>
      <c r="H991" s="47">
        <v>0</v>
      </c>
      <c r="I991" s="47">
        <v>0</v>
      </c>
      <c r="J991" s="47">
        <v>0</v>
      </c>
      <c r="K991" s="47">
        <v>0</v>
      </c>
      <c r="L991" s="47">
        <v>0</v>
      </c>
      <c r="M991" s="47">
        <v>0</v>
      </c>
      <c r="N991" s="47">
        <v>0</v>
      </c>
      <c r="O991" s="48">
        <f t="shared" si="15"/>
        <v>0</v>
      </c>
    </row>
    <row r="992" spans="1:15" x14ac:dyDescent="0.25">
      <c r="A992" s="44" t="s">
        <v>51</v>
      </c>
      <c r="B992" s="45" t="s">
        <v>39</v>
      </c>
      <c r="C992" s="46">
        <v>70678</v>
      </c>
      <c r="D992" s="64" t="s">
        <v>932</v>
      </c>
      <c r="E992" s="105"/>
      <c r="F992" s="70">
        <v>0</v>
      </c>
      <c r="G992" s="47">
        <v>0</v>
      </c>
      <c r="H992" s="47">
        <v>0</v>
      </c>
      <c r="I992" s="47">
        <v>0</v>
      </c>
      <c r="J992" s="47">
        <v>0</v>
      </c>
      <c r="K992" s="47">
        <v>0</v>
      </c>
      <c r="L992" s="47">
        <v>0</v>
      </c>
      <c r="M992" s="47">
        <v>0</v>
      </c>
      <c r="N992" s="47">
        <v>0</v>
      </c>
      <c r="O992" s="48">
        <f t="shared" si="15"/>
        <v>0</v>
      </c>
    </row>
    <row r="993" spans="1:15" x14ac:dyDescent="0.25">
      <c r="A993" s="44" t="s">
        <v>51</v>
      </c>
      <c r="B993" s="45" t="s">
        <v>39</v>
      </c>
      <c r="C993" s="46">
        <v>70702</v>
      </c>
      <c r="D993" s="64" t="s">
        <v>933</v>
      </c>
      <c r="E993" s="105"/>
      <c r="F993" s="70">
        <v>0</v>
      </c>
      <c r="G993" s="47">
        <v>0</v>
      </c>
      <c r="H993" s="47">
        <v>0</v>
      </c>
      <c r="I993" s="47">
        <v>0</v>
      </c>
      <c r="J993" s="47">
        <v>0</v>
      </c>
      <c r="K993" s="47">
        <v>0</v>
      </c>
      <c r="L993" s="47">
        <v>0</v>
      </c>
      <c r="M993" s="47">
        <v>0</v>
      </c>
      <c r="N993" s="47">
        <v>0</v>
      </c>
      <c r="O993" s="48">
        <f t="shared" si="15"/>
        <v>0</v>
      </c>
    </row>
    <row r="994" spans="1:15" x14ac:dyDescent="0.25">
      <c r="A994" s="44" t="s">
        <v>51</v>
      </c>
      <c r="B994" s="45" t="s">
        <v>39</v>
      </c>
      <c r="C994" s="46">
        <v>70708</v>
      </c>
      <c r="D994" s="64" t="s">
        <v>934</v>
      </c>
      <c r="E994" s="105"/>
      <c r="F994" s="70">
        <v>0</v>
      </c>
      <c r="G994" s="47">
        <v>0</v>
      </c>
      <c r="H994" s="47">
        <v>0</v>
      </c>
      <c r="I994" s="47">
        <v>0</v>
      </c>
      <c r="J994" s="47">
        <v>0</v>
      </c>
      <c r="K994" s="47">
        <v>0</v>
      </c>
      <c r="L994" s="47">
        <v>0</v>
      </c>
      <c r="M994" s="47">
        <v>0</v>
      </c>
      <c r="N994" s="47">
        <v>0</v>
      </c>
      <c r="O994" s="48">
        <f t="shared" si="15"/>
        <v>0</v>
      </c>
    </row>
    <row r="995" spans="1:15" x14ac:dyDescent="0.25">
      <c r="A995" s="44" t="s">
        <v>51</v>
      </c>
      <c r="B995" s="45" t="s">
        <v>39</v>
      </c>
      <c r="C995" s="46">
        <v>70713</v>
      </c>
      <c r="D995" s="64" t="s">
        <v>935</v>
      </c>
      <c r="E995" s="105"/>
      <c r="F995" s="70">
        <v>0</v>
      </c>
      <c r="G995" s="47">
        <v>0</v>
      </c>
      <c r="H995" s="47">
        <v>0</v>
      </c>
      <c r="I995" s="47">
        <v>0</v>
      </c>
      <c r="J995" s="47">
        <v>0</v>
      </c>
      <c r="K995" s="47">
        <v>0</v>
      </c>
      <c r="L995" s="47">
        <v>0</v>
      </c>
      <c r="M995" s="47">
        <v>0</v>
      </c>
      <c r="N995" s="47">
        <v>0</v>
      </c>
      <c r="O995" s="48">
        <f t="shared" si="15"/>
        <v>0</v>
      </c>
    </row>
    <row r="996" spans="1:15" x14ac:dyDescent="0.25">
      <c r="A996" s="44" t="s">
        <v>51</v>
      </c>
      <c r="B996" s="45" t="s">
        <v>39</v>
      </c>
      <c r="C996" s="46">
        <v>70717</v>
      </c>
      <c r="D996" s="64" t="s">
        <v>145</v>
      </c>
      <c r="E996" s="105"/>
      <c r="F996" s="70">
        <v>0</v>
      </c>
      <c r="G996" s="47">
        <v>0</v>
      </c>
      <c r="H996" s="47">
        <v>0</v>
      </c>
      <c r="I996" s="47">
        <v>0</v>
      </c>
      <c r="J996" s="47">
        <v>0</v>
      </c>
      <c r="K996" s="47">
        <v>0</v>
      </c>
      <c r="L996" s="47">
        <v>0</v>
      </c>
      <c r="M996" s="47">
        <v>0</v>
      </c>
      <c r="N996" s="47">
        <v>0</v>
      </c>
      <c r="O996" s="48">
        <f t="shared" si="15"/>
        <v>0</v>
      </c>
    </row>
    <row r="997" spans="1:15" x14ac:dyDescent="0.25">
      <c r="A997" s="44" t="s">
        <v>51</v>
      </c>
      <c r="B997" s="45" t="s">
        <v>39</v>
      </c>
      <c r="C997" s="46">
        <v>70742</v>
      </c>
      <c r="D997" s="64" t="s">
        <v>936</v>
      </c>
      <c r="E997" s="105"/>
      <c r="F997" s="70">
        <v>0</v>
      </c>
      <c r="G997" s="47">
        <v>0</v>
      </c>
      <c r="H997" s="47">
        <v>0</v>
      </c>
      <c r="I997" s="47">
        <v>0</v>
      </c>
      <c r="J997" s="47">
        <v>0</v>
      </c>
      <c r="K997" s="47">
        <v>0</v>
      </c>
      <c r="L997" s="47">
        <v>0</v>
      </c>
      <c r="M997" s="47">
        <v>0</v>
      </c>
      <c r="N997" s="47">
        <v>0</v>
      </c>
      <c r="O997" s="48">
        <f t="shared" si="15"/>
        <v>0</v>
      </c>
    </row>
    <row r="998" spans="1:15" x14ac:dyDescent="0.25">
      <c r="A998" s="44" t="s">
        <v>51</v>
      </c>
      <c r="B998" s="45" t="s">
        <v>39</v>
      </c>
      <c r="C998" s="46">
        <v>70771</v>
      </c>
      <c r="D998" s="64" t="s">
        <v>39</v>
      </c>
      <c r="E998" s="105"/>
      <c r="F998" s="70">
        <v>0</v>
      </c>
      <c r="G998" s="47">
        <v>0</v>
      </c>
      <c r="H998" s="47">
        <v>0</v>
      </c>
      <c r="I998" s="47">
        <v>0</v>
      </c>
      <c r="J998" s="47">
        <v>0</v>
      </c>
      <c r="K998" s="47">
        <v>0</v>
      </c>
      <c r="L998" s="47">
        <v>0</v>
      </c>
      <c r="M998" s="47">
        <v>0</v>
      </c>
      <c r="N998" s="47">
        <v>0</v>
      </c>
      <c r="O998" s="48">
        <f t="shared" si="15"/>
        <v>0</v>
      </c>
    </row>
    <row r="999" spans="1:15" x14ac:dyDescent="0.25">
      <c r="A999" s="44" t="s">
        <v>51</v>
      </c>
      <c r="B999" s="45" t="s">
        <v>39</v>
      </c>
      <c r="C999" s="46">
        <v>70820</v>
      </c>
      <c r="D999" s="64" t="s">
        <v>937</v>
      </c>
      <c r="E999" s="105"/>
      <c r="F999" s="70">
        <v>0</v>
      </c>
      <c r="G999" s="47">
        <v>0</v>
      </c>
      <c r="H999" s="47">
        <v>0</v>
      </c>
      <c r="I999" s="47">
        <v>0</v>
      </c>
      <c r="J999" s="47">
        <v>0</v>
      </c>
      <c r="K999" s="47">
        <v>0</v>
      </c>
      <c r="L999" s="47">
        <v>0</v>
      </c>
      <c r="M999" s="47">
        <v>0</v>
      </c>
      <c r="N999" s="47">
        <v>0</v>
      </c>
      <c r="O999" s="48">
        <f t="shared" si="15"/>
        <v>0</v>
      </c>
    </row>
    <row r="1000" spans="1:15" x14ac:dyDescent="0.25">
      <c r="A1000" s="44" t="s">
        <v>51</v>
      </c>
      <c r="B1000" s="45" t="s">
        <v>39</v>
      </c>
      <c r="C1000" s="46">
        <v>70823</v>
      </c>
      <c r="D1000" s="64" t="s">
        <v>938</v>
      </c>
      <c r="E1000" s="105"/>
      <c r="F1000" s="70">
        <v>281095</v>
      </c>
      <c r="G1000" s="47">
        <v>0</v>
      </c>
      <c r="H1000" s="47">
        <v>0</v>
      </c>
      <c r="I1000" s="47">
        <v>0</v>
      </c>
      <c r="J1000" s="47">
        <v>0</v>
      </c>
      <c r="K1000" s="47">
        <v>0</v>
      </c>
      <c r="L1000" s="47">
        <v>267739</v>
      </c>
      <c r="M1000" s="47">
        <v>0</v>
      </c>
      <c r="N1000" s="47">
        <v>0</v>
      </c>
      <c r="O1000" s="48">
        <f t="shared" si="15"/>
        <v>548834</v>
      </c>
    </row>
    <row r="1001" spans="1:15" x14ac:dyDescent="0.25">
      <c r="A1001" s="88" t="s">
        <v>51</v>
      </c>
      <c r="B1001" s="93" t="s">
        <v>40</v>
      </c>
      <c r="C1001" s="90">
        <v>73001</v>
      </c>
      <c r="D1001" s="100" t="s">
        <v>939</v>
      </c>
      <c r="E1001" s="105">
        <v>2505427.4530589799</v>
      </c>
      <c r="F1001" s="103">
        <v>0</v>
      </c>
      <c r="G1001" s="91">
        <v>0</v>
      </c>
      <c r="H1001" s="91">
        <v>0</v>
      </c>
      <c r="I1001" s="91">
        <v>0</v>
      </c>
      <c r="J1001" s="91">
        <v>0</v>
      </c>
      <c r="K1001" s="91">
        <v>0</v>
      </c>
      <c r="L1001" s="91">
        <v>0</v>
      </c>
      <c r="M1001" s="91">
        <v>0</v>
      </c>
      <c r="N1001" s="91">
        <v>0</v>
      </c>
      <c r="O1001" s="92">
        <f t="shared" si="15"/>
        <v>0</v>
      </c>
    </row>
    <row r="1002" spans="1:15" x14ac:dyDescent="0.25">
      <c r="A1002" s="88" t="s">
        <v>51</v>
      </c>
      <c r="B1002" s="93" t="s">
        <v>40</v>
      </c>
      <c r="C1002" s="90">
        <v>73024</v>
      </c>
      <c r="D1002" s="100" t="s">
        <v>940</v>
      </c>
      <c r="E1002" s="105"/>
      <c r="F1002" s="103">
        <v>0</v>
      </c>
      <c r="G1002" s="91">
        <v>0</v>
      </c>
      <c r="H1002" s="91">
        <v>0</v>
      </c>
      <c r="I1002" s="91">
        <v>0</v>
      </c>
      <c r="J1002" s="91">
        <v>0</v>
      </c>
      <c r="K1002" s="91">
        <v>0</v>
      </c>
      <c r="L1002" s="91">
        <v>0</v>
      </c>
      <c r="M1002" s="91">
        <v>0</v>
      </c>
      <c r="N1002" s="91">
        <v>0</v>
      </c>
      <c r="O1002" s="92">
        <f t="shared" si="15"/>
        <v>0</v>
      </c>
    </row>
    <row r="1003" spans="1:15" x14ac:dyDescent="0.25">
      <c r="A1003" s="88" t="s">
        <v>51</v>
      </c>
      <c r="B1003" s="93" t="s">
        <v>40</v>
      </c>
      <c r="C1003" s="90">
        <v>73026</v>
      </c>
      <c r="D1003" s="100" t="s">
        <v>941</v>
      </c>
      <c r="E1003" s="105"/>
      <c r="F1003" s="103">
        <v>0</v>
      </c>
      <c r="G1003" s="91">
        <v>0</v>
      </c>
      <c r="H1003" s="91">
        <v>0</v>
      </c>
      <c r="I1003" s="91">
        <v>0</v>
      </c>
      <c r="J1003" s="91">
        <v>0</v>
      </c>
      <c r="K1003" s="91">
        <v>0</v>
      </c>
      <c r="L1003" s="91">
        <v>0</v>
      </c>
      <c r="M1003" s="91">
        <v>0</v>
      </c>
      <c r="N1003" s="91">
        <v>0</v>
      </c>
      <c r="O1003" s="92">
        <f t="shared" si="15"/>
        <v>0</v>
      </c>
    </row>
    <row r="1004" spans="1:15" x14ac:dyDescent="0.25">
      <c r="A1004" s="88" t="s">
        <v>51</v>
      </c>
      <c r="B1004" s="93" t="s">
        <v>40</v>
      </c>
      <c r="C1004" s="90">
        <v>73030</v>
      </c>
      <c r="D1004" s="100" t="s">
        <v>942</v>
      </c>
      <c r="E1004" s="105"/>
      <c r="F1004" s="103">
        <v>0</v>
      </c>
      <c r="G1004" s="91">
        <v>0</v>
      </c>
      <c r="H1004" s="91">
        <v>0</v>
      </c>
      <c r="I1004" s="91">
        <v>0</v>
      </c>
      <c r="J1004" s="91">
        <v>0</v>
      </c>
      <c r="K1004" s="91">
        <v>0</v>
      </c>
      <c r="L1004" s="91">
        <v>0</v>
      </c>
      <c r="M1004" s="91">
        <v>0</v>
      </c>
      <c r="N1004" s="91">
        <v>0</v>
      </c>
      <c r="O1004" s="92">
        <f t="shared" si="15"/>
        <v>0</v>
      </c>
    </row>
    <row r="1005" spans="1:15" x14ac:dyDescent="0.25">
      <c r="A1005" s="88" t="s">
        <v>51</v>
      </c>
      <c r="B1005" s="93" t="s">
        <v>40</v>
      </c>
      <c r="C1005" s="90">
        <v>73043</v>
      </c>
      <c r="D1005" s="100" t="s">
        <v>943</v>
      </c>
      <c r="E1005" s="105"/>
      <c r="F1005" s="103">
        <v>0</v>
      </c>
      <c r="G1005" s="91">
        <v>0</v>
      </c>
      <c r="H1005" s="91">
        <v>0</v>
      </c>
      <c r="I1005" s="91">
        <v>0</v>
      </c>
      <c r="J1005" s="91">
        <v>0</v>
      </c>
      <c r="K1005" s="91">
        <v>0</v>
      </c>
      <c r="L1005" s="91">
        <v>0</v>
      </c>
      <c r="M1005" s="91">
        <v>0</v>
      </c>
      <c r="N1005" s="91">
        <v>0</v>
      </c>
      <c r="O1005" s="92">
        <f t="shared" si="15"/>
        <v>0</v>
      </c>
    </row>
    <row r="1006" spans="1:15" x14ac:dyDescent="0.25">
      <c r="A1006" s="88" t="s">
        <v>51</v>
      </c>
      <c r="B1006" s="93" t="s">
        <v>40</v>
      </c>
      <c r="C1006" s="90">
        <v>73055</v>
      </c>
      <c r="D1006" s="100" t="s">
        <v>944</v>
      </c>
      <c r="E1006" s="105">
        <v>4950.4757433590994</v>
      </c>
      <c r="F1006" s="103">
        <v>0</v>
      </c>
      <c r="G1006" s="91">
        <v>0</v>
      </c>
      <c r="H1006" s="91">
        <v>0</v>
      </c>
      <c r="I1006" s="91">
        <v>0</v>
      </c>
      <c r="J1006" s="91">
        <v>0</v>
      </c>
      <c r="K1006" s="91">
        <v>0</v>
      </c>
      <c r="L1006" s="91">
        <v>0</v>
      </c>
      <c r="M1006" s="91">
        <v>0</v>
      </c>
      <c r="N1006" s="91">
        <v>0</v>
      </c>
      <c r="O1006" s="92">
        <f t="shared" si="15"/>
        <v>0</v>
      </c>
    </row>
    <row r="1007" spans="1:15" x14ac:dyDescent="0.25">
      <c r="A1007" s="88" t="s">
        <v>51</v>
      </c>
      <c r="B1007" s="93" t="s">
        <v>40</v>
      </c>
      <c r="C1007" s="90">
        <v>73067</v>
      </c>
      <c r="D1007" s="100" t="s">
        <v>945</v>
      </c>
      <c r="E1007" s="105">
        <v>113357846.51523916</v>
      </c>
      <c r="F1007" s="103">
        <v>0</v>
      </c>
      <c r="G1007" s="91">
        <v>0</v>
      </c>
      <c r="H1007" s="91">
        <v>0</v>
      </c>
      <c r="I1007" s="91">
        <v>0</v>
      </c>
      <c r="J1007" s="91">
        <v>6786235</v>
      </c>
      <c r="K1007" s="91">
        <v>0</v>
      </c>
      <c r="L1007" s="91">
        <v>0</v>
      </c>
      <c r="M1007" s="91">
        <v>0</v>
      </c>
      <c r="N1007" s="91">
        <v>0</v>
      </c>
      <c r="O1007" s="92">
        <f t="shared" si="15"/>
        <v>6786235</v>
      </c>
    </row>
    <row r="1008" spans="1:15" x14ac:dyDescent="0.25">
      <c r="A1008" s="88" t="s">
        <v>51</v>
      </c>
      <c r="B1008" s="93" t="s">
        <v>40</v>
      </c>
      <c r="C1008" s="90">
        <v>73124</v>
      </c>
      <c r="D1008" s="100" t="s">
        <v>946</v>
      </c>
      <c r="E1008" s="105">
        <v>63135.960383849699</v>
      </c>
      <c r="F1008" s="103">
        <v>0</v>
      </c>
      <c r="G1008" s="91">
        <v>0</v>
      </c>
      <c r="H1008" s="91">
        <v>0</v>
      </c>
      <c r="I1008" s="91">
        <v>0</v>
      </c>
      <c r="J1008" s="91">
        <v>0</v>
      </c>
      <c r="K1008" s="91">
        <v>0</v>
      </c>
      <c r="L1008" s="91">
        <v>0</v>
      </c>
      <c r="M1008" s="91">
        <v>0</v>
      </c>
      <c r="N1008" s="91">
        <v>0</v>
      </c>
      <c r="O1008" s="92">
        <f t="shared" si="15"/>
        <v>0</v>
      </c>
    </row>
    <row r="1009" spans="1:15" x14ac:dyDescent="0.25">
      <c r="A1009" s="88" t="s">
        <v>51</v>
      </c>
      <c r="B1009" s="93" t="s">
        <v>40</v>
      </c>
      <c r="C1009" s="90">
        <v>73148</v>
      </c>
      <c r="D1009" s="100" t="s">
        <v>947</v>
      </c>
      <c r="E1009" s="105"/>
      <c r="F1009" s="103">
        <v>0</v>
      </c>
      <c r="G1009" s="91">
        <v>0</v>
      </c>
      <c r="H1009" s="91">
        <v>0</v>
      </c>
      <c r="I1009" s="91">
        <v>0</v>
      </c>
      <c r="J1009" s="91">
        <v>0</v>
      </c>
      <c r="K1009" s="91">
        <v>0</v>
      </c>
      <c r="L1009" s="91">
        <v>0</v>
      </c>
      <c r="M1009" s="91">
        <v>0</v>
      </c>
      <c r="N1009" s="91">
        <v>0</v>
      </c>
      <c r="O1009" s="92">
        <f t="shared" si="15"/>
        <v>0</v>
      </c>
    </row>
    <row r="1010" spans="1:15" x14ac:dyDescent="0.25">
      <c r="A1010" s="88" t="s">
        <v>51</v>
      </c>
      <c r="B1010" s="93" t="s">
        <v>40</v>
      </c>
      <c r="C1010" s="90">
        <v>73152</v>
      </c>
      <c r="D1010" s="100" t="s">
        <v>948</v>
      </c>
      <c r="E1010" s="105">
        <v>69925.088265177081</v>
      </c>
      <c r="F1010" s="103">
        <v>0</v>
      </c>
      <c r="G1010" s="91">
        <v>0</v>
      </c>
      <c r="H1010" s="91">
        <v>0</v>
      </c>
      <c r="I1010" s="91">
        <v>0</v>
      </c>
      <c r="J1010" s="91">
        <v>0</v>
      </c>
      <c r="K1010" s="91">
        <v>0</v>
      </c>
      <c r="L1010" s="91">
        <v>0</v>
      </c>
      <c r="M1010" s="91">
        <v>0</v>
      </c>
      <c r="N1010" s="91">
        <v>0</v>
      </c>
      <c r="O1010" s="92">
        <f t="shared" si="15"/>
        <v>0</v>
      </c>
    </row>
    <row r="1011" spans="1:15" x14ac:dyDescent="0.25">
      <c r="A1011" s="44" t="s">
        <v>51</v>
      </c>
      <c r="B1011" s="45" t="s">
        <v>40</v>
      </c>
      <c r="C1011" s="46">
        <v>73168</v>
      </c>
      <c r="D1011" s="64" t="s">
        <v>949</v>
      </c>
      <c r="E1011" s="105">
        <v>3143461.8365532127</v>
      </c>
      <c r="F1011" s="70">
        <v>0</v>
      </c>
      <c r="G1011" s="47">
        <v>0</v>
      </c>
      <c r="H1011" s="47">
        <v>0</v>
      </c>
      <c r="I1011" s="47">
        <v>0</v>
      </c>
      <c r="J1011" s="47">
        <v>336239</v>
      </c>
      <c r="K1011" s="47">
        <v>0</v>
      </c>
      <c r="L1011" s="47">
        <v>281908.65000000002</v>
      </c>
      <c r="M1011" s="47">
        <v>0</v>
      </c>
      <c r="N1011" s="47">
        <v>0</v>
      </c>
      <c r="O1011" s="48">
        <f t="shared" si="15"/>
        <v>618147.65</v>
      </c>
    </row>
    <row r="1012" spans="1:15" x14ac:dyDescent="0.25">
      <c r="A1012" s="44" t="s">
        <v>51</v>
      </c>
      <c r="B1012" s="45" t="s">
        <v>40</v>
      </c>
      <c r="C1012" s="46">
        <v>73200</v>
      </c>
      <c r="D1012" s="64" t="s">
        <v>950</v>
      </c>
      <c r="E1012" s="105">
        <v>41730.122131826662</v>
      </c>
      <c r="F1012" s="70">
        <v>0</v>
      </c>
      <c r="G1012" s="47">
        <v>0</v>
      </c>
      <c r="H1012" s="47">
        <v>0</v>
      </c>
      <c r="I1012" s="47">
        <v>0</v>
      </c>
      <c r="J1012" s="47">
        <v>0</v>
      </c>
      <c r="K1012" s="47">
        <v>0</v>
      </c>
      <c r="L1012" s="47">
        <v>1045704</v>
      </c>
      <c r="M1012" s="47">
        <v>0</v>
      </c>
      <c r="N1012" s="47">
        <v>0</v>
      </c>
      <c r="O1012" s="48">
        <f t="shared" si="15"/>
        <v>1045704</v>
      </c>
    </row>
    <row r="1013" spans="1:15" x14ac:dyDescent="0.25">
      <c r="A1013" s="44" t="s">
        <v>51</v>
      </c>
      <c r="B1013" s="45" t="s">
        <v>40</v>
      </c>
      <c r="C1013" s="46">
        <v>73217</v>
      </c>
      <c r="D1013" s="64" t="s">
        <v>951</v>
      </c>
      <c r="E1013" s="105">
        <v>3232238.2435700931</v>
      </c>
      <c r="F1013" s="70">
        <v>0</v>
      </c>
      <c r="G1013" s="47">
        <v>0</v>
      </c>
      <c r="H1013" s="47">
        <v>0</v>
      </c>
      <c r="I1013" s="47">
        <v>0</v>
      </c>
      <c r="J1013" s="47">
        <v>1908330</v>
      </c>
      <c r="K1013" s="47">
        <v>0</v>
      </c>
      <c r="L1013" s="47">
        <v>0</v>
      </c>
      <c r="M1013" s="47">
        <v>0</v>
      </c>
      <c r="N1013" s="47">
        <v>0</v>
      </c>
      <c r="O1013" s="48">
        <f t="shared" si="15"/>
        <v>1908330</v>
      </c>
    </row>
    <row r="1014" spans="1:15" x14ac:dyDescent="0.25">
      <c r="A1014" s="44" t="s">
        <v>51</v>
      </c>
      <c r="B1014" s="45" t="s">
        <v>40</v>
      </c>
      <c r="C1014" s="46">
        <v>73226</v>
      </c>
      <c r="D1014" s="64" t="s">
        <v>952</v>
      </c>
      <c r="E1014" s="105"/>
      <c r="F1014" s="70">
        <v>0</v>
      </c>
      <c r="G1014" s="47">
        <v>0</v>
      </c>
      <c r="H1014" s="47">
        <v>0</v>
      </c>
      <c r="I1014" s="47">
        <v>0</v>
      </c>
      <c r="J1014" s="47">
        <v>0</v>
      </c>
      <c r="K1014" s="47">
        <v>0</v>
      </c>
      <c r="L1014" s="47">
        <v>0</v>
      </c>
      <c r="M1014" s="47">
        <v>0</v>
      </c>
      <c r="N1014" s="47">
        <v>0</v>
      </c>
      <c r="O1014" s="48">
        <f t="shared" si="15"/>
        <v>0</v>
      </c>
    </row>
    <row r="1015" spans="1:15" x14ac:dyDescent="0.25">
      <c r="A1015" s="44" t="s">
        <v>51</v>
      </c>
      <c r="B1015" s="45" t="s">
        <v>40</v>
      </c>
      <c r="C1015" s="46">
        <v>73236</v>
      </c>
      <c r="D1015" s="64" t="s">
        <v>953</v>
      </c>
      <c r="E1015" s="105"/>
      <c r="F1015" s="70">
        <v>0</v>
      </c>
      <c r="G1015" s="47">
        <v>0</v>
      </c>
      <c r="H1015" s="47">
        <v>0</v>
      </c>
      <c r="I1015" s="47">
        <v>0</v>
      </c>
      <c r="J1015" s="47">
        <v>0</v>
      </c>
      <c r="K1015" s="47">
        <v>0</v>
      </c>
      <c r="L1015" s="47">
        <v>0</v>
      </c>
      <c r="M1015" s="47">
        <v>0</v>
      </c>
      <c r="N1015" s="47">
        <v>0</v>
      </c>
      <c r="O1015" s="48">
        <f t="shared" si="15"/>
        <v>0</v>
      </c>
    </row>
    <row r="1016" spans="1:15" x14ac:dyDescent="0.25">
      <c r="A1016" s="44" t="s">
        <v>51</v>
      </c>
      <c r="B1016" s="45" t="s">
        <v>40</v>
      </c>
      <c r="C1016" s="46">
        <v>73268</v>
      </c>
      <c r="D1016" s="64" t="s">
        <v>954</v>
      </c>
      <c r="E1016" s="105"/>
      <c r="F1016" s="70">
        <v>0</v>
      </c>
      <c r="G1016" s="47">
        <v>0</v>
      </c>
      <c r="H1016" s="47">
        <v>0</v>
      </c>
      <c r="I1016" s="47">
        <v>0</v>
      </c>
      <c r="J1016" s="47">
        <v>0</v>
      </c>
      <c r="K1016" s="47">
        <v>0</v>
      </c>
      <c r="L1016" s="47">
        <v>184084</v>
      </c>
      <c r="M1016" s="47">
        <v>0</v>
      </c>
      <c r="N1016" s="47">
        <v>0</v>
      </c>
      <c r="O1016" s="48">
        <f t="shared" si="15"/>
        <v>184084</v>
      </c>
    </row>
    <row r="1017" spans="1:15" x14ac:dyDescent="0.25">
      <c r="A1017" s="44" t="s">
        <v>51</v>
      </c>
      <c r="B1017" s="45" t="s">
        <v>40</v>
      </c>
      <c r="C1017" s="46">
        <v>73270</v>
      </c>
      <c r="D1017" s="64" t="s">
        <v>955</v>
      </c>
      <c r="E1017" s="105">
        <v>511769.18627704243</v>
      </c>
      <c r="F1017" s="70">
        <v>0</v>
      </c>
      <c r="G1017" s="47">
        <v>0</v>
      </c>
      <c r="H1017" s="47">
        <v>0</v>
      </c>
      <c r="I1017" s="47">
        <v>0</v>
      </c>
      <c r="J1017" s="47">
        <v>7480863</v>
      </c>
      <c r="K1017" s="47">
        <v>0</v>
      </c>
      <c r="L1017" s="47">
        <v>0</v>
      </c>
      <c r="M1017" s="47">
        <v>0</v>
      </c>
      <c r="N1017" s="47">
        <v>0</v>
      </c>
      <c r="O1017" s="48">
        <f t="shared" si="15"/>
        <v>7480863</v>
      </c>
    </row>
    <row r="1018" spans="1:15" x14ac:dyDescent="0.25">
      <c r="A1018" s="44" t="s">
        <v>51</v>
      </c>
      <c r="B1018" s="45" t="s">
        <v>40</v>
      </c>
      <c r="C1018" s="46">
        <v>73275</v>
      </c>
      <c r="D1018" s="64" t="s">
        <v>956</v>
      </c>
      <c r="E1018" s="105"/>
      <c r="F1018" s="70">
        <v>0</v>
      </c>
      <c r="G1018" s="47">
        <v>0</v>
      </c>
      <c r="H1018" s="47">
        <v>0</v>
      </c>
      <c r="I1018" s="47">
        <v>0</v>
      </c>
      <c r="J1018" s="47">
        <v>0</v>
      </c>
      <c r="K1018" s="47">
        <v>0</v>
      </c>
      <c r="L1018" s="47">
        <v>91663</v>
      </c>
      <c r="M1018" s="47">
        <v>0</v>
      </c>
      <c r="N1018" s="47">
        <v>0</v>
      </c>
      <c r="O1018" s="48">
        <f t="shared" si="15"/>
        <v>91663</v>
      </c>
    </row>
    <row r="1019" spans="1:15" x14ac:dyDescent="0.25">
      <c r="A1019" s="44" t="s">
        <v>51</v>
      </c>
      <c r="B1019" s="45" t="s">
        <v>40</v>
      </c>
      <c r="C1019" s="46">
        <v>73283</v>
      </c>
      <c r="D1019" s="64" t="s">
        <v>957</v>
      </c>
      <c r="E1019" s="105">
        <v>149799.37868730378</v>
      </c>
      <c r="F1019" s="70">
        <v>0</v>
      </c>
      <c r="G1019" s="47">
        <v>0</v>
      </c>
      <c r="H1019" s="47">
        <v>0</v>
      </c>
      <c r="I1019" s="47">
        <v>0</v>
      </c>
      <c r="J1019" s="47">
        <v>7523543</v>
      </c>
      <c r="K1019" s="47">
        <v>0</v>
      </c>
      <c r="L1019" s="47">
        <v>0</v>
      </c>
      <c r="M1019" s="47">
        <v>0</v>
      </c>
      <c r="N1019" s="47">
        <v>0</v>
      </c>
      <c r="O1019" s="48">
        <f t="shared" si="15"/>
        <v>7523543</v>
      </c>
    </row>
    <row r="1020" spans="1:15" x14ac:dyDescent="0.25">
      <c r="A1020" s="44" t="s">
        <v>51</v>
      </c>
      <c r="B1020" s="45" t="s">
        <v>40</v>
      </c>
      <c r="C1020" s="46">
        <v>73319</v>
      </c>
      <c r="D1020" s="64" t="s">
        <v>958</v>
      </c>
      <c r="E1020" s="105"/>
      <c r="F1020" s="70">
        <v>0</v>
      </c>
      <c r="G1020" s="47">
        <v>0</v>
      </c>
      <c r="H1020" s="47">
        <v>0</v>
      </c>
      <c r="I1020" s="47">
        <v>0</v>
      </c>
      <c r="J1020" s="47">
        <v>0</v>
      </c>
      <c r="K1020" s="47">
        <v>0</v>
      </c>
      <c r="L1020" s="47">
        <v>0</v>
      </c>
      <c r="M1020" s="47">
        <v>0</v>
      </c>
      <c r="N1020" s="47">
        <v>0</v>
      </c>
      <c r="O1020" s="48">
        <f t="shared" si="15"/>
        <v>0</v>
      </c>
    </row>
    <row r="1021" spans="1:15" x14ac:dyDescent="0.25">
      <c r="A1021" s="88" t="s">
        <v>51</v>
      </c>
      <c r="B1021" s="93" t="s">
        <v>40</v>
      </c>
      <c r="C1021" s="90">
        <v>73347</v>
      </c>
      <c r="D1021" s="100" t="s">
        <v>959</v>
      </c>
      <c r="E1021" s="105"/>
      <c r="F1021" s="103">
        <v>0</v>
      </c>
      <c r="G1021" s="91">
        <v>0</v>
      </c>
      <c r="H1021" s="91">
        <v>0</v>
      </c>
      <c r="I1021" s="91">
        <v>0</v>
      </c>
      <c r="J1021" s="91">
        <v>0</v>
      </c>
      <c r="K1021" s="91">
        <v>0</v>
      </c>
      <c r="L1021" s="91">
        <v>0</v>
      </c>
      <c r="M1021" s="91">
        <v>0</v>
      </c>
      <c r="N1021" s="91">
        <v>0</v>
      </c>
      <c r="O1021" s="92">
        <f t="shared" si="15"/>
        <v>0</v>
      </c>
    </row>
    <row r="1022" spans="1:15" x14ac:dyDescent="0.25">
      <c r="A1022" s="88" t="s">
        <v>51</v>
      </c>
      <c r="B1022" s="93" t="s">
        <v>40</v>
      </c>
      <c r="C1022" s="90">
        <v>73349</v>
      </c>
      <c r="D1022" s="100" t="s">
        <v>960</v>
      </c>
      <c r="E1022" s="105"/>
      <c r="F1022" s="103">
        <v>0</v>
      </c>
      <c r="G1022" s="91">
        <v>0</v>
      </c>
      <c r="H1022" s="91">
        <v>0</v>
      </c>
      <c r="I1022" s="91">
        <v>0</v>
      </c>
      <c r="J1022" s="91">
        <v>0</v>
      </c>
      <c r="K1022" s="91">
        <v>0</v>
      </c>
      <c r="L1022" s="91">
        <v>0</v>
      </c>
      <c r="M1022" s="91">
        <v>0</v>
      </c>
      <c r="N1022" s="91">
        <v>0</v>
      </c>
      <c r="O1022" s="92">
        <f t="shared" si="15"/>
        <v>0</v>
      </c>
    </row>
    <row r="1023" spans="1:15" x14ac:dyDescent="0.25">
      <c r="A1023" s="88" t="s">
        <v>51</v>
      </c>
      <c r="B1023" s="93" t="s">
        <v>40</v>
      </c>
      <c r="C1023" s="90">
        <v>73352</v>
      </c>
      <c r="D1023" s="100" t="s">
        <v>961</v>
      </c>
      <c r="E1023" s="105"/>
      <c r="F1023" s="103">
        <v>0</v>
      </c>
      <c r="G1023" s="91">
        <v>0</v>
      </c>
      <c r="H1023" s="91">
        <v>0</v>
      </c>
      <c r="I1023" s="91">
        <v>0</v>
      </c>
      <c r="J1023" s="91">
        <v>0</v>
      </c>
      <c r="K1023" s="91">
        <v>0</v>
      </c>
      <c r="L1023" s="91">
        <v>0</v>
      </c>
      <c r="M1023" s="91">
        <v>0</v>
      </c>
      <c r="N1023" s="91">
        <v>0</v>
      </c>
      <c r="O1023" s="92">
        <f t="shared" si="15"/>
        <v>0</v>
      </c>
    </row>
    <row r="1024" spans="1:15" x14ac:dyDescent="0.25">
      <c r="A1024" s="88" t="s">
        <v>51</v>
      </c>
      <c r="B1024" s="93" t="s">
        <v>40</v>
      </c>
      <c r="C1024" s="90">
        <v>73408</v>
      </c>
      <c r="D1024" s="100" t="s">
        <v>962</v>
      </c>
      <c r="E1024" s="105">
        <v>3159.3899269951335</v>
      </c>
      <c r="F1024" s="103">
        <v>0</v>
      </c>
      <c r="G1024" s="91">
        <v>0</v>
      </c>
      <c r="H1024" s="91">
        <v>0</v>
      </c>
      <c r="I1024" s="91">
        <v>0</v>
      </c>
      <c r="J1024" s="91">
        <v>2276222</v>
      </c>
      <c r="K1024" s="91">
        <v>0</v>
      </c>
      <c r="L1024" s="91">
        <v>0</v>
      </c>
      <c r="M1024" s="91">
        <v>0</v>
      </c>
      <c r="N1024" s="91">
        <v>0</v>
      </c>
      <c r="O1024" s="92">
        <f t="shared" si="15"/>
        <v>2276222</v>
      </c>
    </row>
    <row r="1025" spans="1:15" x14ac:dyDescent="0.25">
      <c r="A1025" s="88" t="s">
        <v>51</v>
      </c>
      <c r="B1025" s="93" t="s">
        <v>40</v>
      </c>
      <c r="C1025" s="90">
        <v>73411</v>
      </c>
      <c r="D1025" s="100" t="s">
        <v>963</v>
      </c>
      <c r="E1025" s="105">
        <v>101012562.98349735</v>
      </c>
      <c r="F1025" s="103">
        <v>0</v>
      </c>
      <c r="G1025" s="91">
        <v>0</v>
      </c>
      <c r="H1025" s="91">
        <v>0</v>
      </c>
      <c r="I1025" s="91">
        <v>0</v>
      </c>
      <c r="J1025" s="91">
        <v>95771000</v>
      </c>
      <c r="K1025" s="91">
        <v>0</v>
      </c>
      <c r="L1025" s="91">
        <v>0</v>
      </c>
      <c r="M1025" s="91">
        <v>0</v>
      </c>
      <c r="N1025" s="91">
        <v>0</v>
      </c>
      <c r="O1025" s="92">
        <f t="shared" si="15"/>
        <v>95771000</v>
      </c>
    </row>
    <row r="1026" spans="1:15" x14ac:dyDescent="0.25">
      <c r="A1026" s="88" t="s">
        <v>51</v>
      </c>
      <c r="B1026" s="93" t="s">
        <v>40</v>
      </c>
      <c r="C1026" s="90">
        <v>73443</v>
      </c>
      <c r="D1026" s="100" t="s">
        <v>964</v>
      </c>
      <c r="E1026" s="105">
        <v>61250.339905059212</v>
      </c>
      <c r="F1026" s="103">
        <v>0</v>
      </c>
      <c r="G1026" s="91">
        <v>0</v>
      </c>
      <c r="H1026" s="91">
        <v>0</v>
      </c>
      <c r="I1026" s="91">
        <v>0</v>
      </c>
      <c r="J1026" s="91">
        <v>2646814</v>
      </c>
      <c r="K1026" s="91">
        <v>0</v>
      </c>
      <c r="L1026" s="91">
        <v>0</v>
      </c>
      <c r="M1026" s="91">
        <v>0</v>
      </c>
      <c r="N1026" s="91">
        <v>0</v>
      </c>
      <c r="O1026" s="92">
        <f t="shared" si="15"/>
        <v>2646814</v>
      </c>
    </row>
    <row r="1027" spans="1:15" x14ac:dyDescent="0.25">
      <c r="A1027" s="88" t="s">
        <v>51</v>
      </c>
      <c r="B1027" s="93" t="s">
        <v>40</v>
      </c>
      <c r="C1027" s="90">
        <v>73449</v>
      </c>
      <c r="D1027" s="100" t="s">
        <v>965</v>
      </c>
      <c r="E1027" s="105"/>
      <c r="F1027" s="103">
        <v>0</v>
      </c>
      <c r="G1027" s="91">
        <v>0</v>
      </c>
      <c r="H1027" s="91">
        <v>0</v>
      </c>
      <c r="I1027" s="91">
        <v>0</v>
      </c>
      <c r="J1027" s="91">
        <v>0</v>
      </c>
      <c r="K1027" s="91">
        <v>0</v>
      </c>
      <c r="L1027" s="91">
        <v>41590</v>
      </c>
      <c r="M1027" s="91">
        <v>0</v>
      </c>
      <c r="N1027" s="91">
        <v>0</v>
      </c>
      <c r="O1027" s="92">
        <f t="shared" si="15"/>
        <v>41590</v>
      </c>
    </row>
    <row r="1028" spans="1:15" x14ac:dyDescent="0.25">
      <c r="A1028" s="88" t="s">
        <v>51</v>
      </c>
      <c r="B1028" s="93" t="s">
        <v>40</v>
      </c>
      <c r="C1028" s="90">
        <v>73461</v>
      </c>
      <c r="D1028" s="100" t="s">
        <v>966</v>
      </c>
      <c r="E1028" s="105"/>
      <c r="F1028" s="103">
        <v>0</v>
      </c>
      <c r="G1028" s="91">
        <v>0</v>
      </c>
      <c r="H1028" s="91">
        <v>0</v>
      </c>
      <c r="I1028" s="91">
        <v>0</v>
      </c>
      <c r="J1028" s="91">
        <v>0</v>
      </c>
      <c r="K1028" s="91">
        <v>0</v>
      </c>
      <c r="L1028" s="91">
        <v>0</v>
      </c>
      <c r="M1028" s="91">
        <v>0</v>
      </c>
      <c r="N1028" s="91">
        <v>0</v>
      </c>
      <c r="O1028" s="92">
        <f t="shared" si="15"/>
        <v>0</v>
      </c>
    </row>
    <row r="1029" spans="1:15" x14ac:dyDescent="0.25">
      <c r="A1029" s="88" t="s">
        <v>51</v>
      </c>
      <c r="B1029" s="93" t="s">
        <v>40</v>
      </c>
      <c r="C1029" s="90">
        <v>73483</v>
      </c>
      <c r="D1029" s="100" t="s">
        <v>967</v>
      </c>
      <c r="E1029" s="105"/>
      <c r="F1029" s="103">
        <v>0</v>
      </c>
      <c r="G1029" s="91">
        <v>0</v>
      </c>
      <c r="H1029" s="91">
        <v>0</v>
      </c>
      <c r="I1029" s="91">
        <v>0</v>
      </c>
      <c r="J1029" s="91">
        <v>0</v>
      </c>
      <c r="K1029" s="91">
        <v>0</v>
      </c>
      <c r="L1029" s="91">
        <v>0</v>
      </c>
      <c r="M1029" s="91">
        <v>0</v>
      </c>
      <c r="N1029" s="91">
        <v>0</v>
      </c>
      <c r="O1029" s="92">
        <f t="shared" si="15"/>
        <v>0</v>
      </c>
    </row>
    <row r="1030" spans="1:15" x14ac:dyDescent="0.25">
      <c r="A1030" s="88" t="s">
        <v>51</v>
      </c>
      <c r="B1030" s="93" t="s">
        <v>40</v>
      </c>
      <c r="C1030" s="90">
        <v>73504</v>
      </c>
      <c r="D1030" s="100" t="s">
        <v>968</v>
      </c>
      <c r="E1030" s="105">
        <v>17411.703685797449</v>
      </c>
      <c r="F1030" s="103">
        <v>0</v>
      </c>
      <c r="G1030" s="91">
        <v>0</v>
      </c>
      <c r="H1030" s="91">
        <v>0</v>
      </c>
      <c r="I1030" s="91">
        <v>0</v>
      </c>
      <c r="J1030" s="91">
        <v>0</v>
      </c>
      <c r="K1030" s="91">
        <v>0</v>
      </c>
      <c r="L1030" s="91">
        <v>0</v>
      </c>
      <c r="M1030" s="91">
        <v>0</v>
      </c>
      <c r="N1030" s="91">
        <v>0</v>
      </c>
      <c r="O1030" s="92">
        <f t="shared" si="15"/>
        <v>0</v>
      </c>
    </row>
    <row r="1031" spans="1:15" x14ac:dyDescent="0.25">
      <c r="A1031" s="44" t="s">
        <v>51</v>
      </c>
      <c r="B1031" s="45" t="s">
        <v>40</v>
      </c>
      <c r="C1031" s="46">
        <v>73520</v>
      </c>
      <c r="D1031" s="64" t="s">
        <v>969</v>
      </c>
      <c r="E1031" s="105"/>
      <c r="F1031" s="70">
        <v>0</v>
      </c>
      <c r="G1031" s="47">
        <v>0</v>
      </c>
      <c r="H1031" s="47">
        <v>0</v>
      </c>
      <c r="I1031" s="47">
        <v>0</v>
      </c>
      <c r="J1031" s="47">
        <v>0</v>
      </c>
      <c r="K1031" s="47">
        <v>0</v>
      </c>
      <c r="L1031" s="47">
        <v>0</v>
      </c>
      <c r="M1031" s="47">
        <v>0</v>
      </c>
      <c r="N1031" s="47">
        <v>0</v>
      </c>
      <c r="O1031" s="48">
        <f t="shared" si="15"/>
        <v>0</v>
      </c>
    </row>
    <row r="1032" spans="1:15" x14ac:dyDescent="0.25">
      <c r="A1032" s="44" t="s">
        <v>51</v>
      </c>
      <c r="B1032" s="45" t="s">
        <v>40</v>
      </c>
      <c r="C1032" s="46">
        <v>73547</v>
      </c>
      <c r="D1032" s="64" t="s">
        <v>970</v>
      </c>
      <c r="E1032" s="105"/>
      <c r="F1032" s="70">
        <v>0</v>
      </c>
      <c r="G1032" s="47">
        <v>0</v>
      </c>
      <c r="H1032" s="47">
        <v>0</v>
      </c>
      <c r="I1032" s="47">
        <v>0</v>
      </c>
      <c r="J1032" s="47">
        <v>0</v>
      </c>
      <c r="K1032" s="47">
        <v>0</v>
      </c>
      <c r="L1032" s="47">
        <v>0</v>
      </c>
      <c r="M1032" s="47">
        <v>0</v>
      </c>
      <c r="N1032" s="47">
        <v>0</v>
      </c>
      <c r="O1032" s="48">
        <f t="shared" si="15"/>
        <v>0</v>
      </c>
    </row>
    <row r="1033" spans="1:15" x14ac:dyDescent="0.25">
      <c r="A1033" s="44" t="s">
        <v>51</v>
      </c>
      <c r="B1033" s="45" t="s">
        <v>40</v>
      </c>
      <c r="C1033" s="46">
        <v>73555</v>
      </c>
      <c r="D1033" s="64" t="s">
        <v>971</v>
      </c>
      <c r="E1033" s="105"/>
      <c r="F1033" s="70">
        <v>0</v>
      </c>
      <c r="G1033" s="47">
        <v>0</v>
      </c>
      <c r="H1033" s="47">
        <v>0</v>
      </c>
      <c r="I1033" s="47">
        <v>0</v>
      </c>
      <c r="J1033" s="47">
        <v>0</v>
      </c>
      <c r="K1033" s="47">
        <v>0</v>
      </c>
      <c r="L1033" s="47">
        <v>0</v>
      </c>
      <c r="M1033" s="47">
        <v>0</v>
      </c>
      <c r="N1033" s="47">
        <v>0</v>
      </c>
      <c r="O1033" s="48">
        <f t="shared" si="15"/>
        <v>0</v>
      </c>
    </row>
    <row r="1034" spans="1:15" x14ac:dyDescent="0.25">
      <c r="A1034" s="44" t="s">
        <v>51</v>
      </c>
      <c r="B1034" s="45" t="s">
        <v>40</v>
      </c>
      <c r="C1034" s="46">
        <v>73563</v>
      </c>
      <c r="D1034" s="64" t="s">
        <v>972</v>
      </c>
      <c r="E1034" s="105"/>
      <c r="F1034" s="70">
        <v>0</v>
      </c>
      <c r="G1034" s="47">
        <v>0</v>
      </c>
      <c r="H1034" s="47">
        <v>0</v>
      </c>
      <c r="I1034" s="47">
        <v>0</v>
      </c>
      <c r="J1034" s="47">
        <v>0</v>
      </c>
      <c r="K1034" s="47">
        <v>0</v>
      </c>
      <c r="L1034" s="47">
        <v>0</v>
      </c>
      <c r="M1034" s="47">
        <v>0</v>
      </c>
      <c r="N1034" s="47">
        <v>0</v>
      </c>
      <c r="O1034" s="48">
        <f t="shared" si="15"/>
        <v>0</v>
      </c>
    </row>
    <row r="1035" spans="1:15" x14ac:dyDescent="0.25">
      <c r="A1035" s="44" t="s">
        <v>51</v>
      </c>
      <c r="B1035" s="45" t="s">
        <v>40</v>
      </c>
      <c r="C1035" s="46">
        <v>73585</v>
      </c>
      <c r="D1035" s="64" t="s">
        <v>973</v>
      </c>
      <c r="E1035" s="105"/>
      <c r="F1035" s="70">
        <v>0</v>
      </c>
      <c r="G1035" s="47">
        <v>0</v>
      </c>
      <c r="H1035" s="47">
        <v>0</v>
      </c>
      <c r="I1035" s="47">
        <v>0</v>
      </c>
      <c r="J1035" s="47">
        <v>0</v>
      </c>
      <c r="K1035" s="47">
        <v>0</v>
      </c>
      <c r="L1035" s="47">
        <v>0</v>
      </c>
      <c r="M1035" s="47">
        <v>0</v>
      </c>
      <c r="N1035" s="47">
        <v>0</v>
      </c>
      <c r="O1035" s="48">
        <f t="shared" si="15"/>
        <v>0</v>
      </c>
    </row>
    <row r="1036" spans="1:15" x14ac:dyDescent="0.25">
      <c r="A1036" s="44" t="s">
        <v>51</v>
      </c>
      <c r="B1036" s="45" t="s">
        <v>40</v>
      </c>
      <c r="C1036" s="46">
        <v>73616</v>
      </c>
      <c r="D1036" s="64" t="s">
        <v>974</v>
      </c>
      <c r="E1036" s="105"/>
      <c r="F1036" s="70">
        <v>0</v>
      </c>
      <c r="G1036" s="47">
        <v>0</v>
      </c>
      <c r="H1036" s="47">
        <v>0</v>
      </c>
      <c r="I1036" s="47">
        <v>0</v>
      </c>
      <c r="J1036" s="47">
        <v>0</v>
      </c>
      <c r="K1036" s="47">
        <v>0</v>
      </c>
      <c r="L1036" s="47">
        <v>0</v>
      </c>
      <c r="M1036" s="47">
        <v>0</v>
      </c>
      <c r="N1036" s="47">
        <v>0</v>
      </c>
      <c r="O1036" s="48">
        <f t="shared" ref="O1036:O1099" si="16">SUM(F1036:N1036)</f>
        <v>0</v>
      </c>
    </row>
    <row r="1037" spans="1:15" x14ac:dyDescent="0.25">
      <c r="A1037" s="44" t="s">
        <v>51</v>
      </c>
      <c r="B1037" s="45" t="s">
        <v>40</v>
      </c>
      <c r="C1037" s="46">
        <v>73622</v>
      </c>
      <c r="D1037" s="64" t="s">
        <v>975</v>
      </c>
      <c r="E1037" s="105">
        <v>592414.98875217815</v>
      </c>
      <c r="F1037" s="70">
        <v>0</v>
      </c>
      <c r="G1037" s="47">
        <v>0</v>
      </c>
      <c r="H1037" s="47">
        <v>0</v>
      </c>
      <c r="I1037" s="47">
        <v>0</v>
      </c>
      <c r="J1037" s="47">
        <v>0</v>
      </c>
      <c r="K1037" s="47">
        <v>0</v>
      </c>
      <c r="L1037" s="47">
        <v>0</v>
      </c>
      <c r="M1037" s="47">
        <v>0</v>
      </c>
      <c r="N1037" s="47">
        <v>0</v>
      </c>
      <c r="O1037" s="48">
        <f t="shared" si="16"/>
        <v>0</v>
      </c>
    </row>
    <row r="1038" spans="1:15" x14ac:dyDescent="0.25">
      <c r="A1038" s="44" t="s">
        <v>51</v>
      </c>
      <c r="B1038" s="45" t="s">
        <v>40</v>
      </c>
      <c r="C1038" s="46">
        <v>73624</v>
      </c>
      <c r="D1038" s="64" t="s">
        <v>976</v>
      </c>
      <c r="E1038" s="105">
        <v>6234.6455033173015</v>
      </c>
      <c r="F1038" s="70">
        <v>0</v>
      </c>
      <c r="G1038" s="47">
        <v>0</v>
      </c>
      <c r="H1038" s="47">
        <v>0</v>
      </c>
      <c r="I1038" s="47">
        <v>0</v>
      </c>
      <c r="J1038" s="47">
        <v>0</v>
      </c>
      <c r="K1038" s="47">
        <v>0</v>
      </c>
      <c r="L1038" s="47">
        <v>0</v>
      </c>
      <c r="M1038" s="47">
        <v>0</v>
      </c>
      <c r="N1038" s="47">
        <v>0</v>
      </c>
      <c r="O1038" s="48">
        <f t="shared" si="16"/>
        <v>0</v>
      </c>
    </row>
    <row r="1039" spans="1:15" x14ac:dyDescent="0.25">
      <c r="A1039" s="44" t="s">
        <v>51</v>
      </c>
      <c r="B1039" s="45" t="s">
        <v>40</v>
      </c>
      <c r="C1039" s="46">
        <v>73671</v>
      </c>
      <c r="D1039" s="64" t="s">
        <v>977</v>
      </c>
      <c r="E1039" s="105"/>
      <c r="F1039" s="70">
        <v>0</v>
      </c>
      <c r="G1039" s="47">
        <v>0</v>
      </c>
      <c r="H1039" s="47">
        <v>0</v>
      </c>
      <c r="I1039" s="47">
        <v>0</v>
      </c>
      <c r="J1039" s="47">
        <v>0</v>
      </c>
      <c r="K1039" s="47">
        <v>0</v>
      </c>
      <c r="L1039" s="47">
        <v>0</v>
      </c>
      <c r="M1039" s="47">
        <v>0</v>
      </c>
      <c r="N1039" s="47">
        <v>0</v>
      </c>
      <c r="O1039" s="48">
        <f t="shared" si="16"/>
        <v>0</v>
      </c>
    </row>
    <row r="1040" spans="1:15" x14ac:dyDescent="0.25">
      <c r="A1040" s="44" t="s">
        <v>51</v>
      </c>
      <c r="B1040" s="45" t="s">
        <v>40</v>
      </c>
      <c r="C1040" s="46">
        <v>73675</v>
      </c>
      <c r="D1040" s="64" t="s">
        <v>978</v>
      </c>
      <c r="E1040" s="105"/>
      <c r="F1040" s="70">
        <v>0</v>
      </c>
      <c r="G1040" s="47">
        <v>0</v>
      </c>
      <c r="H1040" s="47">
        <v>0</v>
      </c>
      <c r="I1040" s="47">
        <v>0</v>
      </c>
      <c r="J1040" s="47">
        <v>0</v>
      </c>
      <c r="K1040" s="47">
        <v>0</v>
      </c>
      <c r="L1040" s="47">
        <v>0</v>
      </c>
      <c r="M1040" s="47">
        <v>0</v>
      </c>
      <c r="N1040" s="47">
        <v>0</v>
      </c>
      <c r="O1040" s="48">
        <f t="shared" si="16"/>
        <v>0</v>
      </c>
    </row>
    <row r="1041" spans="1:15" x14ac:dyDescent="0.25">
      <c r="A1041" s="88" t="s">
        <v>51</v>
      </c>
      <c r="B1041" s="93" t="s">
        <v>40</v>
      </c>
      <c r="C1041" s="90">
        <v>73678</v>
      </c>
      <c r="D1041" s="100" t="s">
        <v>144</v>
      </c>
      <c r="E1041" s="105">
        <v>3581.9078886819352</v>
      </c>
      <c r="F1041" s="103">
        <v>0</v>
      </c>
      <c r="G1041" s="91">
        <v>0</v>
      </c>
      <c r="H1041" s="91">
        <v>0</v>
      </c>
      <c r="I1041" s="91">
        <v>0</v>
      </c>
      <c r="J1041" s="91">
        <v>0</v>
      </c>
      <c r="K1041" s="91">
        <v>0</v>
      </c>
      <c r="L1041" s="91">
        <v>0</v>
      </c>
      <c r="M1041" s="91">
        <v>0</v>
      </c>
      <c r="N1041" s="91">
        <v>0</v>
      </c>
      <c r="O1041" s="92">
        <f t="shared" si="16"/>
        <v>0</v>
      </c>
    </row>
    <row r="1042" spans="1:15" x14ac:dyDescent="0.25">
      <c r="A1042" s="88" t="s">
        <v>51</v>
      </c>
      <c r="B1042" s="93" t="s">
        <v>40</v>
      </c>
      <c r="C1042" s="90">
        <v>73686</v>
      </c>
      <c r="D1042" s="100" t="s">
        <v>979</v>
      </c>
      <c r="E1042" s="105">
        <v>166982735.56815013</v>
      </c>
      <c r="F1042" s="103">
        <v>0</v>
      </c>
      <c r="G1042" s="91">
        <v>0</v>
      </c>
      <c r="H1042" s="91">
        <v>0</v>
      </c>
      <c r="I1042" s="91">
        <v>0</v>
      </c>
      <c r="J1042" s="91">
        <v>99347874</v>
      </c>
      <c r="K1042" s="91">
        <v>0</v>
      </c>
      <c r="L1042" s="91">
        <v>0</v>
      </c>
      <c r="M1042" s="91">
        <v>0</v>
      </c>
      <c r="N1042" s="91">
        <v>0</v>
      </c>
      <c r="O1042" s="92">
        <f t="shared" si="16"/>
        <v>99347874</v>
      </c>
    </row>
    <row r="1043" spans="1:15" x14ac:dyDescent="0.25">
      <c r="A1043" s="88" t="s">
        <v>51</v>
      </c>
      <c r="B1043" s="93" t="s">
        <v>40</v>
      </c>
      <c r="C1043" s="90">
        <v>73770</v>
      </c>
      <c r="D1043" s="100" t="s">
        <v>433</v>
      </c>
      <c r="E1043" s="105"/>
      <c r="F1043" s="103">
        <v>0</v>
      </c>
      <c r="G1043" s="91">
        <v>0</v>
      </c>
      <c r="H1043" s="91">
        <v>0</v>
      </c>
      <c r="I1043" s="91">
        <v>0</v>
      </c>
      <c r="J1043" s="91">
        <v>0</v>
      </c>
      <c r="K1043" s="91">
        <v>0</v>
      </c>
      <c r="L1043" s="91">
        <v>0</v>
      </c>
      <c r="M1043" s="91">
        <v>0</v>
      </c>
      <c r="N1043" s="91">
        <v>0</v>
      </c>
      <c r="O1043" s="92">
        <f t="shared" si="16"/>
        <v>0</v>
      </c>
    </row>
    <row r="1044" spans="1:15" x14ac:dyDescent="0.25">
      <c r="A1044" s="88" t="s">
        <v>51</v>
      </c>
      <c r="B1044" s="93" t="s">
        <v>40</v>
      </c>
      <c r="C1044" s="90">
        <v>73854</v>
      </c>
      <c r="D1044" s="100" t="s">
        <v>980</v>
      </c>
      <c r="E1044" s="105">
        <v>752920.87830115086</v>
      </c>
      <c r="F1044" s="103">
        <v>0</v>
      </c>
      <c r="G1044" s="91">
        <v>0</v>
      </c>
      <c r="H1044" s="91">
        <v>0</v>
      </c>
      <c r="I1044" s="91">
        <v>0</v>
      </c>
      <c r="J1044" s="91">
        <v>17217917</v>
      </c>
      <c r="K1044" s="91">
        <v>0</v>
      </c>
      <c r="L1044" s="91">
        <v>0</v>
      </c>
      <c r="M1044" s="91">
        <v>0</v>
      </c>
      <c r="N1044" s="91">
        <v>0</v>
      </c>
      <c r="O1044" s="92">
        <f t="shared" si="16"/>
        <v>17217917</v>
      </c>
    </row>
    <row r="1045" spans="1:15" x14ac:dyDescent="0.25">
      <c r="A1045" s="88" t="s">
        <v>51</v>
      </c>
      <c r="B1045" s="93" t="s">
        <v>40</v>
      </c>
      <c r="C1045" s="90">
        <v>73861</v>
      </c>
      <c r="D1045" s="100" t="s">
        <v>981</v>
      </c>
      <c r="E1045" s="105">
        <v>378140.75144908507</v>
      </c>
      <c r="F1045" s="103">
        <v>0</v>
      </c>
      <c r="G1045" s="91">
        <v>0</v>
      </c>
      <c r="H1045" s="91">
        <v>0</v>
      </c>
      <c r="I1045" s="91">
        <v>0</v>
      </c>
      <c r="J1045" s="91">
        <v>3079484</v>
      </c>
      <c r="K1045" s="91">
        <v>0</v>
      </c>
      <c r="L1045" s="91">
        <v>0</v>
      </c>
      <c r="M1045" s="91">
        <v>0</v>
      </c>
      <c r="N1045" s="91">
        <v>0</v>
      </c>
      <c r="O1045" s="92">
        <f t="shared" si="16"/>
        <v>3079484</v>
      </c>
    </row>
    <row r="1046" spans="1:15" x14ac:dyDescent="0.25">
      <c r="A1046" s="88" t="s">
        <v>51</v>
      </c>
      <c r="B1046" s="93" t="s">
        <v>40</v>
      </c>
      <c r="C1046" s="90">
        <v>73870</v>
      </c>
      <c r="D1046" s="100" t="s">
        <v>982</v>
      </c>
      <c r="E1046" s="105"/>
      <c r="F1046" s="103">
        <v>0</v>
      </c>
      <c r="G1046" s="91">
        <v>0</v>
      </c>
      <c r="H1046" s="91">
        <v>0</v>
      </c>
      <c r="I1046" s="91">
        <v>0</v>
      </c>
      <c r="J1046" s="91">
        <v>0</v>
      </c>
      <c r="K1046" s="91">
        <v>0</v>
      </c>
      <c r="L1046" s="91">
        <v>0</v>
      </c>
      <c r="M1046" s="91">
        <v>0</v>
      </c>
      <c r="N1046" s="91">
        <v>0</v>
      </c>
      <c r="O1046" s="92">
        <f t="shared" si="16"/>
        <v>0</v>
      </c>
    </row>
    <row r="1047" spans="1:15" x14ac:dyDescent="0.25">
      <c r="A1047" s="88" t="s">
        <v>51</v>
      </c>
      <c r="B1047" s="93" t="s">
        <v>40</v>
      </c>
      <c r="C1047" s="90">
        <v>73873</v>
      </c>
      <c r="D1047" s="100" t="s">
        <v>983</v>
      </c>
      <c r="E1047" s="105"/>
      <c r="F1047" s="103">
        <v>0</v>
      </c>
      <c r="G1047" s="91">
        <v>0</v>
      </c>
      <c r="H1047" s="91">
        <v>0</v>
      </c>
      <c r="I1047" s="91">
        <v>0</v>
      </c>
      <c r="J1047" s="91">
        <v>0</v>
      </c>
      <c r="K1047" s="91">
        <v>0</v>
      </c>
      <c r="L1047" s="91">
        <v>0</v>
      </c>
      <c r="M1047" s="91">
        <v>0</v>
      </c>
      <c r="N1047" s="91">
        <v>0</v>
      </c>
      <c r="O1047" s="92">
        <f t="shared" si="16"/>
        <v>0</v>
      </c>
    </row>
    <row r="1048" spans="1:15" x14ac:dyDescent="0.25">
      <c r="A1048" s="88" t="s">
        <v>51</v>
      </c>
      <c r="B1048" s="93" t="s">
        <v>41</v>
      </c>
      <c r="C1048" s="90">
        <v>76001</v>
      </c>
      <c r="D1048" s="100" t="s">
        <v>984</v>
      </c>
      <c r="E1048" s="105">
        <v>95348222.072478324</v>
      </c>
      <c r="F1048" s="103">
        <v>0</v>
      </c>
      <c r="G1048" s="91">
        <v>4975970.1599999992</v>
      </c>
      <c r="H1048" s="91">
        <v>0</v>
      </c>
      <c r="I1048" s="91">
        <v>0</v>
      </c>
      <c r="J1048" s="91">
        <v>78856757</v>
      </c>
      <c r="K1048" s="91">
        <v>0</v>
      </c>
      <c r="L1048" s="91">
        <v>11427256</v>
      </c>
      <c r="M1048" s="91">
        <v>0</v>
      </c>
      <c r="N1048" s="91">
        <v>0</v>
      </c>
      <c r="O1048" s="92">
        <f t="shared" si="16"/>
        <v>95259983.159999996</v>
      </c>
    </row>
    <row r="1049" spans="1:15" x14ac:dyDescent="0.25">
      <c r="A1049" s="88" t="s">
        <v>51</v>
      </c>
      <c r="B1049" s="93" t="s">
        <v>41</v>
      </c>
      <c r="C1049" s="90">
        <v>76020</v>
      </c>
      <c r="D1049" s="100" t="s">
        <v>985</v>
      </c>
      <c r="E1049" s="105"/>
      <c r="F1049" s="103">
        <v>0</v>
      </c>
      <c r="G1049" s="91">
        <v>0</v>
      </c>
      <c r="H1049" s="91">
        <v>0</v>
      </c>
      <c r="I1049" s="91">
        <v>0</v>
      </c>
      <c r="J1049" s="91">
        <v>0</v>
      </c>
      <c r="K1049" s="91">
        <v>0</v>
      </c>
      <c r="L1049" s="91">
        <v>0</v>
      </c>
      <c r="M1049" s="91">
        <v>0</v>
      </c>
      <c r="N1049" s="91">
        <v>0</v>
      </c>
      <c r="O1049" s="92">
        <f t="shared" si="16"/>
        <v>0</v>
      </c>
    </row>
    <row r="1050" spans="1:15" x14ac:dyDescent="0.25">
      <c r="A1050" s="88" t="s">
        <v>51</v>
      </c>
      <c r="B1050" s="93" t="s">
        <v>41</v>
      </c>
      <c r="C1050" s="90">
        <v>76036</v>
      </c>
      <c r="D1050" s="100" t="s">
        <v>986</v>
      </c>
      <c r="E1050" s="105"/>
      <c r="F1050" s="103">
        <v>0</v>
      </c>
      <c r="G1050" s="91">
        <v>0</v>
      </c>
      <c r="H1050" s="91">
        <v>0</v>
      </c>
      <c r="I1050" s="91">
        <v>0</v>
      </c>
      <c r="J1050" s="91">
        <v>0</v>
      </c>
      <c r="K1050" s="91">
        <v>0</v>
      </c>
      <c r="L1050" s="91">
        <v>0</v>
      </c>
      <c r="M1050" s="91">
        <v>0</v>
      </c>
      <c r="N1050" s="91">
        <v>0</v>
      </c>
      <c r="O1050" s="92">
        <f t="shared" si="16"/>
        <v>0</v>
      </c>
    </row>
    <row r="1051" spans="1:15" x14ac:dyDescent="0.25">
      <c r="A1051" s="44" t="s">
        <v>51</v>
      </c>
      <c r="B1051" s="45" t="s">
        <v>41</v>
      </c>
      <c r="C1051" s="46">
        <v>76041</v>
      </c>
      <c r="D1051" s="64" t="s">
        <v>987</v>
      </c>
      <c r="E1051" s="105"/>
      <c r="F1051" s="70">
        <v>0</v>
      </c>
      <c r="G1051" s="47">
        <v>0</v>
      </c>
      <c r="H1051" s="47">
        <v>0</v>
      </c>
      <c r="I1051" s="47">
        <v>0</v>
      </c>
      <c r="J1051" s="47">
        <v>0</v>
      </c>
      <c r="K1051" s="47">
        <v>0</v>
      </c>
      <c r="L1051" s="47">
        <v>286712</v>
      </c>
      <c r="M1051" s="47">
        <v>0</v>
      </c>
      <c r="N1051" s="47">
        <v>0</v>
      </c>
      <c r="O1051" s="48">
        <f t="shared" si="16"/>
        <v>286712</v>
      </c>
    </row>
    <row r="1052" spans="1:15" x14ac:dyDescent="0.25">
      <c r="A1052" s="44" t="s">
        <v>51</v>
      </c>
      <c r="B1052" s="45" t="s">
        <v>41</v>
      </c>
      <c r="C1052" s="46">
        <v>76054</v>
      </c>
      <c r="D1052" s="64" t="s">
        <v>66</v>
      </c>
      <c r="E1052" s="105">
        <v>353069.2098746305</v>
      </c>
      <c r="F1052" s="70">
        <v>0</v>
      </c>
      <c r="G1052" s="47">
        <v>0</v>
      </c>
      <c r="H1052" s="47">
        <v>0</v>
      </c>
      <c r="I1052" s="47">
        <v>0</v>
      </c>
      <c r="J1052" s="47">
        <v>0</v>
      </c>
      <c r="K1052" s="47">
        <v>0</v>
      </c>
      <c r="L1052" s="47">
        <v>0</v>
      </c>
      <c r="M1052" s="47">
        <v>0</v>
      </c>
      <c r="N1052" s="47">
        <v>0</v>
      </c>
      <c r="O1052" s="48">
        <f t="shared" si="16"/>
        <v>0</v>
      </c>
    </row>
    <row r="1053" spans="1:15" x14ac:dyDescent="0.25">
      <c r="A1053" s="44" t="s">
        <v>51</v>
      </c>
      <c r="B1053" s="45" t="s">
        <v>41</v>
      </c>
      <c r="C1053" s="46">
        <v>76100</v>
      </c>
      <c r="D1053" s="64" t="s">
        <v>21</v>
      </c>
      <c r="E1053" s="105">
        <v>56365.223873180366</v>
      </c>
      <c r="F1053" s="70">
        <v>0</v>
      </c>
      <c r="G1053" s="47">
        <v>0</v>
      </c>
      <c r="H1053" s="47">
        <v>0</v>
      </c>
      <c r="I1053" s="47">
        <v>0</v>
      </c>
      <c r="J1053" s="47">
        <v>0</v>
      </c>
      <c r="K1053" s="47">
        <v>0</v>
      </c>
      <c r="L1053" s="47">
        <v>0</v>
      </c>
      <c r="M1053" s="47">
        <v>0</v>
      </c>
      <c r="N1053" s="47">
        <v>0</v>
      </c>
      <c r="O1053" s="48">
        <f t="shared" si="16"/>
        <v>0</v>
      </c>
    </row>
    <row r="1054" spans="1:15" x14ac:dyDescent="0.25">
      <c r="A1054" s="44" t="s">
        <v>51</v>
      </c>
      <c r="B1054" s="45" t="s">
        <v>41</v>
      </c>
      <c r="C1054" s="46">
        <v>76109</v>
      </c>
      <c r="D1054" s="64" t="s">
        <v>988</v>
      </c>
      <c r="E1054" s="105">
        <v>168225610.80245391</v>
      </c>
      <c r="F1054" s="70">
        <v>0</v>
      </c>
      <c r="G1054" s="47">
        <v>298744633.81999999</v>
      </c>
      <c r="H1054" s="47">
        <v>0</v>
      </c>
      <c r="I1054" s="47">
        <v>0</v>
      </c>
      <c r="J1054" s="47">
        <v>463221433</v>
      </c>
      <c r="K1054" s="47">
        <v>0</v>
      </c>
      <c r="L1054" s="47">
        <v>0</v>
      </c>
      <c r="M1054" s="47">
        <v>0</v>
      </c>
      <c r="N1054" s="47">
        <v>0</v>
      </c>
      <c r="O1054" s="48">
        <f t="shared" si="16"/>
        <v>761966066.81999993</v>
      </c>
    </row>
    <row r="1055" spans="1:15" x14ac:dyDescent="0.25">
      <c r="A1055" s="44" t="s">
        <v>51</v>
      </c>
      <c r="B1055" s="45" t="s">
        <v>41</v>
      </c>
      <c r="C1055" s="46">
        <v>76111</v>
      </c>
      <c r="D1055" s="64" t="s">
        <v>989</v>
      </c>
      <c r="E1055" s="105">
        <v>3833633.1296817372</v>
      </c>
      <c r="F1055" s="70">
        <v>0</v>
      </c>
      <c r="G1055" s="47">
        <v>0</v>
      </c>
      <c r="H1055" s="47">
        <v>0</v>
      </c>
      <c r="I1055" s="47">
        <v>0</v>
      </c>
      <c r="J1055" s="47">
        <v>4189715</v>
      </c>
      <c r="K1055" s="47">
        <v>0</v>
      </c>
      <c r="L1055" s="47">
        <v>0</v>
      </c>
      <c r="M1055" s="47">
        <v>0</v>
      </c>
      <c r="N1055" s="47">
        <v>0</v>
      </c>
      <c r="O1055" s="48">
        <f t="shared" si="16"/>
        <v>4189715</v>
      </c>
    </row>
    <row r="1056" spans="1:15" x14ac:dyDescent="0.25">
      <c r="A1056" s="44" t="s">
        <v>51</v>
      </c>
      <c r="B1056" s="45" t="s">
        <v>41</v>
      </c>
      <c r="C1056" s="46">
        <v>76113</v>
      </c>
      <c r="D1056" s="64" t="s">
        <v>990</v>
      </c>
      <c r="E1056" s="105"/>
      <c r="F1056" s="70">
        <v>0</v>
      </c>
      <c r="G1056" s="47">
        <v>0</v>
      </c>
      <c r="H1056" s="47">
        <v>0</v>
      </c>
      <c r="I1056" s="47">
        <v>0</v>
      </c>
      <c r="J1056" s="47">
        <v>0</v>
      </c>
      <c r="K1056" s="47">
        <v>0</v>
      </c>
      <c r="L1056" s="47">
        <v>0</v>
      </c>
      <c r="M1056" s="47">
        <v>0</v>
      </c>
      <c r="N1056" s="47">
        <v>0</v>
      </c>
      <c r="O1056" s="48">
        <f t="shared" si="16"/>
        <v>0</v>
      </c>
    </row>
    <row r="1057" spans="1:15" x14ac:dyDescent="0.25">
      <c r="A1057" s="44" t="s">
        <v>51</v>
      </c>
      <c r="B1057" s="45" t="s">
        <v>41</v>
      </c>
      <c r="C1057" s="46">
        <v>76122</v>
      </c>
      <c r="D1057" s="64" t="s">
        <v>991</v>
      </c>
      <c r="E1057" s="105"/>
      <c r="F1057" s="70">
        <v>0</v>
      </c>
      <c r="G1057" s="47">
        <v>0</v>
      </c>
      <c r="H1057" s="47">
        <v>0</v>
      </c>
      <c r="I1057" s="47">
        <v>0</v>
      </c>
      <c r="J1057" s="47">
        <v>0</v>
      </c>
      <c r="K1057" s="47">
        <v>0</v>
      </c>
      <c r="L1057" s="47">
        <v>0</v>
      </c>
      <c r="M1057" s="47">
        <v>0</v>
      </c>
      <c r="N1057" s="47">
        <v>0</v>
      </c>
      <c r="O1057" s="48">
        <f t="shared" si="16"/>
        <v>0</v>
      </c>
    </row>
    <row r="1058" spans="1:15" x14ac:dyDescent="0.25">
      <c r="A1058" s="44" t="s">
        <v>51</v>
      </c>
      <c r="B1058" s="45" t="s">
        <v>41</v>
      </c>
      <c r="C1058" s="46">
        <v>76126</v>
      </c>
      <c r="D1058" s="64" t="s">
        <v>992</v>
      </c>
      <c r="E1058" s="105">
        <v>73029.741424513952</v>
      </c>
      <c r="F1058" s="70">
        <v>0</v>
      </c>
      <c r="G1058" s="47">
        <v>0</v>
      </c>
      <c r="H1058" s="47">
        <v>0</v>
      </c>
      <c r="I1058" s="47">
        <v>0</v>
      </c>
      <c r="J1058" s="47">
        <v>0</v>
      </c>
      <c r="K1058" s="47">
        <v>0</v>
      </c>
      <c r="L1058" s="47">
        <v>0</v>
      </c>
      <c r="M1058" s="47">
        <v>0</v>
      </c>
      <c r="N1058" s="47">
        <v>0</v>
      </c>
      <c r="O1058" s="48">
        <f t="shared" si="16"/>
        <v>0</v>
      </c>
    </row>
    <row r="1059" spans="1:15" x14ac:dyDescent="0.25">
      <c r="A1059" s="44" t="s">
        <v>51</v>
      </c>
      <c r="B1059" s="45" t="s">
        <v>41</v>
      </c>
      <c r="C1059" s="46">
        <v>76130</v>
      </c>
      <c r="D1059" s="64" t="s">
        <v>178</v>
      </c>
      <c r="E1059" s="105">
        <v>3664538.1070605805</v>
      </c>
      <c r="F1059" s="70">
        <v>0</v>
      </c>
      <c r="G1059" s="47">
        <v>0</v>
      </c>
      <c r="H1059" s="47">
        <v>0</v>
      </c>
      <c r="I1059" s="47">
        <v>0</v>
      </c>
      <c r="J1059" s="47">
        <v>0</v>
      </c>
      <c r="K1059" s="47">
        <v>0</v>
      </c>
      <c r="L1059" s="47">
        <v>0</v>
      </c>
      <c r="M1059" s="47">
        <v>0</v>
      </c>
      <c r="N1059" s="47">
        <v>0</v>
      </c>
      <c r="O1059" s="48">
        <f t="shared" si="16"/>
        <v>0</v>
      </c>
    </row>
    <row r="1060" spans="1:15" x14ac:dyDescent="0.25">
      <c r="A1060" s="44" t="s">
        <v>51</v>
      </c>
      <c r="B1060" s="45" t="s">
        <v>41</v>
      </c>
      <c r="C1060" s="46">
        <v>76147</v>
      </c>
      <c r="D1060" s="64" t="s">
        <v>993</v>
      </c>
      <c r="E1060" s="105">
        <v>271331.42257040343</v>
      </c>
      <c r="F1060" s="70">
        <v>0</v>
      </c>
      <c r="G1060" s="47">
        <v>0</v>
      </c>
      <c r="H1060" s="47">
        <v>0</v>
      </c>
      <c r="I1060" s="47">
        <v>0</v>
      </c>
      <c r="J1060" s="47">
        <v>0</v>
      </c>
      <c r="K1060" s="47">
        <v>0</v>
      </c>
      <c r="L1060" s="47">
        <v>0</v>
      </c>
      <c r="M1060" s="47">
        <v>0</v>
      </c>
      <c r="N1060" s="47">
        <v>0</v>
      </c>
      <c r="O1060" s="48">
        <f t="shared" si="16"/>
        <v>0</v>
      </c>
    </row>
    <row r="1061" spans="1:15" x14ac:dyDescent="0.25">
      <c r="A1061" s="88" t="s">
        <v>51</v>
      </c>
      <c r="B1061" s="93" t="s">
        <v>41</v>
      </c>
      <c r="C1061" s="90">
        <v>76233</v>
      </c>
      <c r="D1061" s="100" t="s">
        <v>994</v>
      </c>
      <c r="E1061" s="105">
        <v>527135.10269550385</v>
      </c>
      <c r="F1061" s="103">
        <v>0</v>
      </c>
      <c r="G1061" s="91">
        <v>0</v>
      </c>
      <c r="H1061" s="91">
        <v>0</v>
      </c>
      <c r="I1061" s="91">
        <v>0</v>
      </c>
      <c r="J1061" s="91">
        <v>0</v>
      </c>
      <c r="K1061" s="91">
        <v>0</v>
      </c>
      <c r="L1061" s="91">
        <v>0</v>
      </c>
      <c r="M1061" s="91">
        <v>0</v>
      </c>
      <c r="N1061" s="91">
        <v>0</v>
      </c>
      <c r="O1061" s="92">
        <f t="shared" si="16"/>
        <v>0</v>
      </c>
    </row>
    <row r="1062" spans="1:15" x14ac:dyDescent="0.25">
      <c r="A1062" s="88" t="s">
        <v>51</v>
      </c>
      <c r="B1062" s="93" t="s">
        <v>41</v>
      </c>
      <c r="C1062" s="90">
        <v>76243</v>
      </c>
      <c r="D1062" s="100" t="s">
        <v>995</v>
      </c>
      <c r="E1062" s="105"/>
      <c r="F1062" s="103">
        <v>0</v>
      </c>
      <c r="G1062" s="91">
        <v>0</v>
      </c>
      <c r="H1062" s="91">
        <v>0</v>
      </c>
      <c r="I1062" s="91">
        <v>0</v>
      </c>
      <c r="J1062" s="91">
        <v>0</v>
      </c>
      <c r="K1062" s="91">
        <v>0</v>
      </c>
      <c r="L1062" s="91">
        <v>0</v>
      </c>
      <c r="M1062" s="91">
        <v>0</v>
      </c>
      <c r="N1062" s="91">
        <v>0</v>
      </c>
      <c r="O1062" s="92">
        <f t="shared" si="16"/>
        <v>0</v>
      </c>
    </row>
    <row r="1063" spans="1:15" x14ac:dyDescent="0.25">
      <c r="A1063" s="88" t="s">
        <v>51</v>
      </c>
      <c r="B1063" s="93" t="s">
        <v>41</v>
      </c>
      <c r="C1063" s="90">
        <v>76246</v>
      </c>
      <c r="D1063" s="100" t="s">
        <v>996</v>
      </c>
      <c r="E1063" s="105"/>
      <c r="F1063" s="103">
        <v>0</v>
      </c>
      <c r="G1063" s="91">
        <v>0</v>
      </c>
      <c r="H1063" s="91">
        <v>0</v>
      </c>
      <c r="I1063" s="91">
        <v>0</v>
      </c>
      <c r="J1063" s="91">
        <v>0</v>
      </c>
      <c r="K1063" s="91">
        <v>0</v>
      </c>
      <c r="L1063" s="91">
        <v>0</v>
      </c>
      <c r="M1063" s="91">
        <v>0</v>
      </c>
      <c r="N1063" s="91">
        <v>0</v>
      </c>
      <c r="O1063" s="92">
        <f t="shared" si="16"/>
        <v>0</v>
      </c>
    </row>
    <row r="1064" spans="1:15" x14ac:dyDescent="0.25">
      <c r="A1064" s="88" t="s">
        <v>51</v>
      </c>
      <c r="B1064" s="93" t="s">
        <v>41</v>
      </c>
      <c r="C1064" s="90">
        <v>76248</v>
      </c>
      <c r="D1064" s="100" t="s">
        <v>997</v>
      </c>
      <c r="E1064" s="105">
        <v>99627.42858644441</v>
      </c>
      <c r="F1064" s="103">
        <v>0</v>
      </c>
      <c r="G1064" s="91">
        <v>0</v>
      </c>
      <c r="H1064" s="91">
        <v>0</v>
      </c>
      <c r="I1064" s="91">
        <v>0</v>
      </c>
      <c r="J1064" s="91">
        <v>0</v>
      </c>
      <c r="K1064" s="91">
        <v>0</v>
      </c>
      <c r="L1064" s="91">
        <v>0</v>
      </c>
      <c r="M1064" s="91">
        <v>0</v>
      </c>
      <c r="N1064" s="91">
        <v>0</v>
      </c>
      <c r="O1064" s="92">
        <f t="shared" si="16"/>
        <v>0</v>
      </c>
    </row>
    <row r="1065" spans="1:15" x14ac:dyDescent="0.25">
      <c r="A1065" s="88" t="s">
        <v>51</v>
      </c>
      <c r="B1065" s="93" t="s">
        <v>41</v>
      </c>
      <c r="C1065" s="90">
        <v>76250</v>
      </c>
      <c r="D1065" s="100" t="s">
        <v>998</v>
      </c>
      <c r="E1065" s="105">
        <v>633846.78367187059</v>
      </c>
      <c r="F1065" s="103">
        <v>0</v>
      </c>
      <c r="G1065" s="91">
        <v>0</v>
      </c>
      <c r="H1065" s="91">
        <v>0</v>
      </c>
      <c r="I1065" s="91">
        <v>0</v>
      </c>
      <c r="J1065" s="91">
        <v>90411</v>
      </c>
      <c r="K1065" s="91">
        <v>0</v>
      </c>
      <c r="L1065" s="91">
        <v>0</v>
      </c>
      <c r="M1065" s="91">
        <v>0</v>
      </c>
      <c r="N1065" s="91">
        <v>0</v>
      </c>
      <c r="O1065" s="92">
        <f t="shared" si="16"/>
        <v>90411</v>
      </c>
    </row>
    <row r="1066" spans="1:15" x14ac:dyDescent="0.25">
      <c r="A1066" s="88" t="s">
        <v>51</v>
      </c>
      <c r="B1066" s="93" t="s">
        <v>41</v>
      </c>
      <c r="C1066" s="90">
        <v>76275</v>
      </c>
      <c r="D1066" s="100" t="s">
        <v>999</v>
      </c>
      <c r="E1066" s="105"/>
      <c r="F1066" s="103">
        <v>0</v>
      </c>
      <c r="G1066" s="91">
        <v>0</v>
      </c>
      <c r="H1066" s="91">
        <v>0</v>
      </c>
      <c r="I1066" s="91">
        <v>0</v>
      </c>
      <c r="J1066" s="91">
        <v>0</v>
      </c>
      <c r="K1066" s="91">
        <v>0</v>
      </c>
      <c r="L1066" s="91">
        <v>0</v>
      </c>
      <c r="M1066" s="91">
        <v>0</v>
      </c>
      <c r="N1066" s="91">
        <v>0</v>
      </c>
      <c r="O1066" s="92">
        <f t="shared" si="16"/>
        <v>0</v>
      </c>
    </row>
    <row r="1067" spans="1:15" x14ac:dyDescent="0.25">
      <c r="A1067" s="88" t="s">
        <v>51</v>
      </c>
      <c r="B1067" s="93" t="s">
        <v>41</v>
      </c>
      <c r="C1067" s="90">
        <v>76306</v>
      </c>
      <c r="D1067" s="100" t="s">
        <v>1000</v>
      </c>
      <c r="E1067" s="105">
        <v>35605657.71732346</v>
      </c>
      <c r="F1067" s="103">
        <v>0</v>
      </c>
      <c r="G1067" s="91">
        <v>0</v>
      </c>
      <c r="H1067" s="91">
        <v>0</v>
      </c>
      <c r="I1067" s="91">
        <v>0</v>
      </c>
      <c r="J1067" s="91">
        <v>3867495</v>
      </c>
      <c r="K1067" s="91">
        <v>0</v>
      </c>
      <c r="L1067" s="91">
        <v>0</v>
      </c>
      <c r="M1067" s="91">
        <v>0</v>
      </c>
      <c r="N1067" s="91">
        <v>0</v>
      </c>
      <c r="O1067" s="92">
        <f t="shared" si="16"/>
        <v>3867495</v>
      </c>
    </row>
    <row r="1068" spans="1:15" x14ac:dyDescent="0.25">
      <c r="A1068" s="88" t="s">
        <v>51</v>
      </c>
      <c r="B1068" s="93" t="s">
        <v>41</v>
      </c>
      <c r="C1068" s="90">
        <v>76318</v>
      </c>
      <c r="D1068" s="100" t="s">
        <v>1001</v>
      </c>
      <c r="E1068" s="105">
        <v>2485769.7529386915</v>
      </c>
      <c r="F1068" s="103">
        <v>0</v>
      </c>
      <c r="G1068" s="91">
        <v>0</v>
      </c>
      <c r="H1068" s="91">
        <v>0</v>
      </c>
      <c r="I1068" s="91">
        <v>0</v>
      </c>
      <c r="J1068" s="91">
        <v>0</v>
      </c>
      <c r="K1068" s="91">
        <v>0</v>
      </c>
      <c r="L1068" s="91">
        <v>0</v>
      </c>
      <c r="M1068" s="91">
        <v>0</v>
      </c>
      <c r="N1068" s="91">
        <v>0</v>
      </c>
      <c r="O1068" s="92">
        <f t="shared" si="16"/>
        <v>0</v>
      </c>
    </row>
    <row r="1069" spans="1:15" x14ac:dyDescent="0.25">
      <c r="A1069" s="88" t="s">
        <v>51</v>
      </c>
      <c r="B1069" s="93" t="s">
        <v>41</v>
      </c>
      <c r="C1069" s="90">
        <v>76364</v>
      </c>
      <c r="D1069" s="100" t="s">
        <v>1002</v>
      </c>
      <c r="E1069" s="105">
        <v>17226824.011856444</v>
      </c>
      <c r="F1069" s="103">
        <v>0</v>
      </c>
      <c r="G1069" s="91">
        <v>1745354</v>
      </c>
      <c r="H1069" s="91">
        <v>0</v>
      </c>
      <c r="I1069" s="91">
        <v>0</v>
      </c>
      <c r="J1069" s="91">
        <v>647723.86</v>
      </c>
      <c r="K1069" s="91">
        <v>0</v>
      </c>
      <c r="L1069" s="91">
        <v>0</v>
      </c>
      <c r="M1069" s="91">
        <v>0</v>
      </c>
      <c r="N1069" s="91">
        <v>0</v>
      </c>
      <c r="O1069" s="92">
        <f t="shared" si="16"/>
        <v>2393077.86</v>
      </c>
    </row>
    <row r="1070" spans="1:15" x14ac:dyDescent="0.25">
      <c r="A1070" s="88" t="s">
        <v>51</v>
      </c>
      <c r="B1070" s="93" t="s">
        <v>41</v>
      </c>
      <c r="C1070" s="90">
        <v>76377</v>
      </c>
      <c r="D1070" s="100" t="s">
        <v>1003</v>
      </c>
      <c r="E1070" s="105"/>
      <c r="F1070" s="103">
        <v>0</v>
      </c>
      <c r="G1070" s="91">
        <v>0</v>
      </c>
      <c r="H1070" s="91">
        <v>0</v>
      </c>
      <c r="I1070" s="91">
        <v>0</v>
      </c>
      <c r="J1070" s="91">
        <v>0</v>
      </c>
      <c r="K1070" s="91">
        <v>0</v>
      </c>
      <c r="L1070" s="91">
        <v>0</v>
      </c>
      <c r="M1070" s="91">
        <v>0</v>
      </c>
      <c r="N1070" s="91">
        <v>0</v>
      </c>
      <c r="O1070" s="92">
        <f t="shared" si="16"/>
        <v>0</v>
      </c>
    </row>
    <row r="1071" spans="1:15" x14ac:dyDescent="0.25">
      <c r="A1071" s="44" t="s">
        <v>51</v>
      </c>
      <c r="B1071" s="45" t="s">
        <v>41</v>
      </c>
      <c r="C1071" s="46">
        <v>76400</v>
      </c>
      <c r="D1071" s="64" t="s">
        <v>116</v>
      </c>
      <c r="E1071" s="105">
        <v>1139.6380227519801</v>
      </c>
      <c r="F1071" s="70">
        <v>0</v>
      </c>
      <c r="G1071" s="47">
        <v>0</v>
      </c>
      <c r="H1071" s="47">
        <v>0</v>
      </c>
      <c r="I1071" s="47">
        <v>0</v>
      </c>
      <c r="J1071" s="47">
        <v>0</v>
      </c>
      <c r="K1071" s="47">
        <v>0</v>
      </c>
      <c r="L1071" s="47">
        <v>0</v>
      </c>
      <c r="M1071" s="47">
        <v>0</v>
      </c>
      <c r="N1071" s="47">
        <v>0</v>
      </c>
      <c r="O1071" s="48">
        <f t="shared" si="16"/>
        <v>0</v>
      </c>
    </row>
    <row r="1072" spans="1:15" x14ac:dyDescent="0.25">
      <c r="A1072" s="44" t="s">
        <v>51</v>
      </c>
      <c r="B1072" s="45" t="s">
        <v>41</v>
      </c>
      <c r="C1072" s="46">
        <v>76403</v>
      </c>
      <c r="D1072" s="64" t="s">
        <v>287</v>
      </c>
      <c r="E1072" s="105"/>
      <c r="F1072" s="70">
        <v>0</v>
      </c>
      <c r="G1072" s="47">
        <v>0</v>
      </c>
      <c r="H1072" s="47">
        <v>0</v>
      </c>
      <c r="I1072" s="47">
        <v>0</v>
      </c>
      <c r="J1072" s="47">
        <v>0</v>
      </c>
      <c r="K1072" s="47">
        <v>0</v>
      </c>
      <c r="L1072" s="47">
        <v>0</v>
      </c>
      <c r="M1072" s="47">
        <v>0</v>
      </c>
      <c r="N1072" s="47">
        <v>0</v>
      </c>
      <c r="O1072" s="48">
        <f t="shared" si="16"/>
        <v>0</v>
      </c>
    </row>
    <row r="1073" spans="1:15" x14ac:dyDescent="0.25">
      <c r="A1073" s="44" t="s">
        <v>51</v>
      </c>
      <c r="B1073" s="45" t="s">
        <v>41</v>
      </c>
      <c r="C1073" s="46">
        <v>76497</v>
      </c>
      <c r="D1073" s="64" t="s">
        <v>1004</v>
      </c>
      <c r="E1073" s="105"/>
      <c r="F1073" s="70">
        <v>0</v>
      </c>
      <c r="G1073" s="47">
        <v>0</v>
      </c>
      <c r="H1073" s="47">
        <v>0</v>
      </c>
      <c r="I1073" s="47">
        <v>0</v>
      </c>
      <c r="J1073" s="47">
        <v>0</v>
      </c>
      <c r="K1073" s="47">
        <v>0</v>
      </c>
      <c r="L1073" s="47">
        <v>0</v>
      </c>
      <c r="M1073" s="47">
        <v>0</v>
      </c>
      <c r="N1073" s="47">
        <v>0</v>
      </c>
      <c r="O1073" s="48">
        <f t="shared" si="16"/>
        <v>0</v>
      </c>
    </row>
    <row r="1074" spans="1:15" x14ac:dyDescent="0.25">
      <c r="A1074" s="44" t="s">
        <v>51</v>
      </c>
      <c r="B1074" s="45" t="s">
        <v>41</v>
      </c>
      <c r="C1074" s="46">
        <v>76520</v>
      </c>
      <c r="D1074" s="64" t="s">
        <v>1005</v>
      </c>
      <c r="E1074" s="105">
        <v>1466692.0668107385</v>
      </c>
      <c r="F1074" s="70">
        <v>0</v>
      </c>
      <c r="G1074" s="47">
        <v>0</v>
      </c>
      <c r="H1074" s="47">
        <v>0</v>
      </c>
      <c r="I1074" s="47">
        <v>0</v>
      </c>
      <c r="J1074" s="47">
        <v>1013754</v>
      </c>
      <c r="K1074" s="47">
        <v>0</v>
      </c>
      <c r="L1074" s="47">
        <v>0</v>
      </c>
      <c r="M1074" s="47">
        <v>0</v>
      </c>
      <c r="N1074" s="47">
        <v>0</v>
      </c>
      <c r="O1074" s="48">
        <f t="shared" si="16"/>
        <v>1013754</v>
      </c>
    </row>
    <row r="1075" spans="1:15" x14ac:dyDescent="0.25">
      <c r="A1075" s="44" t="s">
        <v>51</v>
      </c>
      <c r="B1075" s="45" t="s">
        <v>41</v>
      </c>
      <c r="C1075" s="46">
        <v>76563</v>
      </c>
      <c r="D1075" s="64" t="s">
        <v>1006</v>
      </c>
      <c r="E1075" s="105"/>
      <c r="F1075" s="70">
        <v>0</v>
      </c>
      <c r="G1075" s="47">
        <v>0</v>
      </c>
      <c r="H1075" s="47">
        <v>0</v>
      </c>
      <c r="I1075" s="47">
        <v>0</v>
      </c>
      <c r="J1075" s="47">
        <v>0</v>
      </c>
      <c r="K1075" s="47">
        <v>0</v>
      </c>
      <c r="L1075" s="47">
        <v>0</v>
      </c>
      <c r="M1075" s="47">
        <v>0</v>
      </c>
      <c r="N1075" s="47">
        <v>0</v>
      </c>
      <c r="O1075" s="48">
        <f t="shared" si="16"/>
        <v>0</v>
      </c>
    </row>
    <row r="1076" spans="1:15" x14ac:dyDescent="0.25">
      <c r="A1076" s="44" t="s">
        <v>51</v>
      </c>
      <c r="B1076" s="45" t="s">
        <v>41</v>
      </c>
      <c r="C1076" s="46">
        <v>76606</v>
      </c>
      <c r="D1076" s="64" t="s">
        <v>725</v>
      </c>
      <c r="E1076" s="105">
        <v>787.80346539230845</v>
      </c>
      <c r="F1076" s="70">
        <v>0</v>
      </c>
      <c r="G1076" s="47">
        <v>0</v>
      </c>
      <c r="H1076" s="47">
        <v>0</v>
      </c>
      <c r="I1076" s="47">
        <v>0</v>
      </c>
      <c r="J1076" s="47">
        <v>0</v>
      </c>
      <c r="K1076" s="47">
        <v>0</v>
      </c>
      <c r="L1076" s="47">
        <v>0</v>
      </c>
      <c r="M1076" s="47">
        <v>0</v>
      </c>
      <c r="N1076" s="47">
        <v>0</v>
      </c>
      <c r="O1076" s="48">
        <f t="shared" si="16"/>
        <v>0</v>
      </c>
    </row>
    <row r="1077" spans="1:15" x14ac:dyDescent="0.25">
      <c r="A1077" s="44" t="s">
        <v>51</v>
      </c>
      <c r="B1077" s="45" t="s">
        <v>41</v>
      </c>
      <c r="C1077" s="46">
        <v>76616</v>
      </c>
      <c r="D1077" s="64" t="s">
        <v>1007</v>
      </c>
      <c r="E1077" s="105"/>
      <c r="F1077" s="70">
        <v>0</v>
      </c>
      <c r="G1077" s="47">
        <v>0</v>
      </c>
      <c r="H1077" s="47">
        <v>0</v>
      </c>
      <c r="I1077" s="47">
        <v>0</v>
      </c>
      <c r="J1077" s="47">
        <v>0</v>
      </c>
      <c r="K1077" s="47">
        <v>0</v>
      </c>
      <c r="L1077" s="47">
        <v>0</v>
      </c>
      <c r="M1077" s="47">
        <v>0</v>
      </c>
      <c r="N1077" s="47">
        <v>0</v>
      </c>
      <c r="O1077" s="48">
        <f t="shared" si="16"/>
        <v>0</v>
      </c>
    </row>
    <row r="1078" spans="1:15" x14ac:dyDescent="0.25">
      <c r="A1078" s="44" t="s">
        <v>51</v>
      </c>
      <c r="B1078" s="45" t="s">
        <v>41</v>
      </c>
      <c r="C1078" s="46">
        <v>76622</v>
      </c>
      <c r="D1078" s="64" t="s">
        <v>1008</v>
      </c>
      <c r="E1078" s="105"/>
      <c r="F1078" s="70">
        <v>0</v>
      </c>
      <c r="G1078" s="47">
        <v>0</v>
      </c>
      <c r="H1078" s="47">
        <v>0</v>
      </c>
      <c r="I1078" s="47">
        <v>0</v>
      </c>
      <c r="J1078" s="47">
        <v>0</v>
      </c>
      <c r="K1078" s="47">
        <v>0</v>
      </c>
      <c r="L1078" s="47">
        <v>0</v>
      </c>
      <c r="M1078" s="47">
        <v>0</v>
      </c>
      <c r="N1078" s="47">
        <v>0</v>
      </c>
      <c r="O1078" s="48">
        <f t="shared" si="16"/>
        <v>0</v>
      </c>
    </row>
    <row r="1079" spans="1:15" x14ac:dyDescent="0.25">
      <c r="A1079" s="44" t="s">
        <v>51</v>
      </c>
      <c r="B1079" s="45" t="s">
        <v>41</v>
      </c>
      <c r="C1079" s="46">
        <v>76670</v>
      </c>
      <c r="D1079" s="64" t="s">
        <v>145</v>
      </c>
      <c r="E1079" s="105"/>
      <c r="F1079" s="70">
        <v>0</v>
      </c>
      <c r="G1079" s="47">
        <v>0</v>
      </c>
      <c r="H1079" s="47">
        <v>0</v>
      </c>
      <c r="I1079" s="47">
        <v>0</v>
      </c>
      <c r="J1079" s="47">
        <v>0</v>
      </c>
      <c r="K1079" s="47">
        <v>0</v>
      </c>
      <c r="L1079" s="47">
        <v>0</v>
      </c>
      <c r="M1079" s="47">
        <v>0</v>
      </c>
      <c r="N1079" s="47">
        <v>0</v>
      </c>
      <c r="O1079" s="48">
        <f t="shared" si="16"/>
        <v>0</v>
      </c>
    </row>
    <row r="1080" spans="1:15" x14ac:dyDescent="0.25">
      <c r="A1080" s="44" t="s">
        <v>51</v>
      </c>
      <c r="B1080" s="45" t="s">
        <v>41</v>
      </c>
      <c r="C1080" s="46">
        <v>76736</v>
      </c>
      <c r="D1080" s="64" t="s">
        <v>1009</v>
      </c>
      <c r="E1080" s="105">
        <v>961859.4735855374</v>
      </c>
      <c r="F1080" s="70">
        <v>0</v>
      </c>
      <c r="G1080" s="47">
        <v>0</v>
      </c>
      <c r="H1080" s="47">
        <v>0</v>
      </c>
      <c r="I1080" s="47">
        <v>0</v>
      </c>
      <c r="J1080" s="47">
        <v>0</v>
      </c>
      <c r="K1080" s="47">
        <v>0</v>
      </c>
      <c r="L1080" s="47">
        <v>0</v>
      </c>
      <c r="M1080" s="47">
        <v>0</v>
      </c>
      <c r="N1080" s="47">
        <v>0</v>
      </c>
      <c r="O1080" s="48">
        <f t="shared" si="16"/>
        <v>0</v>
      </c>
    </row>
    <row r="1081" spans="1:15" x14ac:dyDescent="0.25">
      <c r="A1081" s="88" t="s">
        <v>51</v>
      </c>
      <c r="B1081" s="93" t="s">
        <v>41</v>
      </c>
      <c r="C1081" s="90">
        <v>76823</v>
      </c>
      <c r="D1081" s="100" t="s">
        <v>1010</v>
      </c>
      <c r="E1081" s="105"/>
      <c r="F1081" s="103">
        <v>0</v>
      </c>
      <c r="G1081" s="91">
        <v>0</v>
      </c>
      <c r="H1081" s="91">
        <v>0</v>
      </c>
      <c r="I1081" s="91">
        <v>0</v>
      </c>
      <c r="J1081" s="91">
        <v>0</v>
      </c>
      <c r="K1081" s="91">
        <v>0</v>
      </c>
      <c r="L1081" s="91">
        <v>0</v>
      </c>
      <c r="M1081" s="91">
        <v>0</v>
      </c>
      <c r="N1081" s="91">
        <v>0</v>
      </c>
      <c r="O1081" s="92">
        <f t="shared" si="16"/>
        <v>0</v>
      </c>
    </row>
    <row r="1082" spans="1:15" x14ac:dyDescent="0.25">
      <c r="A1082" s="88" t="s">
        <v>51</v>
      </c>
      <c r="B1082" s="93" t="s">
        <v>41</v>
      </c>
      <c r="C1082" s="90">
        <v>76828</v>
      </c>
      <c r="D1082" s="100" t="s">
        <v>1011</v>
      </c>
      <c r="E1082" s="105"/>
      <c r="F1082" s="103">
        <v>0</v>
      </c>
      <c r="G1082" s="91">
        <v>0</v>
      </c>
      <c r="H1082" s="91">
        <v>0</v>
      </c>
      <c r="I1082" s="91">
        <v>0</v>
      </c>
      <c r="J1082" s="91">
        <v>0</v>
      </c>
      <c r="K1082" s="91">
        <v>0</v>
      </c>
      <c r="L1082" s="91">
        <v>0</v>
      </c>
      <c r="M1082" s="91">
        <v>0</v>
      </c>
      <c r="N1082" s="91">
        <v>0</v>
      </c>
      <c r="O1082" s="92">
        <f t="shared" si="16"/>
        <v>0</v>
      </c>
    </row>
    <row r="1083" spans="1:15" x14ac:dyDescent="0.25">
      <c r="A1083" s="88" t="s">
        <v>51</v>
      </c>
      <c r="B1083" s="93" t="s">
        <v>41</v>
      </c>
      <c r="C1083" s="90">
        <v>76834</v>
      </c>
      <c r="D1083" s="100" t="s">
        <v>1012</v>
      </c>
      <c r="E1083" s="105">
        <v>770813.11031937948</v>
      </c>
      <c r="F1083" s="103">
        <v>0</v>
      </c>
      <c r="G1083" s="91">
        <v>0</v>
      </c>
      <c r="H1083" s="91">
        <v>0</v>
      </c>
      <c r="I1083" s="91">
        <v>0</v>
      </c>
      <c r="J1083" s="91">
        <v>2640111.6</v>
      </c>
      <c r="K1083" s="91">
        <v>0</v>
      </c>
      <c r="L1083" s="91">
        <v>19964</v>
      </c>
      <c r="M1083" s="91">
        <v>0</v>
      </c>
      <c r="N1083" s="91">
        <v>0</v>
      </c>
      <c r="O1083" s="92">
        <f t="shared" si="16"/>
        <v>2660075.6</v>
      </c>
    </row>
    <row r="1084" spans="1:15" x14ac:dyDescent="0.25">
      <c r="A1084" s="88" t="s">
        <v>51</v>
      </c>
      <c r="B1084" s="93" t="s">
        <v>41</v>
      </c>
      <c r="C1084" s="90">
        <v>76845</v>
      </c>
      <c r="D1084" s="100" t="s">
        <v>1013</v>
      </c>
      <c r="E1084" s="105"/>
      <c r="F1084" s="103">
        <v>0</v>
      </c>
      <c r="G1084" s="91">
        <v>0</v>
      </c>
      <c r="H1084" s="91">
        <v>0</v>
      </c>
      <c r="I1084" s="91">
        <v>0</v>
      </c>
      <c r="J1084" s="91">
        <v>0</v>
      </c>
      <c r="K1084" s="91">
        <v>0</v>
      </c>
      <c r="L1084" s="91">
        <v>0</v>
      </c>
      <c r="M1084" s="91">
        <v>0</v>
      </c>
      <c r="N1084" s="91">
        <v>0</v>
      </c>
      <c r="O1084" s="92">
        <f t="shared" si="16"/>
        <v>0</v>
      </c>
    </row>
    <row r="1085" spans="1:15" x14ac:dyDescent="0.25">
      <c r="A1085" s="88" t="s">
        <v>51</v>
      </c>
      <c r="B1085" s="93" t="s">
        <v>41</v>
      </c>
      <c r="C1085" s="90">
        <v>76863</v>
      </c>
      <c r="D1085" s="100" t="s">
        <v>1014</v>
      </c>
      <c r="E1085" s="105"/>
      <c r="F1085" s="103">
        <v>0</v>
      </c>
      <c r="G1085" s="91">
        <v>0</v>
      </c>
      <c r="H1085" s="91">
        <v>0</v>
      </c>
      <c r="I1085" s="91">
        <v>0</v>
      </c>
      <c r="J1085" s="91">
        <v>0</v>
      </c>
      <c r="K1085" s="91">
        <v>0</v>
      </c>
      <c r="L1085" s="91">
        <v>0</v>
      </c>
      <c r="M1085" s="91">
        <v>0</v>
      </c>
      <c r="N1085" s="91">
        <v>0</v>
      </c>
      <c r="O1085" s="92">
        <f t="shared" si="16"/>
        <v>0</v>
      </c>
    </row>
    <row r="1086" spans="1:15" x14ac:dyDescent="0.25">
      <c r="A1086" s="88" t="s">
        <v>51</v>
      </c>
      <c r="B1086" s="93" t="s">
        <v>41</v>
      </c>
      <c r="C1086" s="90">
        <v>76869</v>
      </c>
      <c r="D1086" s="100" t="s">
        <v>1015</v>
      </c>
      <c r="E1086" s="105"/>
      <c r="F1086" s="103">
        <v>0</v>
      </c>
      <c r="G1086" s="91">
        <v>0</v>
      </c>
      <c r="H1086" s="91">
        <v>0</v>
      </c>
      <c r="I1086" s="91">
        <v>0</v>
      </c>
      <c r="J1086" s="91">
        <v>0</v>
      </c>
      <c r="K1086" s="91">
        <v>0</v>
      </c>
      <c r="L1086" s="91">
        <v>0</v>
      </c>
      <c r="M1086" s="91">
        <v>0</v>
      </c>
      <c r="N1086" s="91">
        <v>0</v>
      </c>
      <c r="O1086" s="92">
        <f t="shared" si="16"/>
        <v>0</v>
      </c>
    </row>
    <row r="1087" spans="1:15" x14ac:dyDescent="0.25">
      <c r="A1087" s="88" t="s">
        <v>51</v>
      </c>
      <c r="B1087" s="93" t="s">
        <v>41</v>
      </c>
      <c r="C1087" s="90">
        <v>76890</v>
      </c>
      <c r="D1087" s="100" t="s">
        <v>1016</v>
      </c>
      <c r="E1087" s="105"/>
      <c r="F1087" s="103">
        <v>0</v>
      </c>
      <c r="G1087" s="91">
        <v>0</v>
      </c>
      <c r="H1087" s="91">
        <v>0</v>
      </c>
      <c r="I1087" s="91">
        <v>0</v>
      </c>
      <c r="J1087" s="91">
        <v>0</v>
      </c>
      <c r="K1087" s="91">
        <v>0</v>
      </c>
      <c r="L1087" s="91">
        <v>0</v>
      </c>
      <c r="M1087" s="91">
        <v>0</v>
      </c>
      <c r="N1087" s="91">
        <v>0</v>
      </c>
      <c r="O1087" s="92">
        <f t="shared" si="16"/>
        <v>0</v>
      </c>
    </row>
    <row r="1088" spans="1:15" x14ac:dyDescent="0.25">
      <c r="A1088" s="88" t="s">
        <v>51</v>
      </c>
      <c r="B1088" s="93" t="s">
        <v>41</v>
      </c>
      <c r="C1088" s="90">
        <v>76892</v>
      </c>
      <c r="D1088" s="100" t="s">
        <v>1017</v>
      </c>
      <c r="E1088" s="105">
        <v>2206378.3223342272</v>
      </c>
      <c r="F1088" s="103">
        <v>1934098</v>
      </c>
      <c r="G1088" s="91">
        <v>2668126.9</v>
      </c>
      <c r="H1088" s="91">
        <v>0</v>
      </c>
      <c r="I1088" s="91">
        <v>0</v>
      </c>
      <c r="J1088" s="91">
        <v>1659070</v>
      </c>
      <c r="K1088" s="91">
        <v>0</v>
      </c>
      <c r="L1088" s="91">
        <v>68910808.060000002</v>
      </c>
      <c r="M1088" s="91">
        <v>0</v>
      </c>
      <c r="N1088" s="91">
        <v>0</v>
      </c>
      <c r="O1088" s="92">
        <f t="shared" si="16"/>
        <v>75172102.960000008</v>
      </c>
    </row>
    <row r="1089" spans="1:15" x14ac:dyDescent="0.25">
      <c r="A1089" s="88" t="s">
        <v>51</v>
      </c>
      <c r="B1089" s="93" t="s">
        <v>41</v>
      </c>
      <c r="C1089" s="90">
        <v>76895</v>
      </c>
      <c r="D1089" s="100" t="s">
        <v>1018</v>
      </c>
      <c r="E1089" s="105"/>
      <c r="F1089" s="103">
        <v>0</v>
      </c>
      <c r="G1089" s="91">
        <v>0</v>
      </c>
      <c r="H1089" s="91">
        <v>0</v>
      </c>
      <c r="I1089" s="91">
        <v>0</v>
      </c>
      <c r="J1089" s="91">
        <v>0</v>
      </c>
      <c r="K1089" s="91">
        <v>0</v>
      </c>
      <c r="L1089" s="91">
        <v>0</v>
      </c>
      <c r="M1089" s="91">
        <v>0</v>
      </c>
      <c r="N1089" s="91">
        <v>0</v>
      </c>
      <c r="O1089" s="92">
        <f t="shared" si="16"/>
        <v>0</v>
      </c>
    </row>
    <row r="1090" spans="1:15" x14ac:dyDescent="0.25">
      <c r="A1090" s="88" t="s">
        <v>51</v>
      </c>
      <c r="B1090" s="93" t="s">
        <v>42</v>
      </c>
      <c r="C1090" s="90">
        <v>81001</v>
      </c>
      <c r="D1090" s="100" t="s">
        <v>42</v>
      </c>
      <c r="E1090" s="105">
        <v>5625344.2000000002</v>
      </c>
      <c r="F1090" s="103">
        <v>0</v>
      </c>
      <c r="G1090" s="91">
        <v>0</v>
      </c>
      <c r="H1090" s="91">
        <v>0</v>
      </c>
      <c r="I1090" s="91">
        <v>0</v>
      </c>
      <c r="J1090" s="91">
        <v>0</v>
      </c>
      <c r="K1090" s="91">
        <v>0</v>
      </c>
      <c r="L1090" s="91">
        <v>5625344.2000000002</v>
      </c>
      <c r="M1090" s="91">
        <v>0</v>
      </c>
      <c r="N1090" s="91">
        <v>0</v>
      </c>
      <c r="O1090" s="92">
        <f t="shared" si="16"/>
        <v>5625344.2000000002</v>
      </c>
    </row>
    <row r="1091" spans="1:15" x14ac:dyDescent="0.25">
      <c r="A1091" s="44" t="s">
        <v>51</v>
      </c>
      <c r="B1091" s="45" t="s">
        <v>42</v>
      </c>
      <c r="C1091" s="46">
        <v>81065</v>
      </c>
      <c r="D1091" s="64" t="s">
        <v>1019</v>
      </c>
      <c r="E1091" s="105"/>
      <c r="F1091" s="70">
        <v>0</v>
      </c>
      <c r="G1091" s="47">
        <v>0</v>
      </c>
      <c r="H1091" s="47">
        <v>0</v>
      </c>
      <c r="I1091" s="47">
        <v>0</v>
      </c>
      <c r="J1091" s="47">
        <v>0</v>
      </c>
      <c r="K1091" s="47">
        <v>0</v>
      </c>
      <c r="L1091" s="47">
        <v>0</v>
      </c>
      <c r="M1091" s="47">
        <v>0</v>
      </c>
      <c r="N1091" s="47">
        <v>0</v>
      </c>
      <c r="O1091" s="48">
        <f t="shared" si="16"/>
        <v>0</v>
      </c>
    </row>
    <row r="1092" spans="1:15" x14ac:dyDescent="0.25">
      <c r="A1092" s="44" t="s">
        <v>51</v>
      </c>
      <c r="B1092" s="45" t="s">
        <v>42</v>
      </c>
      <c r="C1092" s="46">
        <v>81220</v>
      </c>
      <c r="D1092" s="64" t="s">
        <v>1020</v>
      </c>
      <c r="E1092" s="105"/>
      <c r="F1092" s="70">
        <v>0</v>
      </c>
      <c r="G1092" s="47">
        <v>0</v>
      </c>
      <c r="H1092" s="47">
        <v>0</v>
      </c>
      <c r="I1092" s="47">
        <v>0</v>
      </c>
      <c r="J1092" s="47">
        <v>0</v>
      </c>
      <c r="K1092" s="47">
        <v>0</v>
      </c>
      <c r="L1092" s="47">
        <v>0</v>
      </c>
      <c r="M1092" s="47">
        <v>0</v>
      </c>
      <c r="N1092" s="47">
        <v>0</v>
      </c>
      <c r="O1092" s="48">
        <f t="shared" si="16"/>
        <v>0</v>
      </c>
    </row>
    <row r="1093" spans="1:15" x14ac:dyDescent="0.25">
      <c r="A1093" s="44" t="s">
        <v>51</v>
      </c>
      <c r="B1093" s="45" t="s">
        <v>42</v>
      </c>
      <c r="C1093" s="46">
        <v>81300</v>
      </c>
      <c r="D1093" s="64" t="s">
        <v>1021</v>
      </c>
      <c r="E1093" s="105"/>
      <c r="F1093" s="70">
        <v>0</v>
      </c>
      <c r="G1093" s="47">
        <v>0</v>
      </c>
      <c r="H1093" s="47">
        <v>0</v>
      </c>
      <c r="I1093" s="47">
        <v>0</v>
      </c>
      <c r="J1093" s="47">
        <v>0</v>
      </c>
      <c r="K1093" s="47">
        <v>0</v>
      </c>
      <c r="L1093" s="47">
        <v>0</v>
      </c>
      <c r="M1093" s="47">
        <v>0</v>
      </c>
      <c r="N1093" s="47">
        <v>0</v>
      </c>
      <c r="O1093" s="48">
        <f t="shared" si="16"/>
        <v>0</v>
      </c>
    </row>
    <row r="1094" spans="1:15" x14ac:dyDescent="0.25">
      <c r="A1094" s="44" t="s">
        <v>51</v>
      </c>
      <c r="B1094" s="45" t="s">
        <v>42</v>
      </c>
      <c r="C1094" s="46">
        <v>81591</v>
      </c>
      <c r="D1094" s="64" t="s">
        <v>1022</v>
      </c>
      <c r="E1094" s="105"/>
      <c r="F1094" s="70">
        <v>0</v>
      </c>
      <c r="G1094" s="47">
        <v>0</v>
      </c>
      <c r="H1094" s="47">
        <v>0</v>
      </c>
      <c r="I1094" s="47">
        <v>0</v>
      </c>
      <c r="J1094" s="47">
        <v>0</v>
      </c>
      <c r="K1094" s="47">
        <v>0</v>
      </c>
      <c r="L1094" s="47">
        <v>0</v>
      </c>
      <c r="M1094" s="47">
        <v>0</v>
      </c>
      <c r="N1094" s="47">
        <v>0</v>
      </c>
      <c r="O1094" s="48">
        <f t="shared" si="16"/>
        <v>0</v>
      </c>
    </row>
    <row r="1095" spans="1:15" x14ac:dyDescent="0.25">
      <c r="A1095" s="44" t="s">
        <v>51</v>
      </c>
      <c r="B1095" s="45" t="s">
        <v>42</v>
      </c>
      <c r="C1095" s="46">
        <v>81736</v>
      </c>
      <c r="D1095" s="64" t="s">
        <v>1023</v>
      </c>
      <c r="E1095" s="105"/>
      <c r="F1095" s="70">
        <v>0</v>
      </c>
      <c r="G1095" s="47">
        <v>0</v>
      </c>
      <c r="H1095" s="47">
        <v>0</v>
      </c>
      <c r="I1095" s="47">
        <v>0</v>
      </c>
      <c r="J1095" s="47">
        <v>0</v>
      </c>
      <c r="K1095" s="47">
        <v>0</v>
      </c>
      <c r="L1095" s="47">
        <v>0</v>
      </c>
      <c r="M1095" s="47">
        <v>0</v>
      </c>
      <c r="N1095" s="47">
        <v>0</v>
      </c>
      <c r="O1095" s="48">
        <f t="shared" si="16"/>
        <v>0</v>
      </c>
    </row>
    <row r="1096" spans="1:15" x14ac:dyDescent="0.25">
      <c r="A1096" s="44" t="s">
        <v>51</v>
      </c>
      <c r="B1096" s="45" t="s">
        <v>42</v>
      </c>
      <c r="C1096" s="46">
        <v>81794</v>
      </c>
      <c r="D1096" s="64" t="s">
        <v>1024</v>
      </c>
      <c r="E1096" s="105"/>
      <c r="F1096" s="70">
        <v>0</v>
      </c>
      <c r="G1096" s="47">
        <v>0</v>
      </c>
      <c r="H1096" s="47">
        <v>0</v>
      </c>
      <c r="I1096" s="47">
        <v>0</v>
      </c>
      <c r="J1096" s="47">
        <v>0</v>
      </c>
      <c r="K1096" s="47">
        <v>0</v>
      </c>
      <c r="L1096" s="47">
        <v>0</v>
      </c>
      <c r="M1096" s="47">
        <v>0</v>
      </c>
      <c r="N1096" s="47">
        <v>0</v>
      </c>
      <c r="O1096" s="48">
        <f t="shared" si="16"/>
        <v>0</v>
      </c>
    </row>
    <row r="1097" spans="1:15" x14ac:dyDescent="0.25">
      <c r="A1097" s="44" t="s">
        <v>51</v>
      </c>
      <c r="B1097" s="45" t="s">
        <v>43</v>
      </c>
      <c r="C1097" s="46">
        <v>85001</v>
      </c>
      <c r="D1097" s="64" t="s">
        <v>1025</v>
      </c>
      <c r="E1097" s="105"/>
      <c r="F1097" s="70">
        <v>0</v>
      </c>
      <c r="G1097" s="47">
        <v>0</v>
      </c>
      <c r="H1097" s="47">
        <v>0</v>
      </c>
      <c r="I1097" s="47">
        <v>0</v>
      </c>
      <c r="J1097" s="47">
        <v>0</v>
      </c>
      <c r="K1097" s="47">
        <v>0</v>
      </c>
      <c r="L1097" s="47">
        <v>0</v>
      </c>
      <c r="M1097" s="47">
        <v>0</v>
      </c>
      <c r="N1097" s="47">
        <v>0</v>
      </c>
      <c r="O1097" s="48">
        <f t="shared" si="16"/>
        <v>0</v>
      </c>
    </row>
    <row r="1098" spans="1:15" x14ac:dyDescent="0.25">
      <c r="A1098" s="44" t="s">
        <v>51</v>
      </c>
      <c r="B1098" s="45" t="s">
        <v>43</v>
      </c>
      <c r="C1098" s="46">
        <v>85010</v>
      </c>
      <c r="D1098" s="64" t="s">
        <v>1026</v>
      </c>
      <c r="E1098" s="105"/>
      <c r="F1098" s="70">
        <v>0</v>
      </c>
      <c r="G1098" s="47">
        <v>0</v>
      </c>
      <c r="H1098" s="47">
        <v>0</v>
      </c>
      <c r="I1098" s="47">
        <v>0</v>
      </c>
      <c r="J1098" s="47">
        <v>0</v>
      </c>
      <c r="K1098" s="47">
        <v>0</v>
      </c>
      <c r="L1098" s="47">
        <v>8471</v>
      </c>
      <c r="M1098" s="47">
        <v>0</v>
      </c>
      <c r="N1098" s="47">
        <v>0</v>
      </c>
      <c r="O1098" s="48">
        <f t="shared" si="16"/>
        <v>8471</v>
      </c>
    </row>
    <row r="1099" spans="1:15" x14ac:dyDescent="0.25">
      <c r="A1099" s="44" t="s">
        <v>51</v>
      </c>
      <c r="B1099" s="45" t="s">
        <v>43</v>
      </c>
      <c r="C1099" s="46">
        <v>85015</v>
      </c>
      <c r="D1099" s="64" t="s">
        <v>1027</v>
      </c>
      <c r="E1099" s="105"/>
      <c r="F1099" s="70">
        <v>0</v>
      </c>
      <c r="G1099" s="47">
        <v>0</v>
      </c>
      <c r="H1099" s="47">
        <v>0</v>
      </c>
      <c r="I1099" s="47">
        <v>0</v>
      </c>
      <c r="J1099" s="47">
        <v>0</v>
      </c>
      <c r="K1099" s="47">
        <v>0</v>
      </c>
      <c r="L1099" s="47">
        <v>0</v>
      </c>
      <c r="M1099" s="47">
        <v>0</v>
      </c>
      <c r="N1099" s="47">
        <v>0</v>
      </c>
      <c r="O1099" s="48">
        <f t="shared" si="16"/>
        <v>0</v>
      </c>
    </row>
    <row r="1100" spans="1:15" x14ac:dyDescent="0.25">
      <c r="A1100" s="44" t="s">
        <v>51</v>
      </c>
      <c r="B1100" s="45" t="s">
        <v>43</v>
      </c>
      <c r="C1100" s="46">
        <v>85125</v>
      </c>
      <c r="D1100" s="64" t="s">
        <v>1028</v>
      </c>
      <c r="E1100" s="105"/>
      <c r="F1100" s="70">
        <v>0</v>
      </c>
      <c r="G1100" s="47">
        <v>0</v>
      </c>
      <c r="H1100" s="47">
        <v>0</v>
      </c>
      <c r="I1100" s="47">
        <v>0</v>
      </c>
      <c r="J1100" s="47">
        <v>0</v>
      </c>
      <c r="K1100" s="47">
        <v>0</v>
      </c>
      <c r="L1100" s="47">
        <v>0</v>
      </c>
      <c r="M1100" s="47">
        <v>0</v>
      </c>
      <c r="N1100" s="47">
        <v>0</v>
      </c>
      <c r="O1100" s="48">
        <f t="shared" ref="O1100:O1151" si="17">SUM(F1100:N1100)</f>
        <v>0</v>
      </c>
    </row>
    <row r="1101" spans="1:15" x14ac:dyDescent="0.25">
      <c r="A1101" s="88" t="s">
        <v>51</v>
      </c>
      <c r="B1101" s="93" t="s">
        <v>43</v>
      </c>
      <c r="C1101" s="90">
        <v>85136</v>
      </c>
      <c r="D1101" s="100" t="s">
        <v>1029</v>
      </c>
      <c r="E1101" s="105"/>
      <c r="F1101" s="103">
        <v>0</v>
      </c>
      <c r="G1101" s="91">
        <v>0</v>
      </c>
      <c r="H1101" s="91">
        <v>0</v>
      </c>
      <c r="I1101" s="91">
        <v>0</v>
      </c>
      <c r="J1101" s="91">
        <v>0</v>
      </c>
      <c r="K1101" s="91">
        <v>0</v>
      </c>
      <c r="L1101" s="91">
        <v>0</v>
      </c>
      <c r="M1101" s="91">
        <v>0</v>
      </c>
      <c r="N1101" s="91">
        <v>0</v>
      </c>
      <c r="O1101" s="92">
        <f t="shared" si="17"/>
        <v>0</v>
      </c>
    </row>
    <row r="1102" spans="1:15" x14ac:dyDescent="0.25">
      <c r="A1102" s="88" t="s">
        <v>51</v>
      </c>
      <c r="B1102" s="93" t="s">
        <v>43</v>
      </c>
      <c r="C1102" s="90">
        <v>85139</v>
      </c>
      <c r="D1102" s="100" t="s">
        <v>1030</v>
      </c>
      <c r="E1102" s="105"/>
      <c r="F1102" s="103">
        <v>0</v>
      </c>
      <c r="G1102" s="91">
        <v>0</v>
      </c>
      <c r="H1102" s="91">
        <v>0</v>
      </c>
      <c r="I1102" s="91">
        <v>0</v>
      </c>
      <c r="J1102" s="91">
        <v>0</v>
      </c>
      <c r="K1102" s="91">
        <v>0</v>
      </c>
      <c r="L1102" s="91">
        <v>0</v>
      </c>
      <c r="M1102" s="91">
        <v>0</v>
      </c>
      <c r="N1102" s="91">
        <v>0</v>
      </c>
      <c r="O1102" s="92">
        <f t="shared" si="17"/>
        <v>0</v>
      </c>
    </row>
    <row r="1103" spans="1:15" x14ac:dyDescent="0.25">
      <c r="A1103" s="88" t="s">
        <v>51</v>
      </c>
      <c r="B1103" s="93" t="s">
        <v>43</v>
      </c>
      <c r="C1103" s="90">
        <v>85162</v>
      </c>
      <c r="D1103" s="100" t="s">
        <v>1031</v>
      </c>
      <c r="E1103" s="105"/>
      <c r="F1103" s="103">
        <v>0</v>
      </c>
      <c r="G1103" s="91">
        <v>0</v>
      </c>
      <c r="H1103" s="91">
        <v>0</v>
      </c>
      <c r="I1103" s="91">
        <v>0</v>
      </c>
      <c r="J1103" s="91">
        <v>0</v>
      </c>
      <c r="K1103" s="91">
        <v>0</v>
      </c>
      <c r="L1103" s="91">
        <v>1571647</v>
      </c>
      <c r="M1103" s="91">
        <v>0</v>
      </c>
      <c r="N1103" s="91">
        <v>0</v>
      </c>
      <c r="O1103" s="92">
        <f t="shared" si="17"/>
        <v>1571647</v>
      </c>
    </row>
    <row r="1104" spans="1:15" x14ac:dyDescent="0.25">
      <c r="A1104" s="88" t="s">
        <v>51</v>
      </c>
      <c r="B1104" s="93" t="s">
        <v>43</v>
      </c>
      <c r="C1104" s="90">
        <v>85225</v>
      </c>
      <c r="D1104" s="100" t="s">
        <v>1032</v>
      </c>
      <c r="E1104" s="105"/>
      <c r="F1104" s="103">
        <v>0</v>
      </c>
      <c r="G1104" s="91">
        <v>0</v>
      </c>
      <c r="H1104" s="91">
        <v>0</v>
      </c>
      <c r="I1104" s="91">
        <v>0</v>
      </c>
      <c r="J1104" s="91">
        <v>0</v>
      </c>
      <c r="K1104" s="91">
        <v>0</v>
      </c>
      <c r="L1104" s="91">
        <v>4491</v>
      </c>
      <c r="M1104" s="91">
        <v>0</v>
      </c>
      <c r="N1104" s="91">
        <v>0</v>
      </c>
      <c r="O1104" s="92">
        <f t="shared" si="17"/>
        <v>4491</v>
      </c>
    </row>
    <row r="1105" spans="1:15" x14ac:dyDescent="0.25">
      <c r="A1105" s="88" t="s">
        <v>51</v>
      </c>
      <c r="B1105" s="93" t="s">
        <v>43</v>
      </c>
      <c r="C1105" s="90">
        <v>85230</v>
      </c>
      <c r="D1105" s="100" t="s">
        <v>1033</v>
      </c>
      <c r="E1105" s="105"/>
      <c r="F1105" s="103">
        <v>0</v>
      </c>
      <c r="G1105" s="91">
        <v>0</v>
      </c>
      <c r="H1105" s="91">
        <v>0</v>
      </c>
      <c r="I1105" s="91">
        <v>0</v>
      </c>
      <c r="J1105" s="91">
        <v>0</v>
      </c>
      <c r="K1105" s="91">
        <v>0</v>
      </c>
      <c r="L1105" s="91">
        <v>0</v>
      </c>
      <c r="M1105" s="91">
        <v>0</v>
      </c>
      <c r="N1105" s="91">
        <v>0</v>
      </c>
      <c r="O1105" s="92">
        <f t="shared" si="17"/>
        <v>0</v>
      </c>
    </row>
    <row r="1106" spans="1:15" x14ac:dyDescent="0.25">
      <c r="A1106" s="88" t="s">
        <v>51</v>
      </c>
      <c r="B1106" s="93" t="s">
        <v>43</v>
      </c>
      <c r="C1106" s="90">
        <v>85250</v>
      </c>
      <c r="D1106" s="100" t="s">
        <v>1034</v>
      </c>
      <c r="E1106" s="105"/>
      <c r="F1106" s="103">
        <v>0</v>
      </c>
      <c r="G1106" s="91">
        <v>0</v>
      </c>
      <c r="H1106" s="91">
        <v>0</v>
      </c>
      <c r="I1106" s="91">
        <v>0</v>
      </c>
      <c r="J1106" s="91">
        <v>0</v>
      </c>
      <c r="K1106" s="91">
        <v>0</v>
      </c>
      <c r="L1106" s="91">
        <v>0</v>
      </c>
      <c r="M1106" s="91">
        <v>0</v>
      </c>
      <c r="N1106" s="91">
        <v>0</v>
      </c>
      <c r="O1106" s="92">
        <f t="shared" si="17"/>
        <v>0</v>
      </c>
    </row>
    <row r="1107" spans="1:15" x14ac:dyDescent="0.25">
      <c r="A1107" s="88" t="s">
        <v>51</v>
      </c>
      <c r="B1107" s="93" t="s">
        <v>43</v>
      </c>
      <c r="C1107" s="90">
        <v>85263</v>
      </c>
      <c r="D1107" s="100" t="s">
        <v>1035</v>
      </c>
      <c r="E1107" s="105"/>
      <c r="F1107" s="103">
        <v>0</v>
      </c>
      <c r="G1107" s="91">
        <v>0</v>
      </c>
      <c r="H1107" s="91">
        <v>0</v>
      </c>
      <c r="I1107" s="91">
        <v>0</v>
      </c>
      <c r="J1107" s="91">
        <v>0</v>
      </c>
      <c r="K1107" s="91">
        <v>0</v>
      </c>
      <c r="L1107" s="91">
        <v>3062</v>
      </c>
      <c r="M1107" s="91">
        <v>0</v>
      </c>
      <c r="N1107" s="91">
        <v>0</v>
      </c>
      <c r="O1107" s="92">
        <f t="shared" si="17"/>
        <v>3062</v>
      </c>
    </row>
    <row r="1108" spans="1:15" x14ac:dyDescent="0.25">
      <c r="A1108" s="88" t="s">
        <v>51</v>
      </c>
      <c r="B1108" s="93" t="s">
        <v>43</v>
      </c>
      <c r="C1108" s="90">
        <v>85279</v>
      </c>
      <c r="D1108" s="100" t="s">
        <v>1036</v>
      </c>
      <c r="E1108" s="105"/>
      <c r="F1108" s="103">
        <v>0</v>
      </c>
      <c r="G1108" s="91">
        <v>560122</v>
      </c>
      <c r="H1108" s="91">
        <v>0</v>
      </c>
      <c r="I1108" s="91">
        <v>0</v>
      </c>
      <c r="J1108" s="91">
        <v>0</v>
      </c>
      <c r="K1108" s="91">
        <v>0</v>
      </c>
      <c r="L1108" s="91">
        <v>0</v>
      </c>
      <c r="M1108" s="91">
        <v>0</v>
      </c>
      <c r="N1108" s="91">
        <v>0</v>
      </c>
      <c r="O1108" s="92">
        <f t="shared" si="17"/>
        <v>560122</v>
      </c>
    </row>
    <row r="1109" spans="1:15" x14ac:dyDescent="0.25">
      <c r="A1109" s="88" t="s">
        <v>51</v>
      </c>
      <c r="B1109" s="93" t="s">
        <v>43</v>
      </c>
      <c r="C1109" s="90">
        <v>85300</v>
      </c>
      <c r="D1109" s="100" t="s">
        <v>135</v>
      </c>
      <c r="E1109" s="105"/>
      <c r="F1109" s="103">
        <v>0</v>
      </c>
      <c r="G1109" s="91">
        <v>0</v>
      </c>
      <c r="H1109" s="91">
        <v>0</v>
      </c>
      <c r="I1109" s="91">
        <v>0</v>
      </c>
      <c r="J1109" s="91">
        <v>0</v>
      </c>
      <c r="K1109" s="91">
        <v>0</v>
      </c>
      <c r="L1109" s="91">
        <v>0</v>
      </c>
      <c r="M1109" s="91">
        <v>0</v>
      </c>
      <c r="N1109" s="91">
        <v>0</v>
      </c>
      <c r="O1109" s="92">
        <f t="shared" si="17"/>
        <v>0</v>
      </c>
    </row>
    <row r="1110" spans="1:15" x14ac:dyDescent="0.25">
      <c r="A1110" s="88" t="s">
        <v>51</v>
      </c>
      <c r="B1110" s="93" t="s">
        <v>43</v>
      </c>
      <c r="C1110" s="90">
        <v>85315</v>
      </c>
      <c r="D1110" s="100" t="s">
        <v>1037</v>
      </c>
      <c r="E1110" s="105"/>
      <c r="F1110" s="103">
        <v>0</v>
      </c>
      <c r="G1110" s="91">
        <v>0</v>
      </c>
      <c r="H1110" s="91">
        <v>0</v>
      </c>
      <c r="I1110" s="91">
        <v>0</v>
      </c>
      <c r="J1110" s="91">
        <v>0</v>
      </c>
      <c r="K1110" s="91">
        <v>0</v>
      </c>
      <c r="L1110" s="91">
        <v>0</v>
      </c>
      <c r="M1110" s="91">
        <v>0</v>
      </c>
      <c r="N1110" s="91">
        <v>0</v>
      </c>
      <c r="O1110" s="92">
        <f t="shared" si="17"/>
        <v>0</v>
      </c>
    </row>
    <row r="1111" spans="1:15" x14ac:dyDescent="0.25">
      <c r="A1111" s="44" t="s">
        <v>51</v>
      </c>
      <c r="B1111" s="45" t="s">
        <v>43</v>
      </c>
      <c r="C1111" s="46">
        <v>85325</v>
      </c>
      <c r="D1111" s="64" t="s">
        <v>1038</v>
      </c>
      <c r="E1111" s="105"/>
      <c r="F1111" s="70">
        <v>0</v>
      </c>
      <c r="G1111" s="47">
        <v>0</v>
      </c>
      <c r="H1111" s="47">
        <v>0</v>
      </c>
      <c r="I1111" s="47">
        <v>0</v>
      </c>
      <c r="J1111" s="47">
        <v>0</v>
      </c>
      <c r="K1111" s="47">
        <v>0</v>
      </c>
      <c r="L1111" s="47">
        <v>0</v>
      </c>
      <c r="M1111" s="47">
        <v>0</v>
      </c>
      <c r="N1111" s="47">
        <v>0</v>
      </c>
      <c r="O1111" s="48">
        <f t="shared" si="17"/>
        <v>0</v>
      </c>
    </row>
    <row r="1112" spans="1:15" x14ac:dyDescent="0.25">
      <c r="A1112" s="44" t="s">
        <v>51</v>
      </c>
      <c r="B1112" s="45" t="s">
        <v>43</v>
      </c>
      <c r="C1112" s="46">
        <v>85400</v>
      </c>
      <c r="D1112" s="64" t="s">
        <v>1039</v>
      </c>
      <c r="E1112" s="105"/>
      <c r="F1112" s="70">
        <v>0</v>
      </c>
      <c r="G1112" s="47">
        <v>0</v>
      </c>
      <c r="H1112" s="47">
        <v>0</v>
      </c>
      <c r="I1112" s="47">
        <v>0</v>
      </c>
      <c r="J1112" s="47">
        <v>0</v>
      </c>
      <c r="K1112" s="47">
        <v>0</v>
      </c>
      <c r="L1112" s="47">
        <v>0</v>
      </c>
      <c r="M1112" s="47">
        <v>0</v>
      </c>
      <c r="N1112" s="47">
        <v>0</v>
      </c>
      <c r="O1112" s="48">
        <f t="shared" si="17"/>
        <v>0</v>
      </c>
    </row>
    <row r="1113" spans="1:15" x14ac:dyDescent="0.25">
      <c r="A1113" s="44" t="s">
        <v>51</v>
      </c>
      <c r="B1113" s="45" t="s">
        <v>43</v>
      </c>
      <c r="C1113" s="46">
        <v>85410</v>
      </c>
      <c r="D1113" s="64" t="s">
        <v>1040</v>
      </c>
      <c r="E1113" s="105"/>
      <c r="F1113" s="70">
        <v>0</v>
      </c>
      <c r="G1113" s="47">
        <v>0</v>
      </c>
      <c r="H1113" s="47">
        <v>0</v>
      </c>
      <c r="I1113" s="47">
        <v>0</v>
      </c>
      <c r="J1113" s="47">
        <v>0</v>
      </c>
      <c r="K1113" s="47">
        <v>0</v>
      </c>
      <c r="L1113" s="47">
        <v>0</v>
      </c>
      <c r="M1113" s="47">
        <v>0</v>
      </c>
      <c r="N1113" s="47">
        <v>0</v>
      </c>
      <c r="O1113" s="48">
        <f t="shared" si="17"/>
        <v>0</v>
      </c>
    </row>
    <row r="1114" spans="1:15" x14ac:dyDescent="0.25">
      <c r="A1114" s="44" t="s">
        <v>51</v>
      </c>
      <c r="B1114" s="45" t="s">
        <v>43</v>
      </c>
      <c r="C1114" s="46">
        <v>85430</v>
      </c>
      <c r="D1114" s="64" t="s">
        <v>1041</v>
      </c>
      <c r="E1114" s="105"/>
      <c r="F1114" s="70">
        <v>0</v>
      </c>
      <c r="G1114" s="47">
        <v>0</v>
      </c>
      <c r="H1114" s="47">
        <v>0</v>
      </c>
      <c r="I1114" s="47">
        <v>0</v>
      </c>
      <c r="J1114" s="47">
        <v>0</v>
      </c>
      <c r="K1114" s="47">
        <v>0</v>
      </c>
      <c r="L1114" s="47">
        <v>0</v>
      </c>
      <c r="M1114" s="47">
        <v>0</v>
      </c>
      <c r="N1114" s="47">
        <v>0</v>
      </c>
      <c r="O1114" s="48">
        <f t="shared" si="17"/>
        <v>0</v>
      </c>
    </row>
    <row r="1115" spans="1:15" x14ac:dyDescent="0.25">
      <c r="A1115" s="44" t="s">
        <v>51</v>
      </c>
      <c r="B1115" s="45" t="s">
        <v>43</v>
      </c>
      <c r="C1115" s="46">
        <v>85440</v>
      </c>
      <c r="D1115" s="64" t="s">
        <v>241</v>
      </c>
      <c r="E1115" s="105"/>
      <c r="F1115" s="70">
        <v>0</v>
      </c>
      <c r="G1115" s="47">
        <v>0</v>
      </c>
      <c r="H1115" s="47">
        <v>0</v>
      </c>
      <c r="I1115" s="47">
        <v>0</v>
      </c>
      <c r="J1115" s="47">
        <v>0</v>
      </c>
      <c r="K1115" s="47">
        <v>0</v>
      </c>
      <c r="L1115" s="47">
        <v>1583471</v>
      </c>
      <c r="M1115" s="47">
        <v>0</v>
      </c>
      <c r="N1115" s="47">
        <v>0</v>
      </c>
      <c r="O1115" s="48">
        <f t="shared" si="17"/>
        <v>1583471</v>
      </c>
    </row>
    <row r="1116" spans="1:15" x14ac:dyDescent="0.25">
      <c r="A1116" s="44" t="s">
        <v>51</v>
      </c>
      <c r="B1116" s="45" t="s">
        <v>44</v>
      </c>
      <c r="C1116" s="46">
        <v>86001</v>
      </c>
      <c r="D1116" s="64" t="s">
        <v>1042</v>
      </c>
      <c r="E1116" s="105">
        <v>4860889.8477645656</v>
      </c>
      <c r="F1116" s="70">
        <v>0</v>
      </c>
      <c r="G1116" s="47">
        <v>0</v>
      </c>
      <c r="H1116" s="47">
        <v>0</v>
      </c>
      <c r="I1116" s="47">
        <v>0</v>
      </c>
      <c r="J1116" s="47">
        <v>1681022</v>
      </c>
      <c r="K1116" s="47">
        <v>0</v>
      </c>
      <c r="L1116" s="47">
        <v>0</v>
      </c>
      <c r="M1116" s="47">
        <v>0</v>
      </c>
      <c r="N1116" s="47">
        <v>0</v>
      </c>
      <c r="O1116" s="48">
        <f t="shared" si="17"/>
        <v>1681022</v>
      </c>
    </row>
    <row r="1117" spans="1:15" x14ac:dyDescent="0.25">
      <c r="A1117" s="44" t="s">
        <v>51</v>
      </c>
      <c r="B1117" s="45" t="s">
        <v>44</v>
      </c>
      <c r="C1117" s="46">
        <v>86219</v>
      </c>
      <c r="D1117" s="64" t="s">
        <v>736</v>
      </c>
      <c r="E1117" s="105">
        <v>86462.155622932347</v>
      </c>
      <c r="F1117" s="70">
        <v>0</v>
      </c>
      <c r="G1117" s="47">
        <v>0</v>
      </c>
      <c r="H1117" s="47">
        <v>0</v>
      </c>
      <c r="I1117" s="47">
        <v>0</v>
      </c>
      <c r="J1117" s="47">
        <v>0</v>
      </c>
      <c r="K1117" s="47">
        <v>0</v>
      </c>
      <c r="L1117" s="47">
        <v>39666</v>
      </c>
      <c r="M1117" s="47">
        <v>0</v>
      </c>
      <c r="N1117" s="47">
        <v>0</v>
      </c>
      <c r="O1117" s="48">
        <f t="shared" si="17"/>
        <v>39666</v>
      </c>
    </row>
    <row r="1118" spans="1:15" x14ac:dyDescent="0.25">
      <c r="A1118" s="44" t="s">
        <v>51</v>
      </c>
      <c r="B1118" s="45" t="s">
        <v>44</v>
      </c>
      <c r="C1118" s="46">
        <v>86320</v>
      </c>
      <c r="D1118" s="64" t="s">
        <v>1043</v>
      </c>
      <c r="E1118" s="105">
        <v>16075.061261802706</v>
      </c>
      <c r="F1118" s="70">
        <v>0</v>
      </c>
      <c r="G1118" s="47">
        <v>0</v>
      </c>
      <c r="H1118" s="47">
        <v>0</v>
      </c>
      <c r="I1118" s="47">
        <v>0</v>
      </c>
      <c r="J1118" s="47">
        <v>0</v>
      </c>
      <c r="K1118" s="47">
        <v>0</v>
      </c>
      <c r="L1118" s="47">
        <v>753580</v>
      </c>
      <c r="M1118" s="47">
        <v>0</v>
      </c>
      <c r="N1118" s="47">
        <v>0</v>
      </c>
      <c r="O1118" s="48">
        <f t="shared" si="17"/>
        <v>753580</v>
      </c>
    </row>
    <row r="1119" spans="1:15" x14ac:dyDescent="0.25">
      <c r="A1119" s="44" t="s">
        <v>51</v>
      </c>
      <c r="B1119" s="45" t="s">
        <v>44</v>
      </c>
      <c r="C1119" s="46">
        <v>86568</v>
      </c>
      <c r="D1119" s="64" t="s">
        <v>1044</v>
      </c>
      <c r="E1119" s="105"/>
      <c r="F1119" s="70">
        <v>0</v>
      </c>
      <c r="G1119" s="47">
        <v>0</v>
      </c>
      <c r="H1119" s="47">
        <v>0</v>
      </c>
      <c r="I1119" s="47">
        <v>0</v>
      </c>
      <c r="J1119" s="47">
        <v>0</v>
      </c>
      <c r="K1119" s="47">
        <v>0</v>
      </c>
      <c r="L1119" s="47">
        <v>0</v>
      </c>
      <c r="M1119" s="47">
        <v>0</v>
      </c>
      <c r="N1119" s="47">
        <v>0</v>
      </c>
      <c r="O1119" s="48">
        <f t="shared" si="17"/>
        <v>0</v>
      </c>
    </row>
    <row r="1120" spans="1:15" x14ac:dyDescent="0.25">
      <c r="A1120" s="44" t="s">
        <v>51</v>
      </c>
      <c r="B1120" s="45" t="s">
        <v>44</v>
      </c>
      <c r="C1120" s="46">
        <v>86569</v>
      </c>
      <c r="D1120" s="64" t="s">
        <v>1045</v>
      </c>
      <c r="E1120" s="105">
        <v>5929.4936420990562</v>
      </c>
      <c r="F1120" s="70">
        <v>0</v>
      </c>
      <c r="G1120" s="47">
        <v>0</v>
      </c>
      <c r="H1120" s="47">
        <v>0</v>
      </c>
      <c r="I1120" s="47">
        <v>0</v>
      </c>
      <c r="J1120" s="47">
        <v>0</v>
      </c>
      <c r="K1120" s="47">
        <v>0</v>
      </c>
      <c r="L1120" s="47">
        <v>0</v>
      </c>
      <c r="M1120" s="47">
        <v>0</v>
      </c>
      <c r="N1120" s="47">
        <v>0</v>
      </c>
      <c r="O1120" s="48">
        <f t="shared" si="17"/>
        <v>0</v>
      </c>
    </row>
    <row r="1121" spans="1:15" x14ac:dyDescent="0.25">
      <c r="A1121" s="88" t="s">
        <v>51</v>
      </c>
      <c r="B1121" s="93" t="s">
        <v>44</v>
      </c>
      <c r="C1121" s="90">
        <v>86571</v>
      </c>
      <c r="D1121" s="100" t="s">
        <v>1046</v>
      </c>
      <c r="E1121" s="105">
        <v>1059896.8733282192</v>
      </c>
      <c r="F1121" s="103">
        <v>0</v>
      </c>
      <c r="G1121" s="91">
        <v>0</v>
      </c>
      <c r="H1121" s="91">
        <v>0</v>
      </c>
      <c r="I1121" s="91">
        <v>0</v>
      </c>
      <c r="J1121" s="91">
        <v>97428</v>
      </c>
      <c r="K1121" s="91">
        <v>0</v>
      </c>
      <c r="L1121" s="91">
        <v>0</v>
      </c>
      <c r="M1121" s="91">
        <v>0</v>
      </c>
      <c r="N1121" s="91">
        <v>0</v>
      </c>
      <c r="O1121" s="92">
        <f t="shared" si="17"/>
        <v>97428</v>
      </c>
    </row>
    <row r="1122" spans="1:15" x14ac:dyDescent="0.25">
      <c r="A1122" s="88" t="s">
        <v>51</v>
      </c>
      <c r="B1122" s="93" t="s">
        <v>44</v>
      </c>
      <c r="C1122" s="90">
        <v>86573</v>
      </c>
      <c r="D1122" s="100" t="s">
        <v>1047</v>
      </c>
      <c r="E1122" s="105">
        <v>15568349.115452344</v>
      </c>
      <c r="F1122" s="103">
        <v>0</v>
      </c>
      <c r="G1122" s="91">
        <v>0</v>
      </c>
      <c r="H1122" s="91">
        <v>0</v>
      </c>
      <c r="I1122" s="91">
        <v>0</v>
      </c>
      <c r="J1122" s="91">
        <v>3713789</v>
      </c>
      <c r="K1122" s="91">
        <v>0</v>
      </c>
      <c r="L1122" s="91">
        <v>0</v>
      </c>
      <c r="M1122" s="91">
        <v>0</v>
      </c>
      <c r="N1122" s="91">
        <v>0</v>
      </c>
      <c r="O1122" s="92">
        <f t="shared" si="17"/>
        <v>3713789</v>
      </c>
    </row>
    <row r="1123" spans="1:15" x14ac:dyDescent="0.25">
      <c r="A1123" s="88" t="s">
        <v>51</v>
      </c>
      <c r="B1123" s="93" t="s">
        <v>44</v>
      </c>
      <c r="C1123" s="90">
        <v>86749</v>
      </c>
      <c r="D1123" s="100" t="s">
        <v>1048</v>
      </c>
      <c r="E1123" s="105">
        <v>6141757.2545200381</v>
      </c>
      <c r="F1123" s="103">
        <v>0</v>
      </c>
      <c r="G1123" s="91">
        <v>0</v>
      </c>
      <c r="H1123" s="91">
        <v>0</v>
      </c>
      <c r="I1123" s="91">
        <v>0</v>
      </c>
      <c r="J1123" s="91">
        <v>30773994</v>
      </c>
      <c r="K1123" s="91">
        <v>0</v>
      </c>
      <c r="L1123" s="91">
        <v>0</v>
      </c>
      <c r="M1123" s="91">
        <v>0</v>
      </c>
      <c r="N1123" s="91">
        <v>0</v>
      </c>
      <c r="O1123" s="92">
        <f t="shared" si="17"/>
        <v>30773994</v>
      </c>
    </row>
    <row r="1124" spans="1:15" x14ac:dyDescent="0.25">
      <c r="A1124" s="88" t="s">
        <v>51</v>
      </c>
      <c r="B1124" s="93" t="s">
        <v>44</v>
      </c>
      <c r="C1124" s="90">
        <v>86755</v>
      </c>
      <c r="D1124" s="100" t="s">
        <v>140</v>
      </c>
      <c r="E1124" s="105"/>
      <c r="F1124" s="103">
        <v>0</v>
      </c>
      <c r="G1124" s="91">
        <v>0</v>
      </c>
      <c r="H1124" s="91">
        <v>0</v>
      </c>
      <c r="I1124" s="91">
        <v>0</v>
      </c>
      <c r="J1124" s="91">
        <v>0</v>
      </c>
      <c r="K1124" s="91">
        <v>0</v>
      </c>
      <c r="L1124" s="91">
        <v>0</v>
      </c>
      <c r="M1124" s="91">
        <v>0</v>
      </c>
      <c r="N1124" s="91">
        <v>0</v>
      </c>
      <c r="O1124" s="92">
        <f t="shared" si="17"/>
        <v>0</v>
      </c>
    </row>
    <row r="1125" spans="1:15" x14ac:dyDescent="0.25">
      <c r="A1125" s="88" t="s">
        <v>51</v>
      </c>
      <c r="B1125" s="93" t="s">
        <v>44</v>
      </c>
      <c r="C1125" s="90">
        <v>86757</v>
      </c>
      <c r="D1125" s="100" t="s">
        <v>905</v>
      </c>
      <c r="E1125" s="105"/>
      <c r="F1125" s="103">
        <v>0</v>
      </c>
      <c r="G1125" s="91">
        <v>0</v>
      </c>
      <c r="H1125" s="91">
        <v>0</v>
      </c>
      <c r="I1125" s="91">
        <v>0</v>
      </c>
      <c r="J1125" s="91">
        <v>0</v>
      </c>
      <c r="K1125" s="91">
        <v>0</v>
      </c>
      <c r="L1125" s="91">
        <v>0</v>
      </c>
      <c r="M1125" s="91">
        <v>0</v>
      </c>
      <c r="N1125" s="91">
        <v>0</v>
      </c>
      <c r="O1125" s="92">
        <f t="shared" si="17"/>
        <v>0</v>
      </c>
    </row>
    <row r="1126" spans="1:15" x14ac:dyDescent="0.25">
      <c r="A1126" s="88" t="s">
        <v>51</v>
      </c>
      <c r="B1126" s="93" t="s">
        <v>44</v>
      </c>
      <c r="C1126" s="90">
        <v>86760</v>
      </c>
      <c r="D1126" s="100" t="s">
        <v>814</v>
      </c>
      <c r="E1126" s="105"/>
      <c r="F1126" s="103">
        <v>0</v>
      </c>
      <c r="G1126" s="91">
        <v>0</v>
      </c>
      <c r="H1126" s="91">
        <v>0</v>
      </c>
      <c r="I1126" s="91">
        <v>0</v>
      </c>
      <c r="J1126" s="91">
        <v>0</v>
      </c>
      <c r="K1126" s="91">
        <v>0</v>
      </c>
      <c r="L1126" s="91">
        <v>0</v>
      </c>
      <c r="M1126" s="91">
        <v>0</v>
      </c>
      <c r="N1126" s="91">
        <v>0</v>
      </c>
      <c r="O1126" s="92">
        <f t="shared" si="17"/>
        <v>0</v>
      </c>
    </row>
    <row r="1127" spans="1:15" x14ac:dyDescent="0.25">
      <c r="A1127" s="88" t="s">
        <v>51</v>
      </c>
      <c r="B1127" s="93" t="s">
        <v>44</v>
      </c>
      <c r="C1127" s="90">
        <v>86865</v>
      </c>
      <c r="D1127" s="100" t="s">
        <v>1049</v>
      </c>
      <c r="E1127" s="105">
        <v>3110.1349926524731</v>
      </c>
      <c r="F1127" s="103">
        <v>0</v>
      </c>
      <c r="G1127" s="91">
        <v>0</v>
      </c>
      <c r="H1127" s="91">
        <v>0</v>
      </c>
      <c r="I1127" s="91">
        <v>0</v>
      </c>
      <c r="J1127" s="91">
        <v>0</v>
      </c>
      <c r="K1127" s="91">
        <v>0</v>
      </c>
      <c r="L1127" s="91">
        <v>2523867</v>
      </c>
      <c r="M1127" s="91">
        <v>0</v>
      </c>
      <c r="N1127" s="91">
        <v>0</v>
      </c>
      <c r="O1127" s="92">
        <f t="shared" si="17"/>
        <v>2523867</v>
      </c>
    </row>
    <row r="1128" spans="1:15" x14ac:dyDescent="0.25">
      <c r="A1128" s="88" t="s">
        <v>51</v>
      </c>
      <c r="B1128" s="93" t="s">
        <v>44</v>
      </c>
      <c r="C1128" s="90">
        <v>86885</v>
      </c>
      <c r="D1128" s="100" t="s">
        <v>1050</v>
      </c>
      <c r="E1128" s="105">
        <v>443859.82342988142</v>
      </c>
      <c r="F1128" s="103">
        <v>0</v>
      </c>
      <c r="G1128" s="91">
        <v>0</v>
      </c>
      <c r="H1128" s="91">
        <v>0</v>
      </c>
      <c r="I1128" s="91">
        <v>0</v>
      </c>
      <c r="J1128" s="91">
        <v>156105</v>
      </c>
      <c r="K1128" s="91">
        <v>0</v>
      </c>
      <c r="L1128" s="91">
        <v>0</v>
      </c>
      <c r="M1128" s="91">
        <v>0</v>
      </c>
      <c r="N1128" s="91">
        <v>0</v>
      </c>
      <c r="O1128" s="92">
        <f t="shared" si="17"/>
        <v>156105</v>
      </c>
    </row>
    <row r="1129" spans="1:15" ht="30" x14ac:dyDescent="0.25">
      <c r="A1129" s="88" t="s">
        <v>51</v>
      </c>
      <c r="B1129" s="94" t="s">
        <v>45</v>
      </c>
      <c r="C1129" s="90">
        <v>88001</v>
      </c>
      <c r="D1129" s="100" t="s">
        <v>900</v>
      </c>
      <c r="E1129" s="105"/>
      <c r="F1129" s="103">
        <v>0</v>
      </c>
      <c r="G1129" s="91">
        <v>0</v>
      </c>
      <c r="H1129" s="91">
        <v>0</v>
      </c>
      <c r="I1129" s="91">
        <v>0</v>
      </c>
      <c r="J1129" s="91">
        <v>0</v>
      </c>
      <c r="K1129" s="91">
        <v>0</v>
      </c>
      <c r="L1129" s="91">
        <v>0</v>
      </c>
      <c r="M1129" s="91">
        <v>0</v>
      </c>
      <c r="N1129" s="91">
        <v>0</v>
      </c>
      <c r="O1129" s="92">
        <f t="shared" si="17"/>
        <v>0</v>
      </c>
    </row>
    <row r="1130" spans="1:15" ht="30" x14ac:dyDescent="0.25">
      <c r="A1130" s="88" t="s">
        <v>51</v>
      </c>
      <c r="B1130" s="94" t="s">
        <v>45</v>
      </c>
      <c r="C1130" s="90">
        <v>88564</v>
      </c>
      <c r="D1130" s="100" t="s">
        <v>768</v>
      </c>
      <c r="E1130" s="105"/>
      <c r="F1130" s="103">
        <v>0</v>
      </c>
      <c r="G1130" s="91">
        <v>0</v>
      </c>
      <c r="H1130" s="91">
        <v>0</v>
      </c>
      <c r="I1130" s="91">
        <v>0</v>
      </c>
      <c r="J1130" s="91">
        <v>0</v>
      </c>
      <c r="K1130" s="91">
        <v>0</v>
      </c>
      <c r="L1130" s="91">
        <v>0</v>
      </c>
      <c r="M1130" s="91">
        <v>0</v>
      </c>
      <c r="N1130" s="91">
        <v>0</v>
      </c>
      <c r="O1130" s="92">
        <f t="shared" si="17"/>
        <v>0</v>
      </c>
    </row>
    <row r="1131" spans="1:15" x14ac:dyDescent="0.25">
      <c r="A1131" s="44" t="s">
        <v>51</v>
      </c>
      <c r="B1131" s="45" t="s">
        <v>46</v>
      </c>
      <c r="C1131" s="46">
        <v>91001</v>
      </c>
      <c r="D1131" s="64" t="s">
        <v>1051</v>
      </c>
      <c r="E1131" s="105">
        <v>22922.032758652083</v>
      </c>
      <c r="F1131" s="70">
        <v>0</v>
      </c>
      <c r="G1131" s="47">
        <v>0</v>
      </c>
      <c r="H1131" s="47">
        <v>0</v>
      </c>
      <c r="I1131" s="47">
        <v>0</v>
      </c>
      <c r="J1131" s="47">
        <v>0</v>
      </c>
      <c r="K1131" s="47">
        <v>0</v>
      </c>
      <c r="L1131" s="47">
        <v>0</v>
      </c>
      <c r="M1131" s="47">
        <v>0</v>
      </c>
      <c r="N1131" s="47">
        <v>0</v>
      </c>
      <c r="O1131" s="48">
        <f t="shared" si="17"/>
        <v>0</v>
      </c>
    </row>
    <row r="1132" spans="1:15" x14ac:dyDescent="0.25">
      <c r="A1132" s="44" t="s">
        <v>51</v>
      </c>
      <c r="B1132" s="45" t="s">
        <v>46</v>
      </c>
      <c r="C1132" s="46">
        <v>91540</v>
      </c>
      <c r="D1132" s="64" t="s">
        <v>1052</v>
      </c>
      <c r="E1132" s="105"/>
      <c r="F1132" s="70">
        <v>0</v>
      </c>
      <c r="G1132" s="47">
        <v>0</v>
      </c>
      <c r="H1132" s="47">
        <v>0</v>
      </c>
      <c r="I1132" s="47">
        <v>0</v>
      </c>
      <c r="J1132" s="47">
        <v>0</v>
      </c>
      <c r="K1132" s="47">
        <v>0</v>
      </c>
      <c r="L1132" s="47">
        <v>0</v>
      </c>
      <c r="M1132" s="47">
        <v>0</v>
      </c>
      <c r="N1132" s="47">
        <v>0</v>
      </c>
      <c r="O1132" s="48">
        <f t="shared" si="17"/>
        <v>0</v>
      </c>
    </row>
    <row r="1133" spans="1:15" x14ac:dyDescent="0.25">
      <c r="A1133" s="44" t="s">
        <v>51</v>
      </c>
      <c r="B1133" s="45" t="s">
        <v>47</v>
      </c>
      <c r="C1133" s="46">
        <v>94001</v>
      </c>
      <c r="D1133" s="64" t="s">
        <v>1053</v>
      </c>
      <c r="E1133" s="105">
        <v>58549612.530580811</v>
      </c>
      <c r="F1133" s="70">
        <v>0</v>
      </c>
      <c r="G1133" s="47">
        <v>0</v>
      </c>
      <c r="H1133" s="47">
        <v>0</v>
      </c>
      <c r="I1133" s="47">
        <v>0</v>
      </c>
      <c r="J1133" s="47">
        <v>132337585</v>
      </c>
      <c r="K1133" s="47">
        <v>0</v>
      </c>
      <c r="L1133" s="47">
        <v>0</v>
      </c>
      <c r="M1133" s="47">
        <v>0</v>
      </c>
      <c r="N1133" s="47">
        <v>0</v>
      </c>
      <c r="O1133" s="48">
        <f t="shared" si="17"/>
        <v>132337585</v>
      </c>
    </row>
    <row r="1134" spans="1:15" x14ac:dyDescent="0.25">
      <c r="A1134" s="44" t="s">
        <v>51</v>
      </c>
      <c r="B1134" s="45" t="s">
        <v>48</v>
      </c>
      <c r="C1134" s="46">
        <v>95001</v>
      </c>
      <c r="D1134" s="64" t="s">
        <v>1054</v>
      </c>
      <c r="E1134" s="105">
        <v>60558.584115176585</v>
      </c>
      <c r="F1134" s="70">
        <v>0</v>
      </c>
      <c r="G1134" s="47">
        <v>0</v>
      </c>
      <c r="H1134" s="47">
        <v>0</v>
      </c>
      <c r="I1134" s="47">
        <v>0</v>
      </c>
      <c r="J1134" s="47">
        <v>0</v>
      </c>
      <c r="K1134" s="47">
        <v>0</v>
      </c>
      <c r="L1134" s="47">
        <v>0</v>
      </c>
      <c r="M1134" s="47">
        <v>0</v>
      </c>
      <c r="N1134" s="47">
        <v>0</v>
      </c>
      <c r="O1134" s="48">
        <f t="shared" si="17"/>
        <v>0</v>
      </c>
    </row>
    <row r="1135" spans="1:15" x14ac:dyDescent="0.25">
      <c r="A1135" s="44" t="s">
        <v>51</v>
      </c>
      <c r="B1135" s="45" t="s">
        <v>48</v>
      </c>
      <c r="C1135" s="46">
        <v>95015</v>
      </c>
      <c r="D1135" s="64" t="s">
        <v>205</v>
      </c>
      <c r="E1135" s="105"/>
      <c r="F1135" s="70">
        <v>0</v>
      </c>
      <c r="G1135" s="47">
        <v>0</v>
      </c>
      <c r="H1135" s="47">
        <v>0</v>
      </c>
      <c r="I1135" s="47">
        <v>0</v>
      </c>
      <c r="J1135" s="47">
        <v>0</v>
      </c>
      <c r="K1135" s="47">
        <v>0</v>
      </c>
      <c r="L1135" s="47">
        <v>0</v>
      </c>
      <c r="M1135" s="47">
        <v>0</v>
      </c>
      <c r="N1135" s="47">
        <v>0</v>
      </c>
      <c r="O1135" s="48">
        <f t="shared" si="17"/>
        <v>0</v>
      </c>
    </row>
    <row r="1136" spans="1:15" x14ac:dyDescent="0.25">
      <c r="A1136" s="44" t="s">
        <v>51</v>
      </c>
      <c r="B1136" s="45" t="s">
        <v>48</v>
      </c>
      <c r="C1136" s="46">
        <v>95025</v>
      </c>
      <c r="D1136" s="64" t="s">
        <v>1055</v>
      </c>
      <c r="E1136" s="105"/>
      <c r="F1136" s="70">
        <v>0</v>
      </c>
      <c r="G1136" s="47">
        <v>0</v>
      </c>
      <c r="H1136" s="47">
        <v>0</v>
      </c>
      <c r="I1136" s="47">
        <v>0</v>
      </c>
      <c r="J1136" s="47">
        <v>0</v>
      </c>
      <c r="K1136" s="47">
        <v>0</v>
      </c>
      <c r="L1136" s="47">
        <v>0</v>
      </c>
      <c r="M1136" s="47">
        <v>0</v>
      </c>
      <c r="N1136" s="47">
        <v>0</v>
      </c>
      <c r="O1136" s="48">
        <f t="shared" si="17"/>
        <v>0</v>
      </c>
    </row>
    <row r="1137" spans="1:15" x14ac:dyDescent="0.25">
      <c r="A1137" s="44" t="s">
        <v>51</v>
      </c>
      <c r="B1137" s="45" t="s">
        <v>48</v>
      </c>
      <c r="C1137" s="46">
        <v>95200</v>
      </c>
      <c r="D1137" s="64" t="s">
        <v>292</v>
      </c>
      <c r="E1137" s="105"/>
      <c r="F1137" s="70">
        <v>0</v>
      </c>
      <c r="G1137" s="47">
        <v>0</v>
      </c>
      <c r="H1137" s="47">
        <v>0</v>
      </c>
      <c r="I1137" s="47">
        <v>0</v>
      </c>
      <c r="J1137" s="47">
        <v>0</v>
      </c>
      <c r="K1137" s="47">
        <v>0</v>
      </c>
      <c r="L1137" s="47">
        <v>0</v>
      </c>
      <c r="M1137" s="47">
        <v>0</v>
      </c>
      <c r="N1137" s="47">
        <v>0</v>
      </c>
      <c r="O1137" s="48">
        <f t="shared" si="17"/>
        <v>0</v>
      </c>
    </row>
    <row r="1138" spans="1:15" x14ac:dyDescent="0.25">
      <c r="A1138" s="44" t="s">
        <v>51</v>
      </c>
      <c r="B1138" s="45" t="s">
        <v>49</v>
      </c>
      <c r="C1138" s="46">
        <v>97001</v>
      </c>
      <c r="D1138" s="64" t="s">
        <v>1056</v>
      </c>
      <c r="E1138" s="105">
        <v>21354.832517767933</v>
      </c>
      <c r="F1138" s="70">
        <v>0</v>
      </c>
      <c r="G1138" s="47">
        <v>0</v>
      </c>
      <c r="H1138" s="47">
        <v>0</v>
      </c>
      <c r="I1138" s="47">
        <v>0</v>
      </c>
      <c r="J1138" s="47">
        <v>0</v>
      </c>
      <c r="K1138" s="47">
        <v>0</v>
      </c>
      <c r="L1138" s="47">
        <v>0</v>
      </c>
      <c r="M1138" s="47">
        <v>0</v>
      </c>
      <c r="N1138" s="47">
        <v>0</v>
      </c>
      <c r="O1138" s="48">
        <f t="shared" si="17"/>
        <v>0</v>
      </c>
    </row>
    <row r="1139" spans="1:15" x14ac:dyDescent="0.25">
      <c r="A1139" s="44" t="s">
        <v>51</v>
      </c>
      <c r="B1139" s="45" t="s">
        <v>49</v>
      </c>
      <c r="C1139" s="46">
        <v>97161</v>
      </c>
      <c r="D1139" s="64" t="s">
        <v>1057</v>
      </c>
      <c r="E1139" s="105"/>
      <c r="F1139" s="70">
        <v>0</v>
      </c>
      <c r="G1139" s="47">
        <v>0</v>
      </c>
      <c r="H1139" s="47">
        <v>0</v>
      </c>
      <c r="I1139" s="47">
        <v>0</v>
      </c>
      <c r="J1139" s="47">
        <v>0</v>
      </c>
      <c r="K1139" s="47">
        <v>0</v>
      </c>
      <c r="L1139" s="47">
        <v>0</v>
      </c>
      <c r="M1139" s="47">
        <v>0</v>
      </c>
      <c r="N1139" s="47">
        <v>0</v>
      </c>
      <c r="O1139" s="48">
        <f t="shared" si="17"/>
        <v>0</v>
      </c>
    </row>
    <row r="1140" spans="1:15" x14ac:dyDescent="0.25">
      <c r="A1140" s="44" t="s">
        <v>51</v>
      </c>
      <c r="B1140" s="45" t="s">
        <v>49</v>
      </c>
      <c r="C1140" s="46">
        <v>97666</v>
      </c>
      <c r="D1140" s="64" t="s">
        <v>1058</v>
      </c>
      <c r="E1140" s="105">
        <v>5594483.0712201847</v>
      </c>
      <c r="F1140" s="70">
        <v>0</v>
      </c>
      <c r="G1140" s="47">
        <v>0</v>
      </c>
      <c r="H1140" s="47">
        <v>0</v>
      </c>
      <c r="I1140" s="47">
        <v>0</v>
      </c>
      <c r="J1140" s="47">
        <v>95873</v>
      </c>
      <c r="K1140" s="47">
        <v>0</v>
      </c>
      <c r="L1140" s="47">
        <v>0</v>
      </c>
      <c r="M1140" s="47">
        <v>0</v>
      </c>
      <c r="N1140" s="47">
        <v>0</v>
      </c>
      <c r="O1140" s="48">
        <f t="shared" si="17"/>
        <v>95873</v>
      </c>
    </row>
    <row r="1141" spans="1:15" x14ac:dyDescent="0.25">
      <c r="A1141" s="88" t="s">
        <v>51</v>
      </c>
      <c r="B1141" s="93" t="s">
        <v>50</v>
      </c>
      <c r="C1141" s="90">
        <v>99001</v>
      </c>
      <c r="D1141" s="100" t="s">
        <v>1059</v>
      </c>
      <c r="E1141" s="105">
        <v>13951.005057044376</v>
      </c>
      <c r="F1141" s="103">
        <v>0</v>
      </c>
      <c r="G1141" s="91">
        <v>0</v>
      </c>
      <c r="H1141" s="91">
        <v>0</v>
      </c>
      <c r="I1141" s="91">
        <v>0</v>
      </c>
      <c r="J1141" s="91">
        <v>0</v>
      </c>
      <c r="K1141" s="91">
        <v>0</v>
      </c>
      <c r="L1141" s="91">
        <v>0</v>
      </c>
      <c r="M1141" s="91">
        <v>0</v>
      </c>
      <c r="N1141" s="91">
        <v>0</v>
      </c>
      <c r="O1141" s="92">
        <f t="shared" si="17"/>
        <v>0</v>
      </c>
    </row>
    <row r="1142" spans="1:15" x14ac:dyDescent="0.25">
      <c r="A1142" s="88" t="s">
        <v>51</v>
      </c>
      <c r="B1142" s="93" t="s">
        <v>50</v>
      </c>
      <c r="C1142" s="90">
        <v>99524</v>
      </c>
      <c r="D1142" s="100" t="s">
        <v>1060</v>
      </c>
      <c r="E1142" s="105">
        <v>1678.9945968153449</v>
      </c>
      <c r="F1142" s="103">
        <v>0</v>
      </c>
      <c r="G1142" s="91">
        <v>0</v>
      </c>
      <c r="H1142" s="91">
        <v>0</v>
      </c>
      <c r="I1142" s="91">
        <v>0</v>
      </c>
      <c r="J1142" s="91">
        <v>0</v>
      </c>
      <c r="K1142" s="91">
        <v>0</v>
      </c>
      <c r="L1142" s="91">
        <v>0</v>
      </c>
      <c r="M1142" s="91">
        <v>0</v>
      </c>
      <c r="N1142" s="91">
        <v>0</v>
      </c>
      <c r="O1142" s="92">
        <f t="shared" si="17"/>
        <v>0</v>
      </c>
    </row>
    <row r="1143" spans="1:15" x14ac:dyDescent="0.25">
      <c r="A1143" s="88" t="s">
        <v>51</v>
      </c>
      <c r="B1143" s="93" t="s">
        <v>50</v>
      </c>
      <c r="C1143" s="90">
        <v>99624</v>
      </c>
      <c r="D1143" s="100" t="s">
        <v>1061</v>
      </c>
      <c r="E1143" s="105"/>
      <c r="F1143" s="103">
        <v>0</v>
      </c>
      <c r="G1143" s="91">
        <v>0</v>
      </c>
      <c r="H1143" s="91">
        <v>0</v>
      </c>
      <c r="I1143" s="91">
        <v>0</v>
      </c>
      <c r="J1143" s="91">
        <v>0</v>
      </c>
      <c r="K1143" s="91">
        <v>0</v>
      </c>
      <c r="L1143" s="91">
        <v>0</v>
      </c>
      <c r="M1143" s="91">
        <v>0</v>
      </c>
      <c r="N1143" s="91">
        <v>0</v>
      </c>
      <c r="O1143" s="92">
        <f t="shared" si="17"/>
        <v>0</v>
      </c>
    </row>
    <row r="1144" spans="1:15" x14ac:dyDescent="0.25">
      <c r="A1144" s="88" t="s">
        <v>51</v>
      </c>
      <c r="B1144" s="93" t="s">
        <v>50</v>
      </c>
      <c r="C1144" s="90">
        <v>99773</v>
      </c>
      <c r="D1144" s="100" t="s">
        <v>1062</v>
      </c>
      <c r="E1144" s="105">
        <v>152286.12511371693</v>
      </c>
      <c r="F1144" s="103">
        <v>0</v>
      </c>
      <c r="G1144" s="91">
        <v>0</v>
      </c>
      <c r="H1144" s="91">
        <v>0</v>
      </c>
      <c r="I1144" s="91">
        <v>0</v>
      </c>
      <c r="J1144" s="91">
        <v>0</v>
      </c>
      <c r="K1144" s="91">
        <v>0</v>
      </c>
      <c r="L1144" s="91">
        <v>0</v>
      </c>
      <c r="M1144" s="91">
        <v>0</v>
      </c>
      <c r="N1144" s="91">
        <v>0</v>
      </c>
      <c r="O1144" s="92">
        <f t="shared" si="17"/>
        <v>0</v>
      </c>
    </row>
    <row r="1145" spans="1:15" x14ac:dyDescent="0.25">
      <c r="A1145" s="95" t="s">
        <v>1063</v>
      </c>
      <c r="B1145" s="96"/>
      <c r="C1145" s="96">
        <v>231</v>
      </c>
      <c r="D1145" s="100" t="s">
        <v>1064</v>
      </c>
      <c r="E1145" s="105">
        <v>19021313439</v>
      </c>
      <c r="F1145" s="103">
        <v>0</v>
      </c>
      <c r="G1145" s="91">
        <v>0</v>
      </c>
      <c r="H1145" s="91">
        <v>0</v>
      </c>
      <c r="I1145" s="91">
        <v>0</v>
      </c>
      <c r="J1145" s="91">
        <v>0</v>
      </c>
      <c r="K1145" s="91">
        <v>9180468287.2000008</v>
      </c>
      <c r="L1145" s="91">
        <v>0</v>
      </c>
      <c r="M1145" s="91">
        <v>0</v>
      </c>
      <c r="N1145" s="91">
        <v>0</v>
      </c>
      <c r="O1145" s="92">
        <f t="shared" si="17"/>
        <v>9180468287.2000008</v>
      </c>
    </row>
    <row r="1146" spans="1:15" x14ac:dyDescent="0.25">
      <c r="A1146" s="95" t="s">
        <v>1063</v>
      </c>
      <c r="B1146" s="96"/>
      <c r="C1146" s="96">
        <v>151</v>
      </c>
      <c r="D1146" s="100" t="s">
        <v>1065</v>
      </c>
      <c r="E1146" s="105">
        <v>18591497</v>
      </c>
      <c r="F1146" s="103">
        <v>0</v>
      </c>
      <c r="G1146" s="91">
        <v>18674446.170000002</v>
      </c>
      <c r="H1146" s="91">
        <v>0</v>
      </c>
      <c r="I1146" s="91">
        <v>0</v>
      </c>
      <c r="J1146" s="91">
        <v>0</v>
      </c>
      <c r="K1146" s="91">
        <v>0</v>
      </c>
      <c r="L1146" s="91">
        <v>0</v>
      </c>
      <c r="M1146" s="91">
        <v>0</v>
      </c>
      <c r="N1146" s="91">
        <v>0</v>
      </c>
      <c r="O1146" s="92">
        <f t="shared" si="17"/>
        <v>18674446.170000002</v>
      </c>
    </row>
    <row r="1147" spans="1:15" x14ac:dyDescent="0.25">
      <c r="A1147" s="95" t="s">
        <v>1063</v>
      </c>
      <c r="B1147" s="96"/>
      <c r="C1147" s="96">
        <v>201</v>
      </c>
      <c r="D1147" s="100" t="s">
        <v>1066</v>
      </c>
      <c r="E1147" s="105">
        <v>3101346061</v>
      </c>
      <c r="F1147" s="103">
        <v>0</v>
      </c>
      <c r="G1147" s="91">
        <v>7381911765.3199997</v>
      </c>
      <c r="H1147" s="91">
        <v>0</v>
      </c>
      <c r="I1147" s="91">
        <v>0</v>
      </c>
      <c r="J1147" s="91">
        <v>0</v>
      </c>
      <c r="K1147" s="91">
        <v>0</v>
      </c>
      <c r="L1147" s="91">
        <v>0</v>
      </c>
      <c r="M1147" s="91">
        <v>0</v>
      </c>
      <c r="N1147" s="91">
        <v>0</v>
      </c>
      <c r="O1147" s="92">
        <f t="shared" si="17"/>
        <v>7381911765.3199997</v>
      </c>
    </row>
    <row r="1148" spans="1:15" x14ac:dyDescent="0.25">
      <c r="A1148" s="95" t="s">
        <v>1063</v>
      </c>
      <c r="B1148" s="96"/>
      <c r="C1148" s="96">
        <v>441</v>
      </c>
      <c r="D1148" s="100" t="s">
        <v>1067</v>
      </c>
      <c r="E1148" s="105">
        <v>13660111699</v>
      </c>
      <c r="F1148" s="103">
        <v>0</v>
      </c>
      <c r="G1148" s="91">
        <v>18729048099</v>
      </c>
      <c r="H1148" s="91">
        <v>0</v>
      </c>
      <c r="I1148" s="91">
        <v>0</v>
      </c>
      <c r="J1148" s="91">
        <v>0</v>
      </c>
      <c r="K1148" s="91">
        <v>0</v>
      </c>
      <c r="L1148" s="91">
        <v>0</v>
      </c>
      <c r="M1148" s="91">
        <v>0</v>
      </c>
      <c r="N1148" s="91">
        <v>0</v>
      </c>
      <c r="O1148" s="92">
        <f t="shared" si="17"/>
        <v>18729048099</v>
      </c>
    </row>
    <row r="1149" spans="1:15" x14ac:dyDescent="0.25">
      <c r="A1149" s="95" t="s">
        <v>1063</v>
      </c>
      <c r="B1149" s="96"/>
      <c r="C1149" s="96">
        <v>521</v>
      </c>
      <c r="D1149" s="101" t="s">
        <v>1068</v>
      </c>
      <c r="E1149" s="105"/>
      <c r="F1149" s="103">
        <v>0</v>
      </c>
      <c r="G1149" s="91">
        <v>0</v>
      </c>
      <c r="H1149" s="91">
        <v>0</v>
      </c>
      <c r="I1149" s="91">
        <v>0</v>
      </c>
      <c r="J1149" s="91">
        <v>0</v>
      </c>
      <c r="K1149" s="91">
        <v>0</v>
      </c>
      <c r="L1149" s="91">
        <v>0</v>
      </c>
      <c r="M1149" s="91">
        <v>0</v>
      </c>
      <c r="N1149" s="91">
        <v>0</v>
      </c>
      <c r="O1149" s="92">
        <f t="shared" si="17"/>
        <v>0</v>
      </c>
    </row>
    <row r="1150" spans="1:15" x14ac:dyDescent="0.25">
      <c r="A1150" s="95" t="s">
        <v>1063</v>
      </c>
      <c r="B1150" s="96" t="s">
        <v>35</v>
      </c>
      <c r="C1150" s="96">
        <v>541</v>
      </c>
      <c r="D1150" s="101" t="s">
        <v>1069</v>
      </c>
      <c r="E1150" s="105">
        <v>31912073</v>
      </c>
      <c r="F1150" s="103">
        <v>0</v>
      </c>
      <c r="G1150" s="91">
        <v>6629417</v>
      </c>
      <c r="H1150" s="91">
        <v>0</v>
      </c>
      <c r="I1150" s="91">
        <v>0</v>
      </c>
      <c r="J1150" s="91">
        <v>0</v>
      </c>
      <c r="K1150" s="91">
        <v>0</v>
      </c>
      <c r="L1150" s="91">
        <v>0</v>
      </c>
      <c r="M1150" s="91">
        <v>0</v>
      </c>
      <c r="N1150" s="91">
        <v>0</v>
      </c>
      <c r="O1150" s="92">
        <f t="shared" si="17"/>
        <v>6629417</v>
      </c>
    </row>
    <row r="1151" spans="1:15" x14ac:dyDescent="0.25">
      <c r="A1151" s="50" t="s">
        <v>1063</v>
      </c>
      <c r="B1151" s="51"/>
      <c r="C1151" s="51">
        <v>911</v>
      </c>
      <c r="D1151" s="66" t="s">
        <v>1070</v>
      </c>
      <c r="E1151" s="105"/>
      <c r="F1151" s="70">
        <v>0</v>
      </c>
      <c r="G1151" s="47">
        <v>0</v>
      </c>
      <c r="H1151" s="47">
        <v>0</v>
      </c>
      <c r="I1151" s="47">
        <v>0</v>
      </c>
      <c r="J1151" s="47">
        <v>0</v>
      </c>
      <c r="K1151" s="47">
        <v>0</v>
      </c>
      <c r="L1151" s="47">
        <v>0</v>
      </c>
      <c r="M1151" s="47">
        <v>0</v>
      </c>
      <c r="N1151" s="47">
        <v>0</v>
      </c>
      <c r="O1151" s="48">
        <f t="shared" si="17"/>
        <v>0</v>
      </c>
    </row>
    <row r="1152" spans="1:15" x14ac:dyDescent="0.25">
      <c r="A1152" s="128" t="s">
        <v>1063</v>
      </c>
      <c r="B1152" s="130" t="s">
        <v>38</v>
      </c>
      <c r="C1152" s="130">
        <v>681</v>
      </c>
      <c r="D1152" s="131" t="s">
        <v>1071</v>
      </c>
      <c r="E1152" s="141"/>
      <c r="F1152" s="132">
        <v>0</v>
      </c>
      <c r="G1152" s="133">
        <v>0</v>
      </c>
      <c r="H1152" s="133">
        <v>0</v>
      </c>
      <c r="I1152" s="133">
        <v>0</v>
      </c>
      <c r="J1152" s="133">
        <v>0</v>
      </c>
      <c r="K1152" s="133">
        <v>0</v>
      </c>
      <c r="L1152" s="133">
        <v>0</v>
      </c>
      <c r="M1152" s="133">
        <v>0</v>
      </c>
      <c r="N1152" s="133">
        <v>0</v>
      </c>
      <c r="O1152" s="134">
        <v>0</v>
      </c>
    </row>
    <row r="1153" spans="1:16" ht="15.75" thickBot="1" x14ac:dyDescent="0.3">
      <c r="A1153" s="128" t="s">
        <v>1063</v>
      </c>
      <c r="B1153" s="129" t="s">
        <v>41</v>
      </c>
      <c r="C1153" s="130">
        <v>761</v>
      </c>
      <c r="D1153" s="131" t="s">
        <v>1111</v>
      </c>
      <c r="E1153" s="141"/>
      <c r="F1153" s="132">
        <v>0</v>
      </c>
      <c r="G1153" s="133">
        <v>0</v>
      </c>
      <c r="H1153" s="133">
        <v>0</v>
      </c>
      <c r="I1153" s="133">
        <v>0</v>
      </c>
      <c r="J1153" s="133">
        <v>0</v>
      </c>
      <c r="K1153" s="133">
        <v>0</v>
      </c>
      <c r="L1153" s="133">
        <v>0</v>
      </c>
      <c r="M1153" s="133">
        <v>0</v>
      </c>
      <c r="N1153" s="133"/>
      <c r="O1153" s="134">
        <v>0</v>
      </c>
    </row>
    <row r="1154" spans="1:16" x14ac:dyDescent="0.25">
      <c r="A1154" s="142"/>
      <c r="B1154" s="143"/>
      <c r="C1154" s="143"/>
      <c r="D1154" s="137" t="s">
        <v>1072</v>
      </c>
      <c r="E1154" s="160">
        <f>SUM(E11:E1153)</f>
        <v>531586439718.46655</v>
      </c>
      <c r="F1154" s="138">
        <f>SUM(F11:F1153)</f>
        <v>140477670</v>
      </c>
      <c r="G1154" s="139">
        <f t="shared" ref="G1154:O1154" si="18">SUM(G11:G1153)</f>
        <v>490953775493.82001</v>
      </c>
      <c r="H1154" s="139">
        <f t="shared" si="18"/>
        <v>891362919.42000008</v>
      </c>
      <c r="I1154" s="139">
        <f t="shared" si="18"/>
        <v>463760685.11000001</v>
      </c>
      <c r="J1154" s="139">
        <f t="shared" si="18"/>
        <v>60202326148.760002</v>
      </c>
      <c r="K1154" s="139">
        <f t="shared" si="18"/>
        <v>39130715498.040001</v>
      </c>
      <c r="L1154" s="139">
        <f t="shared" si="18"/>
        <v>280386077.70000005</v>
      </c>
      <c r="M1154" s="139">
        <f t="shared" si="18"/>
        <v>1023678117</v>
      </c>
      <c r="N1154" s="139">
        <f t="shared" si="18"/>
        <v>320938432</v>
      </c>
      <c r="O1154" s="140">
        <f t="shared" si="18"/>
        <v>593407421041.84973</v>
      </c>
    </row>
    <row r="1155" spans="1:16" x14ac:dyDescent="0.25">
      <c r="A1155" s="52"/>
      <c r="B1155" s="45"/>
      <c r="C1155" s="54" t="s">
        <v>1096</v>
      </c>
      <c r="D1155" s="67" t="s">
        <v>1073</v>
      </c>
      <c r="E1155" s="161">
        <v>1181124185625</v>
      </c>
      <c r="F1155" s="70">
        <v>312128600</v>
      </c>
      <c r="G1155" s="47">
        <v>1090854603001.3501</v>
      </c>
      <c r="H1155" s="47">
        <v>1980527288.3199999</v>
      </c>
      <c r="I1155" s="47">
        <v>1030434029.89</v>
      </c>
      <c r="J1155" s="47">
        <v>133764089155.63</v>
      </c>
      <c r="K1155" s="47">
        <v>86944888197.959991</v>
      </c>
      <c r="L1155" s="47">
        <v>622992340.84000003</v>
      </c>
      <c r="M1155" s="47">
        <v>2274519376</v>
      </c>
      <c r="N1155" s="47">
        <v>713095986</v>
      </c>
      <c r="O1155" s="48">
        <f>SUM(F1155:N1155)</f>
        <v>1318497277975.99</v>
      </c>
    </row>
    <row r="1156" spans="1:16" ht="15.75" thickBot="1" x14ac:dyDescent="0.3">
      <c r="A1156" s="58"/>
      <c r="B1156" s="59"/>
      <c r="C1156" s="59"/>
      <c r="D1156" s="102" t="s">
        <v>1074</v>
      </c>
      <c r="E1156" s="162">
        <f>+E1154+E1155</f>
        <v>1712710625343.4666</v>
      </c>
      <c r="F1156" s="104">
        <f>F1154+F1155</f>
        <v>452606270</v>
      </c>
      <c r="G1156" s="78">
        <f t="shared" ref="G1156:O1156" si="19">G1154+G1155</f>
        <v>1581808378495.1702</v>
      </c>
      <c r="H1156" s="78">
        <f t="shared" si="19"/>
        <v>2871890207.7399998</v>
      </c>
      <c r="I1156" s="78">
        <f t="shared" si="19"/>
        <v>1494194715</v>
      </c>
      <c r="J1156" s="78">
        <f t="shared" si="19"/>
        <v>193966415304.39001</v>
      </c>
      <c r="K1156" s="78">
        <f t="shared" si="19"/>
        <v>126075603696</v>
      </c>
      <c r="L1156" s="78">
        <f t="shared" si="19"/>
        <v>903378418.54000008</v>
      </c>
      <c r="M1156" s="78">
        <f t="shared" si="19"/>
        <v>3298197493</v>
      </c>
      <c r="N1156" s="78">
        <f t="shared" si="19"/>
        <v>1034034418</v>
      </c>
      <c r="O1156" s="79">
        <f t="shared" si="19"/>
        <v>1911904699017.8398</v>
      </c>
      <c r="P1156" s="167">
        <f>O1156/E1156</f>
        <v>1.1163034027621723</v>
      </c>
    </row>
    <row r="1157" spans="1:16" x14ac:dyDescent="0.25">
      <c r="A1157" s="87" t="s">
        <v>1090</v>
      </c>
      <c r="F1157" s="21"/>
      <c r="G1157" s="21"/>
      <c r="H1157" s="21"/>
      <c r="I1157" s="21"/>
      <c r="J1157" s="21"/>
      <c r="K1157" s="21"/>
      <c r="L1157" s="21"/>
      <c r="M1157" s="21"/>
      <c r="N1157" s="21"/>
    </row>
    <row r="1158" spans="1:16" ht="44.25" customHeight="1" x14ac:dyDescent="0.25">
      <c r="A1158" s="280" t="s">
        <v>1091</v>
      </c>
      <c r="B1158" s="281"/>
      <c r="C1158" s="281"/>
      <c r="D1158" s="281"/>
      <c r="E1158" s="281"/>
      <c r="F1158" s="281"/>
      <c r="G1158" s="281"/>
      <c r="H1158" s="22"/>
      <c r="I1158" s="22"/>
      <c r="J1158" s="22"/>
      <c r="K1158" s="22"/>
      <c r="L1158" s="22"/>
      <c r="O1158" s="20"/>
    </row>
    <row r="1159" spans="1:16" x14ac:dyDescent="0.25">
      <c r="A1159" s="97"/>
      <c r="B1159" s="98"/>
      <c r="C1159" s="98"/>
      <c r="D1159" s="98"/>
      <c r="E1159" s="98"/>
      <c r="F1159" s="159"/>
      <c r="G1159" s="159"/>
      <c r="H1159" s="159"/>
      <c r="I1159" s="159"/>
      <c r="J1159" s="159"/>
      <c r="K1159" s="159"/>
      <c r="L1159" s="159"/>
      <c r="M1159" s="159"/>
      <c r="N1159" s="159"/>
      <c r="O1159" s="159"/>
    </row>
  </sheetData>
  <autoFilter ref="A10:O1158"/>
  <mergeCells count="2">
    <mergeCell ref="A1158:G1158"/>
    <mergeCell ref="A9:C9"/>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0"/>
  <sheetViews>
    <sheetView zoomScaleNormal="100" workbookViewId="0">
      <pane xSplit="5" ySplit="10" topLeftCell="F11" activePane="bottomRight" state="frozen"/>
      <selection pane="topRight" activeCell="F1" sqref="F1"/>
      <selection pane="bottomLeft" activeCell="A11" sqref="A11"/>
      <selection pane="bottomRight" activeCell="F1140" sqref="F1140"/>
    </sheetView>
  </sheetViews>
  <sheetFormatPr baseColWidth="10" defaultRowHeight="15" x14ac:dyDescent="0.25"/>
  <cols>
    <col min="1" max="1" width="21.7109375" style="26" customWidth="1"/>
    <col min="2" max="2" width="16" style="17" customWidth="1"/>
    <col min="3" max="3" width="10" style="17" customWidth="1"/>
    <col min="4" max="4" width="31.42578125" style="17" customWidth="1"/>
    <col min="5" max="5" width="21.28515625" style="34" customWidth="1"/>
    <col min="6" max="6" width="17" style="17" customWidth="1"/>
    <col min="7" max="7" width="23" style="17" customWidth="1"/>
    <col min="8" max="8" width="22" style="17" customWidth="1"/>
    <col min="9" max="9" width="20.42578125" style="17" customWidth="1"/>
    <col min="10" max="11" width="20.28515625" style="17" bestFit="1" customWidth="1"/>
    <col min="12" max="14" width="16.85546875" style="17" bestFit="1" customWidth="1"/>
    <col min="15" max="15" width="21.28515625" style="21" customWidth="1"/>
    <col min="16" max="257" width="11.42578125" style="17"/>
    <col min="258" max="258" width="16.42578125" style="17" customWidth="1"/>
    <col min="259" max="259" width="16" style="17" customWidth="1"/>
    <col min="260" max="260" width="10" style="17" customWidth="1"/>
    <col min="261" max="261" width="25.85546875" style="17" customWidth="1"/>
    <col min="262" max="262" width="21.28515625" style="17" customWidth="1"/>
    <col min="263" max="263" width="22.5703125" style="17" customWidth="1"/>
    <col min="264" max="264" width="23" style="17" customWidth="1"/>
    <col min="265" max="265" width="22" style="17" customWidth="1"/>
    <col min="266" max="266" width="20.42578125" style="17" customWidth="1"/>
    <col min="267" max="268" width="20.28515625" style="17" bestFit="1" customWidth="1"/>
    <col min="269" max="270" width="15.5703125" style="17" bestFit="1" customWidth="1"/>
    <col min="271" max="271" width="21.28515625" style="17" customWidth="1"/>
    <col min="272" max="513" width="11.42578125" style="17"/>
    <col min="514" max="514" width="16.42578125" style="17" customWidth="1"/>
    <col min="515" max="515" width="16" style="17" customWidth="1"/>
    <col min="516" max="516" width="10" style="17" customWidth="1"/>
    <col min="517" max="517" width="25.85546875" style="17" customWidth="1"/>
    <col min="518" max="518" width="21.28515625" style="17" customWidth="1"/>
    <col min="519" max="519" width="22.5703125" style="17" customWidth="1"/>
    <col min="520" max="520" width="23" style="17" customWidth="1"/>
    <col min="521" max="521" width="22" style="17" customWidth="1"/>
    <col min="522" max="522" width="20.42578125" style="17" customWidth="1"/>
    <col min="523" max="524" width="20.28515625" style="17" bestFit="1" customWidth="1"/>
    <col min="525" max="526" width="15.5703125" style="17" bestFit="1" customWidth="1"/>
    <col min="527" max="527" width="21.28515625" style="17" customWidth="1"/>
    <col min="528" max="769" width="11.42578125" style="17"/>
    <col min="770" max="770" width="16.42578125" style="17" customWidth="1"/>
    <col min="771" max="771" width="16" style="17" customWidth="1"/>
    <col min="772" max="772" width="10" style="17" customWidth="1"/>
    <col min="773" max="773" width="25.85546875" style="17" customWidth="1"/>
    <col min="774" max="774" width="21.28515625" style="17" customWidth="1"/>
    <col min="775" max="775" width="22.5703125" style="17" customWidth="1"/>
    <col min="776" max="776" width="23" style="17" customWidth="1"/>
    <col min="777" max="777" width="22" style="17" customWidth="1"/>
    <col min="778" max="778" width="20.42578125" style="17" customWidth="1"/>
    <col min="779" max="780" width="20.28515625" style="17" bestFit="1" customWidth="1"/>
    <col min="781" max="782" width="15.5703125" style="17" bestFit="1" customWidth="1"/>
    <col min="783" max="783" width="21.28515625" style="17" customWidth="1"/>
    <col min="784" max="1025" width="11.42578125" style="17"/>
    <col min="1026" max="1026" width="16.42578125" style="17" customWidth="1"/>
    <col min="1027" max="1027" width="16" style="17" customWidth="1"/>
    <col min="1028" max="1028" width="10" style="17" customWidth="1"/>
    <col min="1029" max="1029" width="25.85546875" style="17" customWidth="1"/>
    <col min="1030" max="1030" width="21.28515625" style="17" customWidth="1"/>
    <col min="1031" max="1031" width="22.5703125" style="17" customWidth="1"/>
    <col min="1032" max="1032" width="23" style="17" customWidth="1"/>
    <col min="1033" max="1033" width="22" style="17" customWidth="1"/>
    <col min="1034" max="1034" width="20.42578125" style="17" customWidth="1"/>
    <col min="1035" max="1036" width="20.28515625" style="17" bestFit="1" customWidth="1"/>
    <col min="1037" max="1038" width="15.5703125" style="17" bestFit="1" customWidth="1"/>
    <col min="1039" max="1039" width="21.28515625" style="17" customWidth="1"/>
    <col min="1040" max="1281" width="11.42578125" style="17"/>
    <col min="1282" max="1282" width="16.42578125" style="17" customWidth="1"/>
    <col min="1283" max="1283" width="16" style="17" customWidth="1"/>
    <col min="1284" max="1284" width="10" style="17" customWidth="1"/>
    <col min="1285" max="1285" width="25.85546875" style="17" customWidth="1"/>
    <col min="1286" max="1286" width="21.28515625" style="17" customWidth="1"/>
    <col min="1287" max="1287" width="22.5703125" style="17" customWidth="1"/>
    <col min="1288" max="1288" width="23" style="17" customWidth="1"/>
    <col min="1289" max="1289" width="22" style="17" customWidth="1"/>
    <col min="1290" max="1290" width="20.42578125" style="17" customWidth="1"/>
    <col min="1291" max="1292" width="20.28515625" style="17" bestFit="1" customWidth="1"/>
    <col min="1293" max="1294" width="15.5703125" style="17" bestFit="1" customWidth="1"/>
    <col min="1295" max="1295" width="21.28515625" style="17" customWidth="1"/>
    <col min="1296" max="1537" width="11.42578125" style="17"/>
    <col min="1538" max="1538" width="16.42578125" style="17" customWidth="1"/>
    <col min="1539" max="1539" width="16" style="17" customWidth="1"/>
    <col min="1540" max="1540" width="10" style="17" customWidth="1"/>
    <col min="1541" max="1541" width="25.85546875" style="17" customWidth="1"/>
    <col min="1542" max="1542" width="21.28515625" style="17" customWidth="1"/>
    <col min="1543" max="1543" width="22.5703125" style="17" customWidth="1"/>
    <col min="1544" max="1544" width="23" style="17" customWidth="1"/>
    <col min="1545" max="1545" width="22" style="17" customWidth="1"/>
    <col min="1546" max="1546" width="20.42578125" style="17" customWidth="1"/>
    <col min="1547" max="1548" width="20.28515625" style="17" bestFit="1" customWidth="1"/>
    <col min="1549" max="1550" width="15.5703125" style="17" bestFit="1" customWidth="1"/>
    <col min="1551" max="1551" width="21.28515625" style="17" customWidth="1"/>
    <col min="1552" max="1793" width="11.42578125" style="17"/>
    <col min="1794" max="1794" width="16.42578125" style="17" customWidth="1"/>
    <col min="1795" max="1795" width="16" style="17" customWidth="1"/>
    <col min="1796" max="1796" width="10" style="17" customWidth="1"/>
    <col min="1797" max="1797" width="25.85546875" style="17" customWidth="1"/>
    <col min="1798" max="1798" width="21.28515625" style="17" customWidth="1"/>
    <col min="1799" max="1799" width="22.5703125" style="17" customWidth="1"/>
    <col min="1800" max="1800" width="23" style="17" customWidth="1"/>
    <col min="1801" max="1801" width="22" style="17" customWidth="1"/>
    <col min="1802" max="1802" width="20.42578125" style="17" customWidth="1"/>
    <col min="1803" max="1804" width="20.28515625" style="17" bestFit="1" customWidth="1"/>
    <col min="1805" max="1806" width="15.5703125" style="17" bestFit="1" customWidth="1"/>
    <col min="1807" max="1807" width="21.28515625" style="17" customWidth="1"/>
    <col min="1808" max="2049" width="11.42578125" style="17"/>
    <col min="2050" max="2050" width="16.42578125" style="17" customWidth="1"/>
    <col min="2051" max="2051" width="16" style="17" customWidth="1"/>
    <col min="2052" max="2052" width="10" style="17" customWidth="1"/>
    <col min="2053" max="2053" width="25.85546875" style="17" customWidth="1"/>
    <col min="2054" max="2054" width="21.28515625" style="17" customWidth="1"/>
    <col min="2055" max="2055" width="22.5703125" style="17" customWidth="1"/>
    <col min="2056" max="2056" width="23" style="17" customWidth="1"/>
    <col min="2057" max="2057" width="22" style="17" customWidth="1"/>
    <col min="2058" max="2058" width="20.42578125" style="17" customWidth="1"/>
    <col min="2059" max="2060" width="20.28515625" style="17" bestFit="1" customWidth="1"/>
    <col min="2061" max="2062" width="15.5703125" style="17" bestFit="1" customWidth="1"/>
    <col min="2063" max="2063" width="21.28515625" style="17" customWidth="1"/>
    <col min="2064" max="2305" width="11.42578125" style="17"/>
    <col min="2306" max="2306" width="16.42578125" style="17" customWidth="1"/>
    <col min="2307" max="2307" width="16" style="17" customWidth="1"/>
    <col min="2308" max="2308" width="10" style="17" customWidth="1"/>
    <col min="2309" max="2309" width="25.85546875" style="17" customWidth="1"/>
    <col min="2310" max="2310" width="21.28515625" style="17" customWidth="1"/>
    <col min="2311" max="2311" width="22.5703125" style="17" customWidth="1"/>
    <col min="2312" max="2312" width="23" style="17" customWidth="1"/>
    <col min="2313" max="2313" width="22" style="17" customWidth="1"/>
    <col min="2314" max="2314" width="20.42578125" style="17" customWidth="1"/>
    <col min="2315" max="2316" width="20.28515625" style="17" bestFit="1" customWidth="1"/>
    <col min="2317" max="2318" width="15.5703125" style="17" bestFit="1" customWidth="1"/>
    <col min="2319" max="2319" width="21.28515625" style="17" customWidth="1"/>
    <col min="2320" max="2561" width="11.42578125" style="17"/>
    <col min="2562" max="2562" width="16.42578125" style="17" customWidth="1"/>
    <col min="2563" max="2563" width="16" style="17" customWidth="1"/>
    <col min="2564" max="2564" width="10" style="17" customWidth="1"/>
    <col min="2565" max="2565" width="25.85546875" style="17" customWidth="1"/>
    <col min="2566" max="2566" width="21.28515625" style="17" customWidth="1"/>
    <col min="2567" max="2567" width="22.5703125" style="17" customWidth="1"/>
    <col min="2568" max="2568" width="23" style="17" customWidth="1"/>
    <col min="2569" max="2569" width="22" style="17" customWidth="1"/>
    <col min="2570" max="2570" width="20.42578125" style="17" customWidth="1"/>
    <col min="2571" max="2572" width="20.28515625" style="17" bestFit="1" customWidth="1"/>
    <col min="2573" max="2574" width="15.5703125" style="17" bestFit="1" customWidth="1"/>
    <col min="2575" max="2575" width="21.28515625" style="17" customWidth="1"/>
    <col min="2576" max="2817" width="11.42578125" style="17"/>
    <col min="2818" max="2818" width="16.42578125" style="17" customWidth="1"/>
    <col min="2819" max="2819" width="16" style="17" customWidth="1"/>
    <col min="2820" max="2820" width="10" style="17" customWidth="1"/>
    <col min="2821" max="2821" width="25.85546875" style="17" customWidth="1"/>
    <col min="2822" max="2822" width="21.28515625" style="17" customWidth="1"/>
    <col min="2823" max="2823" width="22.5703125" style="17" customWidth="1"/>
    <col min="2824" max="2824" width="23" style="17" customWidth="1"/>
    <col min="2825" max="2825" width="22" style="17" customWidth="1"/>
    <col min="2826" max="2826" width="20.42578125" style="17" customWidth="1"/>
    <col min="2827" max="2828" width="20.28515625" style="17" bestFit="1" customWidth="1"/>
    <col min="2829" max="2830" width="15.5703125" style="17" bestFit="1" customWidth="1"/>
    <col min="2831" max="2831" width="21.28515625" style="17" customWidth="1"/>
    <col min="2832" max="3073" width="11.42578125" style="17"/>
    <col min="3074" max="3074" width="16.42578125" style="17" customWidth="1"/>
    <col min="3075" max="3075" width="16" style="17" customWidth="1"/>
    <col min="3076" max="3076" width="10" style="17" customWidth="1"/>
    <col min="3077" max="3077" width="25.85546875" style="17" customWidth="1"/>
    <col min="3078" max="3078" width="21.28515625" style="17" customWidth="1"/>
    <col min="3079" max="3079" width="22.5703125" style="17" customWidth="1"/>
    <col min="3080" max="3080" width="23" style="17" customWidth="1"/>
    <col min="3081" max="3081" width="22" style="17" customWidth="1"/>
    <col min="3082" max="3082" width="20.42578125" style="17" customWidth="1"/>
    <col min="3083" max="3084" width="20.28515625" style="17" bestFit="1" customWidth="1"/>
    <col min="3085" max="3086" width="15.5703125" style="17" bestFit="1" customWidth="1"/>
    <col min="3087" max="3087" width="21.28515625" style="17" customWidth="1"/>
    <col min="3088" max="3329" width="11.42578125" style="17"/>
    <col min="3330" max="3330" width="16.42578125" style="17" customWidth="1"/>
    <col min="3331" max="3331" width="16" style="17" customWidth="1"/>
    <col min="3332" max="3332" width="10" style="17" customWidth="1"/>
    <col min="3333" max="3333" width="25.85546875" style="17" customWidth="1"/>
    <col min="3334" max="3334" width="21.28515625" style="17" customWidth="1"/>
    <col min="3335" max="3335" width="22.5703125" style="17" customWidth="1"/>
    <col min="3336" max="3336" width="23" style="17" customWidth="1"/>
    <col min="3337" max="3337" width="22" style="17" customWidth="1"/>
    <col min="3338" max="3338" width="20.42578125" style="17" customWidth="1"/>
    <col min="3339" max="3340" width="20.28515625" style="17" bestFit="1" customWidth="1"/>
    <col min="3341" max="3342" width="15.5703125" style="17" bestFit="1" customWidth="1"/>
    <col min="3343" max="3343" width="21.28515625" style="17" customWidth="1"/>
    <col min="3344" max="3585" width="11.42578125" style="17"/>
    <col min="3586" max="3586" width="16.42578125" style="17" customWidth="1"/>
    <col min="3587" max="3587" width="16" style="17" customWidth="1"/>
    <col min="3588" max="3588" width="10" style="17" customWidth="1"/>
    <col min="3589" max="3589" width="25.85546875" style="17" customWidth="1"/>
    <col min="3590" max="3590" width="21.28515625" style="17" customWidth="1"/>
    <col min="3591" max="3591" width="22.5703125" style="17" customWidth="1"/>
    <col min="3592" max="3592" width="23" style="17" customWidth="1"/>
    <col min="3593" max="3593" width="22" style="17" customWidth="1"/>
    <col min="3594" max="3594" width="20.42578125" style="17" customWidth="1"/>
    <col min="3595" max="3596" width="20.28515625" style="17" bestFit="1" customWidth="1"/>
    <col min="3597" max="3598" width="15.5703125" style="17" bestFit="1" customWidth="1"/>
    <col min="3599" max="3599" width="21.28515625" style="17" customWidth="1"/>
    <col min="3600" max="3841" width="11.42578125" style="17"/>
    <col min="3842" max="3842" width="16.42578125" style="17" customWidth="1"/>
    <col min="3843" max="3843" width="16" style="17" customWidth="1"/>
    <col min="3844" max="3844" width="10" style="17" customWidth="1"/>
    <col min="3845" max="3845" width="25.85546875" style="17" customWidth="1"/>
    <col min="3846" max="3846" width="21.28515625" style="17" customWidth="1"/>
    <col min="3847" max="3847" width="22.5703125" style="17" customWidth="1"/>
    <col min="3848" max="3848" width="23" style="17" customWidth="1"/>
    <col min="3849" max="3849" width="22" style="17" customWidth="1"/>
    <col min="3850" max="3850" width="20.42578125" style="17" customWidth="1"/>
    <col min="3851" max="3852" width="20.28515625" style="17" bestFit="1" customWidth="1"/>
    <col min="3853" max="3854" width="15.5703125" style="17" bestFit="1" customWidth="1"/>
    <col min="3855" max="3855" width="21.28515625" style="17" customWidth="1"/>
    <col min="3856" max="4097" width="11.42578125" style="17"/>
    <col min="4098" max="4098" width="16.42578125" style="17" customWidth="1"/>
    <col min="4099" max="4099" width="16" style="17" customWidth="1"/>
    <col min="4100" max="4100" width="10" style="17" customWidth="1"/>
    <col min="4101" max="4101" width="25.85546875" style="17" customWidth="1"/>
    <col min="4102" max="4102" width="21.28515625" style="17" customWidth="1"/>
    <col min="4103" max="4103" width="22.5703125" style="17" customWidth="1"/>
    <col min="4104" max="4104" width="23" style="17" customWidth="1"/>
    <col min="4105" max="4105" width="22" style="17" customWidth="1"/>
    <col min="4106" max="4106" width="20.42578125" style="17" customWidth="1"/>
    <col min="4107" max="4108" width="20.28515625" style="17" bestFit="1" customWidth="1"/>
    <col min="4109" max="4110" width="15.5703125" style="17" bestFit="1" customWidth="1"/>
    <col min="4111" max="4111" width="21.28515625" style="17" customWidth="1"/>
    <col min="4112" max="4353" width="11.42578125" style="17"/>
    <col min="4354" max="4354" width="16.42578125" style="17" customWidth="1"/>
    <col min="4355" max="4355" width="16" style="17" customWidth="1"/>
    <col min="4356" max="4356" width="10" style="17" customWidth="1"/>
    <col min="4357" max="4357" width="25.85546875" style="17" customWidth="1"/>
    <col min="4358" max="4358" width="21.28515625" style="17" customWidth="1"/>
    <col min="4359" max="4359" width="22.5703125" style="17" customWidth="1"/>
    <col min="4360" max="4360" width="23" style="17" customWidth="1"/>
    <col min="4361" max="4361" width="22" style="17" customWidth="1"/>
    <col min="4362" max="4362" width="20.42578125" style="17" customWidth="1"/>
    <col min="4363" max="4364" width="20.28515625" style="17" bestFit="1" customWidth="1"/>
    <col min="4365" max="4366" width="15.5703125" style="17" bestFit="1" customWidth="1"/>
    <col min="4367" max="4367" width="21.28515625" style="17" customWidth="1"/>
    <col min="4368" max="4609" width="11.42578125" style="17"/>
    <col min="4610" max="4610" width="16.42578125" style="17" customWidth="1"/>
    <col min="4611" max="4611" width="16" style="17" customWidth="1"/>
    <col min="4612" max="4612" width="10" style="17" customWidth="1"/>
    <col min="4613" max="4613" width="25.85546875" style="17" customWidth="1"/>
    <col min="4614" max="4614" width="21.28515625" style="17" customWidth="1"/>
    <col min="4615" max="4615" width="22.5703125" style="17" customWidth="1"/>
    <col min="4616" max="4616" width="23" style="17" customWidth="1"/>
    <col min="4617" max="4617" width="22" style="17" customWidth="1"/>
    <col min="4618" max="4618" width="20.42578125" style="17" customWidth="1"/>
    <col min="4619" max="4620" width="20.28515625" style="17" bestFit="1" customWidth="1"/>
    <col min="4621" max="4622" width="15.5703125" style="17" bestFit="1" customWidth="1"/>
    <col min="4623" max="4623" width="21.28515625" style="17" customWidth="1"/>
    <col min="4624" max="4865" width="11.42578125" style="17"/>
    <col min="4866" max="4866" width="16.42578125" style="17" customWidth="1"/>
    <col min="4867" max="4867" width="16" style="17" customWidth="1"/>
    <col min="4868" max="4868" width="10" style="17" customWidth="1"/>
    <col min="4869" max="4869" width="25.85546875" style="17" customWidth="1"/>
    <col min="4870" max="4870" width="21.28515625" style="17" customWidth="1"/>
    <col min="4871" max="4871" width="22.5703125" style="17" customWidth="1"/>
    <col min="4872" max="4872" width="23" style="17" customWidth="1"/>
    <col min="4873" max="4873" width="22" style="17" customWidth="1"/>
    <col min="4874" max="4874" width="20.42578125" style="17" customWidth="1"/>
    <col min="4875" max="4876" width="20.28515625" style="17" bestFit="1" customWidth="1"/>
    <col min="4877" max="4878" width="15.5703125" style="17" bestFit="1" customWidth="1"/>
    <col min="4879" max="4879" width="21.28515625" style="17" customWidth="1"/>
    <col min="4880" max="5121" width="11.42578125" style="17"/>
    <col min="5122" max="5122" width="16.42578125" style="17" customWidth="1"/>
    <col min="5123" max="5123" width="16" style="17" customWidth="1"/>
    <col min="5124" max="5124" width="10" style="17" customWidth="1"/>
    <col min="5125" max="5125" width="25.85546875" style="17" customWidth="1"/>
    <col min="5126" max="5126" width="21.28515625" style="17" customWidth="1"/>
    <col min="5127" max="5127" width="22.5703125" style="17" customWidth="1"/>
    <col min="5128" max="5128" width="23" style="17" customWidth="1"/>
    <col min="5129" max="5129" width="22" style="17" customWidth="1"/>
    <col min="5130" max="5130" width="20.42578125" style="17" customWidth="1"/>
    <col min="5131" max="5132" width="20.28515625" style="17" bestFit="1" customWidth="1"/>
    <col min="5133" max="5134" width="15.5703125" style="17" bestFit="1" customWidth="1"/>
    <col min="5135" max="5135" width="21.28515625" style="17" customWidth="1"/>
    <col min="5136" max="5377" width="11.42578125" style="17"/>
    <col min="5378" max="5378" width="16.42578125" style="17" customWidth="1"/>
    <col min="5379" max="5379" width="16" style="17" customWidth="1"/>
    <col min="5380" max="5380" width="10" style="17" customWidth="1"/>
    <col min="5381" max="5381" width="25.85546875" style="17" customWidth="1"/>
    <col min="5382" max="5382" width="21.28515625" style="17" customWidth="1"/>
    <col min="5383" max="5383" width="22.5703125" style="17" customWidth="1"/>
    <col min="5384" max="5384" width="23" style="17" customWidth="1"/>
    <col min="5385" max="5385" width="22" style="17" customWidth="1"/>
    <col min="5386" max="5386" width="20.42578125" style="17" customWidth="1"/>
    <col min="5387" max="5388" width="20.28515625" style="17" bestFit="1" customWidth="1"/>
    <col min="5389" max="5390" width="15.5703125" style="17" bestFit="1" customWidth="1"/>
    <col min="5391" max="5391" width="21.28515625" style="17" customWidth="1"/>
    <col min="5392" max="5633" width="11.42578125" style="17"/>
    <col min="5634" max="5634" width="16.42578125" style="17" customWidth="1"/>
    <col min="5635" max="5635" width="16" style="17" customWidth="1"/>
    <col min="5636" max="5636" width="10" style="17" customWidth="1"/>
    <col min="5637" max="5637" width="25.85546875" style="17" customWidth="1"/>
    <col min="5638" max="5638" width="21.28515625" style="17" customWidth="1"/>
    <col min="5639" max="5639" width="22.5703125" style="17" customWidth="1"/>
    <col min="5640" max="5640" width="23" style="17" customWidth="1"/>
    <col min="5641" max="5641" width="22" style="17" customWidth="1"/>
    <col min="5642" max="5642" width="20.42578125" style="17" customWidth="1"/>
    <col min="5643" max="5644" width="20.28515625" style="17" bestFit="1" customWidth="1"/>
    <col min="5645" max="5646" width="15.5703125" style="17" bestFit="1" customWidth="1"/>
    <col min="5647" max="5647" width="21.28515625" style="17" customWidth="1"/>
    <col min="5648" max="5889" width="11.42578125" style="17"/>
    <col min="5890" max="5890" width="16.42578125" style="17" customWidth="1"/>
    <col min="5891" max="5891" width="16" style="17" customWidth="1"/>
    <col min="5892" max="5892" width="10" style="17" customWidth="1"/>
    <col min="5893" max="5893" width="25.85546875" style="17" customWidth="1"/>
    <col min="5894" max="5894" width="21.28515625" style="17" customWidth="1"/>
    <col min="5895" max="5895" width="22.5703125" style="17" customWidth="1"/>
    <col min="5896" max="5896" width="23" style="17" customWidth="1"/>
    <col min="5897" max="5897" width="22" style="17" customWidth="1"/>
    <col min="5898" max="5898" width="20.42578125" style="17" customWidth="1"/>
    <col min="5899" max="5900" width="20.28515625" style="17" bestFit="1" customWidth="1"/>
    <col min="5901" max="5902" width="15.5703125" style="17" bestFit="1" customWidth="1"/>
    <col min="5903" max="5903" width="21.28515625" style="17" customWidth="1"/>
    <col min="5904" max="6145" width="11.42578125" style="17"/>
    <col min="6146" max="6146" width="16.42578125" style="17" customWidth="1"/>
    <col min="6147" max="6147" width="16" style="17" customWidth="1"/>
    <col min="6148" max="6148" width="10" style="17" customWidth="1"/>
    <col min="6149" max="6149" width="25.85546875" style="17" customWidth="1"/>
    <col min="6150" max="6150" width="21.28515625" style="17" customWidth="1"/>
    <col min="6151" max="6151" width="22.5703125" style="17" customWidth="1"/>
    <col min="6152" max="6152" width="23" style="17" customWidth="1"/>
    <col min="6153" max="6153" width="22" style="17" customWidth="1"/>
    <col min="6154" max="6154" width="20.42578125" style="17" customWidth="1"/>
    <col min="6155" max="6156" width="20.28515625" style="17" bestFit="1" customWidth="1"/>
    <col min="6157" max="6158" width="15.5703125" style="17" bestFit="1" customWidth="1"/>
    <col min="6159" max="6159" width="21.28515625" style="17" customWidth="1"/>
    <col min="6160" max="6401" width="11.42578125" style="17"/>
    <col min="6402" max="6402" width="16.42578125" style="17" customWidth="1"/>
    <col min="6403" max="6403" width="16" style="17" customWidth="1"/>
    <col min="6404" max="6404" width="10" style="17" customWidth="1"/>
    <col min="6405" max="6405" width="25.85546875" style="17" customWidth="1"/>
    <col min="6406" max="6406" width="21.28515625" style="17" customWidth="1"/>
    <col min="6407" max="6407" width="22.5703125" style="17" customWidth="1"/>
    <col min="6408" max="6408" width="23" style="17" customWidth="1"/>
    <col min="6409" max="6409" width="22" style="17" customWidth="1"/>
    <col min="6410" max="6410" width="20.42578125" style="17" customWidth="1"/>
    <col min="6411" max="6412" width="20.28515625" style="17" bestFit="1" customWidth="1"/>
    <col min="6413" max="6414" width="15.5703125" style="17" bestFit="1" customWidth="1"/>
    <col min="6415" max="6415" width="21.28515625" style="17" customWidth="1"/>
    <col min="6416" max="6657" width="11.42578125" style="17"/>
    <col min="6658" max="6658" width="16.42578125" style="17" customWidth="1"/>
    <col min="6659" max="6659" width="16" style="17" customWidth="1"/>
    <col min="6660" max="6660" width="10" style="17" customWidth="1"/>
    <col min="6661" max="6661" width="25.85546875" style="17" customWidth="1"/>
    <col min="6662" max="6662" width="21.28515625" style="17" customWidth="1"/>
    <col min="6663" max="6663" width="22.5703125" style="17" customWidth="1"/>
    <col min="6664" max="6664" width="23" style="17" customWidth="1"/>
    <col min="6665" max="6665" width="22" style="17" customWidth="1"/>
    <col min="6666" max="6666" width="20.42578125" style="17" customWidth="1"/>
    <col min="6667" max="6668" width="20.28515625" style="17" bestFit="1" customWidth="1"/>
    <col min="6669" max="6670" width="15.5703125" style="17" bestFit="1" customWidth="1"/>
    <col min="6671" max="6671" width="21.28515625" style="17" customWidth="1"/>
    <col min="6672" max="6913" width="11.42578125" style="17"/>
    <col min="6914" max="6914" width="16.42578125" style="17" customWidth="1"/>
    <col min="6915" max="6915" width="16" style="17" customWidth="1"/>
    <col min="6916" max="6916" width="10" style="17" customWidth="1"/>
    <col min="6917" max="6917" width="25.85546875" style="17" customWidth="1"/>
    <col min="6918" max="6918" width="21.28515625" style="17" customWidth="1"/>
    <col min="6919" max="6919" width="22.5703125" style="17" customWidth="1"/>
    <col min="6920" max="6920" width="23" style="17" customWidth="1"/>
    <col min="6921" max="6921" width="22" style="17" customWidth="1"/>
    <col min="6922" max="6922" width="20.42578125" style="17" customWidth="1"/>
    <col min="6923" max="6924" width="20.28515625" style="17" bestFit="1" customWidth="1"/>
    <col min="6925" max="6926" width="15.5703125" style="17" bestFit="1" customWidth="1"/>
    <col min="6927" max="6927" width="21.28515625" style="17" customWidth="1"/>
    <col min="6928" max="7169" width="11.42578125" style="17"/>
    <col min="7170" max="7170" width="16.42578125" style="17" customWidth="1"/>
    <col min="7171" max="7171" width="16" style="17" customWidth="1"/>
    <col min="7172" max="7172" width="10" style="17" customWidth="1"/>
    <col min="7173" max="7173" width="25.85546875" style="17" customWidth="1"/>
    <col min="7174" max="7174" width="21.28515625" style="17" customWidth="1"/>
    <col min="7175" max="7175" width="22.5703125" style="17" customWidth="1"/>
    <col min="7176" max="7176" width="23" style="17" customWidth="1"/>
    <col min="7177" max="7177" width="22" style="17" customWidth="1"/>
    <col min="7178" max="7178" width="20.42578125" style="17" customWidth="1"/>
    <col min="7179" max="7180" width="20.28515625" style="17" bestFit="1" customWidth="1"/>
    <col min="7181" max="7182" width="15.5703125" style="17" bestFit="1" customWidth="1"/>
    <col min="7183" max="7183" width="21.28515625" style="17" customWidth="1"/>
    <col min="7184" max="7425" width="11.42578125" style="17"/>
    <col min="7426" max="7426" width="16.42578125" style="17" customWidth="1"/>
    <col min="7427" max="7427" width="16" style="17" customWidth="1"/>
    <col min="7428" max="7428" width="10" style="17" customWidth="1"/>
    <col min="7429" max="7429" width="25.85546875" style="17" customWidth="1"/>
    <col min="7430" max="7430" width="21.28515625" style="17" customWidth="1"/>
    <col min="7431" max="7431" width="22.5703125" style="17" customWidth="1"/>
    <col min="7432" max="7432" width="23" style="17" customWidth="1"/>
    <col min="7433" max="7433" width="22" style="17" customWidth="1"/>
    <col min="7434" max="7434" width="20.42578125" style="17" customWidth="1"/>
    <col min="7435" max="7436" width="20.28515625" style="17" bestFit="1" customWidth="1"/>
    <col min="7437" max="7438" width="15.5703125" style="17" bestFit="1" customWidth="1"/>
    <col min="7439" max="7439" width="21.28515625" style="17" customWidth="1"/>
    <col min="7440" max="7681" width="11.42578125" style="17"/>
    <col min="7682" max="7682" width="16.42578125" style="17" customWidth="1"/>
    <col min="7683" max="7683" width="16" style="17" customWidth="1"/>
    <col min="7684" max="7684" width="10" style="17" customWidth="1"/>
    <col min="7685" max="7685" width="25.85546875" style="17" customWidth="1"/>
    <col min="7686" max="7686" width="21.28515625" style="17" customWidth="1"/>
    <col min="7687" max="7687" width="22.5703125" style="17" customWidth="1"/>
    <col min="7688" max="7688" width="23" style="17" customWidth="1"/>
    <col min="7689" max="7689" width="22" style="17" customWidth="1"/>
    <col min="7690" max="7690" width="20.42578125" style="17" customWidth="1"/>
    <col min="7691" max="7692" width="20.28515625" style="17" bestFit="1" customWidth="1"/>
    <col min="7693" max="7694" width="15.5703125" style="17" bestFit="1" customWidth="1"/>
    <col min="7695" max="7695" width="21.28515625" style="17" customWidth="1"/>
    <col min="7696" max="7937" width="11.42578125" style="17"/>
    <col min="7938" max="7938" width="16.42578125" style="17" customWidth="1"/>
    <col min="7939" max="7939" width="16" style="17" customWidth="1"/>
    <col min="7940" max="7940" width="10" style="17" customWidth="1"/>
    <col min="7941" max="7941" width="25.85546875" style="17" customWidth="1"/>
    <col min="7942" max="7942" width="21.28515625" style="17" customWidth="1"/>
    <col min="7943" max="7943" width="22.5703125" style="17" customWidth="1"/>
    <col min="7944" max="7944" width="23" style="17" customWidth="1"/>
    <col min="7945" max="7945" width="22" style="17" customWidth="1"/>
    <col min="7946" max="7946" width="20.42578125" style="17" customWidth="1"/>
    <col min="7947" max="7948" width="20.28515625" style="17" bestFit="1" customWidth="1"/>
    <col min="7949" max="7950" width="15.5703125" style="17" bestFit="1" customWidth="1"/>
    <col min="7951" max="7951" width="21.28515625" style="17" customWidth="1"/>
    <col min="7952" max="8193" width="11.42578125" style="17"/>
    <col min="8194" max="8194" width="16.42578125" style="17" customWidth="1"/>
    <col min="8195" max="8195" width="16" style="17" customWidth="1"/>
    <col min="8196" max="8196" width="10" style="17" customWidth="1"/>
    <col min="8197" max="8197" width="25.85546875" style="17" customWidth="1"/>
    <col min="8198" max="8198" width="21.28515625" style="17" customWidth="1"/>
    <col min="8199" max="8199" width="22.5703125" style="17" customWidth="1"/>
    <col min="8200" max="8200" width="23" style="17" customWidth="1"/>
    <col min="8201" max="8201" width="22" style="17" customWidth="1"/>
    <col min="8202" max="8202" width="20.42578125" style="17" customWidth="1"/>
    <col min="8203" max="8204" width="20.28515625" style="17" bestFit="1" customWidth="1"/>
    <col min="8205" max="8206" width="15.5703125" style="17" bestFit="1" customWidth="1"/>
    <col min="8207" max="8207" width="21.28515625" style="17" customWidth="1"/>
    <col min="8208" max="8449" width="11.42578125" style="17"/>
    <col min="8450" max="8450" width="16.42578125" style="17" customWidth="1"/>
    <col min="8451" max="8451" width="16" style="17" customWidth="1"/>
    <col min="8452" max="8452" width="10" style="17" customWidth="1"/>
    <col min="8453" max="8453" width="25.85546875" style="17" customWidth="1"/>
    <col min="8454" max="8454" width="21.28515625" style="17" customWidth="1"/>
    <col min="8455" max="8455" width="22.5703125" style="17" customWidth="1"/>
    <col min="8456" max="8456" width="23" style="17" customWidth="1"/>
    <col min="8457" max="8457" width="22" style="17" customWidth="1"/>
    <col min="8458" max="8458" width="20.42578125" style="17" customWidth="1"/>
    <col min="8459" max="8460" width="20.28515625" style="17" bestFit="1" customWidth="1"/>
    <col min="8461" max="8462" width="15.5703125" style="17" bestFit="1" customWidth="1"/>
    <col min="8463" max="8463" width="21.28515625" style="17" customWidth="1"/>
    <col min="8464" max="8705" width="11.42578125" style="17"/>
    <col min="8706" max="8706" width="16.42578125" style="17" customWidth="1"/>
    <col min="8707" max="8707" width="16" style="17" customWidth="1"/>
    <col min="8708" max="8708" width="10" style="17" customWidth="1"/>
    <col min="8709" max="8709" width="25.85546875" style="17" customWidth="1"/>
    <col min="8710" max="8710" width="21.28515625" style="17" customWidth="1"/>
    <col min="8711" max="8711" width="22.5703125" style="17" customWidth="1"/>
    <col min="8712" max="8712" width="23" style="17" customWidth="1"/>
    <col min="8713" max="8713" width="22" style="17" customWidth="1"/>
    <col min="8714" max="8714" width="20.42578125" style="17" customWidth="1"/>
    <col min="8715" max="8716" width="20.28515625" style="17" bestFit="1" customWidth="1"/>
    <col min="8717" max="8718" width="15.5703125" style="17" bestFit="1" customWidth="1"/>
    <col min="8719" max="8719" width="21.28515625" style="17" customWidth="1"/>
    <col min="8720" max="8961" width="11.42578125" style="17"/>
    <col min="8962" max="8962" width="16.42578125" style="17" customWidth="1"/>
    <col min="8963" max="8963" width="16" style="17" customWidth="1"/>
    <col min="8964" max="8964" width="10" style="17" customWidth="1"/>
    <col min="8965" max="8965" width="25.85546875" style="17" customWidth="1"/>
    <col min="8966" max="8966" width="21.28515625" style="17" customWidth="1"/>
    <col min="8967" max="8967" width="22.5703125" style="17" customWidth="1"/>
    <col min="8968" max="8968" width="23" style="17" customWidth="1"/>
    <col min="8969" max="8969" width="22" style="17" customWidth="1"/>
    <col min="8970" max="8970" width="20.42578125" style="17" customWidth="1"/>
    <col min="8971" max="8972" width="20.28515625" style="17" bestFit="1" customWidth="1"/>
    <col min="8973" max="8974" width="15.5703125" style="17" bestFit="1" customWidth="1"/>
    <col min="8975" max="8975" width="21.28515625" style="17" customWidth="1"/>
    <col min="8976" max="9217" width="11.42578125" style="17"/>
    <col min="9218" max="9218" width="16.42578125" style="17" customWidth="1"/>
    <col min="9219" max="9219" width="16" style="17" customWidth="1"/>
    <col min="9220" max="9220" width="10" style="17" customWidth="1"/>
    <col min="9221" max="9221" width="25.85546875" style="17" customWidth="1"/>
    <col min="9222" max="9222" width="21.28515625" style="17" customWidth="1"/>
    <col min="9223" max="9223" width="22.5703125" style="17" customWidth="1"/>
    <col min="9224" max="9224" width="23" style="17" customWidth="1"/>
    <col min="9225" max="9225" width="22" style="17" customWidth="1"/>
    <col min="9226" max="9226" width="20.42578125" style="17" customWidth="1"/>
    <col min="9227" max="9228" width="20.28515625" style="17" bestFit="1" customWidth="1"/>
    <col min="9229" max="9230" width="15.5703125" style="17" bestFit="1" customWidth="1"/>
    <col min="9231" max="9231" width="21.28515625" style="17" customWidth="1"/>
    <col min="9232" max="9473" width="11.42578125" style="17"/>
    <col min="9474" max="9474" width="16.42578125" style="17" customWidth="1"/>
    <col min="9475" max="9475" width="16" style="17" customWidth="1"/>
    <col min="9476" max="9476" width="10" style="17" customWidth="1"/>
    <col min="9477" max="9477" width="25.85546875" style="17" customWidth="1"/>
    <col min="9478" max="9478" width="21.28515625" style="17" customWidth="1"/>
    <col min="9479" max="9479" width="22.5703125" style="17" customWidth="1"/>
    <col min="9480" max="9480" width="23" style="17" customWidth="1"/>
    <col min="9481" max="9481" width="22" style="17" customWidth="1"/>
    <col min="9482" max="9482" width="20.42578125" style="17" customWidth="1"/>
    <col min="9483" max="9484" width="20.28515625" style="17" bestFit="1" customWidth="1"/>
    <col min="9485" max="9486" width="15.5703125" style="17" bestFit="1" customWidth="1"/>
    <col min="9487" max="9487" width="21.28515625" style="17" customWidth="1"/>
    <col min="9488" max="9729" width="11.42578125" style="17"/>
    <col min="9730" max="9730" width="16.42578125" style="17" customWidth="1"/>
    <col min="9731" max="9731" width="16" style="17" customWidth="1"/>
    <col min="9732" max="9732" width="10" style="17" customWidth="1"/>
    <col min="9733" max="9733" width="25.85546875" style="17" customWidth="1"/>
    <col min="9734" max="9734" width="21.28515625" style="17" customWidth="1"/>
    <col min="9735" max="9735" width="22.5703125" style="17" customWidth="1"/>
    <col min="9736" max="9736" width="23" style="17" customWidth="1"/>
    <col min="9737" max="9737" width="22" style="17" customWidth="1"/>
    <col min="9738" max="9738" width="20.42578125" style="17" customWidth="1"/>
    <col min="9739" max="9740" width="20.28515625" style="17" bestFit="1" customWidth="1"/>
    <col min="9741" max="9742" width="15.5703125" style="17" bestFit="1" customWidth="1"/>
    <col min="9743" max="9743" width="21.28515625" style="17" customWidth="1"/>
    <col min="9744" max="9985" width="11.42578125" style="17"/>
    <col min="9986" max="9986" width="16.42578125" style="17" customWidth="1"/>
    <col min="9987" max="9987" width="16" style="17" customWidth="1"/>
    <col min="9988" max="9988" width="10" style="17" customWidth="1"/>
    <col min="9989" max="9989" width="25.85546875" style="17" customWidth="1"/>
    <col min="9990" max="9990" width="21.28515625" style="17" customWidth="1"/>
    <col min="9991" max="9991" width="22.5703125" style="17" customWidth="1"/>
    <col min="9992" max="9992" width="23" style="17" customWidth="1"/>
    <col min="9993" max="9993" width="22" style="17" customWidth="1"/>
    <col min="9994" max="9994" width="20.42578125" style="17" customWidth="1"/>
    <col min="9995" max="9996" width="20.28515625" style="17" bestFit="1" customWidth="1"/>
    <col min="9997" max="9998" width="15.5703125" style="17" bestFit="1" customWidth="1"/>
    <col min="9999" max="9999" width="21.28515625" style="17" customWidth="1"/>
    <col min="10000" max="10241" width="11.42578125" style="17"/>
    <col min="10242" max="10242" width="16.42578125" style="17" customWidth="1"/>
    <col min="10243" max="10243" width="16" style="17" customWidth="1"/>
    <col min="10244" max="10244" width="10" style="17" customWidth="1"/>
    <col min="10245" max="10245" width="25.85546875" style="17" customWidth="1"/>
    <col min="10246" max="10246" width="21.28515625" style="17" customWidth="1"/>
    <col min="10247" max="10247" width="22.5703125" style="17" customWidth="1"/>
    <col min="10248" max="10248" width="23" style="17" customWidth="1"/>
    <col min="10249" max="10249" width="22" style="17" customWidth="1"/>
    <col min="10250" max="10250" width="20.42578125" style="17" customWidth="1"/>
    <col min="10251" max="10252" width="20.28515625" style="17" bestFit="1" customWidth="1"/>
    <col min="10253" max="10254" width="15.5703125" style="17" bestFit="1" customWidth="1"/>
    <col min="10255" max="10255" width="21.28515625" style="17" customWidth="1"/>
    <col min="10256" max="10497" width="11.42578125" style="17"/>
    <col min="10498" max="10498" width="16.42578125" style="17" customWidth="1"/>
    <col min="10499" max="10499" width="16" style="17" customWidth="1"/>
    <col min="10500" max="10500" width="10" style="17" customWidth="1"/>
    <col min="10501" max="10501" width="25.85546875" style="17" customWidth="1"/>
    <col min="10502" max="10502" width="21.28515625" style="17" customWidth="1"/>
    <col min="10503" max="10503" width="22.5703125" style="17" customWidth="1"/>
    <col min="10504" max="10504" width="23" style="17" customWidth="1"/>
    <col min="10505" max="10505" width="22" style="17" customWidth="1"/>
    <col min="10506" max="10506" width="20.42578125" style="17" customWidth="1"/>
    <col min="10507" max="10508" width="20.28515625" style="17" bestFit="1" customWidth="1"/>
    <col min="10509" max="10510" width="15.5703125" style="17" bestFit="1" customWidth="1"/>
    <col min="10511" max="10511" width="21.28515625" style="17" customWidth="1"/>
    <col min="10512" max="10753" width="11.42578125" style="17"/>
    <col min="10754" max="10754" width="16.42578125" style="17" customWidth="1"/>
    <col min="10755" max="10755" width="16" style="17" customWidth="1"/>
    <col min="10756" max="10756" width="10" style="17" customWidth="1"/>
    <col min="10757" max="10757" width="25.85546875" style="17" customWidth="1"/>
    <col min="10758" max="10758" width="21.28515625" style="17" customWidth="1"/>
    <col min="10759" max="10759" width="22.5703125" style="17" customWidth="1"/>
    <col min="10760" max="10760" width="23" style="17" customWidth="1"/>
    <col min="10761" max="10761" width="22" style="17" customWidth="1"/>
    <col min="10762" max="10762" width="20.42578125" style="17" customWidth="1"/>
    <col min="10763" max="10764" width="20.28515625" style="17" bestFit="1" customWidth="1"/>
    <col min="10765" max="10766" width="15.5703125" style="17" bestFit="1" customWidth="1"/>
    <col min="10767" max="10767" width="21.28515625" style="17" customWidth="1"/>
    <col min="10768" max="11009" width="11.42578125" style="17"/>
    <col min="11010" max="11010" width="16.42578125" style="17" customWidth="1"/>
    <col min="11011" max="11011" width="16" style="17" customWidth="1"/>
    <col min="11012" max="11012" width="10" style="17" customWidth="1"/>
    <col min="11013" max="11013" width="25.85546875" style="17" customWidth="1"/>
    <col min="11014" max="11014" width="21.28515625" style="17" customWidth="1"/>
    <col min="11015" max="11015" width="22.5703125" style="17" customWidth="1"/>
    <col min="11016" max="11016" width="23" style="17" customWidth="1"/>
    <col min="11017" max="11017" width="22" style="17" customWidth="1"/>
    <col min="11018" max="11018" width="20.42578125" style="17" customWidth="1"/>
    <col min="11019" max="11020" width="20.28515625" style="17" bestFit="1" customWidth="1"/>
    <col min="11021" max="11022" width="15.5703125" style="17" bestFit="1" customWidth="1"/>
    <col min="11023" max="11023" width="21.28515625" style="17" customWidth="1"/>
    <col min="11024" max="11265" width="11.42578125" style="17"/>
    <col min="11266" max="11266" width="16.42578125" style="17" customWidth="1"/>
    <col min="11267" max="11267" width="16" style="17" customWidth="1"/>
    <col min="11268" max="11268" width="10" style="17" customWidth="1"/>
    <col min="11269" max="11269" width="25.85546875" style="17" customWidth="1"/>
    <col min="11270" max="11270" width="21.28515625" style="17" customWidth="1"/>
    <col min="11271" max="11271" width="22.5703125" style="17" customWidth="1"/>
    <col min="11272" max="11272" width="23" style="17" customWidth="1"/>
    <col min="11273" max="11273" width="22" style="17" customWidth="1"/>
    <col min="11274" max="11274" width="20.42578125" style="17" customWidth="1"/>
    <col min="11275" max="11276" width="20.28515625" style="17" bestFit="1" customWidth="1"/>
    <col min="11277" max="11278" width="15.5703125" style="17" bestFit="1" customWidth="1"/>
    <col min="11279" max="11279" width="21.28515625" style="17" customWidth="1"/>
    <col min="11280" max="11521" width="11.42578125" style="17"/>
    <col min="11522" max="11522" width="16.42578125" style="17" customWidth="1"/>
    <col min="11523" max="11523" width="16" style="17" customWidth="1"/>
    <col min="11524" max="11524" width="10" style="17" customWidth="1"/>
    <col min="11525" max="11525" width="25.85546875" style="17" customWidth="1"/>
    <col min="11526" max="11526" width="21.28515625" style="17" customWidth="1"/>
    <col min="11527" max="11527" width="22.5703125" style="17" customWidth="1"/>
    <col min="11528" max="11528" width="23" style="17" customWidth="1"/>
    <col min="11529" max="11529" width="22" style="17" customWidth="1"/>
    <col min="11530" max="11530" width="20.42578125" style="17" customWidth="1"/>
    <col min="11531" max="11532" width="20.28515625" style="17" bestFit="1" customWidth="1"/>
    <col min="11533" max="11534" width="15.5703125" style="17" bestFit="1" customWidth="1"/>
    <col min="11535" max="11535" width="21.28515625" style="17" customWidth="1"/>
    <col min="11536" max="11777" width="11.42578125" style="17"/>
    <col min="11778" max="11778" width="16.42578125" style="17" customWidth="1"/>
    <col min="11779" max="11779" width="16" style="17" customWidth="1"/>
    <col min="11780" max="11780" width="10" style="17" customWidth="1"/>
    <col min="11781" max="11781" width="25.85546875" style="17" customWidth="1"/>
    <col min="11782" max="11782" width="21.28515625" style="17" customWidth="1"/>
    <col min="11783" max="11783" width="22.5703125" style="17" customWidth="1"/>
    <col min="11784" max="11784" width="23" style="17" customWidth="1"/>
    <col min="11785" max="11785" width="22" style="17" customWidth="1"/>
    <col min="11786" max="11786" width="20.42578125" style="17" customWidth="1"/>
    <col min="11787" max="11788" width="20.28515625" style="17" bestFit="1" customWidth="1"/>
    <col min="11789" max="11790" width="15.5703125" style="17" bestFit="1" customWidth="1"/>
    <col min="11791" max="11791" width="21.28515625" style="17" customWidth="1"/>
    <col min="11792" max="12033" width="11.42578125" style="17"/>
    <col min="12034" max="12034" width="16.42578125" style="17" customWidth="1"/>
    <col min="12035" max="12035" width="16" style="17" customWidth="1"/>
    <col min="12036" max="12036" width="10" style="17" customWidth="1"/>
    <col min="12037" max="12037" width="25.85546875" style="17" customWidth="1"/>
    <col min="12038" max="12038" width="21.28515625" style="17" customWidth="1"/>
    <col min="12039" max="12039" width="22.5703125" style="17" customWidth="1"/>
    <col min="12040" max="12040" width="23" style="17" customWidth="1"/>
    <col min="12041" max="12041" width="22" style="17" customWidth="1"/>
    <col min="12042" max="12042" width="20.42578125" style="17" customWidth="1"/>
    <col min="12043" max="12044" width="20.28515625" style="17" bestFit="1" customWidth="1"/>
    <col min="12045" max="12046" width="15.5703125" style="17" bestFit="1" customWidth="1"/>
    <col min="12047" max="12047" width="21.28515625" style="17" customWidth="1"/>
    <col min="12048" max="12289" width="11.42578125" style="17"/>
    <col min="12290" max="12290" width="16.42578125" style="17" customWidth="1"/>
    <col min="12291" max="12291" width="16" style="17" customWidth="1"/>
    <col min="12292" max="12292" width="10" style="17" customWidth="1"/>
    <col min="12293" max="12293" width="25.85546875" style="17" customWidth="1"/>
    <col min="12294" max="12294" width="21.28515625" style="17" customWidth="1"/>
    <col min="12295" max="12295" width="22.5703125" style="17" customWidth="1"/>
    <col min="12296" max="12296" width="23" style="17" customWidth="1"/>
    <col min="12297" max="12297" width="22" style="17" customWidth="1"/>
    <col min="12298" max="12298" width="20.42578125" style="17" customWidth="1"/>
    <col min="12299" max="12300" width="20.28515625" style="17" bestFit="1" customWidth="1"/>
    <col min="12301" max="12302" width="15.5703125" style="17" bestFit="1" customWidth="1"/>
    <col min="12303" max="12303" width="21.28515625" style="17" customWidth="1"/>
    <col min="12304" max="12545" width="11.42578125" style="17"/>
    <col min="12546" max="12546" width="16.42578125" style="17" customWidth="1"/>
    <col min="12547" max="12547" width="16" style="17" customWidth="1"/>
    <col min="12548" max="12548" width="10" style="17" customWidth="1"/>
    <col min="12549" max="12549" width="25.85546875" style="17" customWidth="1"/>
    <col min="12550" max="12550" width="21.28515625" style="17" customWidth="1"/>
    <col min="12551" max="12551" width="22.5703125" style="17" customWidth="1"/>
    <col min="12552" max="12552" width="23" style="17" customWidth="1"/>
    <col min="12553" max="12553" width="22" style="17" customWidth="1"/>
    <col min="12554" max="12554" width="20.42578125" style="17" customWidth="1"/>
    <col min="12555" max="12556" width="20.28515625" style="17" bestFit="1" customWidth="1"/>
    <col min="12557" max="12558" width="15.5703125" style="17" bestFit="1" customWidth="1"/>
    <col min="12559" max="12559" width="21.28515625" style="17" customWidth="1"/>
    <col min="12560" max="12801" width="11.42578125" style="17"/>
    <col min="12802" max="12802" width="16.42578125" style="17" customWidth="1"/>
    <col min="12803" max="12803" width="16" style="17" customWidth="1"/>
    <col min="12804" max="12804" width="10" style="17" customWidth="1"/>
    <col min="12805" max="12805" width="25.85546875" style="17" customWidth="1"/>
    <col min="12806" max="12806" width="21.28515625" style="17" customWidth="1"/>
    <col min="12807" max="12807" width="22.5703125" style="17" customWidth="1"/>
    <col min="12808" max="12808" width="23" style="17" customWidth="1"/>
    <col min="12809" max="12809" width="22" style="17" customWidth="1"/>
    <col min="12810" max="12810" width="20.42578125" style="17" customWidth="1"/>
    <col min="12811" max="12812" width="20.28515625" style="17" bestFit="1" customWidth="1"/>
    <col min="12813" max="12814" width="15.5703125" style="17" bestFit="1" customWidth="1"/>
    <col min="12815" max="12815" width="21.28515625" style="17" customWidth="1"/>
    <col min="12816" max="13057" width="11.42578125" style="17"/>
    <col min="13058" max="13058" width="16.42578125" style="17" customWidth="1"/>
    <col min="13059" max="13059" width="16" style="17" customWidth="1"/>
    <col min="13060" max="13060" width="10" style="17" customWidth="1"/>
    <col min="13061" max="13061" width="25.85546875" style="17" customWidth="1"/>
    <col min="13062" max="13062" width="21.28515625" style="17" customWidth="1"/>
    <col min="13063" max="13063" width="22.5703125" style="17" customWidth="1"/>
    <col min="13064" max="13064" width="23" style="17" customWidth="1"/>
    <col min="13065" max="13065" width="22" style="17" customWidth="1"/>
    <col min="13066" max="13066" width="20.42578125" style="17" customWidth="1"/>
    <col min="13067" max="13068" width="20.28515625" style="17" bestFit="1" customWidth="1"/>
    <col min="13069" max="13070" width="15.5703125" style="17" bestFit="1" customWidth="1"/>
    <col min="13071" max="13071" width="21.28515625" style="17" customWidth="1"/>
    <col min="13072" max="13313" width="11.42578125" style="17"/>
    <col min="13314" max="13314" width="16.42578125" style="17" customWidth="1"/>
    <col min="13315" max="13315" width="16" style="17" customWidth="1"/>
    <col min="13316" max="13316" width="10" style="17" customWidth="1"/>
    <col min="13317" max="13317" width="25.85546875" style="17" customWidth="1"/>
    <col min="13318" max="13318" width="21.28515625" style="17" customWidth="1"/>
    <col min="13319" max="13319" width="22.5703125" style="17" customWidth="1"/>
    <col min="13320" max="13320" width="23" style="17" customWidth="1"/>
    <col min="13321" max="13321" width="22" style="17" customWidth="1"/>
    <col min="13322" max="13322" width="20.42578125" style="17" customWidth="1"/>
    <col min="13323" max="13324" width="20.28515625" style="17" bestFit="1" customWidth="1"/>
    <col min="13325" max="13326" width="15.5703125" style="17" bestFit="1" customWidth="1"/>
    <col min="13327" max="13327" width="21.28515625" style="17" customWidth="1"/>
    <col min="13328" max="13569" width="11.42578125" style="17"/>
    <col min="13570" max="13570" width="16.42578125" style="17" customWidth="1"/>
    <col min="13571" max="13571" width="16" style="17" customWidth="1"/>
    <col min="13572" max="13572" width="10" style="17" customWidth="1"/>
    <col min="13573" max="13573" width="25.85546875" style="17" customWidth="1"/>
    <col min="13574" max="13574" width="21.28515625" style="17" customWidth="1"/>
    <col min="13575" max="13575" width="22.5703125" style="17" customWidth="1"/>
    <col min="13576" max="13576" width="23" style="17" customWidth="1"/>
    <col min="13577" max="13577" width="22" style="17" customWidth="1"/>
    <col min="13578" max="13578" width="20.42578125" style="17" customWidth="1"/>
    <col min="13579" max="13580" width="20.28515625" style="17" bestFit="1" customWidth="1"/>
    <col min="13581" max="13582" width="15.5703125" style="17" bestFit="1" customWidth="1"/>
    <col min="13583" max="13583" width="21.28515625" style="17" customWidth="1"/>
    <col min="13584" max="13825" width="11.42578125" style="17"/>
    <col min="13826" max="13826" width="16.42578125" style="17" customWidth="1"/>
    <col min="13827" max="13827" width="16" style="17" customWidth="1"/>
    <col min="13828" max="13828" width="10" style="17" customWidth="1"/>
    <col min="13829" max="13829" width="25.85546875" style="17" customWidth="1"/>
    <col min="13830" max="13830" width="21.28515625" style="17" customWidth="1"/>
    <col min="13831" max="13831" width="22.5703125" style="17" customWidth="1"/>
    <col min="13832" max="13832" width="23" style="17" customWidth="1"/>
    <col min="13833" max="13833" width="22" style="17" customWidth="1"/>
    <col min="13834" max="13834" width="20.42578125" style="17" customWidth="1"/>
    <col min="13835" max="13836" width="20.28515625" style="17" bestFit="1" customWidth="1"/>
    <col min="13837" max="13838" width="15.5703125" style="17" bestFit="1" customWidth="1"/>
    <col min="13839" max="13839" width="21.28515625" style="17" customWidth="1"/>
    <col min="13840" max="14081" width="11.42578125" style="17"/>
    <col min="14082" max="14082" width="16.42578125" style="17" customWidth="1"/>
    <col min="14083" max="14083" width="16" style="17" customWidth="1"/>
    <col min="14084" max="14084" width="10" style="17" customWidth="1"/>
    <col min="14085" max="14085" width="25.85546875" style="17" customWidth="1"/>
    <col min="14086" max="14086" width="21.28515625" style="17" customWidth="1"/>
    <col min="14087" max="14087" width="22.5703125" style="17" customWidth="1"/>
    <col min="14088" max="14088" width="23" style="17" customWidth="1"/>
    <col min="14089" max="14089" width="22" style="17" customWidth="1"/>
    <col min="14090" max="14090" width="20.42578125" style="17" customWidth="1"/>
    <col min="14091" max="14092" width="20.28515625" style="17" bestFit="1" customWidth="1"/>
    <col min="14093" max="14094" width="15.5703125" style="17" bestFit="1" customWidth="1"/>
    <col min="14095" max="14095" width="21.28515625" style="17" customWidth="1"/>
    <col min="14096" max="14337" width="11.42578125" style="17"/>
    <col min="14338" max="14338" width="16.42578125" style="17" customWidth="1"/>
    <col min="14339" max="14339" width="16" style="17" customWidth="1"/>
    <col min="14340" max="14340" width="10" style="17" customWidth="1"/>
    <col min="14341" max="14341" width="25.85546875" style="17" customWidth="1"/>
    <col min="14342" max="14342" width="21.28515625" style="17" customWidth="1"/>
    <col min="14343" max="14343" width="22.5703125" style="17" customWidth="1"/>
    <col min="14344" max="14344" width="23" style="17" customWidth="1"/>
    <col min="14345" max="14345" width="22" style="17" customWidth="1"/>
    <col min="14346" max="14346" width="20.42578125" style="17" customWidth="1"/>
    <col min="14347" max="14348" width="20.28515625" style="17" bestFit="1" customWidth="1"/>
    <col min="14349" max="14350" width="15.5703125" style="17" bestFit="1" customWidth="1"/>
    <col min="14351" max="14351" width="21.28515625" style="17" customWidth="1"/>
    <col min="14352" max="14593" width="11.42578125" style="17"/>
    <col min="14594" max="14594" width="16.42578125" style="17" customWidth="1"/>
    <col min="14595" max="14595" width="16" style="17" customWidth="1"/>
    <col min="14596" max="14596" width="10" style="17" customWidth="1"/>
    <col min="14597" max="14597" width="25.85546875" style="17" customWidth="1"/>
    <col min="14598" max="14598" width="21.28515625" style="17" customWidth="1"/>
    <col min="14599" max="14599" width="22.5703125" style="17" customWidth="1"/>
    <col min="14600" max="14600" width="23" style="17" customWidth="1"/>
    <col min="14601" max="14601" width="22" style="17" customWidth="1"/>
    <col min="14602" max="14602" width="20.42578125" style="17" customWidth="1"/>
    <col min="14603" max="14604" width="20.28515625" style="17" bestFit="1" customWidth="1"/>
    <col min="14605" max="14606" width="15.5703125" style="17" bestFit="1" customWidth="1"/>
    <col min="14607" max="14607" width="21.28515625" style="17" customWidth="1"/>
    <col min="14608" max="14849" width="11.42578125" style="17"/>
    <col min="14850" max="14850" width="16.42578125" style="17" customWidth="1"/>
    <col min="14851" max="14851" width="16" style="17" customWidth="1"/>
    <col min="14852" max="14852" width="10" style="17" customWidth="1"/>
    <col min="14853" max="14853" width="25.85546875" style="17" customWidth="1"/>
    <col min="14854" max="14854" width="21.28515625" style="17" customWidth="1"/>
    <col min="14855" max="14855" width="22.5703125" style="17" customWidth="1"/>
    <col min="14856" max="14856" width="23" style="17" customWidth="1"/>
    <col min="14857" max="14857" width="22" style="17" customWidth="1"/>
    <col min="14858" max="14858" width="20.42578125" style="17" customWidth="1"/>
    <col min="14859" max="14860" width="20.28515625" style="17" bestFit="1" customWidth="1"/>
    <col min="14861" max="14862" width="15.5703125" style="17" bestFit="1" customWidth="1"/>
    <col min="14863" max="14863" width="21.28515625" style="17" customWidth="1"/>
    <col min="14864" max="15105" width="11.42578125" style="17"/>
    <col min="15106" max="15106" width="16.42578125" style="17" customWidth="1"/>
    <col min="15107" max="15107" width="16" style="17" customWidth="1"/>
    <col min="15108" max="15108" width="10" style="17" customWidth="1"/>
    <col min="15109" max="15109" width="25.85546875" style="17" customWidth="1"/>
    <col min="15110" max="15110" width="21.28515625" style="17" customWidth="1"/>
    <col min="15111" max="15111" width="22.5703125" style="17" customWidth="1"/>
    <col min="15112" max="15112" width="23" style="17" customWidth="1"/>
    <col min="15113" max="15113" width="22" style="17" customWidth="1"/>
    <col min="15114" max="15114" width="20.42578125" style="17" customWidth="1"/>
    <col min="15115" max="15116" width="20.28515625" style="17" bestFit="1" customWidth="1"/>
    <col min="15117" max="15118" width="15.5703125" style="17" bestFit="1" customWidth="1"/>
    <col min="15119" max="15119" width="21.28515625" style="17" customWidth="1"/>
    <col min="15120" max="15361" width="11.42578125" style="17"/>
    <col min="15362" max="15362" width="16.42578125" style="17" customWidth="1"/>
    <col min="15363" max="15363" width="16" style="17" customWidth="1"/>
    <col min="15364" max="15364" width="10" style="17" customWidth="1"/>
    <col min="15365" max="15365" width="25.85546875" style="17" customWidth="1"/>
    <col min="15366" max="15366" width="21.28515625" style="17" customWidth="1"/>
    <col min="15367" max="15367" width="22.5703125" style="17" customWidth="1"/>
    <col min="15368" max="15368" width="23" style="17" customWidth="1"/>
    <col min="15369" max="15369" width="22" style="17" customWidth="1"/>
    <col min="15370" max="15370" width="20.42578125" style="17" customWidth="1"/>
    <col min="15371" max="15372" width="20.28515625" style="17" bestFit="1" customWidth="1"/>
    <col min="15373" max="15374" width="15.5703125" style="17" bestFit="1" customWidth="1"/>
    <col min="15375" max="15375" width="21.28515625" style="17" customWidth="1"/>
    <col min="15376" max="15617" width="11.42578125" style="17"/>
    <col min="15618" max="15618" width="16.42578125" style="17" customWidth="1"/>
    <col min="15619" max="15619" width="16" style="17" customWidth="1"/>
    <col min="15620" max="15620" width="10" style="17" customWidth="1"/>
    <col min="15621" max="15621" width="25.85546875" style="17" customWidth="1"/>
    <col min="15622" max="15622" width="21.28515625" style="17" customWidth="1"/>
    <col min="15623" max="15623" width="22.5703125" style="17" customWidth="1"/>
    <col min="15624" max="15624" width="23" style="17" customWidth="1"/>
    <col min="15625" max="15625" width="22" style="17" customWidth="1"/>
    <col min="15626" max="15626" width="20.42578125" style="17" customWidth="1"/>
    <col min="15627" max="15628" width="20.28515625" style="17" bestFit="1" customWidth="1"/>
    <col min="15629" max="15630" width="15.5703125" style="17" bestFit="1" customWidth="1"/>
    <col min="15631" max="15631" width="21.28515625" style="17" customWidth="1"/>
    <col min="15632" max="15873" width="11.42578125" style="17"/>
    <col min="15874" max="15874" width="16.42578125" style="17" customWidth="1"/>
    <col min="15875" max="15875" width="16" style="17" customWidth="1"/>
    <col min="15876" max="15876" width="10" style="17" customWidth="1"/>
    <col min="15877" max="15877" width="25.85546875" style="17" customWidth="1"/>
    <col min="15878" max="15878" width="21.28515625" style="17" customWidth="1"/>
    <col min="15879" max="15879" width="22.5703125" style="17" customWidth="1"/>
    <col min="15880" max="15880" width="23" style="17" customWidth="1"/>
    <col min="15881" max="15881" width="22" style="17" customWidth="1"/>
    <col min="15882" max="15882" width="20.42578125" style="17" customWidth="1"/>
    <col min="15883" max="15884" width="20.28515625" style="17" bestFit="1" customWidth="1"/>
    <col min="15885" max="15886" width="15.5703125" style="17" bestFit="1" customWidth="1"/>
    <col min="15887" max="15887" width="21.28515625" style="17" customWidth="1"/>
    <col min="15888" max="16129" width="11.42578125" style="17"/>
    <col min="16130" max="16130" width="16.42578125" style="17" customWidth="1"/>
    <col min="16131" max="16131" width="16" style="17" customWidth="1"/>
    <col min="16132" max="16132" width="10" style="17" customWidth="1"/>
    <col min="16133" max="16133" width="25.85546875" style="17" customWidth="1"/>
    <col min="16134" max="16134" width="21.28515625" style="17" customWidth="1"/>
    <col min="16135" max="16135" width="22.5703125" style="17" customWidth="1"/>
    <col min="16136" max="16136" width="23" style="17" customWidth="1"/>
    <col min="16137" max="16137" width="22" style="17" customWidth="1"/>
    <col min="16138" max="16138" width="20.42578125" style="17" customWidth="1"/>
    <col min="16139" max="16140" width="20.28515625" style="17" bestFit="1" customWidth="1"/>
    <col min="16141" max="16142" width="15.5703125" style="17" bestFit="1" customWidth="1"/>
    <col min="16143" max="16143" width="21.28515625" style="17" customWidth="1"/>
    <col min="16144"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75"/>
      <c r="F3" s="8"/>
      <c r="G3" s="8"/>
      <c r="H3" s="8"/>
      <c r="I3" s="8"/>
      <c r="O3" s="8"/>
    </row>
    <row r="4" spans="1:15" ht="15.75" x14ac:dyDescent="0.25">
      <c r="A4" s="7"/>
      <c r="B4" s="9" t="s">
        <v>2</v>
      </c>
      <c r="C4" s="9"/>
      <c r="D4" s="8"/>
      <c r="E4" s="75"/>
      <c r="F4" s="10"/>
      <c r="G4" s="10"/>
      <c r="H4" s="10"/>
      <c r="I4" s="10"/>
      <c r="O4" s="8"/>
    </row>
    <row r="5" spans="1:15" ht="15.75" x14ac:dyDescent="0.25">
      <c r="A5" s="11"/>
      <c r="B5" s="12" t="s">
        <v>3</v>
      </c>
      <c r="C5" s="12"/>
      <c r="D5" s="10"/>
      <c r="F5" s="21"/>
      <c r="G5" s="10"/>
      <c r="H5" s="13"/>
      <c r="I5" s="14"/>
    </row>
    <row r="6" spans="1:15" ht="15.75" x14ac:dyDescent="0.25">
      <c r="A6" s="7"/>
      <c r="B6" s="23" t="s">
        <v>1084</v>
      </c>
      <c r="C6" s="23"/>
      <c r="F6" s="21"/>
      <c r="G6" s="21"/>
      <c r="H6" s="14" t="s">
        <v>4</v>
      </c>
      <c r="I6" s="14" t="s">
        <v>1083</v>
      </c>
    </row>
    <row r="7" spans="1:15" x14ac:dyDescent="0.25">
      <c r="A7" s="7"/>
      <c r="B7" s="43" t="s">
        <v>1094</v>
      </c>
      <c r="C7" s="43"/>
      <c r="F7" s="21"/>
      <c r="G7" s="21"/>
      <c r="H7" s="21"/>
      <c r="I7" s="21"/>
    </row>
    <row r="8" spans="1:15" x14ac:dyDescent="0.25">
      <c r="A8" s="7"/>
      <c r="C8" s="24"/>
      <c r="F8" s="21"/>
      <c r="G8" s="21"/>
      <c r="H8" s="21"/>
      <c r="I8" s="21"/>
    </row>
    <row r="9" spans="1:15" ht="15.75" customHeight="1" thickBot="1" x14ac:dyDescent="0.3">
      <c r="A9" s="282" t="s">
        <v>1097</v>
      </c>
      <c r="B9" s="282"/>
      <c r="C9" s="282"/>
      <c r="E9" s="76"/>
    </row>
    <row r="10" spans="1:15" s="25" customFormat="1" ht="48" x14ac:dyDescent="0.2">
      <c r="A10" s="27" t="s">
        <v>5</v>
      </c>
      <c r="B10" s="28" t="s">
        <v>6</v>
      </c>
      <c r="C10" s="29" t="s">
        <v>7</v>
      </c>
      <c r="D10" s="63" t="s">
        <v>8</v>
      </c>
      <c r="E10" s="74" t="s">
        <v>1077</v>
      </c>
      <c r="F10" s="69" t="s">
        <v>10</v>
      </c>
      <c r="G10" s="30" t="s">
        <v>11</v>
      </c>
      <c r="H10" s="30" t="s">
        <v>12</v>
      </c>
      <c r="I10" s="30" t="s">
        <v>13</v>
      </c>
      <c r="J10" s="30" t="s">
        <v>14</v>
      </c>
      <c r="K10" s="30" t="s">
        <v>15</v>
      </c>
      <c r="L10" s="30" t="s">
        <v>16</v>
      </c>
      <c r="M10" s="30" t="s">
        <v>17</v>
      </c>
      <c r="N10" s="30" t="s">
        <v>1082</v>
      </c>
      <c r="O10" s="31" t="s">
        <v>1109</v>
      </c>
    </row>
    <row r="11" spans="1:15" x14ac:dyDescent="0.25">
      <c r="A11" s="44" t="s">
        <v>18</v>
      </c>
      <c r="B11" s="45" t="s">
        <v>19</v>
      </c>
      <c r="C11" s="46">
        <v>5</v>
      </c>
      <c r="D11" s="64" t="s">
        <v>19</v>
      </c>
      <c r="E11" s="105">
        <v>2506397891.7953963</v>
      </c>
      <c r="F11" s="70">
        <v>0</v>
      </c>
      <c r="G11" s="70">
        <v>195788221.87</v>
      </c>
      <c r="H11" s="70">
        <v>0</v>
      </c>
      <c r="I11" s="70">
        <v>0</v>
      </c>
      <c r="J11" s="70">
        <v>2397965451</v>
      </c>
      <c r="K11" s="70">
        <v>0</v>
      </c>
      <c r="L11" s="70">
        <v>0</v>
      </c>
      <c r="M11" s="70">
        <v>0</v>
      </c>
      <c r="N11" s="70">
        <v>0</v>
      </c>
      <c r="O11" s="48">
        <f>SUM(F11:N11)</f>
        <v>2593753672.8699999</v>
      </c>
    </row>
    <row r="12" spans="1:15" x14ac:dyDescent="0.25">
      <c r="A12" s="44" t="s">
        <v>18</v>
      </c>
      <c r="B12" s="45" t="s">
        <v>20</v>
      </c>
      <c r="C12" s="46">
        <v>8</v>
      </c>
      <c r="D12" s="64" t="s">
        <v>20</v>
      </c>
      <c r="E12" s="105">
        <v>0</v>
      </c>
      <c r="F12" s="70">
        <v>0</v>
      </c>
      <c r="G12" s="70">
        <v>0</v>
      </c>
      <c r="H12" s="70">
        <v>0</v>
      </c>
      <c r="I12" s="70">
        <v>0</v>
      </c>
      <c r="J12" s="70">
        <v>0</v>
      </c>
      <c r="K12" s="70">
        <v>0</v>
      </c>
      <c r="L12" s="70">
        <v>0</v>
      </c>
      <c r="M12" s="70">
        <v>0</v>
      </c>
      <c r="N12" s="70">
        <v>0</v>
      </c>
      <c r="O12" s="48">
        <f t="shared" ref="O12:O75" si="0">SUM(F12:N12)</f>
        <v>0</v>
      </c>
    </row>
    <row r="13" spans="1:15" x14ac:dyDescent="0.25">
      <c r="A13" s="44" t="s">
        <v>18</v>
      </c>
      <c r="B13" s="49" t="s">
        <v>21</v>
      </c>
      <c r="C13" s="46">
        <v>13</v>
      </c>
      <c r="D13" s="65" t="s">
        <v>21</v>
      </c>
      <c r="E13" s="105">
        <v>705776177.33898282</v>
      </c>
      <c r="F13" s="70">
        <v>0</v>
      </c>
      <c r="G13" s="70">
        <v>0</v>
      </c>
      <c r="H13" s="70">
        <v>0</v>
      </c>
      <c r="I13" s="70">
        <v>0</v>
      </c>
      <c r="J13" s="70">
        <v>255520690</v>
      </c>
      <c r="K13" s="70">
        <v>0</v>
      </c>
      <c r="L13" s="70">
        <v>0</v>
      </c>
      <c r="M13" s="70">
        <v>24215443</v>
      </c>
      <c r="N13" s="70">
        <v>0</v>
      </c>
      <c r="O13" s="48">
        <f t="shared" si="0"/>
        <v>279736133</v>
      </c>
    </row>
    <row r="14" spans="1:15" x14ac:dyDescent="0.25">
      <c r="A14" s="44" t="s">
        <v>18</v>
      </c>
      <c r="B14" s="45" t="s">
        <v>22</v>
      </c>
      <c r="C14" s="46">
        <v>15</v>
      </c>
      <c r="D14" s="64" t="s">
        <v>22</v>
      </c>
      <c r="E14" s="105">
        <v>3627756454.4922719</v>
      </c>
      <c r="F14" s="70">
        <v>0</v>
      </c>
      <c r="G14" s="70">
        <v>2401903835.54</v>
      </c>
      <c r="H14" s="70">
        <v>157074108</v>
      </c>
      <c r="I14" s="70">
        <v>100415007</v>
      </c>
      <c r="J14" s="70">
        <v>0</v>
      </c>
      <c r="K14" s="70">
        <v>0</v>
      </c>
      <c r="L14" s="70">
        <v>0</v>
      </c>
      <c r="M14" s="70">
        <v>0</v>
      </c>
      <c r="N14" s="70">
        <v>0</v>
      </c>
      <c r="O14" s="48">
        <f t="shared" si="0"/>
        <v>2659392950.54</v>
      </c>
    </row>
    <row r="15" spans="1:15" x14ac:dyDescent="0.25">
      <c r="A15" s="44" t="s">
        <v>18</v>
      </c>
      <c r="B15" s="45" t="s">
        <v>23</v>
      </c>
      <c r="C15" s="46">
        <v>17</v>
      </c>
      <c r="D15" s="64" t="s">
        <v>23</v>
      </c>
      <c r="E15" s="105">
        <v>134138264.76160963</v>
      </c>
      <c r="F15" s="70">
        <v>0</v>
      </c>
      <c r="G15" s="70">
        <v>0</v>
      </c>
      <c r="H15" s="70">
        <v>0</v>
      </c>
      <c r="I15" s="70">
        <v>0</v>
      </c>
      <c r="J15" s="70">
        <v>161531253</v>
      </c>
      <c r="K15" s="70">
        <v>0</v>
      </c>
      <c r="L15" s="70">
        <v>0</v>
      </c>
      <c r="M15" s="70">
        <v>0</v>
      </c>
      <c r="N15" s="70">
        <v>0</v>
      </c>
      <c r="O15" s="48">
        <f t="shared" si="0"/>
        <v>161531253</v>
      </c>
    </row>
    <row r="16" spans="1:15" x14ac:dyDescent="0.25">
      <c r="A16" s="44" t="s">
        <v>18</v>
      </c>
      <c r="B16" s="45" t="s">
        <v>24</v>
      </c>
      <c r="C16" s="46">
        <v>18</v>
      </c>
      <c r="D16" s="64" t="s">
        <v>24</v>
      </c>
      <c r="E16" s="105">
        <v>317950.64795407391</v>
      </c>
      <c r="F16" s="70">
        <v>0</v>
      </c>
      <c r="G16" s="70">
        <v>0</v>
      </c>
      <c r="H16" s="70">
        <v>0</v>
      </c>
      <c r="I16" s="70">
        <v>0</v>
      </c>
      <c r="J16" s="70">
        <v>155957</v>
      </c>
      <c r="K16" s="70">
        <v>0</v>
      </c>
      <c r="L16" s="70">
        <v>0</v>
      </c>
      <c r="M16" s="70">
        <v>0</v>
      </c>
      <c r="N16" s="70">
        <v>0</v>
      </c>
      <c r="O16" s="48">
        <f t="shared" si="0"/>
        <v>155957</v>
      </c>
    </row>
    <row r="17" spans="1:15" x14ac:dyDescent="0.25">
      <c r="A17" s="44" t="s">
        <v>18</v>
      </c>
      <c r="B17" s="49" t="s">
        <v>25</v>
      </c>
      <c r="C17" s="46">
        <v>19</v>
      </c>
      <c r="D17" s="65" t="s">
        <v>25</v>
      </c>
      <c r="E17" s="105">
        <v>225219043.17571154</v>
      </c>
      <c r="F17" s="70">
        <v>0</v>
      </c>
      <c r="G17" s="70">
        <v>39252537</v>
      </c>
      <c r="H17" s="70">
        <v>0</v>
      </c>
      <c r="I17" s="70">
        <v>190681</v>
      </c>
      <c r="J17" s="70">
        <v>474270644</v>
      </c>
      <c r="K17" s="70">
        <v>0</v>
      </c>
      <c r="L17" s="70">
        <v>0</v>
      </c>
      <c r="M17" s="70">
        <v>0</v>
      </c>
      <c r="N17" s="70">
        <v>0</v>
      </c>
      <c r="O17" s="48">
        <f t="shared" si="0"/>
        <v>513713862</v>
      </c>
    </row>
    <row r="18" spans="1:15" x14ac:dyDescent="0.25">
      <c r="A18" s="44" t="s">
        <v>18</v>
      </c>
      <c r="B18" s="45" t="s">
        <v>26</v>
      </c>
      <c r="C18" s="46">
        <v>20</v>
      </c>
      <c r="D18" s="64" t="s">
        <v>26</v>
      </c>
      <c r="E18" s="105">
        <v>175262101513.89893</v>
      </c>
      <c r="F18" s="70">
        <v>0</v>
      </c>
      <c r="G18" s="70">
        <v>168660085724.01999</v>
      </c>
      <c r="H18" s="70">
        <v>0</v>
      </c>
      <c r="I18" s="70">
        <v>0</v>
      </c>
      <c r="J18" s="70">
        <v>0</v>
      </c>
      <c r="K18" s="70">
        <v>0</v>
      </c>
      <c r="L18" s="70">
        <v>0</v>
      </c>
      <c r="M18" s="70">
        <v>0</v>
      </c>
      <c r="N18" s="70">
        <v>0</v>
      </c>
      <c r="O18" s="48">
        <f t="shared" si="0"/>
        <v>168660085724.01999</v>
      </c>
    </row>
    <row r="19" spans="1:15" x14ac:dyDescent="0.25">
      <c r="A19" s="44" t="s">
        <v>18</v>
      </c>
      <c r="B19" s="49" t="s">
        <v>27</v>
      </c>
      <c r="C19" s="46">
        <v>23</v>
      </c>
      <c r="D19" s="65" t="s">
        <v>27</v>
      </c>
      <c r="E19" s="105">
        <v>23208807643.138168</v>
      </c>
      <c r="F19" s="70">
        <v>0</v>
      </c>
      <c r="G19" s="70">
        <v>94378084</v>
      </c>
      <c r="H19" s="70">
        <v>0</v>
      </c>
      <c r="I19" s="70">
        <v>0</v>
      </c>
      <c r="J19" s="70">
        <v>55760133.649999999</v>
      </c>
      <c r="K19" s="70">
        <v>11433684683</v>
      </c>
      <c r="L19" s="70">
        <v>0</v>
      </c>
      <c r="M19" s="70">
        <v>0</v>
      </c>
      <c r="N19" s="70">
        <v>0</v>
      </c>
      <c r="O19" s="48">
        <f t="shared" si="0"/>
        <v>11583822900.65</v>
      </c>
    </row>
    <row r="20" spans="1:15" x14ac:dyDescent="0.25">
      <c r="A20" s="44" t="s">
        <v>18</v>
      </c>
      <c r="B20" s="45" t="s">
        <v>28</v>
      </c>
      <c r="C20" s="46">
        <v>25</v>
      </c>
      <c r="D20" s="64" t="s">
        <v>28</v>
      </c>
      <c r="E20" s="105">
        <v>3297790429.1031613</v>
      </c>
      <c r="F20" s="70">
        <v>0</v>
      </c>
      <c r="G20" s="70">
        <v>2112409424</v>
      </c>
      <c r="H20" s="70">
        <v>157074105.51999998</v>
      </c>
      <c r="I20" s="70">
        <v>100649495</v>
      </c>
      <c r="J20" s="70">
        <v>0</v>
      </c>
      <c r="K20" s="70">
        <v>0</v>
      </c>
      <c r="L20" s="70">
        <v>0</v>
      </c>
      <c r="M20" s="70">
        <v>307434732</v>
      </c>
      <c r="N20" s="70">
        <v>0</v>
      </c>
      <c r="O20" s="48">
        <f t="shared" si="0"/>
        <v>2677567756.52</v>
      </c>
    </row>
    <row r="21" spans="1:15" x14ac:dyDescent="0.25">
      <c r="A21" s="118" t="s">
        <v>18</v>
      </c>
      <c r="B21" s="119" t="s">
        <v>29</v>
      </c>
      <c r="C21" s="120">
        <v>27</v>
      </c>
      <c r="D21" s="121" t="s">
        <v>29</v>
      </c>
      <c r="E21" s="105">
        <v>3291274574.9206824</v>
      </c>
      <c r="F21" s="170">
        <v>0</v>
      </c>
      <c r="G21" s="170">
        <v>0</v>
      </c>
      <c r="H21" s="170">
        <v>0</v>
      </c>
      <c r="I21" s="170">
        <v>0</v>
      </c>
      <c r="J21" s="170">
        <v>1649746595.3299999</v>
      </c>
      <c r="K21" s="170">
        <v>0</v>
      </c>
      <c r="L21" s="170">
        <v>0</v>
      </c>
      <c r="M21" s="170">
        <v>0</v>
      </c>
      <c r="N21" s="170">
        <v>0</v>
      </c>
      <c r="O21" s="171">
        <f t="shared" si="0"/>
        <v>1649746595.3299999</v>
      </c>
    </row>
    <row r="22" spans="1:15" x14ac:dyDescent="0.25">
      <c r="A22" s="118" t="s">
        <v>18</v>
      </c>
      <c r="B22" s="122" t="s">
        <v>30</v>
      </c>
      <c r="C22" s="120">
        <v>41</v>
      </c>
      <c r="D22" s="123" t="s">
        <v>30</v>
      </c>
      <c r="E22" s="105">
        <v>15356166.497766465</v>
      </c>
      <c r="F22" s="170">
        <v>0</v>
      </c>
      <c r="G22" s="170">
        <v>0</v>
      </c>
      <c r="H22" s="170">
        <v>0</v>
      </c>
      <c r="I22" s="170">
        <v>0</v>
      </c>
      <c r="J22" s="170">
        <v>21840062</v>
      </c>
      <c r="K22" s="170">
        <v>0</v>
      </c>
      <c r="L22" s="170">
        <v>329090</v>
      </c>
      <c r="M22" s="170">
        <v>0</v>
      </c>
      <c r="N22" s="170">
        <v>0</v>
      </c>
      <c r="O22" s="171">
        <f t="shared" si="0"/>
        <v>22169152</v>
      </c>
    </row>
    <row r="23" spans="1:15" x14ac:dyDescent="0.25">
      <c r="A23" s="118" t="s">
        <v>18</v>
      </c>
      <c r="B23" s="122" t="s">
        <v>31</v>
      </c>
      <c r="C23" s="120">
        <v>44</v>
      </c>
      <c r="D23" s="123" t="s">
        <v>31</v>
      </c>
      <c r="E23" s="105">
        <v>67529596313.152802</v>
      </c>
      <c r="F23" s="170">
        <v>0</v>
      </c>
      <c r="G23" s="170">
        <v>62373179579.540009</v>
      </c>
      <c r="H23" s="170">
        <v>0</v>
      </c>
      <c r="I23" s="170">
        <v>29768</v>
      </c>
      <c r="J23" s="170">
        <v>0</v>
      </c>
      <c r="K23" s="170">
        <v>0</v>
      </c>
      <c r="L23" s="170">
        <v>0</v>
      </c>
      <c r="M23" s="170">
        <v>69033</v>
      </c>
      <c r="N23" s="170">
        <v>0</v>
      </c>
      <c r="O23" s="171">
        <f t="shared" si="0"/>
        <v>62373278380.540009</v>
      </c>
    </row>
    <row r="24" spans="1:15" x14ac:dyDescent="0.25">
      <c r="A24" s="118" t="s">
        <v>18</v>
      </c>
      <c r="B24" s="122" t="s">
        <v>32</v>
      </c>
      <c r="C24" s="120">
        <v>47</v>
      </c>
      <c r="D24" s="123" t="s">
        <v>32</v>
      </c>
      <c r="E24" s="105">
        <v>0</v>
      </c>
      <c r="F24" s="170">
        <v>0</v>
      </c>
      <c r="G24" s="170">
        <v>0</v>
      </c>
      <c r="H24" s="170">
        <v>0</v>
      </c>
      <c r="I24" s="170">
        <v>0</v>
      </c>
      <c r="J24" s="170">
        <v>50481</v>
      </c>
      <c r="K24" s="170">
        <v>0</v>
      </c>
      <c r="L24" s="170">
        <v>0</v>
      </c>
      <c r="M24" s="170">
        <v>0</v>
      </c>
      <c r="N24" s="170">
        <v>0</v>
      </c>
      <c r="O24" s="171">
        <f t="shared" si="0"/>
        <v>50481</v>
      </c>
    </row>
    <row r="25" spans="1:15" x14ac:dyDescent="0.25">
      <c r="A25" s="118" t="s">
        <v>18</v>
      </c>
      <c r="B25" s="122" t="s">
        <v>33</v>
      </c>
      <c r="C25" s="120">
        <v>50</v>
      </c>
      <c r="D25" s="123" t="s">
        <v>33</v>
      </c>
      <c r="E25" s="105">
        <v>11000762.956439294</v>
      </c>
      <c r="F25" s="170">
        <v>0</v>
      </c>
      <c r="G25" s="170">
        <v>0</v>
      </c>
      <c r="H25" s="170">
        <v>0</v>
      </c>
      <c r="I25" s="170">
        <v>0</v>
      </c>
      <c r="J25" s="170">
        <v>0</v>
      </c>
      <c r="K25" s="170">
        <v>0</v>
      </c>
      <c r="L25" s="170">
        <v>0</v>
      </c>
      <c r="M25" s="170">
        <v>1419076</v>
      </c>
      <c r="N25" s="170">
        <v>0</v>
      </c>
      <c r="O25" s="171">
        <f t="shared" si="0"/>
        <v>1419076</v>
      </c>
    </row>
    <row r="26" spans="1:15" x14ac:dyDescent="0.25">
      <c r="A26" s="118" t="s">
        <v>18</v>
      </c>
      <c r="B26" s="122" t="s">
        <v>34</v>
      </c>
      <c r="C26" s="120">
        <v>52</v>
      </c>
      <c r="D26" s="123" t="s">
        <v>34</v>
      </c>
      <c r="E26" s="105">
        <v>43621574.271294355</v>
      </c>
      <c r="F26" s="170">
        <v>0</v>
      </c>
      <c r="G26" s="170">
        <v>0</v>
      </c>
      <c r="H26" s="170">
        <v>0</v>
      </c>
      <c r="I26" s="170">
        <v>0</v>
      </c>
      <c r="J26" s="170">
        <v>434972482.77999997</v>
      </c>
      <c r="K26" s="170">
        <v>0</v>
      </c>
      <c r="L26" s="170">
        <v>0</v>
      </c>
      <c r="M26" s="170">
        <v>0</v>
      </c>
      <c r="N26" s="170">
        <v>0</v>
      </c>
      <c r="O26" s="171">
        <f t="shared" si="0"/>
        <v>434972482.77999997</v>
      </c>
    </row>
    <row r="27" spans="1:15" x14ac:dyDescent="0.25">
      <c r="A27" s="118" t="s">
        <v>18</v>
      </c>
      <c r="B27" s="122" t="s">
        <v>35</v>
      </c>
      <c r="C27" s="120">
        <v>54</v>
      </c>
      <c r="D27" s="123" t="s">
        <v>35</v>
      </c>
      <c r="E27" s="105">
        <v>2171991918.4828472</v>
      </c>
      <c r="F27" s="170">
        <v>0</v>
      </c>
      <c r="G27" s="170">
        <v>1662858910</v>
      </c>
      <c r="H27" s="170">
        <v>0</v>
      </c>
      <c r="I27" s="170">
        <v>0</v>
      </c>
      <c r="J27" s="170">
        <v>0</v>
      </c>
      <c r="K27" s="170">
        <v>0</v>
      </c>
      <c r="L27" s="170">
        <v>0</v>
      </c>
      <c r="M27" s="170">
        <v>0</v>
      </c>
      <c r="N27" s="170">
        <v>0</v>
      </c>
      <c r="O27" s="171">
        <f t="shared" si="0"/>
        <v>1662858910</v>
      </c>
    </row>
    <row r="28" spans="1:15" x14ac:dyDescent="0.25">
      <c r="A28" s="118" t="s">
        <v>18</v>
      </c>
      <c r="B28" s="122" t="s">
        <v>36</v>
      </c>
      <c r="C28" s="120">
        <v>63</v>
      </c>
      <c r="D28" s="123" t="s">
        <v>36</v>
      </c>
      <c r="E28" s="105">
        <v>3370107.778488812</v>
      </c>
      <c r="F28" s="170">
        <v>0</v>
      </c>
      <c r="G28" s="170">
        <v>0</v>
      </c>
      <c r="H28" s="170">
        <v>0</v>
      </c>
      <c r="I28" s="170">
        <v>0</v>
      </c>
      <c r="J28" s="170">
        <v>3450057</v>
      </c>
      <c r="K28" s="170">
        <v>0</v>
      </c>
      <c r="L28" s="170">
        <v>0</v>
      </c>
      <c r="M28" s="170">
        <v>0</v>
      </c>
      <c r="N28" s="170">
        <v>0</v>
      </c>
      <c r="O28" s="171">
        <f t="shared" si="0"/>
        <v>3450057</v>
      </c>
    </row>
    <row r="29" spans="1:15" x14ac:dyDescent="0.25">
      <c r="A29" s="118" t="s">
        <v>18</v>
      </c>
      <c r="B29" s="122" t="s">
        <v>37</v>
      </c>
      <c r="C29" s="120">
        <v>66</v>
      </c>
      <c r="D29" s="123" t="s">
        <v>37</v>
      </c>
      <c r="E29" s="105">
        <v>11928749.952783149</v>
      </c>
      <c r="F29" s="170">
        <v>0</v>
      </c>
      <c r="G29" s="170">
        <v>0</v>
      </c>
      <c r="H29" s="170">
        <v>0</v>
      </c>
      <c r="I29" s="170">
        <v>0</v>
      </c>
      <c r="J29" s="170">
        <v>22376761</v>
      </c>
      <c r="K29" s="170">
        <v>0</v>
      </c>
      <c r="L29" s="170">
        <v>0</v>
      </c>
      <c r="M29" s="170">
        <v>0</v>
      </c>
      <c r="N29" s="170">
        <v>0</v>
      </c>
      <c r="O29" s="171">
        <f t="shared" si="0"/>
        <v>22376761</v>
      </c>
    </row>
    <row r="30" spans="1:15" x14ac:dyDescent="0.25">
      <c r="A30" s="118" t="s">
        <v>18</v>
      </c>
      <c r="B30" s="122" t="s">
        <v>38</v>
      </c>
      <c r="C30" s="120">
        <v>68</v>
      </c>
      <c r="D30" s="123" t="s">
        <v>38</v>
      </c>
      <c r="E30" s="105">
        <v>264589071.9421795</v>
      </c>
      <c r="F30" s="170">
        <v>0</v>
      </c>
      <c r="G30" s="170">
        <v>82187169.300000012</v>
      </c>
      <c r="H30" s="170">
        <v>0</v>
      </c>
      <c r="I30" s="170">
        <v>0</v>
      </c>
      <c r="J30" s="170">
        <v>13631944</v>
      </c>
      <c r="K30" s="170">
        <v>0</v>
      </c>
      <c r="L30" s="170">
        <v>0</v>
      </c>
      <c r="M30" s="170">
        <v>0</v>
      </c>
      <c r="N30" s="170">
        <v>0</v>
      </c>
      <c r="O30" s="171">
        <f t="shared" si="0"/>
        <v>95819113.300000012</v>
      </c>
    </row>
    <row r="31" spans="1:15" x14ac:dyDescent="0.25">
      <c r="A31" s="44" t="s">
        <v>18</v>
      </c>
      <c r="B31" s="45" t="s">
        <v>39</v>
      </c>
      <c r="C31" s="46">
        <v>70</v>
      </c>
      <c r="D31" s="64" t="s">
        <v>39</v>
      </c>
      <c r="E31" s="105">
        <v>0</v>
      </c>
      <c r="F31" s="70">
        <v>0</v>
      </c>
      <c r="G31" s="70">
        <v>0</v>
      </c>
      <c r="H31" s="70">
        <v>0</v>
      </c>
      <c r="I31" s="70">
        <v>0</v>
      </c>
      <c r="J31" s="70">
        <v>0</v>
      </c>
      <c r="K31" s="70">
        <v>0</v>
      </c>
      <c r="L31" s="70">
        <v>0</v>
      </c>
      <c r="M31" s="70">
        <v>0</v>
      </c>
      <c r="N31" s="70">
        <v>0</v>
      </c>
      <c r="O31" s="48">
        <f t="shared" si="0"/>
        <v>0</v>
      </c>
    </row>
    <row r="32" spans="1:15" x14ac:dyDescent="0.25">
      <c r="A32" s="44" t="s">
        <v>18</v>
      </c>
      <c r="B32" s="45" t="s">
        <v>40</v>
      </c>
      <c r="C32" s="46">
        <v>73</v>
      </c>
      <c r="D32" s="64" t="s">
        <v>40</v>
      </c>
      <c r="E32" s="105">
        <v>52314552.053805754</v>
      </c>
      <c r="F32" s="70">
        <v>0</v>
      </c>
      <c r="G32" s="70">
        <v>0</v>
      </c>
      <c r="H32" s="70">
        <v>0</v>
      </c>
      <c r="I32" s="70">
        <v>0</v>
      </c>
      <c r="J32" s="70">
        <v>27426605</v>
      </c>
      <c r="K32" s="70">
        <v>0</v>
      </c>
      <c r="L32" s="70">
        <v>0</v>
      </c>
      <c r="M32" s="70">
        <v>0</v>
      </c>
      <c r="N32" s="70">
        <v>0</v>
      </c>
      <c r="O32" s="48">
        <f t="shared" si="0"/>
        <v>27426605</v>
      </c>
    </row>
    <row r="33" spans="1:15" x14ac:dyDescent="0.25">
      <c r="A33" s="44" t="s">
        <v>18</v>
      </c>
      <c r="B33" s="45" t="s">
        <v>41</v>
      </c>
      <c r="C33" s="46">
        <v>76</v>
      </c>
      <c r="D33" s="64" t="s">
        <v>41</v>
      </c>
      <c r="E33" s="105">
        <v>103745167.49534065</v>
      </c>
      <c r="F33" s="70">
        <v>0</v>
      </c>
      <c r="G33" s="70">
        <v>20121452</v>
      </c>
      <c r="H33" s="70">
        <v>0</v>
      </c>
      <c r="I33" s="70">
        <v>0</v>
      </c>
      <c r="J33" s="70">
        <v>74589794.040000007</v>
      </c>
      <c r="K33" s="70">
        <v>0</v>
      </c>
      <c r="L33" s="70">
        <v>0</v>
      </c>
      <c r="M33" s="70">
        <v>0</v>
      </c>
      <c r="N33" s="70">
        <v>0</v>
      </c>
      <c r="O33" s="48">
        <f t="shared" si="0"/>
        <v>94711246.040000007</v>
      </c>
    </row>
    <row r="34" spans="1:15" x14ac:dyDescent="0.25">
      <c r="A34" s="44" t="s">
        <v>18</v>
      </c>
      <c r="B34" s="45" t="s">
        <v>42</v>
      </c>
      <c r="C34" s="46">
        <v>81</v>
      </c>
      <c r="D34" s="64" t="s">
        <v>42</v>
      </c>
      <c r="E34" s="105">
        <v>0</v>
      </c>
      <c r="F34" s="70">
        <v>0</v>
      </c>
      <c r="G34" s="70">
        <v>0</v>
      </c>
      <c r="H34" s="70">
        <v>0</v>
      </c>
      <c r="I34" s="70">
        <v>0</v>
      </c>
      <c r="J34" s="70">
        <v>0</v>
      </c>
      <c r="K34" s="70">
        <v>0</v>
      </c>
      <c r="L34" s="70">
        <v>0</v>
      </c>
      <c r="M34" s="70">
        <v>0</v>
      </c>
      <c r="N34" s="70">
        <v>0</v>
      </c>
      <c r="O34" s="48">
        <f t="shared" si="0"/>
        <v>0</v>
      </c>
    </row>
    <row r="35" spans="1:15" x14ac:dyDescent="0.25">
      <c r="A35" s="44" t="s">
        <v>18</v>
      </c>
      <c r="B35" s="45" t="s">
        <v>43</v>
      </c>
      <c r="C35" s="46">
        <v>85</v>
      </c>
      <c r="D35" s="64" t="s">
        <v>43</v>
      </c>
      <c r="E35" s="105">
        <v>0</v>
      </c>
      <c r="F35" s="70">
        <v>0</v>
      </c>
      <c r="G35" s="70">
        <v>1737874</v>
      </c>
      <c r="H35" s="70">
        <v>0</v>
      </c>
      <c r="I35" s="70">
        <v>0</v>
      </c>
      <c r="J35" s="70">
        <v>0</v>
      </c>
      <c r="K35" s="70">
        <v>0</v>
      </c>
      <c r="L35" s="70">
        <v>0</v>
      </c>
      <c r="M35" s="70">
        <v>0</v>
      </c>
      <c r="N35" s="70">
        <v>0</v>
      </c>
      <c r="O35" s="48">
        <f t="shared" si="0"/>
        <v>1737874</v>
      </c>
    </row>
    <row r="36" spans="1:15" x14ac:dyDescent="0.25">
      <c r="A36" s="44" t="s">
        <v>18</v>
      </c>
      <c r="B36" s="45" t="s">
        <v>44</v>
      </c>
      <c r="C36" s="46">
        <v>86</v>
      </c>
      <c r="D36" s="64" t="s">
        <v>44</v>
      </c>
      <c r="E36" s="105">
        <v>2005010.2553516245</v>
      </c>
      <c r="F36" s="70">
        <v>0</v>
      </c>
      <c r="G36" s="70">
        <v>0</v>
      </c>
      <c r="H36" s="70">
        <v>0</v>
      </c>
      <c r="I36" s="70">
        <v>0</v>
      </c>
      <c r="J36" s="70">
        <v>1486385</v>
      </c>
      <c r="K36" s="70">
        <v>0</v>
      </c>
      <c r="L36" s="70">
        <v>0</v>
      </c>
      <c r="M36" s="70">
        <v>0</v>
      </c>
      <c r="N36" s="70">
        <v>0</v>
      </c>
      <c r="O36" s="48">
        <f t="shared" si="0"/>
        <v>1486385</v>
      </c>
    </row>
    <row r="37" spans="1:15" x14ac:dyDescent="0.25">
      <c r="A37" s="44" t="s">
        <v>18</v>
      </c>
      <c r="B37" s="45" t="s">
        <v>45</v>
      </c>
      <c r="C37" s="46">
        <v>88</v>
      </c>
      <c r="D37" s="64" t="s">
        <v>45</v>
      </c>
      <c r="E37" s="105">
        <v>0</v>
      </c>
      <c r="F37" s="70">
        <v>0</v>
      </c>
      <c r="G37" s="70">
        <v>0</v>
      </c>
      <c r="H37" s="70">
        <v>0</v>
      </c>
      <c r="I37" s="70">
        <v>0</v>
      </c>
      <c r="J37" s="70">
        <v>0</v>
      </c>
      <c r="K37" s="70">
        <v>0</v>
      </c>
      <c r="L37" s="70">
        <v>0</v>
      </c>
      <c r="M37" s="70">
        <v>0</v>
      </c>
      <c r="N37" s="70">
        <v>0</v>
      </c>
      <c r="O37" s="48">
        <f t="shared" si="0"/>
        <v>0</v>
      </c>
    </row>
    <row r="38" spans="1:15" x14ac:dyDescent="0.25">
      <c r="A38" s="44" t="s">
        <v>18</v>
      </c>
      <c r="B38" s="45" t="s">
        <v>46</v>
      </c>
      <c r="C38" s="46">
        <v>91</v>
      </c>
      <c r="D38" s="64" t="s">
        <v>46</v>
      </c>
      <c r="E38" s="105">
        <v>0</v>
      </c>
      <c r="F38" s="70">
        <v>0</v>
      </c>
      <c r="G38" s="70">
        <v>0</v>
      </c>
      <c r="H38" s="70">
        <v>0</v>
      </c>
      <c r="I38" s="70">
        <v>0</v>
      </c>
      <c r="J38" s="70">
        <v>0</v>
      </c>
      <c r="K38" s="70">
        <v>0</v>
      </c>
      <c r="L38" s="70">
        <v>0</v>
      </c>
      <c r="M38" s="70">
        <v>0</v>
      </c>
      <c r="N38" s="70">
        <v>0</v>
      </c>
      <c r="O38" s="48">
        <f t="shared" si="0"/>
        <v>0</v>
      </c>
    </row>
    <row r="39" spans="1:15" x14ac:dyDescent="0.25">
      <c r="A39" s="44" t="s">
        <v>18</v>
      </c>
      <c r="B39" s="45" t="s">
        <v>47</v>
      </c>
      <c r="C39" s="46">
        <v>94</v>
      </c>
      <c r="D39" s="64" t="s">
        <v>47</v>
      </c>
      <c r="E39" s="105">
        <v>5005289.3426801059</v>
      </c>
      <c r="F39" s="70">
        <v>0</v>
      </c>
      <c r="G39" s="70">
        <v>0</v>
      </c>
      <c r="H39" s="70">
        <v>0</v>
      </c>
      <c r="I39" s="70">
        <v>0</v>
      </c>
      <c r="J39" s="70">
        <v>55945608</v>
      </c>
      <c r="K39" s="70">
        <v>0</v>
      </c>
      <c r="L39" s="70">
        <v>1585194.83</v>
      </c>
      <c r="M39" s="70">
        <v>0</v>
      </c>
      <c r="N39" s="70">
        <v>0</v>
      </c>
      <c r="O39" s="48">
        <f t="shared" si="0"/>
        <v>57530802.829999998</v>
      </c>
    </row>
    <row r="40" spans="1:15" x14ac:dyDescent="0.25">
      <c r="A40" s="44" t="s">
        <v>18</v>
      </c>
      <c r="B40" s="45" t="s">
        <v>48</v>
      </c>
      <c r="C40" s="46">
        <v>95</v>
      </c>
      <c r="D40" s="64" t="s">
        <v>48</v>
      </c>
      <c r="E40" s="105">
        <v>0</v>
      </c>
      <c r="F40" s="70">
        <v>0</v>
      </c>
      <c r="G40" s="70">
        <v>0</v>
      </c>
      <c r="H40" s="70">
        <v>0</v>
      </c>
      <c r="I40" s="70">
        <v>0</v>
      </c>
      <c r="J40" s="70">
        <v>0</v>
      </c>
      <c r="K40" s="70">
        <v>0</v>
      </c>
      <c r="L40" s="70">
        <v>295168.51</v>
      </c>
      <c r="M40" s="70">
        <v>0</v>
      </c>
      <c r="N40" s="70">
        <v>0</v>
      </c>
      <c r="O40" s="48">
        <f t="shared" si="0"/>
        <v>295168.51</v>
      </c>
    </row>
    <row r="41" spans="1:15" x14ac:dyDescent="0.25">
      <c r="A41" s="118" t="s">
        <v>18</v>
      </c>
      <c r="B41" s="122" t="s">
        <v>49</v>
      </c>
      <c r="C41" s="120">
        <v>97</v>
      </c>
      <c r="D41" s="123" t="s">
        <v>49</v>
      </c>
      <c r="E41" s="105">
        <v>618969.93953632261</v>
      </c>
      <c r="F41" s="170">
        <v>0</v>
      </c>
      <c r="G41" s="170">
        <v>0</v>
      </c>
      <c r="H41" s="170">
        <v>0</v>
      </c>
      <c r="I41" s="170">
        <v>0</v>
      </c>
      <c r="J41" s="170">
        <v>0</v>
      </c>
      <c r="K41" s="170">
        <v>0</v>
      </c>
      <c r="L41" s="170">
        <v>3503.79</v>
      </c>
      <c r="M41" s="170">
        <v>0</v>
      </c>
      <c r="N41" s="170">
        <v>0</v>
      </c>
      <c r="O41" s="171">
        <f t="shared" si="0"/>
        <v>3503.79</v>
      </c>
    </row>
    <row r="42" spans="1:15" x14ac:dyDescent="0.25">
      <c r="A42" s="118" t="s">
        <v>18</v>
      </c>
      <c r="B42" s="122" t="s">
        <v>50</v>
      </c>
      <c r="C42" s="120">
        <v>99</v>
      </c>
      <c r="D42" s="123" t="s">
        <v>50</v>
      </c>
      <c r="E42" s="105">
        <v>0</v>
      </c>
      <c r="F42" s="170">
        <v>0</v>
      </c>
      <c r="G42" s="170">
        <v>0</v>
      </c>
      <c r="H42" s="170">
        <v>0</v>
      </c>
      <c r="I42" s="170">
        <v>0</v>
      </c>
      <c r="J42" s="170">
        <v>0</v>
      </c>
      <c r="K42" s="170">
        <v>0</v>
      </c>
      <c r="L42" s="170">
        <v>2119699.0099999998</v>
      </c>
      <c r="M42" s="170">
        <v>0</v>
      </c>
      <c r="N42" s="170">
        <v>0</v>
      </c>
      <c r="O42" s="171">
        <f t="shared" si="0"/>
        <v>2119699.0099999998</v>
      </c>
    </row>
    <row r="43" spans="1:15" x14ac:dyDescent="0.25">
      <c r="A43" s="118" t="s">
        <v>51</v>
      </c>
      <c r="B43" s="122" t="s">
        <v>19</v>
      </c>
      <c r="C43" s="120">
        <v>5001</v>
      </c>
      <c r="D43" s="123" t="s">
        <v>52</v>
      </c>
      <c r="E43" s="105">
        <v>0</v>
      </c>
      <c r="F43" s="170">
        <v>0</v>
      </c>
      <c r="G43" s="170">
        <v>0</v>
      </c>
      <c r="H43" s="170">
        <v>0</v>
      </c>
      <c r="I43" s="170">
        <v>0</v>
      </c>
      <c r="J43" s="170">
        <v>0</v>
      </c>
      <c r="K43" s="170">
        <v>0</v>
      </c>
      <c r="L43" s="170">
        <v>6652070</v>
      </c>
      <c r="M43" s="170">
        <v>0</v>
      </c>
      <c r="N43" s="170">
        <v>0</v>
      </c>
      <c r="O43" s="171">
        <f t="shared" si="0"/>
        <v>6652070</v>
      </c>
    </row>
    <row r="44" spans="1:15" x14ac:dyDescent="0.25">
      <c r="A44" s="118" t="s">
        <v>51</v>
      </c>
      <c r="B44" s="122" t="s">
        <v>19</v>
      </c>
      <c r="C44" s="120">
        <v>5002</v>
      </c>
      <c r="D44" s="123" t="s">
        <v>53</v>
      </c>
      <c r="E44" s="105">
        <v>0</v>
      </c>
      <c r="F44" s="170">
        <v>2708175</v>
      </c>
      <c r="G44" s="170">
        <v>0</v>
      </c>
      <c r="H44" s="170">
        <v>0</v>
      </c>
      <c r="I44" s="170">
        <v>0</v>
      </c>
      <c r="J44" s="170">
        <v>1061066</v>
      </c>
      <c r="K44" s="170">
        <v>0</v>
      </c>
      <c r="L44" s="170">
        <v>420707</v>
      </c>
      <c r="M44" s="170">
        <v>0</v>
      </c>
      <c r="N44" s="170">
        <v>0</v>
      </c>
      <c r="O44" s="171">
        <f t="shared" si="0"/>
        <v>4189948</v>
      </c>
    </row>
    <row r="45" spans="1:15" x14ac:dyDescent="0.25">
      <c r="A45" s="118" t="s">
        <v>51</v>
      </c>
      <c r="B45" s="122" t="s">
        <v>19</v>
      </c>
      <c r="C45" s="120">
        <v>5004</v>
      </c>
      <c r="D45" s="123" t="s">
        <v>54</v>
      </c>
      <c r="E45" s="105">
        <v>5793179.5910219941</v>
      </c>
      <c r="F45" s="170">
        <v>0</v>
      </c>
      <c r="G45" s="170">
        <v>0</v>
      </c>
      <c r="H45" s="170">
        <v>0</v>
      </c>
      <c r="I45" s="170">
        <v>0</v>
      </c>
      <c r="J45" s="170">
        <v>5124786</v>
      </c>
      <c r="K45" s="170">
        <v>0</v>
      </c>
      <c r="L45" s="170">
        <v>0</v>
      </c>
      <c r="M45" s="170">
        <v>0</v>
      </c>
      <c r="N45" s="170">
        <v>0</v>
      </c>
      <c r="O45" s="171">
        <f t="shared" si="0"/>
        <v>5124786</v>
      </c>
    </row>
    <row r="46" spans="1:15" x14ac:dyDescent="0.25">
      <c r="A46" s="118" t="s">
        <v>51</v>
      </c>
      <c r="B46" s="122" t="s">
        <v>19</v>
      </c>
      <c r="C46" s="120">
        <v>5021</v>
      </c>
      <c r="D46" s="123" t="s">
        <v>55</v>
      </c>
      <c r="E46" s="105">
        <v>93354.262396625403</v>
      </c>
      <c r="F46" s="170">
        <v>0</v>
      </c>
      <c r="G46" s="170">
        <v>0</v>
      </c>
      <c r="H46" s="170">
        <v>0</v>
      </c>
      <c r="I46" s="170">
        <v>0</v>
      </c>
      <c r="J46" s="170">
        <v>2462244</v>
      </c>
      <c r="K46" s="170">
        <v>0</v>
      </c>
      <c r="L46" s="170">
        <v>0</v>
      </c>
      <c r="M46" s="170">
        <v>0</v>
      </c>
      <c r="N46" s="170">
        <v>0</v>
      </c>
      <c r="O46" s="171">
        <f t="shared" si="0"/>
        <v>2462244</v>
      </c>
    </row>
    <row r="47" spans="1:15" x14ac:dyDescent="0.25">
      <c r="A47" s="118" t="s">
        <v>51</v>
      </c>
      <c r="B47" s="122" t="s">
        <v>19</v>
      </c>
      <c r="C47" s="120">
        <v>5030</v>
      </c>
      <c r="D47" s="123" t="s">
        <v>56</v>
      </c>
      <c r="E47" s="105">
        <v>218995632.09537822</v>
      </c>
      <c r="F47" s="170">
        <v>0</v>
      </c>
      <c r="G47" s="170">
        <v>81964703</v>
      </c>
      <c r="H47" s="170">
        <v>0</v>
      </c>
      <c r="I47" s="170">
        <v>0</v>
      </c>
      <c r="J47" s="170">
        <v>3981602</v>
      </c>
      <c r="K47" s="170">
        <v>0</v>
      </c>
      <c r="L47" s="170">
        <v>490120</v>
      </c>
      <c r="M47" s="170">
        <v>0</v>
      </c>
      <c r="N47" s="170">
        <v>0</v>
      </c>
      <c r="O47" s="171">
        <f t="shared" si="0"/>
        <v>86436425</v>
      </c>
    </row>
    <row r="48" spans="1:15" x14ac:dyDescent="0.25">
      <c r="A48" s="118" t="s">
        <v>51</v>
      </c>
      <c r="B48" s="122" t="s">
        <v>19</v>
      </c>
      <c r="C48" s="120">
        <v>5031</v>
      </c>
      <c r="D48" s="123" t="s">
        <v>57</v>
      </c>
      <c r="E48" s="105">
        <v>274353963.11592376</v>
      </c>
      <c r="F48" s="170">
        <v>5290738.18</v>
      </c>
      <c r="G48" s="170">
        <v>0</v>
      </c>
      <c r="H48" s="170">
        <v>0</v>
      </c>
      <c r="I48" s="170">
        <v>0</v>
      </c>
      <c r="J48" s="170">
        <v>370060849</v>
      </c>
      <c r="K48" s="170">
        <v>0</v>
      </c>
      <c r="L48" s="170">
        <v>180429</v>
      </c>
      <c r="M48" s="170">
        <v>0</v>
      </c>
      <c r="N48" s="170">
        <v>0</v>
      </c>
      <c r="O48" s="171">
        <f t="shared" si="0"/>
        <v>375532016.18000001</v>
      </c>
    </row>
    <row r="49" spans="1:15" x14ac:dyDescent="0.25">
      <c r="A49" s="118" t="s">
        <v>51</v>
      </c>
      <c r="B49" s="122" t="s">
        <v>19</v>
      </c>
      <c r="C49" s="120">
        <v>5034</v>
      </c>
      <c r="D49" s="123" t="s">
        <v>58</v>
      </c>
      <c r="E49" s="105">
        <v>5001945.3393707806</v>
      </c>
      <c r="F49" s="170">
        <v>0</v>
      </c>
      <c r="G49" s="170">
        <v>0</v>
      </c>
      <c r="H49" s="170">
        <v>0</v>
      </c>
      <c r="I49" s="170">
        <v>0</v>
      </c>
      <c r="J49" s="170">
        <v>30944912</v>
      </c>
      <c r="K49" s="170">
        <v>0</v>
      </c>
      <c r="L49" s="170">
        <v>164720</v>
      </c>
      <c r="M49" s="170">
        <v>0</v>
      </c>
      <c r="N49" s="170">
        <v>0</v>
      </c>
      <c r="O49" s="171">
        <f t="shared" si="0"/>
        <v>31109632</v>
      </c>
    </row>
    <row r="50" spans="1:15" x14ac:dyDescent="0.25">
      <c r="A50" s="118" t="s">
        <v>51</v>
      </c>
      <c r="B50" s="122" t="s">
        <v>19</v>
      </c>
      <c r="C50" s="120">
        <v>5036</v>
      </c>
      <c r="D50" s="123" t="s">
        <v>59</v>
      </c>
      <c r="E50" s="105">
        <v>11872826.721413691</v>
      </c>
      <c r="F50" s="170">
        <v>0</v>
      </c>
      <c r="G50" s="170">
        <v>5506805</v>
      </c>
      <c r="H50" s="170">
        <v>0</v>
      </c>
      <c r="I50" s="170">
        <v>0</v>
      </c>
      <c r="J50" s="170">
        <v>0</v>
      </c>
      <c r="K50" s="170">
        <v>0</v>
      </c>
      <c r="L50" s="170">
        <v>0</v>
      </c>
      <c r="M50" s="170">
        <v>0</v>
      </c>
      <c r="N50" s="170">
        <v>0</v>
      </c>
      <c r="O50" s="171">
        <f t="shared" si="0"/>
        <v>5506805</v>
      </c>
    </row>
    <row r="51" spans="1:15" x14ac:dyDescent="0.25">
      <c r="A51" s="44" t="s">
        <v>51</v>
      </c>
      <c r="B51" s="45" t="s">
        <v>19</v>
      </c>
      <c r="C51" s="46">
        <v>5038</v>
      </c>
      <c r="D51" s="64" t="s">
        <v>60</v>
      </c>
      <c r="E51" s="105">
        <v>246757291.96481085</v>
      </c>
      <c r="F51" s="70">
        <v>0</v>
      </c>
      <c r="G51" s="70">
        <v>0</v>
      </c>
      <c r="H51" s="70">
        <v>0</v>
      </c>
      <c r="I51" s="70">
        <v>0</v>
      </c>
      <c r="J51" s="70">
        <v>171039911</v>
      </c>
      <c r="K51" s="70">
        <v>0</v>
      </c>
      <c r="L51" s="70">
        <v>0</v>
      </c>
      <c r="M51" s="70">
        <v>0</v>
      </c>
      <c r="N51" s="70">
        <v>0</v>
      </c>
      <c r="O51" s="48">
        <f t="shared" si="0"/>
        <v>171039911</v>
      </c>
    </row>
    <row r="52" spans="1:15" x14ac:dyDescent="0.25">
      <c r="A52" s="44" t="s">
        <v>51</v>
      </c>
      <c r="B52" s="45" t="s">
        <v>19</v>
      </c>
      <c r="C52" s="46">
        <v>5040</v>
      </c>
      <c r="D52" s="64" t="s">
        <v>61</v>
      </c>
      <c r="E52" s="105">
        <v>237606068.82005301</v>
      </c>
      <c r="F52" s="70">
        <v>0</v>
      </c>
      <c r="G52" s="70">
        <v>0</v>
      </c>
      <c r="H52" s="70">
        <v>0</v>
      </c>
      <c r="I52" s="70">
        <v>0</v>
      </c>
      <c r="J52" s="70">
        <v>482344523</v>
      </c>
      <c r="K52" s="70">
        <v>0</v>
      </c>
      <c r="L52" s="70">
        <v>0</v>
      </c>
      <c r="M52" s="70">
        <v>0</v>
      </c>
      <c r="N52" s="70">
        <v>0</v>
      </c>
      <c r="O52" s="48">
        <f t="shared" si="0"/>
        <v>482344523</v>
      </c>
    </row>
    <row r="53" spans="1:15" x14ac:dyDescent="0.25">
      <c r="A53" s="44" t="s">
        <v>51</v>
      </c>
      <c r="B53" s="45" t="s">
        <v>19</v>
      </c>
      <c r="C53" s="46">
        <v>5042</v>
      </c>
      <c r="D53" s="64" t="s">
        <v>62</v>
      </c>
      <c r="E53" s="105">
        <v>6151924.1719172075</v>
      </c>
      <c r="F53" s="70">
        <v>0</v>
      </c>
      <c r="G53" s="70">
        <v>0</v>
      </c>
      <c r="H53" s="70">
        <v>0</v>
      </c>
      <c r="I53" s="70">
        <v>0</v>
      </c>
      <c r="J53" s="70">
        <v>105152876</v>
      </c>
      <c r="K53" s="70">
        <v>0</v>
      </c>
      <c r="L53" s="70">
        <v>34187</v>
      </c>
      <c r="M53" s="70">
        <v>0</v>
      </c>
      <c r="N53" s="70">
        <v>0</v>
      </c>
      <c r="O53" s="48">
        <f t="shared" si="0"/>
        <v>105187063</v>
      </c>
    </row>
    <row r="54" spans="1:15" x14ac:dyDescent="0.25">
      <c r="A54" s="44" t="s">
        <v>51</v>
      </c>
      <c r="B54" s="45" t="s">
        <v>19</v>
      </c>
      <c r="C54" s="46">
        <v>5044</v>
      </c>
      <c r="D54" s="64" t="s">
        <v>63</v>
      </c>
      <c r="E54" s="105">
        <v>81878461.786052227</v>
      </c>
      <c r="F54" s="70">
        <v>0</v>
      </c>
      <c r="G54" s="70">
        <v>0</v>
      </c>
      <c r="H54" s="70">
        <v>0</v>
      </c>
      <c r="I54" s="70">
        <v>0</v>
      </c>
      <c r="J54" s="70">
        <v>1942926</v>
      </c>
      <c r="K54" s="70">
        <v>0</v>
      </c>
      <c r="L54" s="70">
        <v>0</v>
      </c>
      <c r="M54" s="70">
        <v>0</v>
      </c>
      <c r="N54" s="70">
        <v>0</v>
      </c>
      <c r="O54" s="48">
        <f t="shared" si="0"/>
        <v>1942926</v>
      </c>
    </row>
    <row r="55" spans="1:15" x14ac:dyDescent="0.25">
      <c r="A55" s="44" t="s">
        <v>51</v>
      </c>
      <c r="B55" s="45" t="s">
        <v>19</v>
      </c>
      <c r="C55" s="46">
        <v>5045</v>
      </c>
      <c r="D55" s="64" t="s">
        <v>64</v>
      </c>
      <c r="E55" s="105">
        <v>48158.850540166692</v>
      </c>
      <c r="F55" s="70">
        <v>0</v>
      </c>
      <c r="G55" s="70">
        <v>0</v>
      </c>
      <c r="H55" s="70">
        <v>0</v>
      </c>
      <c r="I55" s="70">
        <v>0</v>
      </c>
      <c r="J55" s="70">
        <v>0</v>
      </c>
      <c r="K55" s="70">
        <v>0</v>
      </c>
      <c r="L55" s="70">
        <v>320657</v>
      </c>
      <c r="M55" s="70">
        <v>0</v>
      </c>
      <c r="N55" s="70">
        <v>0</v>
      </c>
      <c r="O55" s="48">
        <f t="shared" si="0"/>
        <v>320657</v>
      </c>
    </row>
    <row r="56" spans="1:15" x14ac:dyDescent="0.25">
      <c r="A56" s="44" t="s">
        <v>51</v>
      </c>
      <c r="B56" s="45" t="s">
        <v>19</v>
      </c>
      <c r="C56" s="46">
        <v>5051</v>
      </c>
      <c r="D56" s="64" t="s">
        <v>65</v>
      </c>
      <c r="E56" s="105">
        <v>0</v>
      </c>
      <c r="F56" s="70">
        <v>0</v>
      </c>
      <c r="G56" s="70">
        <v>0</v>
      </c>
      <c r="H56" s="70">
        <v>0</v>
      </c>
      <c r="I56" s="70">
        <v>0</v>
      </c>
      <c r="J56" s="70">
        <v>0</v>
      </c>
      <c r="K56" s="70">
        <v>0</v>
      </c>
      <c r="L56" s="70">
        <v>0</v>
      </c>
      <c r="M56" s="70">
        <v>0</v>
      </c>
      <c r="N56" s="70">
        <v>0</v>
      </c>
      <c r="O56" s="48">
        <f t="shared" si="0"/>
        <v>0</v>
      </c>
    </row>
    <row r="57" spans="1:15" x14ac:dyDescent="0.25">
      <c r="A57" s="44" t="s">
        <v>51</v>
      </c>
      <c r="B57" s="45" t="s">
        <v>19</v>
      </c>
      <c r="C57" s="46">
        <v>5055</v>
      </c>
      <c r="D57" s="64" t="s">
        <v>66</v>
      </c>
      <c r="E57" s="105">
        <v>1892790.4176976625</v>
      </c>
      <c r="F57" s="70">
        <v>0</v>
      </c>
      <c r="G57" s="70">
        <v>0</v>
      </c>
      <c r="H57" s="70">
        <v>0</v>
      </c>
      <c r="I57" s="70">
        <v>0</v>
      </c>
      <c r="J57" s="70">
        <v>4172104</v>
      </c>
      <c r="K57" s="70">
        <v>0</v>
      </c>
      <c r="L57" s="70">
        <v>0</v>
      </c>
      <c r="M57" s="70">
        <v>0</v>
      </c>
      <c r="N57" s="70">
        <v>0</v>
      </c>
      <c r="O57" s="48">
        <f t="shared" si="0"/>
        <v>4172104</v>
      </c>
    </row>
    <row r="58" spans="1:15" x14ac:dyDescent="0.25">
      <c r="A58" s="44" t="s">
        <v>51</v>
      </c>
      <c r="B58" s="45" t="s">
        <v>19</v>
      </c>
      <c r="C58" s="46">
        <v>5059</v>
      </c>
      <c r="D58" s="64" t="s">
        <v>67</v>
      </c>
      <c r="E58" s="105">
        <v>0</v>
      </c>
      <c r="F58" s="70">
        <v>0</v>
      </c>
      <c r="G58" s="70">
        <v>0</v>
      </c>
      <c r="H58" s="70">
        <v>0</v>
      </c>
      <c r="I58" s="70">
        <v>0</v>
      </c>
      <c r="J58" s="70">
        <v>0</v>
      </c>
      <c r="K58" s="70">
        <v>0</v>
      </c>
      <c r="L58" s="70">
        <v>0</v>
      </c>
      <c r="M58" s="70">
        <v>0</v>
      </c>
      <c r="N58" s="70">
        <v>0</v>
      </c>
      <c r="O58" s="48">
        <f t="shared" si="0"/>
        <v>0</v>
      </c>
    </row>
    <row r="59" spans="1:15" x14ac:dyDescent="0.25">
      <c r="A59" s="44" t="s">
        <v>51</v>
      </c>
      <c r="B59" s="45" t="s">
        <v>19</v>
      </c>
      <c r="C59" s="46">
        <v>5079</v>
      </c>
      <c r="D59" s="64" t="s">
        <v>68</v>
      </c>
      <c r="E59" s="105">
        <v>16067564.577519022</v>
      </c>
      <c r="F59" s="70">
        <v>0</v>
      </c>
      <c r="G59" s="70">
        <v>0</v>
      </c>
      <c r="H59" s="70">
        <v>0</v>
      </c>
      <c r="I59" s="70">
        <v>0</v>
      </c>
      <c r="J59" s="70">
        <v>25569773</v>
      </c>
      <c r="K59" s="70">
        <v>0</v>
      </c>
      <c r="L59" s="70">
        <v>0</v>
      </c>
      <c r="M59" s="70">
        <v>0</v>
      </c>
      <c r="N59" s="70">
        <v>0</v>
      </c>
      <c r="O59" s="48">
        <f t="shared" si="0"/>
        <v>25569773</v>
      </c>
    </row>
    <row r="60" spans="1:15" x14ac:dyDescent="0.25">
      <c r="A60" s="44" t="s">
        <v>51</v>
      </c>
      <c r="B60" s="45" t="s">
        <v>19</v>
      </c>
      <c r="C60" s="46">
        <v>5086</v>
      </c>
      <c r="D60" s="64" t="s">
        <v>69</v>
      </c>
      <c r="E60" s="105">
        <v>3936635.5435066978</v>
      </c>
      <c r="F60" s="70">
        <v>0</v>
      </c>
      <c r="G60" s="70">
        <v>0</v>
      </c>
      <c r="H60" s="70">
        <v>0</v>
      </c>
      <c r="I60" s="70">
        <v>0</v>
      </c>
      <c r="J60" s="70">
        <v>1410765</v>
      </c>
      <c r="K60" s="70">
        <v>0</v>
      </c>
      <c r="L60" s="70">
        <v>0</v>
      </c>
      <c r="M60" s="70">
        <v>0</v>
      </c>
      <c r="N60" s="70">
        <v>0</v>
      </c>
      <c r="O60" s="48">
        <f t="shared" si="0"/>
        <v>1410765</v>
      </c>
    </row>
    <row r="61" spans="1:15" x14ac:dyDescent="0.25">
      <c r="A61" s="118" t="s">
        <v>51</v>
      </c>
      <c r="B61" s="122" t="s">
        <v>19</v>
      </c>
      <c r="C61" s="120">
        <v>5088</v>
      </c>
      <c r="D61" s="123" t="s">
        <v>70</v>
      </c>
      <c r="E61" s="105">
        <v>6943840.8651085263</v>
      </c>
      <c r="F61" s="170">
        <v>0</v>
      </c>
      <c r="G61" s="170">
        <v>0</v>
      </c>
      <c r="H61" s="170">
        <v>0</v>
      </c>
      <c r="I61" s="170">
        <v>0</v>
      </c>
      <c r="J61" s="170">
        <v>1863271</v>
      </c>
      <c r="K61" s="170">
        <v>0</v>
      </c>
      <c r="L61" s="170">
        <v>9943879</v>
      </c>
      <c r="M61" s="170">
        <v>0</v>
      </c>
      <c r="N61" s="170">
        <v>0</v>
      </c>
      <c r="O61" s="171">
        <f t="shared" si="0"/>
        <v>11807150</v>
      </c>
    </row>
    <row r="62" spans="1:15" x14ac:dyDescent="0.25">
      <c r="A62" s="118" t="s">
        <v>51</v>
      </c>
      <c r="B62" s="122" t="s">
        <v>19</v>
      </c>
      <c r="C62" s="120">
        <v>5091</v>
      </c>
      <c r="D62" s="123" t="s">
        <v>71</v>
      </c>
      <c r="E62" s="105">
        <v>0</v>
      </c>
      <c r="F62" s="170">
        <v>0</v>
      </c>
      <c r="G62" s="170">
        <v>0</v>
      </c>
      <c r="H62" s="170">
        <v>0</v>
      </c>
      <c r="I62" s="170">
        <v>0</v>
      </c>
      <c r="J62" s="170">
        <v>0</v>
      </c>
      <c r="K62" s="170">
        <v>0</v>
      </c>
      <c r="L62" s="170">
        <v>0</v>
      </c>
      <c r="M62" s="170">
        <v>0</v>
      </c>
      <c r="N62" s="170">
        <v>0</v>
      </c>
      <c r="O62" s="171">
        <f t="shared" si="0"/>
        <v>0</v>
      </c>
    </row>
    <row r="63" spans="1:15" x14ac:dyDescent="0.25">
      <c r="A63" s="118" t="s">
        <v>51</v>
      </c>
      <c r="B63" s="122" t="s">
        <v>19</v>
      </c>
      <c r="C63" s="120">
        <v>5093</v>
      </c>
      <c r="D63" s="123" t="s">
        <v>72</v>
      </c>
      <c r="E63" s="105">
        <v>0</v>
      </c>
      <c r="F63" s="170">
        <v>0</v>
      </c>
      <c r="G63" s="170">
        <v>0</v>
      </c>
      <c r="H63" s="170">
        <v>0</v>
      </c>
      <c r="I63" s="170">
        <v>0</v>
      </c>
      <c r="J63" s="170">
        <v>0</v>
      </c>
      <c r="K63" s="170">
        <v>0</v>
      </c>
      <c r="L63" s="170">
        <v>0</v>
      </c>
      <c r="M63" s="170">
        <v>0</v>
      </c>
      <c r="N63" s="170">
        <v>0</v>
      </c>
      <c r="O63" s="171">
        <f t="shared" si="0"/>
        <v>0</v>
      </c>
    </row>
    <row r="64" spans="1:15" x14ac:dyDescent="0.25">
      <c r="A64" s="118" t="s">
        <v>51</v>
      </c>
      <c r="B64" s="122" t="s">
        <v>19</v>
      </c>
      <c r="C64" s="120">
        <v>5101</v>
      </c>
      <c r="D64" s="123" t="s">
        <v>73</v>
      </c>
      <c r="E64" s="105">
        <v>0</v>
      </c>
      <c r="F64" s="170">
        <v>0</v>
      </c>
      <c r="G64" s="170">
        <v>0</v>
      </c>
      <c r="H64" s="170">
        <v>0</v>
      </c>
      <c r="I64" s="170">
        <v>0</v>
      </c>
      <c r="J64" s="170">
        <v>0</v>
      </c>
      <c r="K64" s="170">
        <v>0</v>
      </c>
      <c r="L64" s="170">
        <v>0</v>
      </c>
      <c r="M64" s="170">
        <v>0</v>
      </c>
      <c r="N64" s="170">
        <v>0</v>
      </c>
      <c r="O64" s="171">
        <f t="shared" si="0"/>
        <v>0</v>
      </c>
    </row>
    <row r="65" spans="1:15" x14ac:dyDescent="0.25">
      <c r="A65" s="118" t="s">
        <v>51</v>
      </c>
      <c r="B65" s="122" t="s">
        <v>19</v>
      </c>
      <c r="C65" s="120">
        <v>5107</v>
      </c>
      <c r="D65" s="123" t="s">
        <v>74</v>
      </c>
      <c r="E65" s="105">
        <v>52185408.772830814</v>
      </c>
      <c r="F65" s="170">
        <v>0</v>
      </c>
      <c r="G65" s="170">
        <v>0</v>
      </c>
      <c r="H65" s="170">
        <v>0</v>
      </c>
      <c r="I65" s="170">
        <v>0</v>
      </c>
      <c r="J65" s="170">
        <v>1638849</v>
      </c>
      <c r="K65" s="170">
        <v>0</v>
      </c>
      <c r="L65" s="170">
        <v>0</v>
      </c>
      <c r="M65" s="170">
        <v>0</v>
      </c>
      <c r="N65" s="170">
        <v>0</v>
      </c>
      <c r="O65" s="171">
        <f t="shared" si="0"/>
        <v>1638849</v>
      </c>
    </row>
    <row r="66" spans="1:15" x14ac:dyDescent="0.25">
      <c r="A66" s="118" t="s">
        <v>51</v>
      </c>
      <c r="B66" s="122" t="s">
        <v>19</v>
      </c>
      <c r="C66" s="120">
        <v>5113</v>
      </c>
      <c r="D66" s="123" t="s">
        <v>75</v>
      </c>
      <c r="E66" s="105">
        <v>175772789.48212087</v>
      </c>
      <c r="F66" s="170">
        <v>0</v>
      </c>
      <c r="G66" s="170">
        <v>0</v>
      </c>
      <c r="H66" s="170">
        <v>0</v>
      </c>
      <c r="I66" s="170">
        <v>0</v>
      </c>
      <c r="J66" s="170">
        <v>698658716</v>
      </c>
      <c r="K66" s="170">
        <v>0</v>
      </c>
      <c r="L66" s="170">
        <v>0</v>
      </c>
      <c r="M66" s="170">
        <v>0</v>
      </c>
      <c r="N66" s="170">
        <v>0</v>
      </c>
      <c r="O66" s="171">
        <f t="shared" si="0"/>
        <v>698658716</v>
      </c>
    </row>
    <row r="67" spans="1:15" x14ac:dyDescent="0.25">
      <c r="A67" s="118" t="s">
        <v>51</v>
      </c>
      <c r="B67" s="122" t="s">
        <v>19</v>
      </c>
      <c r="C67" s="120">
        <v>5120</v>
      </c>
      <c r="D67" s="123" t="s">
        <v>76</v>
      </c>
      <c r="E67" s="105">
        <v>966971093.52108383</v>
      </c>
      <c r="F67" s="170">
        <v>0</v>
      </c>
      <c r="G67" s="170">
        <v>0</v>
      </c>
      <c r="H67" s="170">
        <v>0</v>
      </c>
      <c r="I67" s="170">
        <v>0</v>
      </c>
      <c r="J67" s="170">
        <v>758781744</v>
      </c>
      <c r="K67" s="170">
        <v>0</v>
      </c>
      <c r="L67" s="170">
        <v>0</v>
      </c>
      <c r="M67" s="170">
        <v>0</v>
      </c>
      <c r="N67" s="170">
        <v>0</v>
      </c>
      <c r="O67" s="171">
        <f t="shared" si="0"/>
        <v>758781744</v>
      </c>
    </row>
    <row r="68" spans="1:15" x14ac:dyDescent="0.25">
      <c r="A68" s="118" t="s">
        <v>51</v>
      </c>
      <c r="B68" s="122" t="s">
        <v>19</v>
      </c>
      <c r="C68" s="120">
        <v>5125</v>
      </c>
      <c r="D68" s="123" t="s">
        <v>77</v>
      </c>
      <c r="E68" s="105">
        <v>0</v>
      </c>
      <c r="F68" s="170">
        <v>0</v>
      </c>
      <c r="G68" s="170">
        <v>0</v>
      </c>
      <c r="H68" s="170">
        <v>0</v>
      </c>
      <c r="I68" s="170">
        <v>0</v>
      </c>
      <c r="J68" s="170">
        <v>0</v>
      </c>
      <c r="K68" s="170">
        <v>0</v>
      </c>
      <c r="L68" s="170">
        <v>0</v>
      </c>
      <c r="M68" s="170">
        <v>0</v>
      </c>
      <c r="N68" s="170">
        <v>0</v>
      </c>
      <c r="O68" s="171">
        <f t="shared" si="0"/>
        <v>0</v>
      </c>
    </row>
    <row r="69" spans="1:15" x14ac:dyDescent="0.25">
      <c r="A69" s="118" t="s">
        <v>51</v>
      </c>
      <c r="B69" s="122" t="s">
        <v>19</v>
      </c>
      <c r="C69" s="120">
        <v>5129</v>
      </c>
      <c r="D69" s="123" t="s">
        <v>23</v>
      </c>
      <c r="E69" s="105">
        <v>7440694.9335150532</v>
      </c>
      <c r="F69" s="170">
        <v>0</v>
      </c>
      <c r="G69" s="170">
        <v>0</v>
      </c>
      <c r="H69" s="170">
        <v>0</v>
      </c>
      <c r="I69" s="170">
        <v>0</v>
      </c>
      <c r="J69" s="170">
        <v>53099</v>
      </c>
      <c r="K69" s="170">
        <v>0</v>
      </c>
      <c r="L69" s="170">
        <v>0</v>
      </c>
      <c r="M69" s="170">
        <v>0</v>
      </c>
      <c r="N69" s="170">
        <v>0</v>
      </c>
      <c r="O69" s="171">
        <f t="shared" si="0"/>
        <v>53099</v>
      </c>
    </row>
    <row r="70" spans="1:15" x14ac:dyDescent="0.25">
      <c r="A70" s="118" t="s">
        <v>51</v>
      </c>
      <c r="B70" s="122" t="s">
        <v>19</v>
      </c>
      <c r="C70" s="120">
        <v>5134</v>
      </c>
      <c r="D70" s="123" t="s">
        <v>78</v>
      </c>
      <c r="E70" s="105">
        <v>0</v>
      </c>
      <c r="F70" s="170">
        <v>0</v>
      </c>
      <c r="G70" s="170">
        <v>0</v>
      </c>
      <c r="H70" s="170">
        <v>0</v>
      </c>
      <c r="I70" s="170">
        <v>0</v>
      </c>
      <c r="J70" s="170">
        <v>285952</v>
      </c>
      <c r="K70" s="170">
        <v>0</v>
      </c>
      <c r="L70" s="170">
        <v>0</v>
      </c>
      <c r="M70" s="170">
        <v>0</v>
      </c>
      <c r="N70" s="170">
        <v>0</v>
      </c>
      <c r="O70" s="171">
        <f t="shared" si="0"/>
        <v>285952</v>
      </c>
    </row>
    <row r="71" spans="1:15" x14ac:dyDescent="0.25">
      <c r="A71" s="44" t="s">
        <v>51</v>
      </c>
      <c r="B71" s="45" t="s">
        <v>19</v>
      </c>
      <c r="C71" s="46">
        <v>5138</v>
      </c>
      <c r="D71" s="64" t="s">
        <v>79</v>
      </c>
      <c r="E71" s="105">
        <v>1245082211.0766997</v>
      </c>
      <c r="F71" s="70">
        <v>0</v>
      </c>
      <c r="G71" s="70">
        <v>0</v>
      </c>
      <c r="H71" s="70">
        <v>0</v>
      </c>
      <c r="I71" s="70">
        <v>0</v>
      </c>
      <c r="J71" s="70">
        <v>322515089</v>
      </c>
      <c r="K71" s="70">
        <v>0</v>
      </c>
      <c r="L71" s="70">
        <v>0</v>
      </c>
      <c r="M71" s="70">
        <v>0</v>
      </c>
      <c r="N71" s="70">
        <v>0</v>
      </c>
      <c r="O71" s="48">
        <f t="shared" si="0"/>
        <v>322515089</v>
      </c>
    </row>
    <row r="72" spans="1:15" x14ac:dyDescent="0.25">
      <c r="A72" s="44" t="s">
        <v>51</v>
      </c>
      <c r="B72" s="45" t="s">
        <v>19</v>
      </c>
      <c r="C72" s="46">
        <v>5142</v>
      </c>
      <c r="D72" s="64" t="s">
        <v>80</v>
      </c>
      <c r="E72" s="105">
        <v>18034020.289376587</v>
      </c>
      <c r="F72" s="70">
        <v>0</v>
      </c>
      <c r="G72" s="70">
        <v>0</v>
      </c>
      <c r="H72" s="70">
        <v>0</v>
      </c>
      <c r="I72" s="70">
        <v>0</v>
      </c>
      <c r="J72" s="70">
        <v>10481316</v>
      </c>
      <c r="K72" s="70">
        <v>0</v>
      </c>
      <c r="L72" s="70">
        <v>0</v>
      </c>
      <c r="M72" s="70">
        <v>0</v>
      </c>
      <c r="N72" s="70">
        <v>0</v>
      </c>
      <c r="O72" s="48">
        <f t="shared" si="0"/>
        <v>10481316</v>
      </c>
    </row>
    <row r="73" spans="1:15" x14ac:dyDescent="0.25">
      <c r="A73" s="44" t="s">
        <v>51</v>
      </c>
      <c r="B73" s="45" t="s">
        <v>19</v>
      </c>
      <c r="C73" s="46">
        <v>5145</v>
      </c>
      <c r="D73" s="64" t="s">
        <v>81</v>
      </c>
      <c r="E73" s="105">
        <v>2148460.439371536</v>
      </c>
      <c r="F73" s="70">
        <v>0</v>
      </c>
      <c r="G73" s="70">
        <v>0</v>
      </c>
      <c r="H73" s="70">
        <v>0</v>
      </c>
      <c r="I73" s="70">
        <v>0</v>
      </c>
      <c r="J73" s="70">
        <v>329</v>
      </c>
      <c r="K73" s="70">
        <v>0</v>
      </c>
      <c r="L73" s="70">
        <v>0</v>
      </c>
      <c r="M73" s="70">
        <v>0</v>
      </c>
      <c r="N73" s="70">
        <v>0</v>
      </c>
      <c r="O73" s="48">
        <f t="shared" si="0"/>
        <v>329</v>
      </c>
    </row>
    <row r="74" spans="1:15" x14ac:dyDescent="0.25">
      <c r="A74" s="44" t="s">
        <v>51</v>
      </c>
      <c r="B74" s="45" t="s">
        <v>19</v>
      </c>
      <c r="C74" s="46">
        <v>5147</v>
      </c>
      <c r="D74" s="64" t="s">
        <v>82</v>
      </c>
      <c r="E74" s="105">
        <v>475058.75082352525</v>
      </c>
      <c r="F74" s="70">
        <v>0</v>
      </c>
      <c r="G74" s="70">
        <v>0</v>
      </c>
      <c r="H74" s="70">
        <v>0</v>
      </c>
      <c r="I74" s="70">
        <v>0</v>
      </c>
      <c r="J74" s="70">
        <v>109390</v>
      </c>
      <c r="K74" s="70">
        <v>0</v>
      </c>
      <c r="L74" s="70">
        <v>0</v>
      </c>
      <c r="M74" s="70">
        <v>0</v>
      </c>
      <c r="N74" s="70">
        <v>0</v>
      </c>
      <c r="O74" s="48">
        <f t="shared" si="0"/>
        <v>109390</v>
      </c>
    </row>
    <row r="75" spans="1:15" x14ac:dyDescent="0.25">
      <c r="A75" s="44" t="s">
        <v>51</v>
      </c>
      <c r="B75" s="45" t="s">
        <v>19</v>
      </c>
      <c r="C75" s="46">
        <v>5148</v>
      </c>
      <c r="D75" s="64" t="s">
        <v>83</v>
      </c>
      <c r="E75" s="105">
        <v>0</v>
      </c>
      <c r="F75" s="70">
        <v>0</v>
      </c>
      <c r="G75" s="70">
        <v>0</v>
      </c>
      <c r="H75" s="70">
        <v>0</v>
      </c>
      <c r="I75" s="70">
        <v>0</v>
      </c>
      <c r="J75" s="70">
        <v>0</v>
      </c>
      <c r="K75" s="70">
        <v>0</v>
      </c>
      <c r="L75" s="70">
        <v>0</v>
      </c>
      <c r="M75" s="70">
        <v>0</v>
      </c>
      <c r="N75" s="70">
        <v>0</v>
      </c>
      <c r="O75" s="48">
        <f t="shared" si="0"/>
        <v>0</v>
      </c>
    </row>
    <row r="76" spans="1:15" x14ac:dyDescent="0.25">
      <c r="A76" s="44" t="s">
        <v>51</v>
      </c>
      <c r="B76" s="45" t="s">
        <v>19</v>
      </c>
      <c r="C76" s="46">
        <v>5150</v>
      </c>
      <c r="D76" s="64" t="s">
        <v>84</v>
      </c>
      <c r="E76" s="105">
        <v>0</v>
      </c>
      <c r="F76" s="70">
        <v>0</v>
      </c>
      <c r="G76" s="70">
        <v>0</v>
      </c>
      <c r="H76" s="70">
        <v>0</v>
      </c>
      <c r="I76" s="70">
        <v>0</v>
      </c>
      <c r="J76" s="70">
        <v>0</v>
      </c>
      <c r="K76" s="70">
        <v>0</v>
      </c>
      <c r="L76" s="70">
        <v>0</v>
      </c>
      <c r="M76" s="70">
        <v>0</v>
      </c>
      <c r="N76" s="70">
        <v>0</v>
      </c>
      <c r="O76" s="48">
        <f t="shared" ref="O76:O139" si="1">SUM(F76:N76)</f>
        <v>0</v>
      </c>
    </row>
    <row r="77" spans="1:15" x14ac:dyDescent="0.25">
      <c r="A77" s="44" t="s">
        <v>51</v>
      </c>
      <c r="B77" s="45" t="s">
        <v>19</v>
      </c>
      <c r="C77" s="46">
        <v>5154</v>
      </c>
      <c r="D77" s="64" t="s">
        <v>85</v>
      </c>
      <c r="E77" s="105">
        <v>1131801454.8742266</v>
      </c>
      <c r="F77" s="70">
        <v>0</v>
      </c>
      <c r="G77" s="70">
        <v>0</v>
      </c>
      <c r="H77" s="70">
        <v>0</v>
      </c>
      <c r="I77" s="70">
        <v>0</v>
      </c>
      <c r="J77" s="70">
        <v>4529088099</v>
      </c>
      <c r="K77" s="70">
        <v>0</v>
      </c>
      <c r="L77" s="70">
        <v>0</v>
      </c>
      <c r="M77" s="70">
        <v>0</v>
      </c>
      <c r="N77" s="70">
        <v>0</v>
      </c>
      <c r="O77" s="48">
        <f t="shared" si="1"/>
        <v>4529088099</v>
      </c>
    </row>
    <row r="78" spans="1:15" x14ac:dyDescent="0.25">
      <c r="A78" s="44" t="s">
        <v>51</v>
      </c>
      <c r="B78" s="45" t="s">
        <v>19</v>
      </c>
      <c r="C78" s="46">
        <v>5172</v>
      </c>
      <c r="D78" s="64" t="s">
        <v>86</v>
      </c>
      <c r="E78" s="105">
        <v>0</v>
      </c>
      <c r="F78" s="70">
        <v>0</v>
      </c>
      <c r="G78" s="70">
        <v>0</v>
      </c>
      <c r="H78" s="70">
        <v>0</v>
      </c>
      <c r="I78" s="70">
        <v>0</v>
      </c>
      <c r="J78" s="70">
        <v>0</v>
      </c>
      <c r="K78" s="70">
        <v>0</v>
      </c>
      <c r="L78" s="70">
        <v>15473</v>
      </c>
      <c r="M78" s="70">
        <v>0</v>
      </c>
      <c r="N78" s="70">
        <v>0</v>
      </c>
      <c r="O78" s="48">
        <f t="shared" si="1"/>
        <v>15473</v>
      </c>
    </row>
    <row r="79" spans="1:15" x14ac:dyDescent="0.25">
      <c r="A79" s="44" t="s">
        <v>51</v>
      </c>
      <c r="B79" s="45" t="s">
        <v>19</v>
      </c>
      <c r="C79" s="46">
        <v>5190</v>
      </c>
      <c r="D79" s="64" t="s">
        <v>87</v>
      </c>
      <c r="E79" s="105">
        <v>7070099.2290027905</v>
      </c>
      <c r="F79" s="70">
        <v>0</v>
      </c>
      <c r="G79" s="70">
        <v>0</v>
      </c>
      <c r="H79" s="70">
        <v>0</v>
      </c>
      <c r="I79" s="70">
        <v>0</v>
      </c>
      <c r="J79" s="70">
        <v>9170947</v>
      </c>
      <c r="K79" s="70">
        <v>0</v>
      </c>
      <c r="L79" s="70">
        <v>0</v>
      </c>
      <c r="M79" s="70">
        <v>0</v>
      </c>
      <c r="N79" s="70">
        <v>0</v>
      </c>
      <c r="O79" s="48">
        <f t="shared" si="1"/>
        <v>9170947</v>
      </c>
    </row>
    <row r="80" spans="1:15" x14ac:dyDescent="0.25">
      <c r="A80" s="44" t="s">
        <v>51</v>
      </c>
      <c r="B80" s="45" t="s">
        <v>19</v>
      </c>
      <c r="C80" s="46">
        <v>5197</v>
      </c>
      <c r="D80" s="64" t="s">
        <v>88</v>
      </c>
      <c r="E80" s="105">
        <v>0</v>
      </c>
      <c r="F80" s="70">
        <v>0</v>
      </c>
      <c r="G80" s="70">
        <v>0</v>
      </c>
      <c r="H80" s="70">
        <v>0</v>
      </c>
      <c r="I80" s="70">
        <v>0</v>
      </c>
      <c r="J80" s="70">
        <v>0</v>
      </c>
      <c r="K80" s="70">
        <v>0</v>
      </c>
      <c r="L80" s="70">
        <v>0</v>
      </c>
      <c r="M80" s="70">
        <v>0</v>
      </c>
      <c r="N80" s="70">
        <v>0</v>
      </c>
      <c r="O80" s="48">
        <f t="shared" si="1"/>
        <v>0</v>
      </c>
    </row>
    <row r="81" spans="1:15" x14ac:dyDescent="0.25">
      <c r="A81" s="118" t="s">
        <v>51</v>
      </c>
      <c r="B81" s="122" t="s">
        <v>19</v>
      </c>
      <c r="C81" s="120">
        <v>5206</v>
      </c>
      <c r="D81" s="123" t="s">
        <v>89</v>
      </c>
      <c r="E81" s="105">
        <v>319417.9322077838</v>
      </c>
      <c r="F81" s="170">
        <v>0</v>
      </c>
      <c r="G81" s="170">
        <v>0</v>
      </c>
      <c r="H81" s="170">
        <v>0</v>
      </c>
      <c r="I81" s="170">
        <v>0</v>
      </c>
      <c r="J81" s="170">
        <v>3081733</v>
      </c>
      <c r="K81" s="170">
        <v>0</v>
      </c>
      <c r="L81" s="170">
        <v>0</v>
      </c>
      <c r="M81" s="170">
        <v>0</v>
      </c>
      <c r="N81" s="170">
        <v>0</v>
      </c>
      <c r="O81" s="171">
        <f t="shared" si="1"/>
        <v>3081733</v>
      </c>
    </row>
    <row r="82" spans="1:15" x14ac:dyDescent="0.25">
      <c r="A82" s="118" t="s">
        <v>51</v>
      </c>
      <c r="B82" s="122" t="s">
        <v>19</v>
      </c>
      <c r="C82" s="120">
        <v>5209</v>
      </c>
      <c r="D82" s="123" t="s">
        <v>90</v>
      </c>
      <c r="E82" s="105">
        <v>0</v>
      </c>
      <c r="F82" s="170">
        <v>0</v>
      </c>
      <c r="G82" s="170">
        <v>0</v>
      </c>
      <c r="H82" s="170">
        <v>0</v>
      </c>
      <c r="I82" s="170">
        <v>0</v>
      </c>
      <c r="J82" s="170">
        <v>0</v>
      </c>
      <c r="K82" s="170">
        <v>0</v>
      </c>
      <c r="L82" s="170">
        <v>0</v>
      </c>
      <c r="M82" s="170">
        <v>0</v>
      </c>
      <c r="N82" s="170">
        <v>0</v>
      </c>
      <c r="O82" s="171">
        <f t="shared" si="1"/>
        <v>0</v>
      </c>
    </row>
    <row r="83" spans="1:15" x14ac:dyDescent="0.25">
      <c r="A83" s="118" t="s">
        <v>51</v>
      </c>
      <c r="B83" s="122" t="s">
        <v>19</v>
      </c>
      <c r="C83" s="120">
        <v>5212</v>
      </c>
      <c r="D83" s="123" t="s">
        <v>91</v>
      </c>
      <c r="E83" s="105">
        <v>0</v>
      </c>
      <c r="F83" s="170">
        <v>0</v>
      </c>
      <c r="G83" s="170">
        <v>0</v>
      </c>
      <c r="H83" s="170">
        <v>0</v>
      </c>
      <c r="I83" s="170">
        <v>0</v>
      </c>
      <c r="J83" s="170">
        <v>0</v>
      </c>
      <c r="K83" s="170">
        <v>0</v>
      </c>
      <c r="L83" s="170">
        <v>95437</v>
      </c>
      <c r="M83" s="170">
        <v>0</v>
      </c>
      <c r="N83" s="170">
        <v>0</v>
      </c>
      <c r="O83" s="171">
        <f t="shared" si="1"/>
        <v>95437</v>
      </c>
    </row>
    <row r="84" spans="1:15" x14ac:dyDescent="0.25">
      <c r="A84" s="118" t="s">
        <v>51</v>
      </c>
      <c r="B84" s="122" t="s">
        <v>19</v>
      </c>
      <c r="C84" s="120">
        <v>5234</v>
      </c>
      <c r="D84" s="123" t="s">
        <v>92</v>
      </c>
      <c r="E84" s="105">
        <v>6399082.6770329429</v>
      </c>
      <c r="F84" s="170">
        <v>0</v>
      </c>
      <c r="G84" s="170">
        <v>0</v>
      </c>
      <c r="H84" s="170">
        <v>0</v>
      </c>
      <c r="I84" s="170">
        <v>0</v>
      </c>
      <c r="J84" s="170">
        <v>1784674</v>
      </c>
      <c r="K84" s="170">
        <v>0</v>
      </c>
      <c r="L84" s="170">
        <v>0</v>
      </c>
      <c r="M84" s="170">
        <v>0</v>
      </c>
      <c r="N84" s="170">
        <v>0</v>
      </c>
      <c r="O84" s="171">
        <f t="shared" si="1"/>
        <v>1784674</v>
      </c>
    </row>
    <row r="85" spans="1:15" x14ac:dyDescent="0.25">
      <c r="A85" s="118" t="s">
        <v>51</v>
      </c>
      <c r="B85" s="122" t="s">
        <v>19</v>
      </c>
      <c r="C85" s="120">
        <v>5237</v>
      </c>
      <c r="D85" s="123" t="s">
        <v>93</v>
      </c>
      <c r="E85" s="105">
        <v>270834.8842448293</v>
      </c>
      <c r="F85" s="170">
        <v>0</v>
      </c>
      <c r="G85" s="170">
        <v>0</v>
      </c>
      <c r="H85" s="170">
        <v>0</v>
      </c>
      <c r="I85" s="170">
        <v>0</v>
      </c>
      <c r="J85" s="170">
        <v>122225</v>
      </c>
      <c r="K85" s="170">
        <v>0</v>
      </c>
      <c r="L85" s="170">
        <v>0</v>
      </c>
      <c r="M85" s="170">
        <v>0</v>
      </c>
      <c r="N85" s="170">
        <v>0</v>
      </c>
      <c r="O85" s="171">
        <f t="shared" si="1"/>
        <v>122225</v>
      </c>
    </row>
    <row r="86" spans="1:15" x14ac:dyDescent="0.25">
      <c r="A86" s="118" t="s">
        <v>51</v>
      </c>
      <c r="B86" s="122" t="s">
        <v>19</v>
      </c>
      <c r="C86" s="120">
        <v>5240</v>
      </c>
      <c r="D86" s="123" t="s">
        <v>94</v>
      </c>
      <c r="E86" s="105">
        <v>0</v>
      </c>
      <c r="F86" s="170">
        <v>0</v>
      </c>
      <c r="G86" s="170">
        <v>0</v>
      </c>
      <c r="H86" s="170">
        <v>0</v>
      </c>
      <c r="I86" s="170">
        <v>0</v>
      </c>
      <c r="J86" s="170">
        <v>0</v>
      </c>
      <c r="K86" s="170">
        <v>0</v>
      </c>
      <c r="L86" s="170">
        <v>0</v>
      </c>
      <c r="M86" s="170">
        <v>0</v>
      </c>
      <c r="N86" s="170">
        <v>0</v>
      </c>
      <c r="O86" s="171">
        <f t="shared" si="1"/>
        <v>0</v>
      </c>
    </row>
    <row r="87" spans="1:15" x14ac:dyDescent="0.25">
      <c r="A87" s="118" t="s">
        <v>51</v>
      </c>
      <c r="B87" s="122" t="s">
        <v>19</v>
      </c>
      <c r="C87" s="120">
        <v>5250</v>
      </c>
      <c r="D87" s="123" t="s">
        <v>95</v>
      </c>
      <c r="E87" s="105">
        <v>1949744763.7513468</v>
      </c>
      <c r="F87" s="170">
        <v>0</v>
      </c>
      <c r="G87" s="170">
        <v>0</v>
      </c>
      <c r="H87" s="170">
        <v>0</v>
      </c>
      <c r="I87" s="170">
        <v>0</v>
      </c>
      <c r="J87" s="170">
        <v>3596523486</v>
      </c>
      <c r="K87" s="170">
        <v>0</v>
      </c>
      <c r="L87" s="170">
        <v>0</v>
      </c>
      <c r="M87" s="170">
        <v>0</v>
      </c>
      <c r="N87" s="170">
        <v>0</v>
      </c>
      <c r="O87" s="171">
        <f t="shared" si="1"/>
        <v>3596523486</v>
      </c>
    </row>
    <row r="88" spans="1:15" x14ac:dyDescent="0.25">
      <c r="A88" s="118" t="s">
        <v>51</v>
      </c>
      <c r="B88" s="122" t="s">
        <v>19</v>
      </c>
      <c r="C88" s="120">
        <v>5264</v>
      </c>
      <c r="D88" s="123" t="s">
        <v>96</v>
      </c>
      <c r="E88" s="105">
        <v>0</v>
      </c>
      <c r="F88" s="170">
        <v>0</v>
      </c>
      <c r="G88" s="170">
        <v>0</v>
      </c>
      <c r="H88" s="170">
        <v>0</v>
      </c>
      <c r="I88" s="170">
        <v>0</v>
      </c>
      <c r="J88" s="170">
        <v>0</v>
      </c>
      <c r="K88" s="170">
        <v>0</v>
      </c>
      <c r="L88" s="170">
        <v>0</v>
      </c>
      <c r="M88" s="170">
        <v>0</v>
      </c>
      <c r="N88" s="170">
        <v>0</v>
      </c>
      <c r="O88" s="171">
        <f t="shared" si="1"/>
        <v>0</v>
      </c>
    </row>
    <row r="89" spans="1:15" x14ac:dyDescent="0.25">
      <c r="A89" s="118" t="s">
        <v>51</v>
      </c>
      <c r="B89" s="122" t="s">
        <v>19</v>
      </c>
      <c r="C89" s="120">
        <v>5266</v>
      </c>
      <c r="D89" s="123" t="s">
        <v>97</v>
      </c>
      <c r="E89" s="105">
        <v>203884.24178997619</v>
      </c>
      <c r="F89" s="170">
        <v>0</v>
      </c>
      <c r="G89" s="170">
        <v>0</v>
      </c>
      <c r="H89" s="170">
        <v>0</v>
      </c>
      <c r="I89" s="170">
        <v>0</v>
      </c>
      <c r="J89" s="170">
        <v>0</v>
      </c>
      <c r="K89" s="170">
        <v>0</v>
      </c>
      <c r="L89" s="170">
        <v>0</v>
      </c>
      <c r="M89" s="170">
        <v>0</v>
      </c>
      <c r="N89" s="170">
        <v>0</v>
      </c>
      <c r="O89" s="171">
        <f t="shared" si="1"/>
        <v>0</v>
      </c>
    </row>
    <row r="90" spans="1:15" x14ac:dyDescent="0.25">
      <c r="A90" s="118" t="s">
        <v>51</v>
      </c>
      <c r="B90" s="122" t="s">
        <v>19</v>
      </c>
      <c r="C90" s="120">
        <v>5282</v>
      </c>
      <c r="D90" s="123" t="s">
        <v>98</v>
      </c>
      <c r="E90" s="105">
        <v>30810351.870374233</v>
      </c>
      <c r="F90" s="170">
        <v>0</v>
      </c>
      <c r="G90" s="170">
        <v>14992495</v>
      </c>
      <c r="H90" s="170">
        <v>0</v>
      </c>
      <c r="I90" s="170">
        <v>0</v>
      </c>
      <c r="J90" s="170">
        <v>0</v>
      </c>
      <c r="K90" s="170">
        <v>0</v>
      </c>
      <c r="L90" s="170">
        <v>951547</v>
      </c>
      <c r="M90" s="170">
        <v>0</v>
      </c>
      <c r="N90" s="170">
        <v>0</v>
      </c>
      <c r="O90" s="171">
        <f t="shared" si="1"/>
        <v>15944042</v>
      </c>
    </row>
    <row r="91" spans="1:15" x14ac:dyDescent="0.25">
      <c r="A91" s="44" t="s">
        <v>51</v>
      </c>
      <c r="B91" s="45" t="s">
        <v>19</v>
      </c>
      <c r="C91" s="46">
        <v>5284</v>
      </c>
      <c r="D91" s="64" t="s">
        <v>99</v>
      </c>
      <c r="E91" s="105">
        <v>129645392.05617504</v>
      </c>
      <c r="F91" s="70">
        <v>0</v>
      </c>
      <c r="G91" s="70">
        <v>0</v>
      </c>
      <c r="H91" s="70">
        <v>0</v>
      </c>
      <c r="I91" s="70">
        <v>0</v>
      </c>
      <c r="J91" s="70">
        <v>5186663</v>
      </c>
      <c r="K91" s="70">
        <v>0</v>
      </c>
      <c r="L91" s="70">
        <v>0</v>
      </c>
      <c r="M91" s="70">
        <v>0</v>
      </c>
      <c r="N91" s="70">
        <v>0</v>
      </c>
      <c r="O91" s="48">
        <f t="shared" si="1"/>
        <v>5186663</v>
      </c>
    </row>
    <row r="92" spans="1:15" x14ac:dyDescent="0.25">
      <c r="A92" s="44" t="s">
        <v>51</v>
      </c>
      <c r="B92" s="45" t="s">
        <v>19</v>
      </c>
      <c r="C92" s="46">
        <v>5306</v>
      </c>
      <c r="D92" s="64" t="s">
        <v>100</v>
      </c>
      <c r="E92" s="105">
        <v>0</v>
      </c>
      <c r="F92" s="70">
        <v>0</v>
      </c>
      <c r="G92" s="70">
        <v>0</v>
      </c>
      <c r="H92" s="70">
        <v>0</v>
      </c>
      <c r="I92" s="70">
        <v>0</v>
      </c>
      <c r="J92" s="70">
        <v>0</v>
      </c>
      <c r="K92" s="70">
        <v>0</v>
      </c>
      <c r="L92" s="70">
        <v>0</v>
      </c>
      <c r="M92" s="70">
        <v>0</v>
      </c>
      <c r="N92" s="70">
        <v>0</v>
      </c>
      <c r="O92" s="48">
        <f t="shared" si="1"/>
        <v>0</v>
      </c>
    </row>
    <row r="93" spans="1:15" x14ac:dyDescent="0.25">
      <c r="A93" s="44" t="s">
        <v>51</v>
      </c>
      <c r="B93" s="45" t="s">
        <v>19</v>
      </c>
      <c r="C93" s="46">
        <v>5308</v>
      </c>
      <c r="D93" s="64" t="s">
        <v>101</v>
      </c>
      <c r="E93" s="105">
        <v>2179700.5646755351</v>
      </c>
      <c r="F93" s="70">
        <v>0</v>
      </c>
      <c r="G93" s="70">
        <v>0</v>
      </c>
      <c r="H93" s="70">
        <v>0</v>
      </c>
      <c r="I93" s="70">
        <v>0</v>
      </c>
      <c r="J93" s="70">
        <v>336364</v>
      </c>
      <c r="K93" s="70">
        <v>0</v>
      </c>
      <c r="L93" s="70">
        <v>35169855</v>
      </c>
      <c r="M93" s="70">
        <v>0</v>
      </c>
      <c r="N93" s="70">
        <v>0</v>
      </c>
      <c r="O93" s="48">
        <f t="shared" si="1"/>
        <v>35506219</v>
      </c>
    </row>
    <row r="94" spans="1:15" x14ac:dyDescent="0.25">
      <c r="A94" s="44" t="s">
        <v>51</v>
      </c>
      <c r="B94" s="45" t="s">
        <v>19</v>
      </c>
      <c r="C94" s="46">
        <v>5310</v>
      </c>
      <c r="D94" s="64" t="s">
        <v>102</v>
      </c>
      <c r="E94" s="105">
        <v>5277573.5662740804</v>
      </c>
      <c r="F94" s="70">
        <v>0</v>
      </c>
      <c r="G94" s="70">
        <v>0</v>
      </c>
      <c r="H94" s="70">
        <v>0</v>
      </c>
      <c r="I94" s="70">
        <v>0</v>
      </c>
      <c r="J94" s="70">
        <v>10935611</v>
      </c>
      <c r="K94" s="70">
        <v>0</v>
      </c>
      <c r="L94" s="70">
        <v>0</v>
      </c>
      <c r="M94" s="70">
        <v>0</v>
      </c>
      <c r="N94" s="70">
        <v>0</v>
      </c>
      <c r="O94" s="48">
        <f t="shared" si="1"/>
        <v>10935611</v>
      </c>
    </row>
    <row r="95" spans="1:15" x14ac:dyDescent="0.25">
      <c r="A95" s="44" t="s">
        <v>51</v>
      </c>
      <c r="B95" s="45" t="s">
        <v>19</v>
      </c>
      <c r="C95" s="46">
        <v>5313</v>
      </c>
      <c r="D95" s="64" t="s">
        <v>103</v>
      </c>
      <c r="E95" s="105">
        <v>0</v>
      </c>
      <c r="F95" s="70">
        <v>0</v>
      </c>
      <c r="G95" s="70">
        <v>0</v>
      </c>
      <c r="H95" s="70">
        <v>0</v>
      </c>
      <c r="I95" s="70">
        <v>0</v>
      </c>
      <c r="J95" s="70">
        <v>0</v>
      </c>
      <c r="K95" s="70">
        <v>0</v>
      </c>
      <c r="L95" s="70">
        <v>0</v>
      </c>
      <c r="M95" s="70">
        <v>0</v>
      </c>
      <c r="N95" s="70">
        <v>0</v>
      </c>
      <c r="O95" s="48">
        <f t="shared" si="1"/>
        <v>0</v>
      </c>
    </row>
    <row r="96" spans="1:15" x14ac:dyDescent="0.25">
      <c r="A96" s="44" t="s">
        <v>51</v>
      </c>
      <c r="B96" s="45" t="s">
        <v>19</v>
      </c>
      <c r="C96" s="46">
        <v>5315</v>
      </c>
      <c r="D96" s="64" t="s">
        <v>104</v>
      </c>
      <c r="E96" s="105">
        <v>5634614.5989744589</v>
      </c>
      <c r="F96" s="70">
        <v>0</v>
      </c>
      <c r="G96" s="70">
        <v>0</v>
      </c>
      <c r="H96" s="70">
        <v>0</v>
      </c>
      <c r="I96" s="70">
        <v>0</v>
      </c>
      <c r="J96" s="70">
        <v>19010311</v>
      </c>
      <c r="K96" s="70">
        <v>0</v>
      </c>
      <c r="L96" s="70">
        <v>0</v>
      </c>
      <c r="M96" s="70">
        <v>0</v>
      </c>
      <c r="N96" s="70">
        <v>0</v>
      </c>
      <c r="O96" s="48">
        <f t="shared" si="1"/>
        <v>19010311</v>
      </c>
    </row>
    <row r="97" spans="1:15" x14ac:dyDescent="0.25">
      <c r="A97" s="44" t="s">
        <v>51</v>
      </c>
      <c r="B97" s="45" t="s">
        <v>19</v>
      </c>
      <c r="C97" s="46">
        <v>5318</v>
      </c>
      <c r="D97" s="64" t="s">
        <v>105</v>
      </c>
      <c r="E97" s="105">
        <v>0</v>
      </c>
      <c r="F97" s="70">
        <v>0</v>
      </c>
      <c r="G97" s="70">
        <v>0</v>
      </c>
      <c r="H97" s="70">
        <v>0</v>
      </c>
      <c r="I97" s="70">
        <v>0</v>
      </c>
      <c r="J97" s="70">
        <v>0</v>
      </c>
      <c r="K97" s="70">
        <v>0</v>
      </c>
      <c r="L97" s="70">
        <v>0</v>
      </c>
      <c r="M97" s="70">
        <v>0</v>
      </c>
      <c r="N97" s="70">
        <v>0</v>
      </c>
      <c r="O97" s="48">
        <f t="shared" si="1"/>
        <v>0</v>
      </c>
    </row>
    <row r="98" spans="1:15" x14ac:dyDescent="0.25">
      <c r="A98" s="44" t="s">
        <v>51</v>
      </c>
      <c r="B98" s="45" t="s">
        <v>19</v>
      </c>
      <c r="C98" s="46">
        <v>5321</v>
      </c>
      <c r="D98" s="64" t="s">
        <v>106</v>
      </c>
      <c r="E98" s="105">
        <v>0</v>
      </c>
      <c r="F98" s="70">
        <v>0</v>
      </c>
      <c r="G98" s="70">
        <v>0</v>
      </c>
      <c r="H98" s="70">
        <v>0</v>
      </c>
      <c r="I98" s="70">
        <v>0</v>
      </c>
      <c r="J98" s="70">
        <v>0</v>
      </c>
      <c r="K98" s="70">
        <v>0</v>
      </c>
      <c r="L98" s="70">
        <v>0</v>
      </c>
      <c r="M98" s="70">
        <v>0</v>
      </c>
      <c r="N98" s="70">
        <v>0</v>
      </c>
      <c r="O98" s="48">
        <f t="shared" si="1"/>
        <v>0</v>
      </c>
    </row>
    <row r="99" spans="1:15" x14ac:dyDescent="0.25">
      <c r="A99" s="44" t="s">
        <v>51</v>
      </c>
      <c r="B99" s="45" t="s">
        <v>19</v>
      </c>
      <c r="C99" s="46">
        <v>5347</v>
      </c>
      <c r="D99" s="64" t="s">
        <v>107</v>
      </c>
      <c r="E99" s="105">
        <v>0</v>
      </c>
      <c r="F99" s="70">
        <v>0</v>
      </c>
      <c r="G99" s="70">
        <v>0</v>
      </c>
      <c r="H99" s="70">
        <v>0</v>
      </c>
      <c r="I99" s="70">
        <v>0</v>
      </c>
      <c r="J99" s="70">
        <v>0</v>
      </c>
      <c r="K99" s="70">
        <v>0</v>
      </c>
      <c r="L99" s="70">
        <v>0</v>
      </c>
      <c r="M99" s="70">
        <v>0</v>
      </c>
      <c r="N99" s="70">
        <v>0</v>
      </c>
      <c r="O99" s="48">
        <f t="shared" si="1"/>
        <v>0</v>
      </c>
    </row>
    <row r="100" spans="1:15" x14ac:dyDescent="0.25">
      <c r="A100" s="44" t="s">
        <v>51</v>
      </c>
      <c r="B100" s="45" t="s">
        <v>19</v>
      </c>
      <c r="C100" s="46">
        <v>5353</v>
      </c>
      <c r="D100" s="64" t="s">
        <v>108</v>
      </c>
      <c r="E100" s="105">
        <v>0</v>
      </c>
      <c r="F100" s="70">
        <v>0</v>
      </c>
      <c r="G100" s="70">
        <v>0</v>
      </c>
      <c r="H100" s="70">
        <v>0</v>
      </c>
      <c r="I100" s="70">
        <v>0</v>
      </c>
      <c r="J100" s="70">
        <v>0</v>
      </c>
      <c r="K100" s="70">
        <v>0</v>
      </c>
      <c r="L100" s="70">
        <v>0</v>
      </c>
      <c r="M100" s="70">
        <v>0</v>
      </c>
      <c r="N100" s="70">
        <v>0</v>
      </c>
      <c r="O100" s="48">
        <f t="shared" si="1"/>
        <v>0</v>
      </c>
    </row>
    <row r="101" spans="1:15" x14ac:dyDescent="0.25">
      <c r="A101" s="118" t="s">
        <v>51</v>
      </c>
      <c r="B101" s="122" t="s">
        <v>19</v>
      </c>
      <c r="C101" s="120">
        <v>5360</v>
      </c>
      <c r="D101" s="123" t="s">
        <v>109</v>
      </c>
      <c r="E101" s="105">
        <v>343868.31076982303</v>
      </c>
      <c r="F101" s="170">
        <v>0</v>
      </c>
      <c r="G101" s="170">
        <v>0</v>
      </c>
      <c r="H101" s="170">
        <v>0</v>
      </c>
      <c r="I101" s="170">
        <v>0</v>
      </c>
      <c r="J101" s="170">
        <v>0</v>
      </c>
      <c r="K101" s="170">
        <v>0</v>
      </c>
      <c r="L101" s="170">
        <v>1012391.7799999999</v>
      </c>
      <c r="M101" s="170">
        <v>0</v>
      </c>
      <c r="N101" s="170">
        <v>0</v>
      </c>
      <c r="O101" s="171">
        <f t="shared" si="1"/>
        <v>1012391.7799999999</v>
      </c>
    </row>
    <row r="102" spans="1:15" x14ac:dyDescent="0.25">
      <c r="A102" s="118" t="s">
        <v>51</v>
      </c>
      <c r="B102" s="122" t="s">
        <v>19</v>
      </c>
      <c r="C102" s="120">
        <v>5361</v>
      </c>
      <c r="D102" s="123" t="s">
        <v>110</v>
      </c>
      <c r="E102" s="105">
        <v>214487.11660283286</v>
      </c>
      <c r="F102" s="170">
        <v>0</v>
      </c>
      <c r="G102" s="170">
        <v>0</v>
      </c>
      <c r="H102" s="170">
        <v>0</v>
      </c>
      <c r="I102" s="170">
        <v>0</v>
      </c>
      <c r="J102" s="170">
        <v>3776135</v>
      </c>
      <c r="K102" s="170">
        <v>0</v>
      </c>
      <c r="L102" s="170">
        <v>0</v>
      </c>
      <c r="M102" s="170">
        <v>0</v>
      </c>
      <c r="N102" s="170">
        <v>0</v>
      </c>
      <c r="O102" s="171">
        <f t="shared" si="1"/>
        <v>3776135</v>
      </c>
    </row>
    <row r="103" spans="1:15" x14ac:dyDescent="0.25">
      <c r="A103" s="118" t="s">
        <v>51</v>
      </c>
      <c r="B103" s="122" t="s">
        <v>19</v>
      </c>
      <c r="C103" s="120">
        <v>5364</v>
      </c>
      <c r="D103" s="123" t="s">
        <v>111</v>
      </c>
      <c r="E103" s="105">
        <v>5169713.6148303319</v>
      </c>
      <c r="F103" s="170">
        <v>0</v>
      </c>
      <c r="G103" s="170">
        <v>0</v>
      </c>
      <c r="H103" s="170">
        <v>0</v>
      </c>
      <c r="I103" s="170">
        <v>0</v>
      </c>
      <c r="J103" s="170">
        <v>0</v>
      </c>
      <c r="K103" s="170">
        <v>0</v>
      </c>
      <c r="L103" s="170">
        <v>0</v>
      </c>
      <c r="M103" s="170">
        <v>0</v>
      </c>
      <c r="N103" s="170">
        <v>0</v>
      </c>
      <c r="O103" s="171">
        <f t="shared" si="1"/>
        <v>0</v>
      </c>
    </row>
    <row r="104" spans="1:15" x14ac:dyDescent="0.25">
      <c r="A104" s="118" t="s">
        <v>51</v>
      </c>
      <c r="B104" s="122" t="s">
        <v>19</v>
      </c>
      <c r="C104" s="120">
        <v>5368</v>
      </c>
      <c r="D104" s="123" t="s">
        <v>112</v>
      </c>
      <c r="E104" s="105">
        <v>0</v>
      </c>
      <c r="F104" s="170">
        <v>0</v>
      </c>
      <c r="G104" s="170">
        <v>516401</v>
      </c>
      <c r="H104" s="170">
        <v>0</v>
      </c>
      <c r="I104" s="170">
        <v>0</v>
      </c>
      <c r="J104" s="170">
        <v>0</v>
      </c>
      <c r="K104" s="170">
        <v>0</v>
      </c>
      <c r="L104" s="170">
        <v>0</v>
      </c>
      <c r="M104" s="170">
        <v>0</v>
      </c>
      <c r="N104" s="170">
        <v>0</v>
      </c>
      <c r="O104" s="171">
        <f t="shared" si="1"/>
        <v>516401</v>
      </c>
    </row>
    <row r="105" spans="1:15" x14ac:dyDescent="0.25">
      <c r="A105" s="118" t="s">
        <v>51</v>
      </c>
      <c r="B105" s="122" t="s">
        <v>19</v>
      </c>
      <c r="C105" s="120">
        <v>5376</v>
      </c>
      <c r="D105" s="123" t="s">
        <v>113</v>
      </c>
      <c r="E105" s="105">
        <v>0</v>
      </c>
      <c r="F105" s="170">
        <v>0</v>
      </c>
      <c r="G105" s="170">
        <v>0</v>
      </c>
      <c r="H105" s="170">
        <v>0</v>
      </c>
      <c r="I105" s="170">
        <v>0</v>
      </c>
      <c r="J105" s="170">
        <v>0</v>
      </c>
      <c r="K105" s="170">
        <v>0</v>
      </c>
      <c r="L105" s="170">
        <v>0</v>
      </c>
      <c r="M105" s="170">
        <v>0</v>
      </c>
      <c r="N105" s="170">
        <v>0</v>
      </c>
      <c r="O105" s="171">
        <f t="shared" si="1"/>
        <v>0</v>
      </c>
    </row>
    <row r="106" spans="1:15" x14ac:dyDescent="0.25">
      <c r="A106" s="118" t="s">
        <v>51</v>
      </c>
      <c r="B106" s="122" t="s">
        <v>19</v>
      </c>
      <c r="C106" s="120">
        <v>5380</v>
      </c>
      <c r="D106" s="123" t="s">
        <v>114</v>
      </c>
      <c r="E106" s="105">
        <v>287308.18249083427</v>
      </c>
      <c r="F106" s="170">
        <v>0</v>
      </c>
      <c r="G106" s="170">
        <v>0</v>
      </c>
      <c r="H106" s="170">
        <v>0</v>
      </c>
      <c r="I106" s="170">
        <v>0</v>
      </c>
      <c r="J106" s="170">
        <v>0</v>
      </c>
      <c r="K106" s="170">
        <v>0</v>
      </c>
      <c r="L106" s="170">
        <v>0</v>
      </c>
      <c r="M106" s="170">
        <v>0</v>
      </c>
      <c r="N106" s="170">
        <v>0</v>
      </c>
      <c r="O106" s="171">
        <f t="shared" si="1"/>
        <v>0</v>
      </c>
    </row>
    <row r="107" spans="1:15" x14ac:dyDescent="0.25">
      <c r="A107" s="118" t="s">
        <v>51</v>
      </c>
      <c r="B107" s="122" t="s">
        <v>19</v>
      </c>
      <c r="C107" s="120">
        <v>5390</v>
      </c>
      <c r="D107" s="123" t="s">
        <v>115</v>
      </c>
      <c r="E107" s="105">
        <v>592905.24147489364</v>
      </c>
      <c r="F107" s="170">
        <v>0</v>
      </c>
      <c r="G107" s="170">
        <v>0</v>
      </c>
      <c r="H107" s="170">
        <v>0</v>
      </c>
      <c r="I107" s="170">
        <v>0</v>
      </c>
      <c r="J107" s="170">
        <v>916802</v>
      </c>
      <c r="K107" s="170">
        <v>0</v>
      </c>
      <c r="L107" s="170">
        <v>0</v>
      </c>
      <c r="M107" s="170">
        <v>0</v>
      </c>
      <c r="N107" s="170">
        <v>0</v>
      </c>
      <c r="O107" s="171">
        <f t="shared" si="1"/>
        <v>916802</v>
      </c>
    </row>
    <row r="108" spans="1:15" x14ac:dyDescent="0.25">
      <c r="A108" s="118" t="s">
        <v>51</v>
      </c>
      <c r="B108" s="122" t="s">
        <v>19</v>
      </c>
      <c r="C108" s="120">
        <v>5400</v>
      </c>
      <c r="D108" s="123" t="s">
        <v>116</v>
      </c>
      <c r="E108" s="105">
        <v>0</v>
      </c>
      <c r="F108" s="170">
        <v>0</v>
      </c>
      <c r="G108" s="170">
        <v>0</v>
      </c>
      <c r="H108" s="170">
        <v>0</v>
      </c>
      <c r="I108" s="170">
        <v>0</v>
      </c>
      <c r="J108" s="170">
        <v>0</v>
      </c>
      <c r="K108" s="170">
        <v>0</v>
      </c>
      <c r="L108" s="170">
        <v>848429</v>
      </c>
      <c r="M108" s="170">
        <v>0</v>
      </c>
      <c r="N108" s="170">
        <v>0</v>
      </c>
      <c r="O108" s="171">
        <f t="shared" si="1"/>
        <v>848429</v>
      </c>
    </row>
    <row r="109" spans="1:15" x14ac:dyDescent="0.25">
      <c r="A109" s="118" t="s">
        <v>51</v>
      </c>
      <c r="B109" s="122" t="s">
        <v>19</v>
      </c>
      <c r="C109" s="120">
        <v>5411</v>
      </c>
      <c r="D109" s="123" t="s">
        <v>117</v>
      </c>
      <c r="E109" s="105">
        <v>9237855.2332821619</v>
      </c>
      <c r="F109" s="170">
        <v>0</v>
      </c>
      <c r="G109" s="170">
        <v>0</v>
      </c>
      <c r="H109" s="170">
        <v>0</v>
      </c>
      <c r="I109" s="170">
        <v>0</v>
      </c>
      <c r="J109" s="170">
        <v>282495</v>
      </c>
      <c r="K109" s="170">
        <v>0</v>
      </c>
      <c r="L109" s="170">
        <v>0</v>
      </c>
      <c r="M109" s="170">
        <v>0</v>
      </c>
      <c r="N109" s="170">
        <v>0</v>
      </c>
      <c r="O109" s="171">
        <f t="shared" si="1"/>
        <v>282495</v>
      </c>
    </row>
    <row r="110" spans="1:15" x14ac:dyDescent="0.25">
      <c r="A110" s="118" t="s">
        <v>51</v>
      </c>
      <c r="B110" s="122" t="s">
        <v>19</v>
      </c>
      <c r="C110" s="120">
        <v>5425</v>
      </c>
      <c r="D110" s="123" t="s">
        <v>118</v>
      </c>
      <c r="E110" s="105">
        <v>3476129.1991378674</v>
      </c>
      <c r="F110" s="170">
        <v>0</v>
      </c>
      <c r="G110" s="170">
        <v>0</v>
      </c>
      <c r="H110" s="170">
        <v>0</v>
      </c>
      <c r="I110" s="170">
        <v>0</v>
      </c>
      <c r="J110" s="170">
        <v>849763</v>
      </c>
      <c r="K110" s="170">
        <v>0</v>
      </c>
      <c r="L110" s="170">
        <v>0</v>
      </c>
      <c r="M110" s="170">
        <v>0</v>
      </c>
      <c r="N110" s="170">
        <v>0</v>
      </c>
      <c r="O110" s="171">
        <f t="shared" si="1"/>
        <v>849763</v>
      </c>
    </row>
    <row r="111" spans="1:15" x14ac:dyDescent="0.25">
      <c r="A111" s="44" t="s">
        <v>51</v>
      </c>
      <c r="B111" s="45" t="s">
        <v>19</v>
      </c>
      <c r="C111" s="46">
        <v>5440</v>
      </c>
      <c r="D111" s="64" t="s">
        <v>119</v>
      </c>
      <c r="E111" s="105">
        <v>0</v>
      </c>
      <c r="F111" s="70">
        <v>0</v>
      </c>
      <c r="G111" s="70">
        <v>0</v>
      </c>
      <c r="H111" s="70">
        <v>0</v>
      </c>
      <c r="I111" s="70">
        <v>0</v>
      </c>
      <c r="J111" s="70">
        <v>0</v>
      </c>
      <c r="K111" s="70">
        <v>0</v>
      </c>
      <c r="L111" s="70">
        <v>0</v>
      </c>
      <c r="M111" s="70">
        <v>0</v>
      </c>
      <c r="N111" s="70">
        <v>0</v>
      </c>
      <c r="O111" s="48">
        <f t="shared" si="1"/>
        <v>0</v>
      </c>
    </row>
    <row r="112" spans="1:15" x14ac:dyDescent="0.25">
      <c r="A112" s="44" t="s">
        <v>51</v>
      </c>
      <c r="B112" s="45" t="s">
        <v>19</v>
      </c>
      <c r="C112" s="46">
        <v>5467</v>
      </c>
      <c r="D112" s="64" t="s">
        <v>120</v>
      </c>
      <c r="E112" s="105">
        <v>0</v>
      </c>
      <c r="F112" s="70">
        <v>3577651</v>
      </c>
      <c r="G112" s="70">
        <v>0</v>
      </c>
      <c r="H112" s="70">
        <v>0</v>
      </c>
      <c r="I112" s="70">
        <v>0</v>
      </c>
      <c r="J112" s="70">
        <v>0</v>
      </c>
      <c r="K112" s="70">
        <v>0</v>
      </c>
      <c r="L112" s="70">
        <v>325036</v>
      </c>
      <c r="M112" s="70">
        <v>0</v>
      </c>
      <c r="N112" s="70">
        <v>0</v>
      </c>
      <c r="O112" s="48">
        <f t="shared" si="1"/>
        <v>3902687</v>
      </c>
    </row>
    <row r="113" spans="1:15" x14ac:dyDescent="0.25">
      <c r="A113" s="44" t="s">
        <v>51</v>
      </c>
      <c r="B113" s="45" t="s">
        <v>19</v>
      </c>
      <c r="C113" s="46">
        <v>5475</v>
      </c>
      <c r="D113" s="64" t="s">
        <v>121</v>
      </c>
      <c r="E113" s="105">
        <v>0</v>
      </c>
      <c r="F113" s="70">
        <v>0</v>
      </c>
      <c r="G113" s="70">
        <v>0</v>
      </c>
      <c r="H113" s="70">
        <v>0</v>
      </c>
      <c r="I113" s="70">
        <v>0</v>
      </c>
      <c r="J113" s="70">
        <v>0</v>
      </c>
      <c r="K113" s="70">
        <v>0</v>
      </c>
      <c r="L113" s="70">
        <v>0</v>
      </c>
      <c r="M113" s="70">
        <v>0</v>
      </c>
      <c r="N113" s="70">
        <v>0</v>
      </c>
      <c r="O113" s="48">
        <f t="shared" si="1"/>
        <v>0</v>
      </c>
    </row>
    <row r="114" spans="1:15" x14ac:dyDescent="0.25">
      <c r="A114" s="44" t="s">
        <v>51</v>
      </c>
      <c r="B114" s="45" t="s">
        <v>19</v>
      </c>
      <c r="C114" s="46">
        <v>5480</v>
      </c>
      <c r="D114" s="64" t="s">
        <v>122</v>
      </c>
      <c r="E114" s="105">
        <v>28570.266104007344</v>
      </c>
      <c r="F114" s="70">
        <v>0</v>
      </c>
      <c r="G114" s="70">
        <v>0</v>
      </c>
      <c r="H114" s="70">
        <v>0</v>
      </c>
      <c r="I114" s="70">
        <v>0</v>
      </c>
      <c r="J114" s="70">
        <v>43149057</v>
      </c>
      <c r="K114" s="70">
        <v>0</v>
      </c>
      <c r="L114" s="70">
        <v>0</v>
      </c>
      <c r="M114" s="70">
        <v>0</v>
      </c>
      <c r="N114" s="70">
        <v>0</v>
      </c>
      <c r="O114" s="48">
        <f t="shared" si="1"/>
        <v>43149057</v>
      </c>
    </row>
    <row r="115" spans="1:15" x14ac:dyDescent="0.25">
      <c r="A115" s="44" t="s">
        <v>51</v>
      </c>
      <c r="B115" s="45" t="s">
        <v>19</v>
      </c>
      <c r="C115" s="46">
        <v>5483</v>
      </c>
      <c r="D115" s="64" t="s">
        <v>34</v>
      </c>
      <c r="E115" s="105">
        <v>1587599.95301929</v>
      </c>
      <c r="F115" s="70">
        <v>0</v>
      </c>
      <c r="G115" s="70">
        <v>0</v>
      </c>
      <c r="H115" s="70">
        <v>0</v>
      </c>
      <c r="I115" s="70">
        <v>0</v>
      </c>
      <c r="J115" s="70">
        <v>2174176</v>
      </c>
      <c r="K115" s="70">
        <v>0</v>
      </c>
      <c r="L115" s="70">
        <v>0</v>
      </c>
      <c r="M115" s="70">
        <v>0</v>
      </c>
      <c r="N115" s="70">
        <v>0</v>
      </c>
      <c r="O115" s="48">
        <f t="shared" si="1"/>
        <v>2174176</v>
      </c>
    </row>
    <row r="116" spans="1:15" x14ac:dyDescent="0.25">
      <c r="A116" s="44" t="s">
        <v>51</v>
      </c>
      <c r="B116" s="45" t="s">
        <v>19</v>
      </c>
      <c r="C116" s="46">
        <v>5490</v>
      </c>
      <c r="D116" s="64" t="s">
        <v>123</v>
      </c>
      <c r="E116" s="105">
        <v>0</v>
      </c>
      <c r="F116" s="70">
        <v>0</v>
      </c>
      <c r="G116" s="70">
        <v>0</v>
      </c>
      <c r="H116" s="70">
        <v>0</v>
      </c>
      <c r="I116" s="70">
        <v>0</v>
      </c>
      <c r="J116" s="70">
        <v>0</v>
      </c>
      <c r="K116" s="70">
        <v>0</v>
      </c>
      <c r="L116" s="70">
        <v>0</v>
      </c>
      <c r="M116" s="70">
        <v>0</v>
      </c>
      <c r="N116" s="70">
        <v>0</v>
      </c>
      <c r="O116" s="48">
        <f t="shared" si="1"/>
        <v>0</v>
      </c>
    </row>
    <row r="117" spans="1:15" x14ac:dyDescent="0.25">
      <c r="A117" s="44" t="s">
        <v>51</v>
      </c>
      <c r="B117" s="45" t="s">
        <v>19</v>
      </c>
      <c r="C117" s="46">
        <v>5495</v>
      </c>
      <c r="D117" s="64" t="s">
        <v>124</v>
      </c>
      <c r="E117" s="105">
        <v>1693487154.5675249</v>
      </c>
      <c r="F117" s="70">
        <v>0</v>
      </c>
      <c r="G117" s="70">
        <v>0</v>
      </c>
      <c r="H117" s="70">
        <v>0</v>
      </c>
      <c r="I117" s="70">
        <v>0</v>
      </c>
      <c r="J117" s="70">
        <v>496733107</v>
      </c>
      <c r="K117" s="70">
        <v>0</v>
      </c>
      <c r="L117" s="70">
        <v>0</v>
      </c>
      <c r="M117" s="70">
        <v>0</v>
      </c>
      <c r="N117" s="70">
        <v>0</v>
      </c>
      <c r="O117" s="48">
        <f t="shared" si="1"/>
        <v>496733107</v>
      </c>
    </row>
    <row r="118" spans="1:15" x14ac:dyDescent="0.25">
      <c r="A118" s="44" t="s">
        <v>51</v>
      </c>
      <c r="B118" s="45" t="s">
        <v>19</v>
      </c>
      <c r="C118" s="46">
        <v>5501</v>
      </c>
      <c r="D118" s="64" t="s">
        <v>125</v>
      </c>
      <c r="E118" s="105">
        <v>0</v>
      </c>
      <c r="F118" s="70">
        <v>0</v>
      </c>
      <c r="G118" s="70">
        <v>0</v>
      </c>
      <c r="H118" s="70">
        <v>0</v>
      </c>
      <c r="I118" s="70">
        <v>0</v>
      </c>
      <c r="J118" s="70">
        <v>0</v>
      </c>
      <c r="K118" s="70">
        <v>0</v>
      </c>
      <c r="L118" s="70">
        <v>0</v>
      </c>
      <c r="M118" s="70">
        <v>0</v>
      </c>
      <c r="N118" s="70">
        <v>0</v>
      </c>
      <c r="O118" s="48">
        <f t="shared" si="1"/>
        <v>0</v>
      </c>
    </row>
    <row r="119" spans="1:15" x14ac:dyDescent="0.25">
      <c r="A119" s="44" t="s">
        <v>51</v>
      </c>
      <c r="B119" s="45" t="s">
        <v>19</v>
      </c>
      <c r="C119" s="46">
        <v>5541</v>
      </c>
      <c r="D119" s="64" t="s">
        <v>126</v>
      </c>
      <c r="E119" s="105">
        <v>0</v>
      </c>
      <c r="F119" s="70">
        <v>0</v>
      </c>
      <c r="G119" s="70">
        <v>0</v>
      </c>
      <c r="H119" s="70">
        <v>0</v>
      </c>
      <c r="I119" s="70">
        <v>0</v>
      </c>
      <c r="J119" s="70">
        <v>0</v>
      </c>
      <c r="K119" s="70">
        <v>0</v>
      </c>
      <c r="L119" s="70">
        <v>0</v>
      </c>
      <c r="M119" s="70">
        <v>0</v>
      </c>
      <c r="N119" s="70">
        <v>0</v>
      </c>
      <c r="O119" s="48">
        <f t="shared" si="1"/>
        <v>0</v>
      </c>
    </row>
    <row r="120" spans="1:15" x14ac:dyDescent="0.25">
      <c r="A120" s="44" t="s">
        <v>51</v>
      </c>
      <c r="B120" s="45" t="s">
        <v>19</v>
      </c>
      <c r="C120" s="46">
        <v>5543</v>
      </c>
      <c r="D120" s="64" t="s">
        <v>127</v>
      </c>
      <c r="E120" s="105">
        <v>0</v>
      </c>
      <c r="F120" s="70">
        <v>0</v>
      </c>
      <c r="G120" s="70">
        <v>0</v>
      </c>
      <c r="H120" s="70">
        <v>0</v>
      </c>
      <c r="I120" s="70">
        <v>0</v>
      </c>
      <c r="J120" s="70">
        <v>0</v>
      </c>
      <c r="K120" s="70">
        <v>0</v>
      </c>
      <c r="L120" s="70">
        <v>0</v>
      </c>
      <c r="M120" s="70">
        <v>0</v>
      </c>
      <c r="N120" s="70">
        <v>0</v>
      </c>
      <c r="O120" s="48">
        <f t="shared" si="1"/>
        <v>0</v>
      </c>
    </row>
    <row r="121" spans="1:15" x14ac:dyDescent="0.25">
      <c r="A121" s="118" t="s">
        <v>51</v>
      </c>
      <c r="B121" s="122" t="s">
        <v>19</v>
      </c>
      <c r="C121" s="120">
        <v>5576</v>
      </c>
      <c r="D121" s="123" t="s">
        <v>128</v>
      </c>
      <c r="E121" s="105">
        <v>0</v>
      </c>
      <c r="F121" s="170">
        <v>0</v>
      </c>
      <c r="G121" s="170">
        <v>0</v>
      </c>
      <c r="H121" s="170">
        <v>0</v>
      </c>
      <c r="I121" s="170">
        <v>0</v>
      </c>
      <c r="J121" s="170">
        <v>0</v>
      </c>
      <c r="K121" s="170">
        <v>0</v>
      </c>
      <c r="L121" s="170">
        <v>0</v>
      </c>
      <c r="M121" s="170">
        <v>0</v>
      </c>
      <c r="N121" s="170">
        <v>0</v>
      </c>
      <c r="O121" s="171">
        <f t="shared" si="1"/>
        <v>0</v>
      </c>
    </row>
    <row r="122" spans="1:15" x14ac:dyDescent="0.25">
      <c r="A122" s="118" t="s">
        <v>51</v>
      </c>
      <c r="B122" s="122" t="s">
        <v>19</v>
      </c>
      <c r="C122" s="120">
        <v>5579</v>
      </c>
      <c r="D122" s="123" t="s">
        <v>129</v>
      </c>
      <c r="E122" s="105">
        <v>29721185.963522501</v>
      </c>
      <c r="F122" s="170">
        <v>0</v>
      </c>
      <c r="G122" s="170">
        <v>0</v>
      </c>
      <c r="H122" s="170">
        <v>0</v>
      </c>
      <c r="I122" s="170">
        <v>0</v>
      </c>
      <c r="J122" s="170">
        <v>73365500</v>
      </c>
      <c r="K122" s="170">
        <v>0</v>
      </c>
      <c r="L122" s="170">
        <v>0</v>
      </c>
      <c r="M122" s="170">
        <v>0</v>
      </c>
      <c r="N122" s="170">
        <v>0</v>
      </c>
      <c r="O122" s="171">
        <f t="shared" si="1"/>
        <v>73365500</v>
      </c>
    </row>
    <row r="123" spans="1:15" x14ac:dyDescent="0.25">
      <c r="A123" s="118" t="s">
        <v>51</v>
      </c>
      <c r="B123" s="122" t="s">
        <v>19</v>
      </c>
      <c r="C123" s="120">
        <v>5585</v>
      </c>
      <c r="D123" s="123" t="s">
        <v>130</v>
      </c>
      <c r="E123" s="105">
        <v>6608005.1651354088</v>
      </c>
      <c r="F123" s="170">
        <v>5062332</v>
      </c>
      <c r="G123" s="170">
        <v>0</v>
      </c>
      <c r="H123" s="170">
        <v>0</v>
      </c>
      <c r="I123" s="170">
        <v>0</v>
      </c>
      <c r="J123" s="170">
        <v>8969970</v>
      </c>
      <c r="K123" s="170">
        <v>0</v>
      </c>
      <c r="L123" s="170">
        <v>16299</v>
      </c>
      <c r="M123" s="170">
        <v>0</v>
      </c>
      <c r="N123" s="170">
        <v>0</v>
      </c>
      <c r="O123" s="171">
        <f t="shared" si="1"/>
        <v>14048601</v>
      </c>
    </row>
    <row r="124" spans="1:15" x14ac:dyDescent="0.25">
      <c r="A124" s="118" t="s">
        <v>51</v>
      </c>
      <c r="B124" s="122" t="s">
        <v>19</v>
      </c>
      <c r="C124" s="120">
        <v>5591</v>
      </c>
      <c r="D124" s="123" t="s">
        <v>131</v>
      </c>
      <c r="E124" s="105">
        <v>0</v>
      </c>
      <c r="F124" s="170">
        <v>21714</v>
      </c>
      <c r="G124" s="170">
        <v>0</v>
      </c>
      <c r="H124" s="170">
        <v>0</v>
      </c>
      <c r="I124" s="170">
        <v>0</v>
      </c>
      <c r="J124" s="170">
        <v>0</v>
      </c>
      <c r="K124" s="170">
        <v>0</v>
      </c>
      <c r="L124" s="170">
        <v>1617820</v>
      </c>
      <c r="M124" s="170">
        <v>0</v>
      </c>
      <c r="N124" s="170">
        <v>0</v>
      </c>
      <c r="O124" s="171">
        <f t="shared" si="1"/>
        <v>1639534</v>
      </c>
    </row>
    <row r="125" spans="1:15" x14ac:dyDescent="0.25">
      <c r="A125" s="118" t="s">
        <v>51</v>
      </c>
      <c r="B125" s="122" t="s">
        <v>19</v>
      </c>
      <c r="C125" s="120">
        <v>5604</v>
      </c>
      <c r="D125" s="123" t="s">
        <v>132</v>
      </c>
      <c r="E125" s="105">
        <v>517328072.89447349</v>
      </c>
      <c r="F125" s="170">
        <v>0</v>
      </c>
      <c r="G125" s="170">
        <v>0</v>
      </c>
      <c r="H125" s="170">
        <v>0</v>
      </c>
      <c r="I125" s="170">
        <v>0</v>
      </c>
      <c r="J125" s="170">
        <v>1584250833</v>
      </c>
      <c r="K125" s="170">
        <v>0</v>
      </c>
      <c r="L125" s="170">
        <v>0</v>
      </c>
      <c r="M125" s="170">
        <v>0</v>
      </c>
      <c r="N125" s="170">
        <v>0</v>
      </c>
      <c r="O125" s="171">
        <f t="shared" si="1"/>
        <v>1584250833</v>
      </c>
    </row>
    <row r="126" spans="1:15" x14ac:dyDescent="0.25">
      <c r="A126" s="118" t="s">
        <v>51</v>
      </c>
      <c r="B126" s="122" t="s">
        <v>19</v>
      </c>
      <c r="C126" s="120">
        <v>5607</v>
      </c>
      <c r="D126" s="123" t="s">
        <v>133</v>
      </c>
      <c r="E126" s="105">
        <v>4529888.2014836604</v>
      </c>
      <c r="F126" s="170">
        <v>0</v>
      </c>
      <c r="G126" s="170">
        <v>0</v>
      </c>
      <c r="H126" s="170">
        <v>0</v>
      </c>
      <c r="I126" s="170">
        <v>0</v>
      </c>
      <c r="J126" s="170">
        <v>164154</v>
      </c>
      <c r="K126" s="170">
        <v>0</v>
      </c>
      <c r="L126" s="170">
        <v>1174990</v>
      </c>
      <c r="M126" s="170">
        <v>0</v>
      </c>
      <c r="N126" s="170">
        <v>0</v>
      </c>
      <c r="O126" s="171">
        <f t="shared" si="1"/>
        <v>1339144</v>
      </c>
    </row>
    <row r="127" spans="1:15" x14ac:dyDescent="0.25">
      <c r="A127" s="118" t="s">
        <v>51</v>
      </c>
      <c r="B127" s="122" t="s">
        <v>19</v>
      </c>
      <c r="C127" s="120">
        <v>5615</v>
      </c>
      <c r="D127" s="123" t="s">
        <v>134</v>
      </c>
      <c r="E127" s="105">
        <v>27849.870293331744</v>
      </c>
      <c r="F127" s="170">
        <v>0</v>
      </c>
      <c r="G127" s="170">
        <v>0</v>
      </c>
      <c r="H127" s="170">
        <v>0</v>
      </c>
      <c r="I127" s="170">
        <v>0</v>
      </c>
      <c r="J127" s="170">
        <v>1082627</v>
      </c>
      <c r="K127" s="170">
        <v>0</v>
      </c>
      <c r="L127" s="170">
        <v>0</v>
      </c>
      <c r="M127" s="170">
        <v>0</v>
      </c>
      <c r="N127" s="170">
        <v>0</v>
      </c>
      <c r="O127" s="171">
        <f t="shared" si="1"/>
        <v>1082627</v>
      </c>
    </row>
    <row r="128" spans="1:15" x14ac:dyDescent="0.25">
      <c r="A128" s="118" t="s">
        <v>51</v>
      </c>
      <c r="B128" s="122" t="s">
        <v>19</v>
      </c>
      <c r="C128" s="120">
        <v>5628</v>
      </c>
      <c r="D128" s="123" t="s">
        <v>135</v>
      </c>
      <c r="E128" s="105">
        <v>860465.75444711291</v>
      </c>
      <c r="F128" s="170">
        <v>0</v>
      </c>
      <c r="G128" s="170">
        <v>0</v>
      </c>
      <c r="H128" s="170">
        <v>0</v>
      </c>
      <c r="I128" s="170">
        <v>0</v>
      </c>
      <c r="J128" s="170">
        <v>13464591</v>
      </c>
      <c r="K128" s="170">
        <v>0</v>
      </c>
      <c r="L128" s="170">
        <v>44215</v>
      </c>
      <c r="M128" s="170">
        <v>0</v>
      </c>
      <c r="N128" s="170">
        <v>0</v>
      </c>
      <c r="O128" s="171">
        <f t="shared" si="1"/>
        <v>13508806</v>
      </c>
    </row>
    <row r="129" spans="1:15" x14ac:dyDescent="0.25">
      <c r="A129" s="118" t="s">
        <v>51</v>
      </c>
      <c r="B129" s="122" t="s">
        <v>19</v>
      </c>
      <c r="C129" s="120">
        <v>5631</v>
      </c>
      <c r="D129" s="123" t="s">
        <v>136</v>
      </c>
      <c r="E129" s="105">
        <v>0</v>
      </c>
      <c r="F129" s="170">
        <v>0</v>
      </c>
      <c r="G129" s="170">
        <v>0</v>
      </c>
      <c r="H129" s="170">
        <v>0</v>
      </c>
      <c r="I129" s="170">
        <v>0</v>
      </c>
      <c r="J129" s="170">
        <v>0</v>
      </c>
      <c r="K129" s="170">
        <v>0</v>
      </c>
      <c r="L129" s="170">
        <v>0</v>
      </c>
      <c r="M129" s="170">
        <v>0</v>
      </c>
      <c r="N129" s="170">
        <v>0</v>
      </c>
      <c r="O129" s="171">
        <f t="shared" si="1"/>
        <v>0</v>
      </c>
    </row>
    <row r="130" spans="1:15" x14ac:dyDescent="0.25">
      <c r="A130" s="118" t="s">
        <v>51</v>
      </c>
      <c r="B130" s="122" t="s">
        <v>19</v>
      </c>
      <c r="C130" s="120">
        <v>5642</v>
      </c>
      <c r="D130" s="123" t="s">
        <v>137</v>
      </c>
      <c r="E130" s="105">
        <v>0</v>
      </c>
      <c r="F130" s="170">
        <v>0</v>
      </c>
      <c r="G130" s="170">
        <v>0</v>
      </c>
      <c r="H130" s="170">
        <v>0</v>
      </c>
      <c r="I130" s="170">
        <v>0</v>
      </c>
      <c r="J130" s="170">
        <v>0</v>
      </c>
      <c r="K130" s="170">
        <v>0</v>
      </c>
      <c r="L130" s="170">
        <v>0</v>
      </c>
      <c r="M130" s="170">
        <v>0</v>
      </c>
      <c r="N130" s="170">
        <v>0</v>
      </c>
      <c r="O130" s="171">
        <f t="shared" si="1"/>
        <v>0</v>
      </c>
    </row>
    <row r="131" spans="1:15" x14ac:dyDescent="0.25">
      <c r="A131" s="44" t="s">
        <v>51</v>
      </c>
      <c r="B131" s="45" t="s">
        <v>19</v>
      </c>
      <c r="C131" s="46">
        <v>5647</v>
      </c>
      <c r="D131" s="64" t="s">
        <v>138</v>
      </c>
      <c r="E131" s="105">
        <v>821640.1224272456</v>
      </c>
      <c r="F131" s="70">
        <v>0</v>
      </c>
      <c r="G131" s="70">
        <v>0</v>
      </c>
      <c r="H131" s="70">
        <v>0</v>
      </c>
      <c r="I131" s="70">
        <v>0</v>
      </c>
      <c r="J131" s="70">
        <v>0</v>
      </c>
      <c r="K131" s="70">
        <v>0</v>
      </c>
      <c r="L131" s="70">
        <v>0</v>
      </c>
      <c r="M131" s="70">
        <v>0</v>
      </c>
      <c r="N131" s="70">
        <v>0</v>
      </c>
      <c r="O131" s="48">
        <f t="shared" si="1"/>
        <v>0</v>
      </c>
    </row>
    <row r="132" spans="1:15" x14ac:dyDescent="0.25">
      <c r="A132" s="44" t="s">
        <v>51</v>
      </c>
      <c r="B132" s="45" t="s">
        <v>19</v>
      </c>
      <c r="C132" s="46">
        <v>5649</v>
      </c>
      <c r="D132" s="64" t="s">
        <v>139</v>
      </c>
      <c r="E132" s="105">
        <v>607905.03683857783</v>
      </c>
      <c r="F132" s="70">
        <v>44963.88</v>
      </c>
      <c r="G132" s="70">
        <v>0</v>
      </c>
      <c r="H132" s="70">
        <v>0</v>
      </c>
      <c r="I132" s="70">
        <v>0</v>
      </c>
      <c r="J132" s="70">
        <v>839772</v>
      </c>
      <c r="K132" s="70">
        <v>0</v>
      </c>
      <c r="L132" s="70">
        <v>333452</v>
      </c>
      <c r="M132" s="70">
        <v>0</v>
      </c>
      <c r="N132" s="70">
        <v>0</v>
      </c>
      <c r="O132" s="48">
        <f t="shared" si="1"/>
        <v>1218187.8799999999</v>
      </c>
    </row>
    <row r="133" spans="1:15" x14ac:dyDescent="0.25">
      <c r="A133" s="44" t="s">
        <v>51</v>
      </c>
      <c r="B133" s="45" t="s">
        <v>19</v>
      </c>
      <c r="C133" s="46">
        <v>5652</v>
      </c>
      <c r="D133" s="64" t="s">
        <v>140</v>
      </c>
      <c r="E133" s="105">
        <v>0</v>
      </c>
      <c r="F133" s="70">
        <v>0</v>
      </c>
      <c r="G133" s="70">
        <v>0</v>
      </c>
      <c r="H133" s="70">
        <v>0</v>
      </c>
      <c r="I133" s="70">
        <v>0</v>
      </c>
      <c r="J133" s="70">
        <v>0</v>
      </c>
      <c r="K133" s="70">
        <v>0</v>
      </c>
      <c r="L133" s="70">
        <v>0</v>
      </c>
      <c r="M133" s="70">
        <v>0</v>
      </c>
      <c r="N133" s="70">
        <v>0</v>
      </c>
      <c r="O133" s="48">
        <f t="shared" si="1"/>
        <v>0</v>
      </c>
    </row>
    <row r="134" spans="1:15" x14ac:dyDescent="0.25">
      <c r="A134" s="44" t="s">
        <v>51</v>
      </c>
      <c r="B134" s="45" t="s">
        <v>19</v>
      </c>
      <c r="C134" s="46">
        <v>5656</v>
      </c>
      <c r="D134" s="64" t="s">
        <v>141</v>
      </c>
      <c r="E134" s="105">
        <v>0</v>
      </c>
      <c r="F134" s="70">
        <v>0</v>
      </c>
      <c r="G134" s="70">
        <v>0</v>
      </c>
      <c r="H134" s="70">
        <v>0</v>
      </c>
      <c r="I134" s="70">
        <v>0</v>
      </c>
      <c r="J134" s="70">
        <v>0</v>
      </c>
      <c r="K134" s="70">
        <v>0</v>
      </c>
      <c r="L134" s="70">
        <v>0</v>
      </c>
      <c r="M134" s="70">
        <v>0</v>
      </c>
      <c r="N134" s="70">
        <v>0</v>
      </c>
      <c r="O134" s="48">
        <f t="shared" si="1"/>
        <v>0</v>
      </c>
    </row>
    <row r="135" spans="1:15" x14ac:dyDescent="0.25">
      <c r="A135" s="44" t="s">
        <v>51</v>
      </c>
      <c r="B135" s="45" t="s">
        <v>19</v>
      </c>
      <c r="C135" s="46">
        <v>5658</v>
      </c>
      <c r="D135" s="64" t="s">
        <v>142</v>
      </c>
      <c r="E135" s="105">
        <v>0</v>
      </c>
      <c r="F135" s="70">
        <v>0</v>
      </c>
      <c r="G135" s="70">
        <v>0</v>
      </c>
      <c r="H135" s="70">
        <v>0</v>
      </c>
      <c r="I135" s="70">
        <v>0</v>
      </c>
      <c r="J135" s="70">
        <v>0</v>
      </c>
      <c r="K135" s="70">
        <v>0</v>
      </c>
      <c r="L135" s="70">
        <v>0</v>
      </c>
      <c r="M135" s="70">
        <v>0</v>
      </c>
      <c r="N135" s="70">
        <v>0</v>
      </c>
      <c r="O135" s="48">
        <f t="shared" si="1"/>
        <v>0</v>
      </c>
    </row>
    <row r="136" spans="1:15" x14ac:dyDescent="0.25">
      <c r="A136" s="44" t="s">
        <v>51</v>
      </c>
      <c r="B136" s="45" t="s">
        <v>19</v>
      </c>
      <c r="C136" s="46">
        <v>5659</v>
      </c>
      <c r="D136" s="64" t="s">
        <v>143</v>
      </c>
      <c r="E136" s="105">
        <v>0</v>
      </c>
      <c r="F136" s="70">
        <v>0</v>
      </c>
      <c r="G136" s="70">
        <v>0</v>
      </c>
      <c r="H136" s="70">
        <v>0</v>
      </c>
      <c r="I136" s="70">
        <v>0</v>
      </c>
      <c r="J136" s="70">
        <v>0</v>
      </c>
      <c r="K136" s="70">
        <v>0</v>
      </c>
      <c r="L136" s="70">
        <v>0</v>
      </c>
      <c r="M136" s="70">
        <v>0</v>
      </c>
      <c r="N136" s="70">
        <v>0</v>
      </c>
      <c r="O136" s="48">
        <f t="shared" si="1"/>
        <v>0</v>
      </c>
    </row>
    <row r="137" spans="1:15" x14ac:dyDescent="0.25">
      <c r="A137" s="44" t="s">
        <v>51</v>
      </c>
      <c r="B137" s="45" t="s">
        <v>19</v>
      </c>
      <c r="C137" s="46">
        <v>5660</v>
      </c>
      <c r="D137" s="64" t="s">
        <v>144</v>
      </c>
      <c r="E137" s="105">
        <v>5123012.890579097</v>
      </c>
      <c r="F137" s="70">
        <v>5593585.6200000001</v>
      </c>
      <c r="G137" s="70">
        <v>0</v>
      </c>
      <c r="H137" s="70">
        <v>0</v>
      </c>
      <c r="I137" s="70">
        <v>0</v>
      </c>
      <c r="J137" s="70">
        <v>5421163</v>
      </c>
      <c r="K137" s="70">
        <v>0</v>
      </c>
      <c r="L137" s="70">
        <v>0</v>
      </c>
      <c r="M137" s="70">
        <v>0</v>
      </c>
      <c r="N137" s="70">
        <v>0</v>
      </c>
      <c r="O137" s="48">
        <f t="shared" si="1"/>
        <v>11014748.620000001</v>
      </c>
    </row>
    <row r="138" spans="1:15" x14ac:dyDescent="0.25">
      <c r="A138" s="44" t="s">
        <v>51</v>
      </c>
      <c r="B138" s="45" t="s">
        <v>19</v>
      </c>
      <c r="C138" s="46">
        <v>5664</v>
      </c>
      <c r="D138" s="64" t="s">
        <v>145</v>
      </c>
      <c r="E138" s="105">
        <v>0</v>
      </c>
      <c r="F138" s="70">
        <v>0</v>
      </c>
      <c r="G138" s="70">
        <v>0</v>
      </c>
      <c r="H138" s="70">
        <v>0</v>
      </c>
      <c r="I138" s="70">
        <v>0</v>
      </c>
      <c r="J138" s="70">
        <v>0</v>
      </c>
      <c r="K138" s="70">
        <v>0</v>
      </c>
      <c r="L138" s="70">
        <v>0</v>
      </c>
      <c r="M138" s="70">
        <v>0</v>
      </c>
      <c r="N138" s="70">
        <v>0</v>
      </c>
      <c r="O138" s="48">
        <f t="shared" si="1"/>
        <v>0</v>
      </c>
    </row>
    <row r="139" spans="1:15" x14ac:dyDescent="0.25">
      <c r="A139" s="44" t="s">
        <v>51</v>
      </c>
      <c r="B139" s="45" t="s">
        <v>19</v>
      </c>
      <c r="C139" s="46">
        <v>5665</v>
      </c>
      <c r="D139" s="64" t="s">
        <v>146</v>
      </c>
      <c r="E139" s="105">
        <v>0</v>
      </c>
      <c r="F139" s="70">
        <v>0</v>
      </c>
      <c r="G139" s="70">
        <v>0</v>
      </c>
      <c r="H139" s="70">
        <v>0</v>
      </c>
      <c r="I139" s="70">
        <v>0</v>
      </c>
      <c r="J139" s="70">
        <v>0</v>
      </c>
      <c r="K139" s="70">
        <v>0</v>
      </c>
      <c r="L139" s="70">
        <v>0</v>
      </c>
      <c r="M139" s="70">
        <v>0</v>
      </c>
      <c r="N139" s="70">
        <v>0</v>
      </c>
      <c r="O139" s="48">
        <f t="shared" si="1"/>
        <v>0</v>
      </c>
    </row>
    <row r="140" spans="1:15" x14ac:dyDescent="0.25">
      <c r="A140" s="44" t="s">
        <v>51</v>
      </c>
      <c r="B140" s="45" t="s">
        <v>19</v>
      </c>
      <c r="C140" s="46">
        <v>5667</v>
      </c>
      <c r="D140" s="64" t="s">
        <v>147</v>
      </c>
      <c r="E140" s="105">
        <v>3014051.2655303054</v>
      </c>
      <c r="F140" s="70">
        <v>0</v>
      </c>
      <c r="G140" s="70">
        <v>0</v>
      </c>
      <c r="H140" s="70">
        <v>0</v>
      </c>
      <c r="I140" s="70">
        <v>0</v>
      </c>
      <c r="J140" s="70">
        <v>1824807</v>
      </c>
      <c r="K140" s="70">
        <v>0</v>
      </c>
      <c r="L140" s="70">
        <v>0</v>
      </c>
      <c r="M140" s="70">
        <v>0</v>
      </c>
      <c r="N140" s="70">
        <v>0</v>
      </c>
      <c r="O140" s="48">
        <f t="shared" ref="O140:O203" si="2">SUM(F140:N140)</f>
        <v>1824807</v>
      </c>
    </row>
    <row r="141" spans="1:15" x14ac:dyDescent="0.25">
      <c r="A141" s="118" t="s">
        <v>51</v>
      </c>
      <c r="B141" s="122" t="s">
        <v>19</v>
      </c>
      <c r="C141" s="120">
        <v>5670</v>
      </c>
      <c r="D141" s="123" t="s">
        <v>148</v>
      </c>
      <c r="E141" s="105">
        <v>163270789.14665592</v>
      </c>
      <c r="F141" s="170">
        <v>0</v>
      </c>
      <c r="G141" s="170">
        <v>0</v>
      </c>
      <c r="H141" s="170">
        <v>0</v>
      </c>
      <c r="I141" s="170">
        <v>0</v>
      </c>
      <c r="J141" s="170">
        <v>8375190</v>
      </c>
      <c r="K141" s="170">
        <v>0</v>
      </c>
      <c r="L141" s="170">
        <v>0</v>
      </c>
      <c r="M141" s="170">
        <v>0</v>
      </c>
      <c r="N141" s="170">
        <v>0</v>
      </c>
      <c r="O141" s="171">
        <f t="shared" si="2"/>
        <v>8375190</v>
      </c>
    </row>
    <row r="142" spans="1:15" x14ac:dyDescent="0.25">
      <c r="A142" s="118" t="s">
        <v>51</v>
      </c>
      <c r="B142" s="122" t="s">
        <v>19</v>
      </c>
      <c r="C142" s="120">
        <v>5674</v>
      </c>
      <c r="D142" s="123" t="s">
        <v>149</v>
      </c>
      <c r="E142" s="105">
        <v>287916.49408768478</v>
      </c>
      <c r="F142" s="170">
        <v>0</v>
      </c>
      <c r="G142" s="170">
        <v>0</v>
      </c>
      <c r="H142" s="170">
        <v>0</v>
      </c>
      <c r="I142" s="170">
        <v>0</v>
      </c>
      <c r="J142" s="170">
        <v>0</v>
      </c>
      <c r="K142" s="170">
        <v>0</v>
      </c>
      <c r="L142" s="170">
        <v>0</v>
      </c>
      <c r="M142" s="170">
        <v>0</v>
      </c>
      <c r="N142" s="170">
        <v>0</v>
      </c>
      <c r="O142" s="171">
        <f t="shared" si="2"/>
        <v>0</v>
      </c>
    </row>
    <row r="143" spans="1:15" x14ac:dyDescent="0.25">
      <c r="A143" s="118" t="s">
        <v>51</v>
      </c>
      <c r="B143" s="122" t="s">
        <v>19</v>
      </c>
      <c r="C143" s="120">
        <v>5679</v>
      </c>
      <c r="D143" s="123" t="s">
        <v>150</v>
      </c>
      <c r="E143" s="105">
        <v>56435.760257448041</v>
      </c>
      <c r="F143" s="170">
        <v>0</v>
      </c>
      <c r="G143" s="170">
        <v>0</v>
      </c>
      <c r="H143" s="170">
        <v>0</v>
      </c>
      <c r="I143" s="170">
        <v>0</v>
      </c>
      <c r="J143" s="170">
        <v>2815682</v>
      </c>
      <c r="K143" s="170">
        <v>0</v>
      </c>
      <c r="L143" s="170">
        <v>12825</v>
      </c>
      <c r="M143" s="170">
        <v>0</v>
      </c>
      <c r="N143" s="170">
        <v>0</v>
      </c>
      <c r="O143" s="171">
        <f t="shared" si="2"/>
        <v>2828507</v>
      </c>
    </row>
    <row r="144" spans="1:15" x14ac:dyDescent="0.25">
      <c r="A144" s="118" t="s">
        <v>51</v>
      </c>
      <c r="B144" s="122" t="s">
        <v>19</v>
      </c>
      <c r="C144" s="120">
        <v>5686</v>
      </c>
      <c r="D144" s="123" t="s">
        <v>151</v>
      </c>
      <c r="E144" s="105">
        <v>2726147.8043631269</v>
      </c>
      <c r="F144" s="170">
        <v>0</v>
      </c>
      <c r="G144" s="170">
        <v>0</v>
      </c>
      <c r="H144" s="170">
        <v>0</v>
      </c>
      <c r="I144" s="170">
        <v>0</v>
      </c>
      <c r="J144" s="170">
        <v>22571562</v>
      </c>
      <c r="K144" s="170">
        <v>0</v>
      </c>
      <c r="L144" s="170">
        <v>0</v>
      </c>
      <c r="M144" s="170">
        <v>0</v>
      </c>
      <c r="N144" s="170">
        <v>0</v>
      </c>
      <c r="O144" s="171">
        <f t="shared" si="2"/>
        <v>22571562</v>
      </c>
    </row>
    <row r="145" spans="1:15" x14ac:dyDescent="0.25">
      <c r="A145" s="118" t="s">
        <v>51</v>
      </c>
      <c r="B145" s="122" t="s">
        <v>19</v>
      </c>
      <c r="C145" s="120">
        <v>5690</v>
      </c>
      <c r="D145" s="123" t="s">
        <v>152</v>
      </c>
      <c r="E145" s="105">
        <v>9478982.8307236731</v>
      </c>
      <c r="F145" s="170">
        <v>0</v>
      </c>
      <c r="G145" s="170">
        <v>0</v>
      </c>
      <c r="H145" s="170">
        <v>0</v>
      </c>
      <c r="I145" s="170">
        <v>0</v>
      </c>
      <c r="J145" s="170">
        <v>10458150</v>
      </c>
      <c r="K145" s="170">
        <v>0</v>
      </c>
      <c r="L145" s="170">
        <v>0</v>
      </c>
      <c r="M145" s="170">
        <v>0</v>
      </c>
      <c r="N145" s="170">
        <v>0</v>
      </c>
      <c r="O145" s="171">
        <f t="shared" si="2"/>
        <v>10458150</v>
      </c>
    </row>
    <row r="146" spans="1:15" x14ac:dyDescent="0.25">
      <c r="A146" s="118" t="s">
        <v>51</v>
      </c>
      <c r="B146" s="122" t="s">
        <v>19</v>
      </c>
      <c r="C146" s="120">
        <v>5697</v>
      </c>
      <c r="D146" s="123" t="s">
        <v>153</v>
      </c>
      <c r="E146" s="105">
        <v>0</v>
      </c>
      <c r="F146" s="170">
        <v>0</v>
      </c>
      <c r="G146" s="170">
        <v>0</v>
      </c>
      <c r="H146" s="170">
        <v>0</v>
      </c>
      <c r="I146" s="170">
        <v>0</v>
      </c>
      <c r="J146" s="170">
        <v>0</v>
      </c>
      <c r="K146" s="170">
        <v>0</v>
      </c>
      <c r="L146" s="170">
        <v>0</v>
      </c>
      <c r="M146" s="170">
        <v>0</v>
      </c>
      <c r="N146" s="170">
        <v>0</v>
      </c>
      <c r="O146" s="171">
        <f t="shared" si="2"/>
        <v>0</v>
      </c>
    </row>
    <row r="147" spans="1:15" x14ac:dyDescent="0.25">
      <c r="A147" s="118" t="s">
        <v>51</v>
      </c>
      <c r="B147" s="122" t="s">
        <v>19</v>
      </c>
      <c r="C147" s="120">
        <v>5736</v>
      </c>
      <c r="D147" s="123" t="s">
        <v>154</v>
      </c>
      <c r="E147" s="105">
        <v>985860739.77022552</v>
      </c>
      <c r="F147" s="170">
        <v>23884</v>
      </c>
      <c r="G147" s="170">
        <v>0</v>
      </c>
      <c r="H147" s="170">
        <v>0</v>
      </c>
      <c r="I147" s="170">
        <v>0</v>
      </c>
      <c r="J147" s="170">
        <v>3635604478</v>
      </c>
      <c r="K147" s="170">
        <v>0</v>
      </c>
      <c r="L147" s="170">
        <v>0</v>
      </c>
      <c r="M147" s="170">
        <v>0</v>
      </c>
      <c r="N147" s="170">
        <v>0</v>
      </c>
      <c r="O147" s="171">
        <f t="shared" si="2"/>
        <v>3635628362</v>
      </c>
    </row>
    <row r="148" spans="1:15" x14ac:dyDescent="0.25">
      <c r="A148" s="118" t="s">
        <v>51</v>
      </c>
      <c r="B148" s="122" t="s">
        <v>19</v>
      </c>
      <c r="C148" s="120">
        <v>5756</v>
      </c>
      <c r="D148" s="123" t="s">
        <v>155</v>
      </c>
      <c r="E148" s="105">
        <v>18153075.406649869</v>
      </c>
      <c r="F148" s="170">
        <v>33933184</v>
      </c>
      <c r="G148" s="170">
        <v>0</v>
      </c>
      <c r="H148" s="170">
        <v>0</v>
      </c>
      <c r="I148" s="170">
        <v>0</v>
      </c>
      <c r="J148" s="170">
        <v>3136555</v>
      </c>
      <c r="K148" s="170">
        <v>0</v>
      </c>
      <c r="L148" s="170">
        <v>1583347.03</v>
      </c>
      <c r="M148" s="170">
        <v>0</v>
      </c>
      <c r="N148" s="170">
        <v>0</v>
      </c>
      <c r="O148" s="171">
        <f t="shared" si="2"/>
        <v>38653086.030000001</v>
      </c>
    </row>
    <row r="149" spans="1:15" x14ac:dyDescent="0.25">
      <c r="A149" s="118" t="s">
        <v>51</v>
      </c>
      <c r="B149" s="122" t="s">
        <v>19</v>
      </c>
      <c r="C149" s="120">
        <v>5761</v>
      </c>
      <c r="D149" s="123" t="s">
        <v>156</v>
      </c>
      <c r="E149" s="105">
        <v>0</v>
      </c>
      <c r="F149" s="170">
        <v>0</v>
      </c>
      <c r="G149" s="170">
        <v>0</v>
      </c>
      <c r="H149" s="170">
        <v>0</v>
      </c>
      <c r="I149" s="170">
        <v>0</v>
      </c>
      <c r="J149" s="170">
        <v>0</v>
      </c>
      <c r="K149" s="170">
        <v>0</v>
      </c>
      <c r="L149" s="170">
        <v>0</v>
      </c>
      <c r="M149" s="170">
        <v>0</v>
      </c>
      <c r="N149" s="170">
        <v>0</v>
      </c>
      <c r="O149" s="171">
        <f t="shared" si="2"/>
        <v>0</v>
      </c>
    </row>
    <row r="150" spans="1:15" x14ac:dyDescent="0.25">
      <c r="A150" s="118" t="s">
        <v>51</v>
      </c>
      <c r="B150" s="122" t="s">
        <v>19</v>
      </c>
      <c r="C150" s="120">
        <v>5789</v>
      </c>
      <c r="D150" s="123" t="s">
        <v>157</v>
      </c>
      <c r="E150" s="105">
        <v>0</v>
      </c>
      <c r="F150" s="170">
        <v>0</v>
      </c>
      <c r="G150" s="170">
        <v>0</v>
      </c>
      <c r="H150" s="170">
        <v>0</v>
      </c>
      <c r="I150" s="170">
        <v>0</v>
      </c>
      <c r="J150" s="170">
        <v>0</v>
      </c>
      <c r="K150" s="170">
        <v>0</v>
      </c>
      <c r="L150" s="170">
        <v>0</v>
      </c>
      <c r="M150" s="170">
        <v>0</v>
      </c>
      <c r="N150" s="170">
        <v>0</v>
      </c>
      <c r="O150" s="171">
        <f t="shared" si="2"/>
        <v>0</v>
      </c>
    </row>
    <row r="151" spans="1:15" x14ac:dyDescent="0.25">
      <c r="A151" s="44" t="s">
        <v>51</v>
      </c>
      <c r="B151" s="45" t="s">
        <v>19</v>
      </c>
      <c r="C151" s="46">
        <v>5790</v>
      </c>
      <c r="D151" s="64" t="s">
        <v>158</v>
      </c>
      <c r="E151" s="105">
        <v>5726261790.2667732</v>
      </c>
      <c r="F151" s="70">
        <v>0</v>
      </c>
      <c r="G151" s="70">
        <v>0</v>
      </c>
      <c r="H151" s="70">
        <v>0</v>
      </c>
      <c r="I151" s="70">
        <v>0</v>
      </c>
      <c r="J151" s="70">
        <v>1446608113</v>
      </c>
      <c r="K151" s="70">
        <v>0</v>
      </c>
      <c r="L151" s="70">
        <v>0</v>
      </c>
      <c r="M151" s="70">
        <v>0</v>
      </c>
      <c r="N151" s="70">
        <v>0</v>
      </c>
      <c r="O151" s="48">
        <f t="shared" si="2"/>
        <v>1446608113</v>
      </c>
    </row>
    <row r="152" spans="1:15" x14ac:dyDescent="0.25">
      <c r="A152" s="44" t="s">
        <v>51</v>
      </c>
      <c r="B152" s="45" t="s">
        <v>19</v>
      </c>
      <c r="C152" s="46">
        <v>5792</v>
      </c>
      <c r="D152" s="64" t="s">
        <v>159</v>
      </c>
      <c r="E152" s="105">
        <v>0</v>
      </c>
      <c r="F152" s="70">
        <v>0</v>
      </c>
      <c r="G152" s="70">
        <v>0</v>
      </c>
      <c r="H152" s="70">
        <v>0</v>
      </c>
      <c r="I152" s="70">
        <v>0</v>
      </c>
      <c r="J152" s="70">
        <v>0</v>
      </c>
      <c r="K152" s="70">
        <v>0</v>
      </c>
      <c r="L152" s="70">
        <v>0</v>
      </c>
      <c r="M152" s="70">
        <v>0</v>
      </c>
      <c r="N152" s="70">
        <v>0</v>
      </c>
      <c r="O152" s="48">
        <f t="shared" si="2"/>
        <v>0</v>
      </c>
    </row>
    <row r="153" spans="1:15" x14ac:dyDescent="0.25">
      <c r="A153" s="44" t="s">
        <v>51</v>
      </c>
      <c r="B153" s="45" t="s">
        <v>19</v>
      </c>
      <c r="C153" s="46">
        <v>5809</v>
      </c>
      <c r="D153" s="64" t="s">
        <v>160</v>
      </c>
      <c r="E153" s="105">
        <v>266211519.40364602</v>
      </c>
      <c r="F153" s="70">
        <v>0</v>
      </c>
      <c r="G153" s="70">
        <v>18543273</v>
      </c>
      <c r="H153" s="70">
        <v>0</v>
      </c>
      <c r="I153" s="70">
        <v>0</v>
      </c>
      <c r="J153" s="70">
        <v>0</v>
      </c>
      <c r="K153" s="70">
        <v>0</v>
      </c>
      <c r="L153" s="70">
        <v>2855102</v>
      </c>
      <c r="M153" s="70">
        <v>0</v>
      </c>
      <c r="N153" s="70">
        <v>0</v>
      </c>
      <c r="O153" s="48">
        <f t="shared" si="2"/>
        <v>21398375</v>
      </c>
    </row>
    <row r="154" spans="1:15" x14ac:dyDescent="0.25">
      <c r="A154" s="44" t="s">
        <v>51</v>
      </c>
      <c r="B154" s="45" t="s">
        <v>19</v>
      </c>
      <c r="C154" s="46">
        <v>5819</v>
      </c>
      <c r="D154" s="64" t="s">
        <v>161</v>
      </c>
      <c r="E154" s="105">
        <v>738610.51436957205</v>
      </c>
      <c r="F154" s="70">
        <v>0</v>
      </c>
      <c r="G154" s="70">
        <v>0</v>
      </c>
      <c r="H154" s="70">
        <v>0</v>
      </c>
      <c r="I154" s="70">
        <v>0</v>
      </c>
      <c r="J154" s="70">
        <v>2720761</v>
      </c>
      <c r="K154" s="70">
        <v>0</v>
      </c>
      <c r="L154" s="70">
        <v>0</v>
      </c>
      <c r="M154" s="70">
        <v>0</v>
      </c>
      <c r="N154" s="70">
        <v>0</v>
      </c>
      <c r="O154" s="48">
        <f t="shared" si="2"/>
        <v>2720761</v>
      </c>
    </row>
    <row r="155" spans="1:15" x14ac:dyDescent="0.25">
      <c r="A155" s="44" t="s">
        <v>51</v>
      </c>
      <c r="B155" s="45" t="s">
        <v>19</v>
      </c>
      <c r="C155" s="46">
        <v>5837</v>
      </c>
      <c r="D155" s="64" t="s">
        <v>162</v>
      </c>
      <c r="E155" s="105">
        <v>0</v>
      </c>
      <c r="F155" s="70">
        <v>0</v>
      </c>
      <c r="G155" s="70">
        <v>0</v>
      </c>
      <c r="H155" s="70">
        <v>0</v>
      </c>
      <c r="I155" s="70">
        <v>0</v>
      </c>
      <c r="J155" s="70">
        <v>0</v>
      </c>
      <c r="K155" s="70">
        <v>0</v>
      </c>
      <c r="L155" s="70">
        <v>0</v>
      </c>
      <c r="M155" s="70">
        <v>0</v>
      </c>
      <c r="N155" s="70">
        <v>0</v>
      </c>
      <c r="O155" s="48">
        <f t="shared" si="2"/>
        <v>0</v>
      </c>
    </row>
    <row r="156" spans="1:15" x14ac:dyDescent="0.25">
      <c r="A156" s="44" t="s">
        <v>51</v>
      </c>
      <c r="B156" s="45" t="s">
        <v>19</v>
      </c>
      <c r="C156" s="46">
        <v>5842</v>
      </c>
      <c r="D156" s="64" t="s">
        <v>163</v>
      </c>
      <c r="E156" s="105">
        <v>0</v>
      </c>
      <c r="F156" s="70">
        <v>0</v>
      </c>
      <c r="G156" s="70">
        <v>0</v>
      </c>
      <c r="H156" s="70">
        <v>0</v>
      </c>
      <c r="I156" s="70">
        <v>0</v>
      </c>
      <c r="J156" s="70">
        <v>0</v>
      </c>
      <c r="K156" s="70">
        <v>0</v>
      </c>
      <c r="L156" s="70">
        <v>0</v>
      </c>
      <c r="M156" s="70">
        <v>0</v>
      </c>
      <c r="N156" s="70">
        <v>0</v>
      </c>
      <c r="O156" s="48">
        <f t="shared" si="2"/>
        <v>0</v>
      </c>
    </row>
    <row r="157" spans="1:15" x14ac:dyDescent="0.25">
      <c r="A157" s="44" t="s">
        <v>51</v>
      </c>
      <c r="B157" s="45" t="s">
        <v>19</v>
      </c>
      <c r="C157" s="46">
        <v>5847</v>
      </c>
      <c r="D157" s="64" t="s">
        <v>164</v>
      </c>
      <c r="E157" s="105">
        <v>3957733.5395762101</v>
      </c>
      <c r="F157" s="70">
        <v>0</v>
      </c>
      <c r="G157" s="70">
        <v>0</v>
      </c>
      <c r="H157" s="70">
        <v>0</v>
      </c>
      <c r="I157" s="70">
        <v>0</v>
      </c>
      <c r="J157" s="70">
        <v>220871</v>
      </c>
      <c r="K157" s="70">
        <v>0</v>
      </c>
      <c r="L157" s="70">
        <v>0</v>
      </c>
      <c r="M157" s="70">
        <v>0</v>
      </c>
      <c r="N157" s="70">
        <v>0</v>
      </c>
      <c r="O157" s="48">
        <f t="shared" si="2"/>
        <v>220871</v>
      </c>
    </row>
    <row r="158" spans="1:15" x14ac:dyDescent="0.25">
      <c r="A158" s="44" t="s">
        <v>51</v>
      </c>
      <c r="B158" s="45" t="s">
        <v>19</v>
      </c>
      <c r="C158" s="46">
        <v>5854</v>
      </c>
      <c r="D158" s="64" t="s">
        <v>165</v>
      </c>
      <c r="E158" s="105">
        <v>138179628.8414875</v>
      </c>
      <c r="F158" s="70">
        <v>0</v>
      </c>
      <c r="G158" s="70">
        <v>0</v>
      </c>
      <c r="H158" s="70">
        <v>0</v>
      </c>
      <c r="I158" s="70">
        <v>0</v>
      </c>
      <c r="J158" s="70">
        <v>97769501</v>
      </c>
      <c r="K158" s="70">
        <v>0</v>
      </c>
      <c r="L158" s="70">
        <v>0</v>
      </c>
      <c r="M158" s="70">
        <v>0</v>
      </c>
      <c r="N158" s="70">
        <v>0</v>
      </c>
      <c r="O158" s="48">
        <f t="shared" si="2"/>
        <v>97769501</v>
      </c>
    </row>
    <row r="159" spans="1:15" x14ac:dyDescent="0.25">
      <c r="A159" s="44" t="s">
        <v>51</v>
      </c>
      <c r="B159" s="45" t="s">
        <v>19</v>
      </c>
      <c r="C159" s="46">
        <v>5856</v>
      </c>
      <c r="D159" s="64" t="s">
        <v>166</v>
      </c>
      <c r="E159" s="105">
        <v>778429.95975202159</v>
      </c>
      <c r="F159" s="70">
        <v>0</v>
      </c>
      <c r="G159" s="70">
        <v>0</v>
      </c>
      <c r="H159" s="70">
        <v>0</v>
      </c>
      <c r="I159" s="70">
        <v>0</v>
      </c>
      <c r="J159" s="70">
        <v>0</v>
      </c>
      <c r="K159" s="70">
        <v>0</v>
      </c>
      <c r="L159" s="70">
        <v>422458</v>
      </c>
      <c r="M159" s="70">
        <v>0</v>
      </c>
      <c r="N159" s="70">
        <v>0</v>
      </c>
      <c r="O159" s="48">
        <f t="shared" si="2"/>
        <v>422458</v>
      </c>
    </row>
    <row r="160" spans="1:15" x14ac:dyDescent="0.25">
      <c r="A160" s="44" t="s">
        <v>51</v>
      </c>
      <c r="B160" s="45" t="s">
        <v>19</v>
      </c>
      <c r="C160" s="46">
        <v>5858</v>
      </c>
      <c r="D160" s="64" t="s">
        <v>167</v>
      </c>
      <c r="E160" s="105">
        <v>769418157.80525303</v>
      </c>
      <c r="F160" s="70">
        <v>0</v>
      </c>
      <c r="G160" s="70">
        <v>0</v>
      </c>
      <c r="H160" s="70">
        <v>0</v>
      </c>
      <c r="I160" s="70">
        <v>0</v>
      </c>
      <c r="J160" s="70">
        <v>1054201312</v>
      </c>
      <c r="K160" s="70">
        <v>0</v>
      </c>
      <c r="L160" s="70">
        <v>0</v>
      </c>
      <c r="M160" s="70">
        <v>0</v>
      </c>
      <c r="N160" s="70">
        <v>0</v>
      </c>
      <c r="O160" s="48">
        <f t="shared" si="2"/>
        <v>1054201312</v>
      </c>
    </row>
    <row r="161" spans="1:15" x14ac:dyDescent="0.25">
      <c r="A161" s="118" t="s">
        <v>51</v>
      </c>
      <c r="B161" s="122" t="s">
        <v>19</v>
      </c>
      <c r="C161" s="120">
        <v>5861</v>
      </c>
      <c r="D161" s="123" t="s">
        <v>168</v>
      </c>
      <c r="E161" s="105">
        <v>8377319.6322028926</v>
      </c>
      <c r="F161" s="170">
        <v>0</v>
      </c>
      <c r="G161" s="170">
        <v>274973</v>
      </c>
      <c r="H161" s="170">
        <v>0</v>
      </c>
      <c r="I161" s="170">
        <v>0</v>
      </c>
      <c r="J161" s="170">
        <v>0</v>
      </c>
      <c r="K161" s="170">
        <v>0</v>
      </c>
      <c r="L161" s="170">
        <v>0</v>
      </c>
      <c r="M161" s="170">
        <v>0</v>
      </c>
      <c r="N161" s="170">
        <v>0</v>
      </c>
      <c r="O161" s="171">
        <f t="shared" si="2"/>
        <v>274973</v>
      </c>
    </row>
    <row r="162" spans="1:15" x14ac:dyDescent="0.25">
      <c r="A162" s="118" t="s">
        <v>51</v>
      </c>
      <c r="B162" s="122" t="s">
        <v>19</v>
      </c>
      <c r="C162" s="120">
        <v>5873</v>
      </c>
      <c r="D162" s="123" t="s">
        <v>169</v>
      </c>
      <c r="E162" s="105">
        <v>0</v>
      </c>
      <c r="F162" s="170">
        <v>0</v>
      </c>
      <c r="G162" s="170">
        <v>0</v>
      </c>
      <c r="H162" s="170">
        <v>0</v>
      </c>
      <c r="I162" s="170">
        <v>0</v>
      </c>
      <c r="J162" s="170">
        <v>0</v>
      </c>
      <c r="K162" s="170">
        <v>0</v>
      </c>
      <c r="L162" s="170">
        <v>0</v>
      </c>
      <c r="M162" s="170">
        <v>0</v>
      </c>
      <c r="N162" s="170">
        <v>0</v>
      </c>
      <c r="O162" s="171">
        <f t="shared" si="2"/>
        <v>0</v>
      </c>
    </row>
    <row r="163" spans="1:15" x14ac:dyDescent="0.25">
      <c r="A163" s="118" t="s">
        <v>51</v>
      </c>
      <c r="B163" s="122" t="s">
        <v>19</v>
      </c>
      <c r="C163" s="120">
        <v>5885</v>
      </c>
      <c r="D163" s="123" t="s">
        <v>170</v>
      </c>
      <c r="E163" s="105">
        <v>51539560.759707808</v>
      </c>
      <c r="F163" s="170">
        <v>0</v>
      </c>
      <c r="G163" s="170">
        <v>0</v>
      </c>
      <c r="H163" s="170">
        <v>0</v>
      </c>
      <c r="I163" s="170">
        <v>0</v>
      </c>
      <c r="J163" s="170">
        <v>7493866</v>
      </c>
      <c r="K163" s="170">
        <v>0</v>
      </c>
      <c r="L163" s="170">
        <v>0</v>
      </c>
      <c r="M163" s="170">
        <v>0</v>
      </c>
      <c r="N163" s="170">
        <v>0</v>
      </c>
      <c r="O163" s="171">
        <f t="shared" si="2"/>
        <v>7493866</v>
      </c>
    </row>
    <row r="164" spans="1:15" x14ac:dyDescent="0.25">
      <c r="A164" s="118" t="s">
        <v>51</v>
      </c>
      <c r="B164" s="122" t="s">
        <v>19</v>
      </c>
      <c r="C164" s="120">
        <v>5887</v>
      </c>
      <c r="D164" s="123" t="s">
        <v>171</v>
      </c>
      <c r="E164" s="105">
        <v>37622.594791478419</v>
      </c>
      <c r="F164" s="170">
        <v>0</v>
      </c>
      <c r="G164" s="170">
        <v>0</v>
      </c>
      <c r="H164" s="170">
        <v>0</v>
      </c>
      <c r="I164" s="170">
        <v>0</v>
      </c>
      <c r="J164" s="170">
        <v>0</v>
      </c>
      <c r="K164" s="170">
        <v>0</v>
      </c>
      <c r="L164" s="170">
        <v>0</v>
      </c>
      <c r="M164" s="170">
        <v>0</v>
      </c>
      <c r="N164" s="170">
        <v>0</v>
      </c>
      <c r="O164" s="171">
        <f t="shared" si="2"/>
        <v>0</v>
      </c>
    </row>
    <row r="165" spans="1:15" x14ac:dyDescent="0.25">
      <c r="A165" s="118" t="s">
        <v>51</v>
      </c>
      <c r="B165" s="122" t="s">
        <v>19</v>
      </c>
      <c r="C165" s="120">
        <v>5890</v>
      </c>
      <c r="D165" s="123" t="s">
        <v>172</v>
      </c>
      <c r="E165" s="105">
        <v>8617216.753714025</v>
      </c>
      <c r="F165" s="170">
        <v>0</v>
      </c>
      <c r="G165" s="170">
        <v>0</v>
      </c>
      <c r="H165" s="170">
        <v>0</v>
      </c>
      <c r="I165" s="170">
        <v>0</v>
      </c>
      <c r="J165" s="170">
        <v>15487386</v>
      </c>
      <c r="K165" s="170">
        <v>0</v>
      </c>
      <c r="L165" s="170">
        <v>0</v>
      </c>
      <c r="M165" s="170">
        <v>0</v>
      </c>
      <c r="N165" s="170">
        <v>0</v>
      </c>
      <c r="O165" s="171">
        <f t="shared" si="2"/>
        <v>15487386</v>
      </c>
    </row>
    <row r="166" spans="1:15" x14ac:dyDescent="0.25">
      <c r="A166" s="118" t="s">
        <v>51</v>
      </c>
      <c r="B166" s="122" t="s">
        <v>19</v>
      </c>
      <c r="C166" s="120">
        <v>5893</v>
      </c>
      <c r="D166" s="123" t="s">
        <v>173</v>
      </c>
      <c r="E166" s="105">
        <v>3159793.2438728414</v>
      </c>
      <c r="F166" s="170">
        <v>0</v>
      </c>
      <c r="G166" s="170">
        <v>0</v>
      </c>
      <c r="H166" s="170">
        <v>0</v>
      </c>
      <c r="I166" s="170">
        <v>0</v>
      </c>
      <c r="J166" s="170">
        <v>536724</v>
      </c>
      <c r="K166" s="170">
        <v>0</v>
      </c>
      <c r="L166" s="170">
        <v>0</v>
      </c>
      <c r="M166" s="170">
        <v>0</v>
      </c>
      <c r="N166" s="170">
        <v>0</v>
      </c>
      <c r="O166" s="171">
        <f t="shared" si="2"/>
        <v>536724</v>
      </c>
    </row>
    <row r="167" spans="1:15" x14ac:dyDescent="0.25">
      <c r="A167" s="118" t="s">
        <v>51</v>
      </c>
      <c r="B167" s="122" t="s">
        <v>19</v>
      </c>
      <c r="C167" s="120">
        <v>5895</v>
      </c>
      <c r="D167" s="123" t="s">
        <v>174</v>
      </c>
      <c r="E167" s="105">
        <v>1234654925.9223046</v>
      </c>
      <c r="F167" s="170">
        <v>0</v>
      </c>
      <c r="G167" s="170">
        <v>0</v>
      </c>
      <c r="H167" s="170">
        <v>0</v>
      </c>
      <c r="I167" s="170">
        <v>0</v>
      </c>
      <c r="J167" s="170">
        <v>1140510013</v>
      </c>
      <c r="K167" s="170">
        <v>0</v>
      </c>
      <c r="L167" s="170">
        <v>0</v>
      </c>
      <c r="M167" s="170">
        <v>0</v>
      </c>
      <c r="N167" s="170">
        <v>0</v>
      </c>
      <c r="O167" s="171">
        <f t="shared" si="2"/>
        <v>1140510013</v>
      </c>
    </row>
    <row r="168" spans="1:15" x14ac:dyDescent="0.25">
      <c r="A168" s="118" t="s">
        <v>51</v>
      </c>
      <c r="B168" s="122" t="s">
        <v>20</v>
      </c>
      <c r="C168" s="120">
        <v>8001</v>
      </c>
      <c r="D168" s="123" t="s">
        <v>175</v>
      </c>
      <c r="E168" s="105">
        <v>0</v>
      </c>
      <c r="F168" s="170">
        <v>420942</v>
      </c>
      <c r="G168" s="170">
        <v>9511082</v>
      </c>
      <c r="H168" s="170">
        <v>0</v>
      </c>
      <c r="I168" s="170">
        <v>0</v>
      </c>
      <c r="J168" s="170">
        <v>0</v>
      </c>
      <c r="K168" s="170">
        <v>0</v>
      </c>
      <c r="L168" s="170">
        <v>1082627.98</v>
      </c>
      <c r="M168" s="170">
        <v>0</v>
      </c>
      <c r="N168" s="170">
        <v>0</v>
      </c>
      <c r="O168" s="171">
        <f t="shared" si="2"/>
        <v>11014651.98</v>
      </c>
    </row>
    <row r="169" spans="1:15" x14ac:dyDescent="0.25">
      <c r="A169" s="118" t="s">
        <v>51</v>
      </c>
      <c r="B169" s="122" t="s">
        <v>20</v>
      </c>
      <c r="C169" s="120">
        <v>8078</v>
      </c>
      <c r="D169" s="123" t="s">
        <v>176</v>
      </c>
      <c r="E169" s="105">
        <v>0</v>
      </c>
      <c r="F169" s="170">
        <v>0</v>
      </c>
      <c r="G169" s="170">
        <v>0</v>
      </c>
      <c r="H169" s="170">
        <v>0</v>
      </c>
      <c r="I169" s="170">
        <v>0</v>
      </c>
      <c r="J169" s="170">
        <v>0</v>
      </c>
      <c r="K169" s="170">
        <v>0</v>
      </c>
      <c r="L169" s="170">
        <v>0</v>
      </c>
      <c r="M169" s="170">
        <v>0</v>
      </c>
      <c r="N169" s="170">
        <v>0</v>
      </c>
      <c r="O169" s="171">
        <f t="shared" si="2"/>
        <v>0</v>
      </c>
    </row>
    <row r="170" spans="1:15" x14ac:dyDescent="0.25">
      <c r="A170" s="118" t="s">
        <v>51</v>
      </c>
      <c r="B170" s="122" t="s">
        <v>20</v>
      </c>
      <c r="C170" s="120">
        <v>8137</v>
      </c>
      <c r="D170" s="123" t="s">
        <v>177</v>
      </c>
      <c r="E170" s="105">
        <v>0</v>
      </c>
      <c r="F170" s="170">
        <v>0</v>
      </c>
      <c r="G170" s="170">
        <v>0</v>
      </c>
      <c r="H170" s="170">
        <v>0</v>
      </c>
      <c r="I170" s="170">
        <v>0</v>
      </c>
      <c r="J170" s="170">
        <v>0</v>
      </c>
      <c r="K170" s="170">
        <v>0</v>
      </c>
      <c r="L170" s="170">
        <v>0</v>
      </c>
      <c r="M170" s="170">
        <v>0</v>
      </c>
      <c r="N170" s="170">
        <v>0</v>
      </c>
      <c r="O170" s="171">
        <f t="shared" si="2"/>
        <v>0</v>
      </c>
    </row>
    <row r="171" spans="1:15" x14ac:dyDescent="0.25">
      <c r="A171" s="44" t="s">
        <v>51</v>
      </c>
      <c r="B171" s="45" t="s">
        <v>20</v>
      </c>
      <c r="C171" s="46">
        <v>8141</v>
      </c>
      <c r="D171" s="64" t="s">
        <v>178</v>
      </c>
      <c r="E171" s="105">
        <v>0</v>
      </c>
      <c r="F171" s="70">
        <v>0</v>
      </c>
      <c r="G171" s="70">
        <v>0</v>
      </c>
      <c r="H171" s="70">
        <v>0</v>
      </c>
      <c r="I171" s="70">
        <v>0</v>
      </c>
      <c r="J171" s="70">
        <v>0</v>
      </c>
      <c r="K171" s="70">
        <v>0</v>
      </c>
      <c r="L171" s="70">
        <v>0</v>
      </c>
      <c r="M171" s="70">
        <v>0</v>
      </c>
      <c r="N171" s="70">
        <v>0</v>
      </c>
      <c r="O171" s="48">
        <f t="shared" si="2"/>
        <v>0</v>
      </c>
    </row>
    <row r="172" spans="1:15" x14ac:dyDescent="0.25">
      <c r="A172" s="44" t="s">
        <v>51</v>
      </c>
      <c r="B172" s="45" t="s">
        <v>20</v>
      </c>
      <c r="C172" s="46">
        <v>8296</v>
      </c>
      <c r="D172" s="64" t="s">
        <v>179</v>
      </c>
      <c r="E172" s="105">
        <v>0</v>
      </c>
      <c r="F172" s="70">
        <v>0</v>
      </c>
      <c r="G172" s="70">
        <v>0</v>
      </c>
      <c r="H172" s="70">
        <v>0</v>
      </c>
      <c r="I172" s="70">
        <v>0</v>
      </c>
      <c r="J172" s="70">
        <v>0</v>
      </c>
      <c r="K172" s="70">
        <v>0</v>
      </c>
      <c r="L172" s="70">
        <v>3151146</v>
      </c>
      <c r="M172" s="70">
        <v>0</v>
      </c>
      <c r="N172" s="70">
        <v>0</v>
      </c>
      <c r="O172" s="48">
        <f t="shared" si="2"/>
        <v>3151146</v>
      </c>
    </row>
    <row r="173" spans="1:15" x14ac:dyDescent="0.25">
      <c r="A173" s="44" t="s">
        <v>51</v>
      </c>
      <c r="B173" s="45" t="s">
        <v>20</v>
      </c>
      <c r="C173" s="46">
        <v>8372</v>
      </c>
      <c r="D173" s="64" t="s">
        <v>180</v>
      </c>
      <c r="E173" s="105">
        <v>0</v>
      </c>
      <c r="F173" s="70">
        <v>0</v>
      </c>
      <c r="G173" s="70">
        <v>0</v>
      </c>
      <c r="H173" s="70">
        <v>0</v>
      </c>
      <c r="I173" s="70">
        <v>0</v>
      </c>
      <c r="J173" s="70">
        <v>0</v>
      </c>
      <c r="K173" s="70">
        <v>0</v>
      </c>
      <c r="L173" s="70">
        <v>0</v>
      </c>
      <c r="M173" s="70">
        <v>0</v>
      </c>
      <c r="N173" s="70">
        <v>0</v>
      </c>
      <c r="O173" s="48">
        <f t="shared" si="2"/>
        <v>0</v>
      </c>
    </row>
    <row r="174" spans="1:15" x14ac:dyDescent="0.25">
      <c r="A174" s="44" t="s">
        <v>51</v>
      </c>
      <c r="B174" s="45" t="s">
        <v>20</v>
      </c>
      <c r="C174" s="46">
        <v>8421</v>
      </c>
      <c r="D174" s="64" t="s">
        <v>181</v>
      </c>
      <c r="E174" s="105">
        <v>0</v>
      </c>
      <c r="F174" s="70">
        <v>6325368</v>
      </c>
      <c r="G174" s="70">
        <v>0</v>
      </c>
      <c r="H174" s="70">
        <v>0</v>
      </c>
      <c r="I174" s="70">
        <v>0</v>
      </c>
      <c r="J174" s="70">
        <v>0</v>
      </c>
      <c r="K174" s="70">
        <v>0</v>
      </c>
      <c r="L174" s="70">
        <v>2115202</v>
      </c>
      <c r="M174" s="70">
        <v>0</v>
      </c>
      <c r="N174" s="70">
        <v>0</v>
      </c>
      <c r="O174" s="48">
        <f t="shared" si="2"/>
        <v>8440570</v>
      </c>
    </row>
    <row r="175" spans="1:15" x14ac:dyDescent="0.25">
      <c r="A175" s="44" t="s">
        <v>51</v>
      </c>
      <c r="B175" s="45" t="s">
        <v>20</v>
      </c>
      <c r="C175" s="46">
        <v>8433</v>
      </c>
      <c r="D175" s="64" t="s">
        <v>182</v>
      </c>
      <c r="E175" s="105">
        <v>0</v>
      </c>
      <c r="F175" s="70">
        <v>0</v>
      </c>
      <c r="G175" s="70">
        <v>0</v>
      </c>
      <c r="H175" s="70">
        <v>0</v>
      </c>
      <c r="I175" s="70">
        <v>0</v>
      </c>
      <c r="J175" s="70">
        <v>0</v>
      </c>
      <c r="K175" s="70">
        <v>0</v>
      </c>
      <c r="L175" s="70">
        <v>0</v>
      </c>
      <c r="M175" s="70">
        <v>0</v>
      </c>
      <c r="N175" s="70">
        <v>0</v>
      </c>
      <c r="O175" s="48">
        <f t="shared" si="2"/>
        <v>0</v>
      </c>
    </row>
    <row r="176" spans="1:15" x14ac:dyDescent="0.25">
      <c r="A176" s="44" t="s">
        <v>51</v>
      </c>
      <c r="B176" s="45" t="s">
        <v>20</v>
      </c>
      <c r="C176" s="46">
        <v>8436</v>
      </c>
      <c r="D176" s="64" t="s">
        <v>183</v>
      </c>
      <c r="E176" s="105">
        <v>0</v>
      </c>
      <c r="F176" s="70">
        <v>0</v>
      </c>
      <c r="G176" s="70">
        <v>0</v>
      </c>
      <c r="H176" s="70">
        <v>0</v>
      </c>
      <c r="I176" s="70">
        <v>0</v>
      </c>
      <c r="J176" s="70">
        <v>0</v>
      </c>
      <c r="K176" s="70">
        <v>0</v>
      </c>
      <c r="L176" s="70">
        <v>1164</v>
      </c>
      <c r="M176" s="70">
        <v>0</v>
      </c>
      <c r="N176" s="70">
        <v>0</v>
      </c>
      <c r="O176" s="48">
        <f t="shared" si="2"/>
        <v>1164</v>
      </c>
    </row>
    <row r="177" spans="1:15" x14ac:dyDescent="0.25">
      <c r="A177" s="44" t="s">
        <v>51</v>
      </c>
      <c r="B177" s="45" t="s">
        <v>20</v>
      </c>
      <c r="C177" s="46">
        <v>8520</v>
      </c>
      <c r="D177" s="64" t="s">
        <v>184</v>
      </c>
      <c r="E177" s="105">
        <v>0</v>
      </c>
      <c r="F177" s="70">
        <v>0</v>
      </c>
      <c r="G177" s="70">
        <v>0</v>
      </c>
      <c r="H177" s="70">
        <v>0</v>
      </c>
      <c r="I177" s="70">
        <v>0</v>
      </c>
      <c r="J177" s="70">
        <v>0</v>
      </c>
      <c r="K177" s="70">
        <v>0</v>
      </c>
      <c r="L177" s="70">
        <v>0</v>
      </c>
      <c r="M177" s="70">
        <v>0</v>
      </c>
      <c r="N177" s="70">
        <v>0</v>
      </c>
      <c r="O177" s="48">
        <f t="shared" si="2"/>
        <v>0</v>
      </c>
    </row>
    <row r="178" spans="1:15" x14ac:dyDescent="0.25">
      <c r="A178" s="44" t="s">
        <v>51</v>
      </c>
      <c r="B178" s="45" t="s">
        <v>20</v>
      </c>
      <c r="C178" s="46">
        <v>8549</v>
      </c>
      <c r="D178" s="64" t="s">
        <v>185</v>
      </c>
      <c r="E178" s="105">
        <v>0</v>
      </c>
      <c r="F178" s="70">
        <v>0</v>
      </c>
      <c r="G178" s="70">
        <v>0</v>
      </c>
      <c r="H178" s="70">
        <v>0</v>
      </c>
      <c r="I178" s="70">
        <v>0</v>
      </c>
      <c r="J178" s="70">
        <v>0</v>
      </c>
      <c r="K178" s="70">
        <v>0</v>
      </c>
      <c r="L178" s="70">
        <v>0</v>
      </c>
      <c r="M178" s="70">
        <v>0</v>
      </c>
      <c r="N178" s="70">
        <v>0</v>
      </c>
      <c r="O178" s="48">
        <f t="shared" si="2"/>
        <v>0</v>
      </c>
    </row>
    <row r="179" spans="1:15" x14ac:dyDescent="0.25">
      <c r="A179" s="44" t="s">
        <v>51</v>
      </c>
      <c r="B179" s="45" t="s">
        <v>20</v>
      </c>
      <c r="C179" s="46">
        <v>8558</v>
      </c>
      <c r="D179" s="64" t="s">
        <v>186</v>
      </c>
      <c r="E179" s="105">
        <v>0</v>
      </c>
      <c r="F179" s="70">
        <v>0</v>
      </c>
      <c r="G179" s="70">
        <v>0</v>
      </c>
      <c r="H179" s="70">
        <v>0</v>
      </c>
      <c r="I179" s="70">
        <v>0</v>
      </c>
      <c r="J179" s="70">
        <v>0</v>
      </c>
      <c r="K179" s="70">
        <v>0</v>
      </c>
      <c r="L179" s="70">
        <v>0</v>
      </c>
      <c r="M179" s="70">
        <v>0</v>
      </c>
      <c r="N179" s="70">
        <v>0</v>
      </c>
      <c r="O179" s="48">
        <f t="shared" si="2"/>
        <v>0</v>
      </c>
    </row>
    <row r="180" spans="1:15" x14ac:dyDescent="0.25">
      <c r="A180" s="44" t="s">
        <v>51</v>
      </c>
      <c r="B180" s="45" t="s">
        <v>20</v>
      </c>
      <c r="C180" s="46">
        <v>8560</v>
      </c>
      <c r="D180" s="64" t="s">
        <v>187</v>
      </c>
      <c r="E180" s="105">
        <v>0</v>
      </c>
      <c r="F180" s="70">
        <v>0</v>
      </c>
      <c r="G180" s="70">
        <v>0</v>
      </c>
      <c r="H180" s="70">
        <v>0</v>
      </c>
      <c r="I180" s="70">
        <v>0</v>
      </c>
      <c r="J180" s="70">
        <v>0</v>
      </c>
      <c r="K180" s="70">
        <v>0</v>
      </c>
      <c r="L180" s="70">
        <v>0</v>
      </c>
      <c r="M180" s="70">
        <v>0</v>
      </c>
      <c r="N180" s="70">
        <v>0</v>
      </c>
      <c r="O180" s="48">
        <f t="shared" si="2"/>
        <v>0</v>
      </c>
    </row>
    <row r="181" spans="1:15" x14ac:dyDescent="0.25">
      <c r="A181" s="118" t="s">
        <v>51</v>
      </c>
      <c r="B181" s="122" t="s">
        <v>20</v>
      </c>
      <c r="C181" s="120">
        <v>8573</v>
      </c>
      <c r="D181" s="123" t="s">
        <v>188</v>
      </c>
      <c r="E181" s="105">
        <v>0</v>
      </c>
      <c r="F181" s="170">
        <v>3296439</v>
      </c>
      <c r="G181" s="170">
        <v>0</v>
      </c>
      <c r="H181" s="170">
        <v>0</v>
      </c>
      <c r="I181" s="170">
        <v>0</v>
      </c>
      <c r="J181" s="170">
        <v>0</v>
      </c>
      <c r="K181" s="170">
        <v>0</v>
      </c>
      <c r="L181" s="170">
        <v>2001836</v>
      </c>
      <c r="M181" s="170">
        <v>0</v>
      </c>
      <c r="N181" s="170">
        <v>0</v>
      </c>
      <c r="O181" s="171">
        <f t="shared" si="2"/>
        <v>5298275</v>
      </c>
    </row>
    <row r="182" spans="1:15" x14ac:dyDescent="0.25">
      <c r="A182" s="118" t="s">
        <v>51</v>
      </c>
      <c r="B182" s="122" t="s">
        <v>20</v>
      </c>
      <c r="C182" s="120">
        <v>8606</v>
      </c>
      <c r="D182" s="123" t="s">
        <v>189</v>
      </c>
      <c r="E182" s="105">
        <v>0</v>
      </c>
      <c r="F182" s="170">
        <v>0</v>
      </c>
      <c r="G182" s="170">
        <v>0</v>
      </c>
      <c r="H182" s="170">
        <v>0</v>
      </c>
      <c r="I182" s="170">
        <v>0</v>
      </c>
      <c r="J182" s="170">
        <v>0</v>
      </c>
      <c r="K182" s="170">
        <v>0</v>
      </c>
      <c r="L182" s="170">
        <v>9817539</v>
      </c>
      <c r="M182" s="170">
        <v>0</v>
      </c>
      <c r="N182" s="170">
        <v>0</v>
      </c>
      <c r="O182" s="171">
        <f t="shared" si="2"/>
        <v>9817539</v>
      </c>
    </row>
    <row r="183" spans="1:15" x14ac:dyDescent="0.25">
      <c r="A183" s="118" t="s">
        <v>51</v>
      </c>
      <c r="B183" s="122" t="s">
        <v>20</v>
      </c>
      <c r="C183" s="120">
        <v>8634</v>
      </c>
      <c r="D183" s="123" t="s">
        <v>190</v>
      </c>
      <c r="E183" s="105">
        <v>0</v>
      </c>
      <c r="F183" s="170">
        <v>0</v>
      </c>
      <c r="G183" s="170">
        <v>0</v>
      </c>
      <c r="H183" s="170">
        <v>0</v>
      </c>
      <c r="I183" s="170">
        <v>0</v>
      </c>
      <c r="J183" s="170">
        <v>0</v>
      </c>
      <c r="K183" s="170">
        <v>0</v>
      </c>
      <c r="L183" s="170">
        <v>529338</v>
      </c>
      <c r="M183" s="170">
        <v>0</v>
      </c>
      <c r="N183" s="170">
        <v>0</v>
      </c>
      <c r="O183" s="171">
        <f t="shared" si="2"/>
        <v>529338</v>
      </c>
    </row>
    <row r="184" spans="1:15" x14ac:dyDescent="0.25">
      <c r="A184" s="118" t="s">
        <v>51</v>
      </c>
      <c r="B184" s="122" t="s">
        <v>20</v>
      </c>
      <c r="C184" s="120">
        <v>8638</v>
      </c>
      <c r="D184" s="123" t="s">
        <v>135</v>
      </c>
      <c r="E184" s="105">
        <v>0</v>
      </c>
      <c r="F184" s="170">
        <v>0</v>
      </c>
      <c r="G184" s="170">
        <v>0</v>
      </c>
      <c r="H184" s="170">
        <v>0</v>
      </c>
      <c r="I184" s="170">
        <v>0</v>
      </c>
      <c r="J184" s="170">
        <v>0</v>
      </c>
      <c r="K184" s="170">
        <v>0</v>
      </c>
      <c r="L184" s="170">
        <v>1670869</v>
      </c>
      <c r="M184" s="170">
        <v>0</v>
      </c>
      <c r="N184" s="170">
        <v>0</v>
      </c>
      <c r="O184" s="171">
        <f t="shared" si="2"/>
        <v>1670869</v>
      </c>
    </row>
    <row r="185" spans="1:15" x14ac:dyDescent="0.25">
      <c r="A185" s="118" t="s">
        <v>51</v>
      </c>
      <c r="B185" s="122" t="s">
        <v>20</v>
      </c>
      <c r="C185" s="120">
        <v>8675</v>
      </c>
      <c r="D185" s="123" t="s">
        <v>191</v>
      </c>
      <c r="E185" s="105">
        <v>0</v>
      </c>
      <c r="F185" s="170">
        <v>0</v>
      </c>
      <c r="G185" s="170">
        <v>0</v>
      </c>
      <c r="H185" s="170">
        <v>0</v>
      </c>
      <c r="I185" s="170">
        <v>0</v>
      </c>
      <c r="J185" s="170">
        <v>0</v>
      </c>
      <c r="K185" s="170">
        <v>0</v>
      </c>
      <c r="L185" s="170">
        <v>0</v>
      </c>
      <c r="M185" s="170">
        <v>0</v>
      </c>
      <c r="N185" s="170">
        <v>0</v>
      </c>
      <c r="O185" s="171">
        <f t="shared" si="2"/>
        <v>0</v>
      </c>
    </row>
    <row r="186" spans="1:15" x14ac:dyDescent="0.25">
      <c r="A186" s="118" t="s">
        <v>51</v>
      </c>
      <c r="B186" s="122" t="s">
        <v>20</v>
      </c>
      <c r="C186" s="120">
        <v>8685</v>
      </c>
      <c r="D186" s="123" t="s">
        <v>192</v>
      </c>
      <c r="E186" s="105">
        <v>0</v>
      </c>
      <c r="F186" s="170">
        <v>0</v>
      </c>
      <c r="G186" s="170">
        <v>0</v>
      </c>
      <c r="H186" s="170">
        <v>0</v>
      </c>
      <c r="I186" s="170">
        <v>0</v>
      </c>
      <c r="J186" s="170">
        <v>0</v>
      </c>
      <c r="K186" s="170">
        <v>0</v>
      </c>
      <c r="L186" s="170">
        <v>1455646</v>
      </c>
      <c r="M186" s="170">
        <v>0</v>
      </c>
      <c r="N186" s="170">
        <v>0</v>
      </c>
      <c r="O186" s="171">
        <f t="shared" si="2"/>
        <v>1455646</v>
      </c>
    </row>
    <row r="187" spans="1:15" x14ac:dyDescent="0.25">
      <c r="A187" s="118" t="s">
        <v>51</v>
      </c>
      <c r="B187" s="122" t="s">
        <v>20</v>
      </c>
      <c r="C187" s="120">
        <v>8758</v>
      </c>
      <c r="D187" s="123" t="s">
        <v>193</v>
      </c>
      <c r="E187" s="105">
        <v>0</v>
      </c>
      <c r="F187" s="170">
        <v>0</v>
      </c>
      <c r="G187" s="170">
        <v>0</v>
      </c>
      <c r="H187" s="170">
        <v>0</v>
      </c>
      <c r="I187" s="170">
        <v>0</v>
      </c>
      <c r="J187" s="170">
        <v>0</v>
      </c>
      <c r="K187" s="170">
        <v>0</v>
      </c>
      <c r="L187" s="170">
        <v>0</v>
      </c>
      <c r="M187" s="170">
        <v>0</v>
      </c>
      <c r="N187" s="170">
        <v>0</v>
      </c>
      <c r="O187" s="171">
        <f t="shared" si="2"/>
        <v>0</v>
      </c>
    </row>
    <row r="188" spans="1:15" x14ac:dyDescent="0.25">
      <c r="A188" s="118" t="s">
        <v>51</v>
      </c>
      <c r="B188" s="122" t="s">
        <v>20</v>
      </c>
      <c r="C188" s="120">
        <v>8770</v>
      </c>
      <c r="D188" s="123" t="s">
        <v>194</v>
      </c>
      <c r="E188" s="105">
        <v>0</v>
      </c>
      <c r="F188" s="170">
        <v>0</v>
      </c>
      <c r="G188" s="170">
        <v>0</v>
      </c>
      <c r="H188" s="170">
        <v>0</v>
      </c>
      <c r="I188" s="170">
        <v>0</v>
      </c>
      <c r="J188" s="170">
        <v>0</v>
      </c>
      <c r="K188" s="170">
        <v>0</v>
      </c>
      <c r="L188" s="170">
        <v>0</v>
      </c>
      <c r="M188" s="170">
        <v>0</v>
      </c>
      <c r="N188" s="170">
        <v>0</v>
      </c>
      <c r="O188" s="171">
        <f t="shared" si="2"/>
        <v>0</v>
      </c>
    </row>
    <row r="189" spans="1:15" x14ac:dyDescent="0.25">
      <c r="A189" s="118" t="s">
        <v>51</v>
      </c>
      <c r="B189" s="122" t="s">
        <v>20</v>
      </c>
      <c r="C189" s="120">
        <v>8832</v>
      </c>
      <c r="D189" s="123" t="s">
        <v>195</v>
      </c>
      <c r="E189" s="105">
        <v>0</v>
      </c>
      <c r="F189" s="170">
        <v>0</v>
      </c>
      <c r="G189" s="170">
        <v>0</v>
      </c>
      <c r="H189" s="170">
        <v>0</v>
      </c>
      <c r="I189" s="170">
        <v>0</v>
      </c>
      <c r="J189" s="170">
        <v>0</v>
      </c>
      <c r="K189" s="170">
        <v>0</v>
      </c>
      <c r="L189" s="170">
        <v>547292</v>
      </c>
      <c r="M189" s="170">
        <v>0</v>
      </c>
      <c r="N189" s="170">
        <v>0</v>
      </c>
      <c r="O189" s="171">
        <f t="shared" si="2"/>
        <v>547292</v>
      </c>
    </row>
    <row r="190" spans="1:15" x14ac:dyDescent="0.25">
      <c r="A190" s="118" t="s">
        <v>51</v>
      </c>
      <c r="B190" s="122" t="s">
        <v>20</v>
      </c>
      <c r="C190" s="120">
        <v>8849</v>
      </c>
      <c r="D190" s="123" t="s">
        <v>196</v>
      </c>
      <c r="E190" s="105">
        <v>0</v>
      </c>
      <c r="F190" s="170">
        <v>0</v>
      </c>
      <c r="G190" s="170">
        <v>0</v>
      </c>
      <c r="H190" s="170">
        <v>0</v>
      </c>
      <c r="I190" s="170">
        <v>0</v>
      </c>
      <c r="J190" s="170">
        <v>0</v>
      </c>
      <c r="K190" s="170">
        <v>0</v>
      </c>
      <c r="L190" s="170">
        <v>0</v>
      </c>
      <c r="M190" s="170">
        <v>0</v>
      </c>
      <c r="N190" s="170">
        <v>0</v>
      </c>
      <c r="O190" s="171">
        <f t="shared" si="2"/>
        <v>0</v>
      </c>
    </row>
    <row r="191" spans="1:15" x14ac:dyDescent="0.25">
      <c r="A191" s="44" t="s">
        <v>51</v>
      </c>
      <c r="B191" s="45" t="s">
        <v>197</v>
      </c>
      <c r="C191" s="46">
        <v>11001</v>
      </c>
      <c r="D191" s="64" t="s">
        <v>197</v>
      </c>
      <c r="E191" s="105">
        <v>0</v>
      </c>
      <c r="F191" s="70">
        <v>0</v>
      </c>
      <c r="G191" s="70">
        <v>0</v>
      </c>
      <c r="H191" s="70">
        <v>0</v>
      </c>
      <c r="I191" s="70">
        <v>0</v>
      </c>
      <c r="J191" s="70">
        <v>0</v>
      </c>
      <c r="K191" s="70">
        <v>0</v>
      </c>
      <c r="L191" s="70">
        <v>46097535.469999999</v>
      </c>
      <c r="M191" s="70">
        <v>0</v>
      </c>
      <c r="N191" s="70">
        <v>0</v>
      </c>
      <c r="O191" s="48">
        <f t="shared" si="2"/>
        <v>46097535.469999999</v>
      </c>
    </row>
    <row r="192" spans="1:15" x14ac:dyDescent="0.25">
      <c r="A192" s="44" t="s">
        <v>51</v>
      </c>
      <c r="B192" s="45" t="s">
        <v>21</v>
      </c>
      <c r="C192" s="46">
        <v>13001</v>
      </c>
      <c r="D192" s="64" t="s">
        <v>198</v>
      </c>
      <c r="E192" s="105">
        <v>804823099.39513373</v>
      </c>
      <c r="F192" s="70">
        <v>0</v>
      </c>
      <c r="G192" s="70">
        <v>18002394.710000001</v>
      </c>
      <c r="H192" s="70">
        <v>0</v>
      </c>
      <c r="I192" s="70">
        <v>0</v>
      </c>
      <c r="J192" s="70">
        <v>0</v>
      </c>
      <c r="K192" s="70">
        <v>358774416.02999997</v>
      </c>
      <c r="L192" s="70">
        <v>4913207</v>
      </c>
      <c r="M192" s="70">
        <v>0</v>
      </c>
      <c r="N192" s="70">
        <v>0</v>
      </c>
      <c r="O192" s="48">
        <f t="shared" si="2"/>
        <v>381690017.73999995</v>
      </c>
    </row>
    <row r="193" spans="1:15" x14ac:dyDescent="0.25">
      <c r="A193" s="44" t="s">
        <v>51</v>
      </c>
      <c r="B193" s="45" t="s">
        <v>21</v>
      </c>
      <c r="C193" s="46">
        <v>13006</v>
      </c>
      <c r="D193" s="64" t="s">
        <v>199</v>
      </c>
      <c r="E193" s="105">
        <v>155553.86843774386</v>
      </c>
      <c r="F193" s="70">
        <v>0</v>
      </c>
      <c r="G193" s="70">
        <v>0</v>
      </c>
      <c r="H193" s="70">
        <v>0</v>
      </c>
      <c r="I193" s="70">
        <v>0</v>
      </c>
      <c r="J193" s="70">
        <v>0</v>
      </c>
      <c r="K193" s="70">
        <v>0</v>
      </c>
      <c r="L193" s="70">
        <v>0</v>
      </c>
      <c r="M193" s="70">
        <v>0</v>
      </c>
      <c r="N193" s="70">
        <v>0</v>
      </c>
      <c r="O193" s="48">
        <f t="shared" si="2"/>
        <v>0</v>
      </c>
    </row>
    <row r="194" spans="1:15" x14ac:dyDescent="0.25">
      <c r="A194" s="44" t="s">
        <v>51</v>
      </c>
      <c r="B194" s="45" t="s">
        <v>21</v>
      </c>
      <c r="C194" s="46">
        <v>13030</v>
      </c>
      <c r="D194" s="64" t="s">
        <v>200</v>
      </c>
      <c r="E194" s="105">
        <v>377005.78232370038</v>
      </c>
      <c r="F194" s="70">
        <v>0</v>
      </c>
      <c r="G194" s="70">
        <v>0</v>
      </c>
      <c r="H194" s="70">
        <v>0</v>
      </c>
      <c r="I194" s="70">
        <v>0</v>
      </c>
      <c r="J194" s="70">
        <v>0</v>
      </c>
      <c r="K194" s="70">
        <v>0</v>
      </c>
      <c r="L194" s="70">
        <v>0</v>
      </c>
      <c r="M194" s="70">
        <v>0</v>
      </c>
      <c r="N194" s="70">
        <v>0</v>
      </c>
      <c r="O194" s="48">
        <f t="shared" si="2"/>
        <v>0</v>
      </c>
    </row>
    <row r="195" spans="1:15" x14ac:dyDescent="0.25">
      <c r="A195" s="44" t="s">
        <v>51</v>
      </c>
      <c r="B195" s="45" t="s">
        <v>21</v>
      </c>
      <c r="C195" s="46">
        <v>13042</v>
      </c>
      <c r="D195" s="64" t="s">
        <v>201</v>
      </c>
      <c r="E195" s="105">
        <v>48482131.301961854</v>
      </c>
      <c r="F195" s="70">
        <v>0</v>
      </c>
      <c r="G195" s="70">
        <v>0</v>
      </c>
      <c r="H195" s="70">
        <v>0</v>
      </c>
      <c r="I195" s="70">
        <v>0</v>
      </c>
      <c r="J195" s="70">
        <v>38188260</v>
      </c>
      <c r="K195" s="70">
        <v>0</v>
      </c>
      <c r="L195" s="70">
        <v>0</v>
      </c>
      <c r="M195" s="70">
        <v>0</v>
      </c>
      <c r="N195" s="70">
        <v>0</v>
      </c>
      <c r="O195" s="48">
        <f t="shared" si="2"/>
        <v>38188260</v>
      </c>
    </row>
    <row r="196" spans="1:15" x14ac:dyDescent="0.25">
      <c r="A196" s="44" t="s">
        <v>51</v>
      </c>
      <c r="B196" s="45" t="s">
        <v>21</v>
      </c>
      <c r="C196" s="46">
        <v>13052</v>
      </c>
      <c r="D196" s="64" t="s">
        <v>202</v>
      </c>
      <c r="E196" s="105">
        <v>0</v>
      </c>
      <c r="F196" s="70">
        <v>0</v>
      </c>
      <c r="G196" s="70">
        <v>0</v>
      </c>
      <c r="H196" s="70">
        <v>0</v>
      </c>
      <c r="I196" s="70">
        <v>0</v>
      </c>
      <c r="J196" s="70">
        <v>0</v>
      </c>
      <c r="K196" s="70">
        <v>0</v>
      </c>
      <c r="L196" s="70">
        <v>0</v>
      </c>
      <c r="M196" s="70">
        <v>0</v>
      </c>
      <c r="N196" s="70">
        <v>0</v>
      </c>
      <c r="O196" s="48">
        <f t="shared" si="2"/>
        <v>0</v>
      </c>
    </row>
    <row r="197" spans="1:15" x14ac:dyDescent="0.25">
      <c r="A197" s="44" t="s">
        <v>51</v>
      </c>
      <c r="B197" s="45" t="s">
        <v>21</v>
      </c>
      <c r="C197" s="46">
        <v>13062</v>
      </c>
      <c r="D197" s="64" t="s">
        <v>203</v>
      </c>
      <c r="E197" s="105">
        <v>0</v>
      </c>
      <c r="F197" s="70">
        <v>4642039</v>
      </c>
      <c r="G197" s="70">
        <v>0</v>
      </c>
      <c r="H197" s="70">
        <v>0</v>
      </c>
      <c r="I197" s="70">
        <v>0</v>
      </c>
      <c r="J197" s="70">
        <v>0</v>
      </c>
      <c r="K197" s="70">
        <v>0</v>
      </c>
      <c r="L197" s="70">
        <v>52823</v>
      </c>
      <c r="M197" s="70">
        <v>0</v>
      </c>
      <c r="N197" s="70">
        <v>0</v>
      </c>
      <c r="O197" s="48">
        <f t="shared" si="2"/>
        <v>4694862</v>
      </c>
    </row>
    <row r="198" spans="1:15" x14ac:dyDescent="0.25">
      <c r="A198" s="44" t="s">
        <v>51</v>
      </c>
      <c r="B198" s="45" t="s">
        <v>21</v>
      </c>
      <c r="C198" s="46">
        <v>13074</v>
      </c>
      <c r="D198" s="64" t="s">
        <v>204</v>
      </c>
      <c r="E198" s="105">
        <v>55674108.819197565</v>
      </c>
      <c r="F198" s="70">
        <v>0</v>
      </c>
      <c r="G198" s="70">
        <v>0</v>
      </c>
      <c r="H198" s="70">
        <v>0</v>
      </c>
      <c r="I198" s="70">
        <v>0</v>
      </c>
      <c r="J198" s="70">
        <v>5673401</v>
      </c>
      <c r="K198" s="70">
        <v>0</v>
      </c>
      <c r="L198" s="70">
        <v>0</v>
      </c>
      <c r="M198" s="70">
        <v>0</v>
      </c>
      <c r="N198" s="70">
        <v>0</v>
      </c>
      <c r="O198" s="48">
        <f t="shared" si="2"/>
        <v>5673401</v>
      </c>
    </row>
    <row r="199" spans="1:15" x14ac:dyDescent="0.25">
      <c r="A199" s="44" t="s">
        <v>51</v>
      </c>
      <c r="B199" s="45" t="s">
        <v>21</v>
      </c>
      <c r="C199" s="46">
        <v>13140</v>
      </c>
      <c r="D199" s="64" t="s">
        <v>205</v>
      </c>
      <c r="E199" s="105">
        <v>0</v>
      </c>
      <c r="F199" s="70">
        <v>0</v>
      </c>
      <c r="G199" s="70">
        <v>0</v>
      </c>
      <c r="H199" s="70">
        <v>0</v>
      </c>
      <c r="I199" s="70">
        <v>0</v>
      </c>
      <c r="J199" s="70">
        <v>0</v>
      </c>
      <c r="K199" s="70">
        <v>0</v>
      </c>
      <c r="L199" s="70">
        <v>0</v>
      </c>
      <c r="M199" s="70">
        <v>0</v>
      </c>
      <c r="N199" s="70">
        <v>0</v>
      </c>
      <c r="O199" s="48">
        <f t="shared" si="2"/>
        <v>0</v>
      </c>
    </row>
    <row r="200" spans="1:15" x14ac:dyDescent="0.25">
      <c r="A200" s="44" t="s">
        <v>51</v>
      </c>
      <c r="B200" s="45" t="s">
        <v>21</v>
      </c>
      <c r="C200" s="46">
        <v>13160</v>
      </c>
      <c r="D200" s="64" t="s">
        <v>206</v>
      </c>
      <c r="E200" s="105">
        <v>0</v>
      </c>
      <c r="F200" s="70">
        <v>0</v>
      </c>
      <c r="G200" s="70">
        <v>0</v>
      </c>
      <c r="H200" s="70">
        <v>0</v>
      </c>
      <c r="I200" s="70">
        <v>0</v>
      </c>
      <c r="J200" s="70">
        <v>0</v>
      </c>
      <c r="K200" s="70">
        <v>0</v>
      </c>
      <c r="L200" s="70">
        <v>0</v>
      </c>
      <c r="M200" s="70">
        <v>0</v>
      </c>
      <c r="N200" s="70">
        <v>0</v>
      </c>
      <c r="O200" s="48">
        <f t="shared" si="2"/>
        <v>0</v>
      </c>
    </row>
    <row r="201" spans="1:15" x14ac:dyDescent="0.25">
      <c r="A201" s="118" t="s">
        <v>51</v>
      </c>
      <c r="B201" s="122" t="s">
        <v>21</v>
      </c>
      <c r="C201" s="120">
        <v>13188</v>
      </c>
      <c r="D201" s="123" t="s">
        <v>207</v>
      </c>
      <c r="E201" s="105">
        <v>0</v>
      </c>
      <c r="F201" s="170">
        <v>0</v>
      </c>
      <c r="G201" s="170">
        <v>0</v>
      </c>
      <c r="H201" s="170">
        <v>0</v>
      </c>
      <c r="I201" s="170">
        <v>0</v>
      </c>
      <c r="J201" s="170">
        <v>0</v>
      </c>
      <c r="K201" s="170">
        <v>0</v>
      </c>
      <c r="L201" s="170">
        <v>0</v>
      </c>
      <c r="M201" s="170">
        <v>0</v>
      </c>
      <c r="N201" s="170">
        <v>0</v>
      </c>
      <c r="O201" s="171">
        <f t="shared" si="2"/>
        <v>0</v>
      </c>
    </row>
    <row r="202" spans="1:15" x14ac:dyDescent="0.25">
      <c r="A202" s="118" t="s">
        <v>51</v>
      </c>
      <c r="B202" s="122" t="s">
        <v>21</v>
      </c>
      <c r="C202" s="120">
        <v>13212</v>
      </c>
      <c r="D202" s="123" t="s">
        <v>27</v>
      </c>
      <c r="E202" s="105">
        <v>0</v>
      </c>
      <c r="F202" s="170">
        <v>0</v>
      </c>
      <c r="G202" s="170">
        <v>0</v>
      </c>
      <c r="H202" s="170">
        <v>0</v>
      </c>
      <c r="I202" s="170">
        <v>0</v>
      </c>
      <c r="J202" s="170">
        <v>0</v>
      </c>
      <c r="K202" s="170">
        <v>0</v>
      </c>
      <c r="L202" s="170">
        <v>0</v>
      </c>
      <c r="M202" s="170">
        <v>0</v>
      </c>
      <c r="N202" s="170">
        <v>0</v>
      </c>
      <c r="O202" s="171">
        <f t="shared" si="2"/>
        <v>0</v>
      </c>
    </row>
    <row r="203" spans="1:15" x14ac:dyDescent="0.25">
      <c r="A203" s="118" t="s">
        <v>51</v>
      </c>
      <c r="B203" s="122" t="s">
        <v>21</v>
      </c>
      <c r="C203" s="120">
        <v>13222</v>
      </c>
      <c r="D203" s="123" t="s">
        <v>208</v>
      </c>
      <c r="E203" s="105">
        <v>0</v>
      </c>
      <c r="F203" s="170">
        <v>0</v>
      </c>
      <c r="G203" s="170">
        <v>0</v>
      </c>
      <c r="H203" s="170">
        <v>0</v>
      </c>
      <c r="I203" s="170">
        <v>0</v>
      </c>
      <c r="J203" s="170">
        <v>0</v>
      </c>
      <c r="K203" s="170">
        <v>0</v>
      </c>
      <c r="L203" s="170">
        <v>0</v>
      </c>
      <c r="M203" s="170">
        <v>0</v>
      </c>
      <c r="N203" s="170">
        <v>0</v>
      </c>
      <c r="O203" s="171">
        <f t="shared" si="2"/>
        <v>0</v>
      </c>
    </row>
    <row r="204" spans="1:15" x14ac:dyDescent="0.25">
      <c r="A204" s="118" t="s">
        <v>51</v>
      </c>
      <c r="B204" s="122" t="s">
        <v>21</v>
      </c>
      <c r="C204" s="120">
        <v>13244</v>
      </c>
      <c r="D204" s="123" t="s">
        <v>209</v>
      </c>
      <c r="E204" s="105">
        <v>0</v>
      </c>
      <c r="F204" s="170">
        <v>0</v>
      </c>
      <c r="G204" s="170">
        <v>0</v>
      </c>
      <c r="H204" s="170">
        <v>0</v>
      </c>
      <c r="I204" s="170">
        <v>0</v>
      </c>
      <c r="J204" s="170">
        <v>0</v>
      </c>
      <c r="K204" s="170">
        <v>0</v>
      </c>
      <c r="L204" s="170">
        <v>0</v>
      </c>
      <c r="M204" s="170">
        <v>0</v>
      </c>
      <c r="N204" s="170">
        <v>0</v>
      </c>
      <c r="O204" s="171">
        <f t="shared" ref="O204:O267" si="3">SUM(F204:N204)</f>
        <v>0</v>
      </c>
    </row>
    <row r="205" spans="1:15" x14ac:dyDescent="0.25">
      <c r="A205" s="118" t="s">
        <v>51</v>
      </c>
      <c r="B205" s="122" t="s">
        <v>21</v>
      </c>
      <c r="C205" s="120">
        <v>13248</v>
      </c>
      <c r="D205" s="123" t="s">
        <v>210</v>
      </c>
      <c r="E205" s="105">
        <v>0</v>
      </c>
      <c r="F205" s="170">
        <v>0</v>
      </c>
      <c r="G205" s="170">
        <v>0</v>
      </c>
      <c r="H205" s="170">
        <v>0</v>
      </c>
      <c r="I205" s="170">
        <v>0</v>
      </c>
      <c r="J205" s="170">
        <v>0</v>
      </c>
      <c r="K205" s="170">
        <v>0</v>
      </c>
      <c r="L205" s="170">
        <v>0</v>
      </c>
      <c r="M205" s="170">
        <v>0</v>
      </c>
      <c r="N205" s="170">
        <v>0</v>
      </c>
      <c r="O205" s="171">
        <f t="shared" si="3"/>
        <v>0</v>
      </c>
    </row>
    <row r="206" spans="1:15" x14ac:dyDescent="0.25">
      <c r="A206" s="118" t="s">
        <v>51</v>
      </c>
      <c r="B206" s="122" t="s">
        <v>21</v>
      </c>
      <c r="C206" s="120">
        <v>13268</v>
      </c>
      <c r="D206" s="123" t="s">
        <v>211</v>
      </c>
      <c r="E206" s="105">
        <v>0</v>
      </c>
      <c r="F206" s="170">
        <v>0</v>
      </c>
      <c r="G206" s="170">
        <v>0</v>
      </c>
      <c r="H206" s="170">
        <v>0</v>
      </c>
      <c r="I206" s="170">
        <v>0</v>
      </c>
      <c r="J206" s="170">
        <v>0</v>
      </c>
      <c r="K206" s="170">
        <v>0</v>
      </c>
      <c r="L206" s="170">
        <v>0</v>
      </c>
      <c r="M206" s="170">
        <v>0</v>
      </c>
      <c r="N206" s="170">
        <v>0</v>
      </c>
      <c r="O206" s="171">
        <f t="shared" si="3"/>
        <v>0</v>
      </c>
    </row>
    <row r="207" spans="1:15" x14ac:dyDescent="0.25">
      <c r="A207" s="118" t="s">
        <v>51</v>
      </c>
      <c r="B207" s="122" t="s">
        <v>21</v>
      </c>
      <c r="C207" s="120">
        <v>13300</v>
      </c>
      <c r="D207" s="123" t="s">
        <v>212</v>
      </c>
      <c r="E207" s="105">
        <v>0</v>
      </c>
      <c r="F207" s="170">
        <v>0</v>
      </c>
      <c r="G207" s="170">
        <v>0</v>
      </c>
      <c r="H207" s="170">
        <v>0</v>
      </c>
      <c r="I207" s="170">
        <v>0</v>
      </c>
      <c r="J207" s="170">
        <v>0</v>
      </c>
      <c r="K207" s="170">
        <v>0</v>
      </c>
      <c r="L207" s="170">
        <v>0</v>
      </c>
      <c r="M207" s="170">
        <v>0</v>
      </c>
      <c r="N207" s="170">
        <v>0</v>
      </c>
      <c r="O207" s="171">
        <f t="shared" si="3"/>
        <v>0</v>
      </c>
    </row>
    <row r="208" spans="1:15" x14ac:dyDescent="0.25">
      <c r="A208" s="118" t="s">
        <v>51</v>
      </c>
      <c r="B208" s="122" t="s">
        <v>21</v>
      </c>
      <c r="C208" s="120">
        <v>13430</v>
      </c>
      <c r="D208" s="123" t="s">
        <v>213</v>
      </c>
      <c r="E208" s="105">
        <v>0</v>
      </c>
      <c r="F208" s="170">
        <v>0</v>
      </c>
      <c r="G208" s="170">
        <v>0</v>
      </c>
      <c r="H208" s="170">
        <v>0</v>
      </c>
      <c r="I208" s="170">
        <v>0</v>
      </c>
      <c r="J208" s="170">
        <v>0</v>
      </c>
      <c r="K208" s="170">
        <v>0</v>
      </c>
      <c r="L208" s="170">
        <v>0</v>
      </c>
      <c r="M208" s="170">
        <v>0</v>
      </c>
      <c r="N208" s="170">
        <v>0</v>
      </c>
      <c r="O208" s="171">
        <f t="shared" si="3"/>
        <v>0</v>
      </c>
    </row>
    <row r="209" spans="1:15" x14ac:dyDescent="0.25">
      <c r="A209" s="118" t="s">
        <v>51</v>
      </c>
      <c r="B209" s="122" t="s">
        <v>21</v>
      </c>
      <c r="C209" s="120">
        <v>13433</v>
      </c>
      <c r="D209" s="123" t="s">
        <v>214</v>
      </c>
      <c r="E209" s="105">
        <v>0</v>
      </c>
      <c r="F209" s="170">
        <v>0</v>
      </c>
      <c r="G209" s="170">
        <v>0</v>
      </c>
      <c r="H209" s="170">
        <v>0</v>
      </c>
      <c r="I209" s="170">
        <v>0</v>
      </c>
      <c r="J209" s="170">
        <v>0</v>
      </c>
      <c r="K209" s="170">
        <v>0</v>
      </c>
      <c r="L209" s="170">
        <v>0</v>
      </c>
      <c r="M209" s="170">
        <v>0</v>
      </c>
      <c r="N209" s="170">
        <v>0</v>
      </c>
      <c r="O209" s="171">
        <f t="shared" si="3"/>
        <v>0</v>
      </c>
    </row>
    <row r="210" spans="1:15" x14ac:dyDescent="0.25">
      <c r="A210" s="118" t="s">
        <v>51</v>
      </c>
      <c r="B210" s="122" t="s">
        <v>21</v>
      </c>
      <c r="C210" s="120">
        <v>13440</v>
      </c>
      <c r="D210" s="123" t="s">
        <v>215</v>
      </c>
      <c r="E210" s="105">
        <v>0</v>
      </c>
      <c r="F210" s="170">
        <v>0</v>
      </c>
      <c r="G210" s="170">
        <v>0</v>
      </c>
      <c r="H210" s="170">
        <v>0</v>
      </c>
      <c r="I210" s="170">
        <v>0</v>
      </c>
      <c r="J210" s="170">
        <v>0</v>
      </c>
      <c r="K210" s="170">
        <v>0</v>
      </c>
      <c r="L210" s="170">
        <v>0</v>
      </c>
      <c r="M210" s="170">
        <v>0</v>
      </c>
      <c r="N210" s="170">
        <v>0</v>
      </c>
      <c r="O210" s="171">
        <f t="shared" si="3"/>
        <v>0</v>
      </c>
    </row>
    <row r="211" spans="1:15" x14ac:dyDescent="0.25">
      <c r="A211" s="44" t="s">
        <v>51</v>
      </c>
      <c r="B211" s="45" t="s">
        <v>21</v>
      </c>
      <c r="C211" s="46">
        <v>13442</v>
      </c>
      <c r="D211" s="64" t="s">
        <v>216</v>
      </c>
      <c r="E211" s="105">
        <v>0</v>
      </c>
      <c r="F211" s="70">
        <v>0</v>
      </c>
      <c r="G211" s="70">
        <v>0</v>
      </c>
      <c r="H211" s="70">
        <v>0</v>
      </c>
      <c r="I211" s="70">
        <v>0</v>
      </c>
      <c r="J211" s="70">
        <v>0</v>
      </c>
      <c r="K211" s="70">
        <v>0</v>
      </c>
      <c r="L211" s="70">
        <v>2944</v>
      </c>
      <c r="M211" s="70">
        <v>0</v>
      </c>
      <c r="N211" s="70">
        <v>0</v>
      </c>
      <c r="O211" s="48">
        <f t="shared" si="3"/>
        <v>2944</v>
      </c>
    </row>
    <row r="212" spans="1:15" x14ac:dyDescent="0.25">
      <c r="A212" s="44" t="s">
        <v>51</v>
      </c>
      <c r="B212" s="45" t="s">
        <v>21</v>
      </c>
      <c r="C212" s="46">
        <v>13458</v>
      </c>
      <c r="D212" s="64" t="s">
        <v>217</v>
      </c>
      <c r="E212" s="105">
        <v>989143311.60096121</v>
      </c>
      <c r="F212" s="70">
        <v>0</v>
      </c>
      <c r="G212" s="70">
        <v>0</v>
      </c>
      <c r="H212" s="70">
        <v>0</v>
      </c>
      <c r="I212" s="70">
        <v>0</v>
      </c>
      <c r="J212" s="70">
        <v>38195538</v>
      </c>
      <c r="K212" s="70">
        <v>0</v>
      </c>
      <c r="L212" s="70">
        <v>0</v>
      </c>
      <c r="M212" s="70">
        <v>0</v>
      </c>
      <c r="N212" s="70">
        <v>0</v>
      </c>
      <c r="O212" s="48">
        <f t="shared" si="3"/>
        <v>38195538</v>
      </c>
    </row>
    <row r="213" spans="1:15" x14ac:dyDescent="0.25">
      <c r="A213" s="44" t="s">
        <v>51</v>
      </c>
      <c r="B213" s="45" t="s">
        <v>21</v>
      </c>
      <c r="C213" s="46">
        <v>13468</v>
      </c>
      <c r="D213" s="64" t="s">
        <v>218</v>
      </c>
      <c r="E213" s="105">
        <v>0</v>
      </c>
      <c r="F213" s="70">
        <v>0</v>
      </c>
      <c r="G213" s="70">
        <v>0</v>
      </c>
      <c r="H213" s="70">
        <v>0</v>
      </c>
      <c r="I213" s="70">
        <v>0</v>
      </c>
      <c r="J213" s="70">
        <v>0</v>
      </c>
      <c r="K213" s="70">
        <v>0</v>
      </c>
      <c r="L213" s="70">
        <v>0</v>
      </c>
      <c r="M213" s="70">
        <v>0</v>
      </c>
      <c r="N213" s="70">
        <v>0</v>
      </c>
      <c r="O213" s="48">
        <f t="shared" si="3"/>
        <v>0</v>
      </c>
    </row>
    <row r="214" spans="1:15" x14ac:dyDescent="0.25">
      <c r="A214" s="44" t="s">
        <v>51</v>
      </c>
      <c r="B214" s="45" t="s">
        <v>21</v>
      </c>
      <c r="C214" s="46">
        <v>13473</v>
      </c>
      <c r="D214" s="64" t="s">
        <v>219</v>
      </c>
      <c r="E214" s="105">
        <v>638804121.57192647</v>
      </c>
      <c r="F214" s="70">
        <v>0</v>
      </c>
      <c r="G214" s="70">
        <v>0</v>
      </c>
      <c r="H214" s="70">
        <v>0</v>
      </c>
      <c r="I214" s="70">
        <v>0</v>
      </c>
      <c r="J214" s="70">
        <v>50495117</v>
      </c>
      <c r="K214" s="70">
        <v>0</v>
      </c>
      <c r="L214" s="70">
        <v>0</v>
      </c>
      <c r="M214" s="70">
        <v>0</v>
      </c>
      <c r="N214" s="70">
        <v>0</v>
      </c>
      <c r="O214" s="48">
        <f t="shared" si="3"/>
        <v>50495117</v>
      </c>
    </row>
    <row r="215" spans="1:15" x14ac:dyDescent="0.25">
      <c r="A215" s="44" t="s">
        <v>51</v>
      </c>
      <c r="B215" s="45" t="s">
        <v>21</v>
      </c>
      <c r="C215" s="46">
        <v>13490</v>
      </c>
      <c r="D215" s="65" t="s">
        <v>220</v>
      </c>
      <c r="E215" s="105">
        <v>81815981.121837229</v>
      </c>
      <c r="F215" s="70">
        <v>0</v>
      </c>
      <c r="G215" s="70">
        <v>0</v>
      </c>
      <c r="H215" s="70">
        <v>0</v>
      </c>
      <c r="I215" s="70">
        <v>0</v>
      </c>
      <c r="J215" s="70">
        <v>79735171</v>
      </c>
      <c r="K215" s="70">
        <v>0</v>
      </c>
      <c r="L215" s="70">
        <v>0</v>
      </c>
      <c r="M215" s="70">
        <v>0</v>
      </c>
      <c r="N215" s="70">
        <v>0</v>
      </c>
      <c r="O215" s="48">
        <f t="shared" si="3"/>
        <v>79735171</v>
      </c>
    </row>
    <row r="216" spans="1:15" x14ac:dyDescent="0.25">
      <c r="A216" s="44" t="s">
        <v>51</v>
      </c>
      <c r="B216" s="45" t="s">
        <v>21</v>
      </c>
      <c r="C216" s="46">
        <v>13549</v>
      </c>
      <c r="D216" s="64" t="s">
        <v>221</v>
      </c>
      <c r="E216" s="105">
        <v>0</v>
      </c>
      <c r="F216" s="70">
        <v>0</v>
      </c>
      <c r="G216" s="70">
        <v>0</v>
      </c>
      <c r="H216" s="70">
        <v>0</v>
      </c>
      <c r="I216" s="70">
        <v>0</v>
      </c>
      <c r="J216" s="70">
        <v>0</v>
      </c>
      <c r="K216" s="70">
        <v>0</v>
      </c>
      <c r="L216" s="70">
        <v>0</v>
      </c>
      <c r="M216" s="70">
        <v>0</v>
      </c>
      <c r="N216" s="70">
        <v>0</v>
      </c>
      <c r="O216" s="48">
        <f t="shared" si="3"/>
        <v>0</v>
      </c>
    </row>
    <row r="217" spans="1:15" x14ac:dyDescent="0.25">
      <c r="A217" s="44" t="s">
        <v>51</v>
      </c>
      <c r="B217" s="45" t="s">
        <v>21</v>
      </c>
      <c r="C217" s="46">
        <v>13580</v>
      </c>
      <c r="D217" s="64" t="s">
        <v>222</v>
      </c>
      <c r="E217" s="105">
        <v>0</v>
      </c>
      <c r="F217" s="70">
        <v>0</v>
      </c>
      <c r="G217" s="70">
        <v>0</v>
      </c>
      <c r="H217" s="70">
        <v>0</v>
      </c>
      <c r="I217" s="70">
        <v>0</v>
      </c>
      <c r="J217" s="70">
        <v>0</v>
      </c>
      <c r="K217" s="70">
        <v>0</v>
      </c>
      <c r="L217" s="70">
        <v>0</v>
      </c>
      <c r="M217" s="70">
        <v>0</v>
      </c>
      <c r="N217" s="70">
        <v>0</v>
      </c>
      <c r="O217" s="48">
        <f t="shared" si="3"/>
        <v>0</v>
      </c>
    </row>
    <row r="218" spans="1:15" x14ac:dyDescent="0.25">
      <c r="A218" s="44" t="s">
        <v>51</v>
      </c>
      <c r="B218" s="45" t="s">
        <v>21</v>
      </c>
      <c r="C218" s="46">
        <v>13600</v>
      </c>
      <c r="D218" s="65" t="s">
        <v>223</v>
      </c>
      <c r="E218" s="105">
        <v>7446314.5306293741</v>
      </c>
      <c r="F218" s="70">
        <v>0</v>
      </c>
      <c r="G218" s="70">
        <v>0</v>
      </c>
      <c r="H218" s="70">
        <v>0</v>
      </c>
      <c r="I218" s="70">
        <v>0</v>
      </c>
      <c r="J218" s="70">
        <v>238192</v>
      </c>
      <c r="K218" s="70">
        <v>0</v>
      </c>
      <c r="L218" s="70">
        <v>0</v>
      </c>
      <c r="M218" s="70">
        <v>0</v>
      </c>
      <c r="N218" s="70">
        <v>0</v>
      </c>
      <c r="O218" s="48">
        <f t="shared" si="3"/>
        <v>238192</v>
      </c>
    </row>
    <row r="219" spans="1:15" x14ac:dyDescent="0.25">
      <c r="A219" s="44" t="s">
        <v>51</v>
      </c>
      <c r="B219" s="45" t="s">
        <v>21</v>
      </c>
      <c r="C219" s="46">
        <v>13620</v>
      </c>
      <c r="D219" s="64" t="s">
        <v>224</v>
      </c>
      <c r="E219" s="105">
        <v>0</v>
      </c>
      <c r="F219" s="70">
        <v>0</v>
      </c>
      <c r="G219" s="70">
        <v>0</v>
      </c>
      <c r="H219" s="70">
        <v>0</v>
      </c>
      <c r="I219" s="70">
        <v>0</v>
      </c>
      <c r="J219" s="70">
        <v>0</v>
      </c>
      <c r="K219" s="70">
        <v>0</v>
      </c>
      <c r="L219" s="70">
        <v>0</v>
      </c>
      <c r="M219" s="70">
        <v>0</v>
      </c>
      <c r="N219" s="70">
        <v>0</v>
      </c>
      <c r="O219" s="48">
        <f t="shared" si="3"/>
        <v>0</v>
      </c>
    </row>
    <row r="220" spans="1:15" x14ac:dyDescent="0.25">
      <c r="A220" s="44" t="s">
        <v>51</v>
      </c>
      <c r="B220" s="45" t="s">
        <v>21</v>
      </c>
      <c r="C220" s="46">
        <v>13647</v>
      </c>
      <c r="D220" s="64" t="s">
        <v>225</v>
      </c>
      <c r="E220" s="105">
        <v>0</v>
      </c>
      <c r="F220" s="70">
        <v>0</v>
      </c>
      <c r="G220" s="70">
        <v>0</v>
      </c>
      <c r="H220" s="70">
        <v>0</v>
      </c>
      <c r="I220" s="70">
        <v>0</v>
      </c>
      <c r="J220" s="70">
        <v>0</v>
      </c>
      <c r="K220" s="70">
        <v>0</v>
      </c>
      <c r="L220" s="70">
        <v>0</v>
      </c>
      <c r="M220" s="70">
        <v>0</v>
      </c>
      <c r="N220" s="70">
        <v>0</v>
      </c>
      <c r="O220" s="48">
        <f t="shared" si="3"/>
        <v>0</v>
      </c>
    </row>
    <row r="221" spans="1:15" x14ac:dyDescent="0.25">
      <c r="A221" s="118" t="s">
        <v>51</v>
      </c>
      <c r="B221" s="122" t="s">
        <v>21</v>
      </c>
      <c r="C221" s="120">
        <v>13650</v>
      </c>
      <c r="D221" s="123" t="s">
        <v>226</v>
      </c>
      <c r="E221" s="105">
        <v>0</v>
      </c>
      <c r="F221" s="170">
        <v>0</v>
      </c>
      <c r="G221" s="170">
        <v>0</v>
      </c>
      <c r="H221" s="170">
        <v>0</v>
      </c>
      <c r="I221" s="170">
        <v>0</v>
      </c>
      <c r="J221" s="170">
        <v>0</v>
      </c>
      <c r="K221" s="170">
        <v>0</v>
      </c>
      <c r="L221" s="170">
        <v>0</v>
      </c>
      <c r="M221" s="170">
        <v>0</v>
      </c>
      <c r="N221" s="170">
        <v>0</v>
      </c>
      <c r="O221" s="171">
        <f t="shared" si="3"/>
        <v>0</v>
      </c>
    </row>
    <row r="222" spans="1:15" x14ac:dyDescent="0.25">
      <c r="A222" s="118" t="s">
        <v>51</v>
      </c>
      <c r="B222" s="122" t="s">
        <v>21</v>
      </c>
      <c r="C222" s="120">
        <v>13654</v>
      </c>
      <c r="D222" s="123" t="s">
        <v>227</v>
      </c>
      <c r="E222" s="105">
        <v>0</v>
      </c>
      <c r="F222" s="170">
        <v>0</v>
      </c>
      <c r="G222" s="170">
        <v>0</v>
      </c>
      <c r="H222" s="170">
        <v>0</v>
      </c>
      <c r="I222" s="170">
        <v>0</v>
      </c>
      <c r="J222" s="170">
        <v>0</v>
      </c>
      <c r="K222" s="170">
        <v>0</v>
      </c>
      <c r="L222" s="170">
        <v>0</v>
      </c>
      <c r="M222" s="170">
        <v>0</v>
      </c>
      <c r="N222" s="170">
        <v>0</v>
      </c>
      <c r="O222" s="171">
        <f t="shared" si="3"/>
        <v>0</v>
      </c>
    </row>
    <row r="223" spans="1:15" x14ac:dyDescent="0.25">
      <c r="A223" s="118" t="s">
        <v>51</v>
      </c>
      <c r="B223" s="122" t="s">
        <v>21</v>
      </c>
      <c r="C223" s="120">
        <v>13655</v>
      </c>
      <c r="D223" s="123" t="s">
        <v>228</v>
      </c>
      <c r="E223" s="105">
        <v>109491389.08862822</v>
      </c>
      <c r="F223" s="170">
        <v>0</v>
      </c>
      <c r="G223" s="170">
        <v>0</v>
      </c>
      <c r="H223" s="170">
        <v>0</v>
      </c>
      <c r="I223" s="170">
        <v>0</v>
      </c>
      <c r="J223" s="170">
        <v>49494955</v>
      </c>
      <c r="K223" s="170">
        <v>0</v>
      </c>
      <c r="L223" s="170">
        <v>0</v>
      </c>
      <c r="M223" s="170">
        <v>0</v>
      </c>
      <c r="N223" s="170">
        <v>0</v>
      </c>
      <c r="O223" s="171">
        <f t="shared" si="3"/>
        <v>49494955</v>
      </c>
    </row>
    <row r="224" spans="1:15" x14ac:dyDescent="0.25">
      <c r="A224" s="118" t="s">
        <v>51</v>
      </c>
      <c r="B224" s="122" t="s">
        <v>21</v>
      </c>
      <c r="C224" s="120">
        <v>13657</v>
      </c>
      <c r="D224" s="123" t="s">
        <v>229</v>
      </c>
      <c r="E224" s="105">
        <v>0</v>
      </c>
      <c r="F224" s="170">
        <v>418106</v>
      </c>
      <c r="G224" s="170">
        <v>0</v>
      </c>
      <c r="H224" s="170">
        <v>0</v>
      </c>
      <c r="I224" s="170">
        <v>0</v>
      </c>
      <c r="J224" s="170">
        <v>0</v>
      </c>
      <c r="K224" s="170">
        <v>0</v>
      </c>
      <c r="L224" s="170">
        <v>0</v>
      </c>
      <c r="M224" s="170">
        <v>0</v>
      </c>
      <c r="N224" s="170">
        <v>0</v>
      </c>
      <c r="O224" s="171">
        <f t="shared" si="3"/>
        <v>418106</v>
      </c>
    </row>
    <row r="225" spans="1:15" x14ac:dyDescent="0.25">
      <c r="A225" s="118" t="s">
        <v>51</v>
      </c>
      <c r="B225" s="122" t="s">
        <v>21</v>
      </c>
      <c r="C225" s="120">
        <v>13667</v>
      </c>
      <c r="D225" s="123" t="s">
        <v>230</v>
      </c>
      <c r="E225" s="105">
        <v>2774626.0325370128</v>
      </c>
      <c r="F225" s="170">
        <v>0</v>
      </c>
      <c r="G225" s="170">
        <v>0</v>
      </c>
      <c r="H225" s="170">
        <v>0</v>
      </c>
      <c r="I225" s="170">
        <v>0</v>
      </c>
      <c r="J225" s="170">
        <v>6093891</v>
      </c>
      <c r="K225" s="170">
        <v>0</v>
      </c>
      <c r="L225" s="170">
        <v>0</v>
      </c>
      <c r="M225" s="170">
        <v>0</v>
      </c>
      <c r="N225" s="170">
        <v>0</v>
      </c>
      <c r="O225" s="171">
        <f t="shared" si="3"/>
        <v>6093891</v>
      </c>
    </row>
    <row r="226" spans="1:15" x14ac:dyDescent="0.25">
      <c r="A226" s="118" t="s">
        <v>51</v>
      </c>
      <c r="B226" s="122" t="s">
        <v>21</v>
      </c>
      <c r="C226" s="120">
        <v>13670</v>
      </c>
      <c r="D226" s="123" t="s">
        <v>231</v>
      </c>
      <c r="E226" s="105">
        <v>1038157806.3978364</v>
      </c>
      <c r="F226" s="170">
        <v>0</v>
      </c>
      <c r="G226" s="170">
        <v>0</v>
      </c>
      <c r="H226" s="170">
        <v>0</v>
      </c>
      <c r="I226" s="170">
        <v>0</v>
      </c>
      <c r="J226" s="170">
        <v>112308587</v>
      </c>
      <c r="K226" s="170">
        <v>0</v>
      </c>
      <c r="L226" s="170">
        <v>0</v>
      </c>
      <c r="M226" s="170">
        <v>0</v>
      </c>
      <c r="N226" s="170">
        <v>0</v>
      </c>
      <c r="O226" s="171">
        <f t="shared" si="3"/>
        <v>112308587</v>
      </c>
    </row>
    <row r="227" spans="1:15" x14ac:dyDescent="0.25">
      <c r="A227" s="118" t="s">
        <v>51</v>
      </c>
      <c r="B227" s="122" t="s">
        <v>21</v>
      </c>
      <c r="C227" s="120">
        <v>13673</v>
      </c>
      <c r="D227" s="123" t="s">
        <v>232</v>
      </c>
      <c r="E227" s="105">
        <v>30322573.439993367</v>
      </c>
      <c r="F227" s="170">
        <v>0</v>
      </c>
      <c r="G227" s="170">
        <v>0</v>
      </c>
      <c r="H227" s="170">
        <v>0</v>
      </c>
      <c r="I227" s="170">
        <v>0</v>
      </c>
      <c r="J227" s="170">
        <v>0</v>
      </c>
      <c r="K227" s="170">
        <v>0</v>
      </c>
      <c r="L227" s="170">
        <v>78627</v>
      </c>
      <c r="M227" s="170">
        <v>74324317</v>
      </c>
      <c r="N227" s="170">
        <v>0</v>
      </c>
      <c r="O227" s="171">
        <f t="shared" si="3"/>
        <v>74402944</v>
      </c>
    </row>
    <row r="228" spans="1:15" x14ac:dyDescent="0.25">
      <c r="A228" s="118" t="s">
        <v>51</v>
      </c>
      <c r="B228" s="122" t="s">
        <v>21</v>
      </c>
      <c r="C228" s="120">
        <v>13683</v>
      </c>
      <c r="D228" s="123" t="s">
        <v>233</v>
      </c>
      <c r="E228" s="105">
        <v>0</v>
      </c>
      <c r="F228" s="170">
        <v>0</v>
      </c>
      <c r="G228" s="170">
        <v>0</v>
      </c>
      <c r="H228" s="170">
        <v>0</v>
      </c>
      <c r="I228" s="170">
        <v>0</v>
      </c>
      <c r="J228" s="170">
        <v>0</v>
      </c>
      <c r="K228" s="170">
        <v>0</v>
      </c>
      <c r="L228" s="170">
        <v>0</v>
      </c>
      <c r="M228" s="170">
        <v>0</v>
      </c>
      <c r="N228" s="170">
        <v>0</v>
      </c>
      <c r="O228" s="171">
        <f t="shared" si="3"/>
        <v>0</v>
      </c>
    </row>
    <row r="229" spans="1:15" x14ac:dyDescent="0.25">
      <c r="A229" s="118" t="s">
        <v>51</v>
      </c>
      <c r="B229" s="122" t="s">
        <v>21</v>
      </c>
      <c r="C229" s="120">
        <v>13688</v>
      </c>
      <c r="D229" s="123" t="s">
        <v>234</v>
      </c>
      <c r="E229" s="105">
        <v>1286975854.4461484</v>
      </c>
      <c r="F229" s="170">
        <v>0</v>
      </c>
      <c r="G229" s="170">
        <v>0</v>
      </c>
      <c r="H229" s="170">
        <v>0</v>
      </c>
      <c r="I229" s="170">
        <v>0</v>
      </c>
      <c r="J229" s="170">
        <v>1023627394</v>
      </c>
      <c r="K229" s="170">
        <v>0</v>
      </c>
      <c r="L229" s="170">
        <v>0</v>
      </c>
      <c r="M229" s="170">
        <v>0</v>
      </c>
      <c r="N229" s="170">
        <v>0</v>
      </c>
      <c r="O229" s="171">
        <f t="shared" si="3"/>
        <v>1023627394</v>
      </c>
    </row>
    <row r="230" spans="1:15" x14ac:dyDescent="0.25">
      <c r="A230" s="118" t="s">
        <v>51</v>
      </c>
      <c r="B230" s="122" t="s">
        <v>21</v>
      </c>
      <c r="C230" s="120">
        <v>13744</v>
      </c>
      <c r="D230" s="123" t="s">
        <v>235</v>
      </c>
      <c r="E230" s="105">
        <v>1733255460.5557733</v>
      </c>
      <c r="F230" s="170">
        <v>0</v>
      </c>
      <c r="G230" s="170">
        <v>0</v>
      </c>
      <c r="H230" s="170">
        <v>0</v>
      </c>
      <c r="I230" s="170">
        <v>0</v>
      </c>
      <c r="J230" s="170">
        <v>570200874</v>
      </c>
      <c r="K230" s="170">
        <v>0</v>
      </c>
      <c r="L230" s="170">
        <v>0</v>
      </c>
      <c r="M230" s="170">
        <v>0</v>
      </c>
      <c r="N230" s="170">
        <v>0</v>
      </c>
      <c r="O230" s="171">
        <f t="shared" si="3"/>
        <v>570200874</v>
      </c>
    </row>
    <row r="231" spans="1:15" x14ac:dyDescent="0.25">
      <c r="A231" s="44" t="s">
        <v>51</v>
      </c>
      <c r="B231" s="45" t="s">
        <v>21</v>
      </c>
      <c r="C231" s="46">
        <v>13760</v>
      </c>
      <c r="D231" s="64" t="s">
        <v>236</v>
      </c>
      <c r="E231" s="105">
        <v>0</v>
      </c>
      <c r="F231" s="70">
        <v>0</v>
      </c>
      <c r="G231" s="70">
        <v>0</v>
      </c>
      <c r="H231" s="70">
        <v>0</v>
      </c>
      <c r="I231" s="70">
        <v>0</v>
      </c>
      <c r="J231" s="70">
        <v>0</v>
      </c>
      <c r="K231" s="70">
        <v>0</v>
      </c>
      <c r="L231" s="70">
        <v>0</v>
      </c>
      <c r="M231" s="70">
        <v>0</v>
      </c>
      <c r="N231" s="70">
        <v>0</v>
      </c>
      <c r="O231" s="48">
        <f t="shared" si="3"/>
        <v>0</v>
      </c>
    </row>
    <row r="232" spans="1:15" x14ac:dyDescent="0.25">
      <c r="A232" s="44" t="s">
        <v>51</v>
      </c>
      <c r="B232" s="45" t="s">
        <v>21</v>
      </c>
      <c r="C232" s="46">
        <v>13780</v>
      </c>
      <c r="D232" s="64" t="s">
        <v>237</v>
      </c>
      <c r="E232" s="105">
        <v>0</v>
      </c>
      <c r="F232" s="70">
        <v>0</v>
      </c>
      <c r="G232" s="70">
        <v>0</v>
      </c>
      <c r="H232" s="70">
        <v>0</v>
      </c>
      <c r="I232" s="70">
        <v>0</v>
      </c>
      <c r="J232" s="70">
        <v>0</v>
      </c>
      <c r="K232" s="70">
        <v>0</v>
      </c>
      <c r="L232" s="70">
        <v>0</v>
      </c>
      <c r="M232" s="70">
        <v>0</v>
      </c>
      <c r="N232" s="70">
        <v>0</v>
      </c>
      <c r="O232" s="48">
        <f t="shared" si="3"/>
        <v>0</v>
      </c>
    </row>
    <row r="233" spans="1:15" x14ac:dyDescent="0.25">
      <c r="A233" s="44" t="s">
        <v>51</v>
      </c>
      <c r="B233" s="45" t="s">
        <v>21</v>
      </c>
      <c r="C233" s="46">
        <v>13810</v>
      </c>
      <c r="D233" s="64" t="s">
        <v>238</v>
      </c>
      <c r="E233" s="105">
        <v>66744559.774880663</v>
      </c>
      <c r="F233" s="70">
        <v>0</v>
      </c>
      <c r="G233" s="70">
        <v>0</v>
      </c>
      <c r="H233" s="70">
        <v>0</v>
      </c>
      <c r="I233" s="70">
        <v>0</v>
      </c>
      <c r="J233" s="70">
        <v>248605118</v>
      </c>
      <c r="K233" s="70">
        <v>0</v>
      </c>
      <c r="L233" s="70">
        <v>0</v>
      </c>
      <c r="M233" s="70">
        <v>0</v>
      </c>
      <c r="N233" s="70">
        <v>0</v>
      </c>
      <c r="O233" s="48">
        <f t="shared" si="3"/>
        <v>248605118</v>
      </c>
    </row>
    <row r="234" spans="1:15" x14ac:dyDescent="0.25">
      <c r="A234" s="44" t="s">
        <v>51</v>
      </c>
      <c r="B234" s="45" t="s">
        <v>21</v>
      </c>
      <c r="C234" s="46">
        <v>13836</v>
      </c>
      <c r="D234" s="64" t="s">
        <v>239</v>
      </c>
      <c r="E234" s="105">
        <v>0</v>
      </c>
      <c r="F234" s="70">
        <v>78936117.879999995</v>
      </c>
      <c r="G234" s="70">
        <v>0</v>
      </c>
      <c r="H234" s="70">
        <v>0</v>
      </c>
      <c r="I234" s="70">
        <v>0</v>
      </c>
      <c r="J234" s="70">
        <v>0</v>
      </c>
      <c r="K234" s="70">
        <v>0</v>
      </c>
      <c r="L234" s="70">
        <v>8205551.1099999994</v>
      </c>
      <c r="M234" s="70">
        <v>0</v>
      </c>
      <c r="N234" s="70">
        <v>0</v>
      </c>
      <c r="O234" s="48">
        <f t="shared" si="3"/>
        <v>87141668.989999995</v>
      </c>
    </row>
    <row r="235" spans="1:15" x14ac:dyDescent="0.25">
      <c r="A235" s="44" t="s">
        <v>51</v>
      </c>
      <c r="B235" s="45" t="s">
        <v>21</v>
      </c>
      <c r="C235" s="46">
        <v>13838</v>
      </c>
      <c r="D235" s="64" t="s">
        <v>240</v>
      </c>
      <c r="E235" s="105">
        <v>0</v>
      </c>
      <c r="F235" s="70">
        <v>263088</v>
      </c>
      <c r="G235" s="70">
        <v>0</v>
      </c>
      <c r="H235" s="70">
        <v>0</v>
      </c>
      <c r="I235" s="70">
        <v>0</v>
      </c>
      <c r="J235" s="70">
        <v>0</v>
      </c>
      <c r="K235" s="70">
        <v>0</v>
      </c>
      <c r="L235" s="70">
        <v>130372</v>
      </c>
      <c r="M235" s="70">
        <v>0</v>
      </c>
      <c r="N235" s="70">
        <v>0</v>
      </c>
      <c r="O235" s="48">
        <f t="shared" si="3"/>
        <v>393460</v>
      </c>
    </row>
    <row r="236" spans="1:15" x14ac:dyDescent="0.25">
      <c r="A236" s="44" t="s">
        <v>51</v>
      </c>
      <c r="B236" s="45" t="s">
        <v>21</v>
      </c>
      <c r="C236" s="46">
        <v>13873</v>
      </c>
      <c r="D236" s="64" t="s">
        <v>241</v>
      </c>
      <c r="E236" s="105">
        <v>0</v>
      </c>
      <c r="F236" s="70">
        <v>0</v>
      </c>
      <c r="G236" s="70">
        <v>0</v>
      </c>
      <c r="H236" s="70">
        <v>0</v>
      </c>
      <c r="I236" s="70">
        <v>0</v>
      </c>
      <c r="J236" s="70">
        <v>0</v>
      </c>
      <c r="K236" s="70">
        <v>0</v>
      </c>
      <c r="L236" s="70">
        <v>0</v>
      </c>
      <c r="M236" s="70">
        <v>0</v>
      </c>
      <c r="N236" s="70">
        <v>0</v>
      </c>
      <c r="O236" s="48">
        <f t="shared" si="3"/>
        <v>0</v>
      </c>
    </row>
    <row r="237" spans="1:15" x14ac:dyDescent="0.25">
      <c r="A237" s="44" t="s">
        <v>51</v>
      </c>
      <c r="B237" s="45" t="s">
        <v>21</v>
      </c>
      <c r="C237" s="46">
        <v>13894</v>
      </c>
      <c r="D237" s="64" t="s">
        <v>242</v>
      </c>
      <c r="E237" s="105">
        <v>0</v>
      </c>
      <c r="F237" s="70">
        <v>0</v>
      </c>
      <c r="G237" s="70">
        <v>0</v>
      </c>
      <c r="H237" s="70">
        <v>0</v>
      </c>
      <c r="I237" s="70">
        <v>0</v>
      </c>
      <c r="J237" s="70">
        <v>0</v>
      </c>
      <c r="K237" s="70">
        <v>0</v>
      </c>
      <c r="L237" s="70">
        <v>0</v>
      </c>
      <c r="M237" s="70">
        <v>0</v>
      </c>
      <c r="N237" s="70">
        <v>0</v>
      </c>
      <c r="O237" s="48">
        <f t="shared" si="3"/>
        <v>0</v>
      </c>
    </row>
    <row r="238" spans="1:15" x14ac:dyDescent="0.25">
      <c r="A238" s="44" t="s">
        <v>51</v>
      </c>
      <c r="B238" s="45" t="s">
        <v>22</v>
      </c>
      <c r="C238" s="46">
        <v>15001</v>
      </c>
      <c r="D238" s="64" t="s">
        <v>243</v>
      </c>
      <c r="E238" s="105">
        <v>12566996.188560043</v>
      </c>
      <c r="F238" s="70">
        <v>0</v>
      </c>
      <c r="G238" s="70">
        <v>63921</v>
      </c>
      <c r="H238" s="70">
        <v>0</v>
      </c>
      <c r="I238" s="70">
        <v>0</v>
      </c>
      <c r="J238" s="70">
        <v>0</v>
      </c>
      <c r="K238" s="70">
        <v>0</v>
      </c>
      <c r="L238" s="70">
        <v>733522.69</v>
      </c>
      <c r="M238" s="70">
        <v>0</v>
      </c>
      <c r="N238" s="70">
        <v>0</v>
      </c>
      <c r="O238" s="48">
        <f t="shared" si="3"/>
        <v>797443.69</v>
      </c>
    </row>
    <row r="239" spans="1:15" x14ac:dyDescent="0.25">
      <c r="A239" s="44" t="s">
        <v>51</v>
      </c>
      <c r="B239" s="45" t="s">
        <v>22</v>
      </c>
      <c r="C239" s="46">
        <v>15022</v>
      </c>
      <c r="D239" s="64" t="s">
        <v>244</v>
      </c>
      <c r="E239" s="105">
        <v>46705674.056917474</v>
      </c>
      <c r="F239" s="70">
        <v>0</v>
      </c>
      <c r="G239" s="70">
        <v>0</v>
      </c>
      <c r="H239" s="70">
        <v>42838392</v>
      </c>
      <c r="I239" s="70">
        <v>0</v>
      </c>
      <c r="J239" s="70">
        <v>0</v>
      </c>
      <c r="K239" s="70">
        <v>0</v>
      </c>
      <c r="L239" s="70">
        <v>0</v>
      </c>
      <c r="M239" s="70">
        <v>0</v>
      </c>
      <c r="N239" s="70">
        <v>0</v>
      </c>
      <c r="O239" s="48">
        <f t="shared" si="3"/>
        <v>42838392</v>
      </c>
    </row>
    <row r="240" spans="1:15" x14ac:dyDescent="0.25">
      <c r="A240" s="44" t="s">
        <v>51</v>
      </c>
      <c r="B240" s="45" t="s">
        <v>22</v>
      </c>
      <c r="C240" s="46">
        <v>15047</v>
      </c>
      <c r="D240" s="64" t="s">
        <v>245</v>
      </c>
      <c r="E240" s="105">
        <v>8129398.0781056099</v>
      </c>
      <c r="F240" s="70">
        <v>0</v>
      </c>
      <c r="G240" s="70">
        <v>0</v>
      </c>
      <c r="H240" s="70">
        <v>0</v>
      </c>
      <c r="I240" s="70">
        <v>0</v>
      </c>
      <c r="J240" s="70">
        <v>0</v>
      </c>
      <c r="K240" s="70">
        <v>0</v>
      </c>
      <c r="L240" s="70">
        <v>0</v>
      </c>
      <c r="M240" s="70">
        <v>0</v>
      </c>
      <c r="N240" s="70">
        <v>0</v>
      </c>
      <c r="O240" s="48">
        <f t="shared" si="3"/>
        <v>0</v>
      </c>
    </row>
    <row r="241" spans="1:15" x14ac:dyDescent="0.25">
      <c r="A241" s="118" t="s">
        <v>51</v>
      </c>
      <c r="B241" s="122" t="s">
        <v>22</v>
      </c>
      <c r="C241" s="120">
        <v>15051</v>
      </c>
      <c r="D241" s="123" t="s">
        <v>246</v>
      </c>
      <c r="E241" s="105">
        <v>0</v>
      </c>
      <c r="F241" s="170">
        <v>0</v>
      </c>
      <c r="G241" s="170">
        <v>0</v>
      </c>
      <c r="H241" s="170">
        <v>0</v>
      </c>
      <c r="I241" s="170">
        <v>0</v>
      </c>
      <c r="J241" s="170">
        <v>0</v>
      </c>
      <c r="K241" s="170">
        <v>0</v>
      </c>
      <c r="L241" s="170">
        <v>336358</v>
      </c>
      <c r="M241" s="170">
        <v>0</v>
      </c>
      <c r="N241" s="170">
        <v>0</v>
      </c>
      <c r="O241" s="171">
        <f t="shared" si="3"/>
        <v>336358</v>
      </c>
    </row>
    <row r="242" spans="1:15" x14ac:dyDescent="0.25">
      <c r="A242" s="118" t="s">
        <v>51</v>
      </c>
      <c r="B242" s="122" t="s">
        <v>22</v>
      </c>
      <c r="C242" s="120">
        <v>15087</v>
      </c>
      <c r="D242" s="123" t="s">
        <v>247</v>
      </c>
      <c r="E242" s="105">
        <v>0</v>
      </c>
      <c r="F242" s="170">
        <v>8770</v>
      </c>
      <c r="G242" s="170">
        <v>0</v>
      </c>
      <c r="H242" s="170">
        <v>0</v>
      </c>
      <c r="I242" s="170">
        <v>0</v>
      </c>
      <c r="J242" s="170">
        <v>0</v>
      </c>
      <c r="K242" s="170">
        <v>0</v>
      </c>
      <c r="L242" s="170">
        <v>0</v>
      </c>
      <c r="M242" s="170">
        <v>0</v>
      </c>
      <c r="N242" s="170">
        <v>0</v>
      </c>
      <c r="O242" s="171">
        <f t="shared" si="3"/>
        <v>8770</v>
      </c>
    </row>
    <row r="243" spans="1:15" x14ac:dyDescent="0.25">
      <c r="A243" s="118" t="s">
        <v>51</v>
      </c>
      <c r="B243" s="122" t="s">
        <v>22</v>
      </c>
      <c r="C243" s="120">
        <v>15090</v>
      </c>
      <c r="D243" s="123" t="s">
        <v>248</v>
      </c>
      <c r="E243" s="105">
        <v>0</v>
      </c>
      <c r="F243" s="170">
        <v>0</v>
      </c>
      <c r="G243" s="170">
        <v>0</v>
      </c>
      <c r="H243" s="170">
        <v>0</v>
      </c>
      <c r="I243" s="170">
        <v>0</v>
      </c>
      <c r="J243" s="170">
        <v>0</v>
      </c>
      <c r="K243" s="170">
        <v>0</v>
      </c>
      <c r="L243" s="170">
        <v>0</v>
      </c>
      <c r="M243" s="170">
        <v>0</v>
      </c>
      <c r="N243" s="170">
        <v>0</v>
      </c>
      <c r="O243" s="171">
        <f t="shared" si="3"/>
        <v>0</v>
      </c>
    </row>
    <row r="244" spans="1:15" x14ac:dyDescent="0.25">
      <c r="A244" s="118" t="s">
        <v>51</v>
      </c>
      <c r="B244" s="122" t="s">
        <v>22</v>
      </c>
      <c r="C244" s="120">
        <v>15092</v>
      </c>
      <c r="D244" s="123" t="s">
        <v>249</v>
      </c>
      <c r="E244" s="105">
        <v>4771934.7634870261</v>
      </c>
      <c r="F244" s="170">
        <v>12791</v>
      </c>
      <c r="G244" s="170">
        <v>5021538</v>
      </c>
      <c r="H244" s="170">
        <v>0</v>
      </c>
      <c r="I244" s="170">
        <v>0</v>
      </c>
      <c r="J244" s="170">
        <v>0</v>
      </c>
      <c r="K244" s="170">
        <v>0</v>
      </c>
      <c r="L244" s="170">
        <v>0</v>
      </c>
      <c r="M244" s="170">
        <v>0</v>
      </c>
      <c r="N244" s="170">
        <v>0</v>
      </c>
      <c r="O244" s="171">
        <f t="shared" si="3"/>
        <v>5034329</v>
      </c>
    </row>
    <row r="245" spans="1:15" x14ac:dyDescent="0.25">
      <c r="A245" s="118" t="s">
        <v>51</v>
      </c>
      <c r="B245" s="122" t="s">
        <v>22</v>
      </c>
      <c r="C245" s="120">
        <v>15097</v>
      </c>
      <c r="D245" s="123" t="s">
        <v>250</v>
      </c>
      <c r="E245" s="105">
        <v>2303322.7650559964</v>
      </c>
      <c r="F245" s="170">
        <v>0</v>
      </c>
      <c r="G245" s="170">
        <v>2649657</v>
      </c>
      <c r="H245" s="170">
        <v>0</v>
      </c>
      <c r="I245" s="170">
        <v>0</v>
      </c>
      <c r="J245" s="170">
        <v>0</v>
      </c>
      <c r="K245" s="170">
        <v>0</v>
      </c>
      <c r="L245" s="170">
        <v>498997</v>
      </c>
      <c r="M245" s="170">
        <v>0</v>
      </c>
      <c r="N245" s="170">
        <v>0</v>
      </c>
      <c r="O245" s="171">
        <f t="shared" si="3"/>
        <v>3148654</v>
      </c>
    </row>
    <row r="246" spans="1:15" x14ac:dyDescent="0.25">
      <c r="A246" s="118" t="s">
        <v>51</v>
      </c>
      <c r="B246" s="122" t="s">
        <v>22</v>
      </c>
      <c r="C246" s="120">
        <v>15104</v>
      </c>
      <c r="D246" s="123" t="s">
        <v>22</v>
      </c>
      <c r="E246" s="105">
        <v>0</v>
      </c>
      <c r="F246" s="170">
        <v>0</v>
      </c>
      <c r="G246" s="170">
        <v>42311</v>
      </c>
      <c r="H246" s="170">
        <v>0</v>
      </c>
      <c r="I246" s="170">
        <v>0</v>
      </c>
      <c r="J246" s="170">
        <v>0</v>
      </c>
      <c r="K246" s="170">
        <v>0</v>
      </c>
      <c r="L246" s="170">
        <v>0</v>
      </c>
      <c r="M246" s="170">
        <v>0</v>
      </c>
      <c r="N246" s="170">
        <v>0</v>
      </c>
      <c r="O246" s="171">
        <f t="shared" si="3"/>
        <v>42311</v>
      </c>
    </row>
    <row r="247" spans="1:15" x14ac:dyDescent="0.25">
      <c r="A247" s="118" t="s">
        <v>51</v>
      </c>
      <c r="B247" s="122" t="s">
        <v>22</v>
      </c>
      <c r="C247" s="120">
        <v>15106</v>
      </c>
      <c r="D247" s="123" t="s">
        <v>74</v>
      </c>
      <c r="E247" s="105">
        <v>46705674.056917474</v>
      </c>
      <c r="F247" s="170">
        <v>0</v>
      </c>
      <c r="G247" s="170">
        <v>105940</v>
      </c>
      <c r="H247" s="170">
        <v>42838392</v>
      </c>
      <c r="I247" s="170">
        <v>0</v>
      </c>
      <c r="J247" s="170">
        <v>0</v>
      </c>
      <c r="K247" s="170">
        <v>0</v>
      </c>
      <c r="L247" s="170">
        <v>0</v>
      </c>
      <c r="M247" s="170">
        <v>0</v>
      </c>
      <c r="N247" s="170">
        <v>0</v>
      </c>
      <c r="O247" s="171">
        <f t="shared" si="3"/>
        <v>42944332</v>
      </c>
    </row>
    <row r="248" spans="1:15" x14ac:dyDescent="0.25">
      <c r="A248" s="118" t="s">
        <v>51</v>
      </c>
      <c r="B248" s="122" t="s">
        <v>22</v>
      </c>
      <c r="C248" s="120">
        <v>15109</v>
      </c>
      <c r="D248" s="123" t="s">
        <v>251</v>
      </c>
      <c r="E248" s="105">
        <v>46705674.056917474</v>
      </c>
      <c r="F248" s="170">
        <v>0</v>
      </c>
      <c r="G248" s="170">
        <v>0</v>
      </c>
      <c r="H248" s="170">
        <v>42838392</v>
      </c>
      <c r="I248" s="170">
        <v>0</v>
      </c>
      <c r="J248" s="170">
        <v>0</v>
      </c>
      <c r="K248" s="170">
        <v>0</v>
      </c>
      <c r="L248" s="170">
        <v>0</v>
      </c>
      <c r="M248" s="170">
        <v>0</v>
      </c>
      <c r="N248" s="170">
        <v>0</v>
      </c>
      <c r="O248" s="171">
        <f t="shared" si="3"/>
        <v>42838392</v>
      </c>
    </row>
    <row r="249" spans="1:15" x14ac:dyDescent="0.25">
      <c r="A249" s="118" t="s">
        <v>51</v>
      </c>
      <c r="B249" s="122" t="s">
        <v>22</v>
      </c>
      <c r="C249" s="120">
        <v>15114</v>
      </c>
      <c r="D249" s="123" t="s">
        <v>252</v>
      </c>
      <c r="E249" s="105">
        <v>628240.70658533322</v>
      </c>
      <c r="F249" s="170">
        <v>3665202</v>
      </c>
      <c r="G249" s="170">
        <v>0</v>
      </c>
      <c r="H249" s="170">
        <v>0</v>
      </c>
      <c r="I249" s="170">
        <v>0</v>
      </c>
      <c r="J249" s="170">
        <v>0</v>
      </c>
      <c r="K249" s="170">
        <v>0</v>
      </c>
      <c r="L249" s="170">
        <v>0</v>
      </c>
      <c r="M249" s="170">
        <v>0</v>
      </c>
      <c r="N249" s="170">
        <v>0</v>
      </c>
      <c r="O249" s="171">
        <f t="shared" si="3"/>
        <v>3665202</v>
      </c>
    </row>
    <row r="250" spans="1:15" x14ac:dyDescent="0.25">
      <c r="A250" s="118" t="s">
        <v>51</v>
      </c>
      <c r="B250" s="122" t="s">
        <v>22</v>
      </c>
      <c r="C250" s="120">
        <v>15131</v>
      </c>
      <c r="D250" s="123" t="s">
        <v>23</v>
      </c>
      <c r="E250" s="105">
        <v>31137116.037944984</v>
      </c>
      <c r="F250" s="170">
        <v>0</v>
      </c>
      <c r="G250" s="170">
        <v>0</v>
      </c>
      <c r="H250" s="170">
        <v>28558928</v>
      </c>
      <c r="I250" s="170">
        <v>0</v>
      </c>
      <c r="J250" s="170">
        <v>0</v>
      </c>
      <c r="K250" s="170">
        <v>0</v>
      </c>
      <c r="L250" s="170">
        <v>0</v>
      </c>
      <c r="M250" s="170">
        <v>0</v>
      </c>
      <c r="N250" s="170">
        <v>0</v>
      </c>
      <c r="O250" s="171">
        <f t="shared" si="3"/>
        <v>28558928</v>
      </c>
    </row>
    <row r="251" spans="1:15" x14ac:dyDescent="0.25">
      <c r="A251" s="44" t="s">
        <v>51</v>
      </c>
      <c r="B251" s="45" t="s">
        <v>22</v>
      </c>
      <c r="C251" s="46">
        <v>15135</v>
      </c>
      <c r="D251" s="64" t="s">
        <v>253</v>
      </c>
      <c r="E251" s="105">
        <v>0</v>
      </c>
      <c r="F251" s="70">
        <v>0</v>
      </c>
      <c r="G251" s="70">
        <v>0</v>
      </c>
      <c r="H251" s="70">
        <v>0</v>
      </c>
      <c r="I251" s="70">
        <v>0</v>
      </c>
      <c r="J251" s="70">
        <v>0</v>
      </c>
      <c r="K251" s="70">
        <v>0</v>
      </c>
      <c r="L251" s="70">
        <v>0</v>
      </c>
      <c r="M251" s="70">
        <v>0</v>
      </c>
      <c r="N251" s="70">
        <v>0</v>
      </c>
      <c r="O251" s="48">
        <f t="shared" si="3"/>
        <v>0</v>
      </c>
    </row>
    <row r="252" spans="1:15" x14ac:dyDescent="0.25">
      <c r="A252" s="44" t="s">
        <v>51</v>
      </c>
      <c r="B252" s="45" t="s">
        <v>22</v>
      </c>
      <c r="C252" s="46">
        <v>15162</v>
      </c>
      <c r="D252" s="64" t="s">
        <v>254</v>
      </c>
      <c r="E252" s="105">
        <v>0</v>
      </c>
      <c r="F252" s="70">
        <v>0</v>
      </c>
      <c r="G252" s="70">
        <v>0</v>
      </c>
      <c r="H252" s="70">
        <v>0</v>
      </c>
      <c r="I252" s="70">
        <v>0</v>
      </c>
      <c r="J252" s="70">
        <v>0</v>
      </c>
      <c r="K252" s="70">
        <v>0</v>
      </c>
      <c r="L252" s="70">
        <v>0</v>
      </c>
      <c r="M252" s="70">
        <v>0</v>
      </c>
      <c r="N252" s="70">
        <v>0</v>
      </c>
      <c r="O252" s="48">
        <f t="shared" si="3"/>
        <v>0</v>
      </c>
    </row>
    <row r="253" spans="1:15" x14ac:dyDescent="0.25">
      <c r="A253" s="44" t="s">
        <v>51</v>
      </c>
      <c r="B253" s="45" t="s">
        <v>22</v>
      </c>
      <c r="C253" s="46">
        <v>15172</v>
      </c>
      <c r="D253" s="64" t="s">
        <v>255</v>
      </c>
      <c r="E253" s="105">
        <v>0</v>
      </c>
      <c r="F253" s="70">
        <v>0</v>
      </c>
      <c r="G253" s="70">
        <v>0</v>
      </c>
      <c r="H253" s="70">
        <v>0</v>
      </c>
      <c r="I253" s="70">
        <v>0</v>
      </c>
      <c r="J253" s="70">
        <v>0</v>
      </c>
      <c r="K253" s="70">
        <v>0</v>
      </c>
      <c r="L253" s="70">
        <v>0</v>
      </c>
      <c r="M253" s="70">
        <v>0</v>
      </c>
      <c r="N253" s="70">
        <v>0</v>
      </c>
      <c r="O253" s="48">
        <f t="shared" si="3"/>
        <v>0</v>
      </c>
    </row>
    <row r="254" spans="1:15" x14ac:dyDescent="0.25">
      <c r="A254" s="44" t="s">
        <v>51</v>
      </c>
      <c r="B254" s="45" t="s">
        <v>22</v>
      </c>
      <c r="C254" s="46">
        <v>15176</v>
      </c>
      <c r="D254" s="64" t="s">
        <v>256</v>
      </c>
      <c r="E254" s="105">
        <v>46705674.056917474</v>
      </c>
      <c r="F254" s="70">
        <v>0</v>
      </c>
      <c r="G254" s="70">
        <v>0</v>
      </c>
      <c r="H254" s="70">
        <v>42838392</v>
      </c>
      <c r="I254" s="70">
        <v>0</v>
      </c>
      <c r="J254" s="70">
        <v>0</v>
      </c>
      <c r="K254" s="70">
        <v>0</v>
      </c>
      <c r="L254" s="70">
        <v>0</v>
      </c>
      <c r="M254" s="70">
        <v>0</v>
      </c>
      <c r="N254" s="70">
        <v>0</v>
      </c>
      <c r="O254" s="48">
        <f t="shared" si="3"/>
        <v>42838392</v>
      </c>
    </row>
    <row r="255" spans="1:15" x14ac:dyDescent="0.25">
      <c r="A255" s="44" t="s">
        <v>51</v>
      </c>
      <c r="B255" s="45" t="s">
        <v>22</v>
      </c>
      <c r="C255" s="46">
        <v>15180</v>
      </c>
      <c r="D255" s="64" t="s">
        <v>257</v>
      </c>
      <c r="E255" s="105">
        <v>0</v>
      </c>
      <c r="F255" s="70">
        <v>0</v>
      </c>
      <c r="G255" s="70">
        <v>0</v>
      </c>
      <c r="H255" s="70">
        <v>0</v>
      </c>
      <c r="I255" s="70">
        <v>0</v>
      </c>
      <c r="J255" s="70">
        <v>0</v>
      </c>
      <c r="K255" s="70">
        <v>0</v>
      </c>
      <c r="L255" s="70">
        <v>0</v>
      </c>
      <c r="M255" s="70">
        <v>0</v>
      </c>
      <c r="N255" s="70">
        <v>0</v>
      </c>
      <c r="O255" s="48">
        <f t="shared" si="3"/>
        <v>0</v>
      </c>
    </row>
    <row r="256" spans="1:15" x14ac:dyDescent="0.25">
      <c r="A256" s="44" t="s">
        <v>51</v>
      </c>
      <c r="B256" s="45" t="s">
        <v>22</v>
      </c>
      <c r="C256" s="46">
        <v>15183</v>
      </c>
      <c r="D256" s="64" t="s">
        <v>258</v>
      </c>
      <c r="E256" s="105">
        <v>1260412.1172273071</v>
      </c>
      <c r="F256" s="70">
        <v>0</v>
      </c>
      <c r="G256" s="70">
        <v>75130901</v>
      </c>
      <c r="H256" s="70">
        <v>0</v>
      </c>
      <c r="I256" s="70">
        <v>0</v>
      </c>
      <c r="J256" s="70">
        <v>0</v>
      </c>
      <c r="K256" s="70">
        <v>0</v>
      </c>
      <c r="L256" s="70">
        <v>0</v>
      </c>
      <c r="M256" s="70">
        <v>0</v>
      </c>
      <c r="N256" s="70">
        <v>0</v>
      </c>
      <c r="O256" s="48">
        <f t="shared" si="3"/>
        <v>75130901</v>
      </c>
    </row>
    <row r="257" spans="1:15" x14ac:dyDescent="0.25">
      <c r="A257" s="44" t="s">
        <v>51</v>
      </c>
      <c r="B257" s="45" t="s">
        <v>22</v>
      </c>
      <c r="C257" s="46">
        <v>15185</v>
      </c>
      <c r="D257" s="64" t="s">
        <v>259</v>
      </c>
      <c r="E257" s="105">
        <v>0</v>
      </c>
      <c r="F257" s="70">
        <v>0</v>
      </c>
      <c r="G257" s="70">
        <v>0</v>
      </c>
      <c r="H257" s="70">
        <v>0</v>
      </c>
      <c r="I257" s="70">
        <v>0</v>
      </c>
      <c r="J257" s="70">
        <v>0</v>
      </c>
      <c r="K257" s="70">
        <v>0</v>
      </c>
      <c r="L257" s="70">
        <v>49990</v>
      </c>
      <c r="M257" s="70">
        <v>0</v>
      </c>
      <c r="N257" s="70">
        <v>0</v>
      </c>
      <c r="O257" s="48">
        <f t="shared" si="3"/>
        <v>49990</v>
      </c>
    </row>
    <row r="258" spans="1:15" x14ac:dyDescent="0.25">
      <c r="A258" s="44" t="s">
        <v>51</v>
      </c>
      <c r="B258" s="45" t="s">
        <v>22</v>
      </c>
      <c r="C258" s="46">
        <v>15187</v>
      </c>
      <c r="D258" s="64" t="s">
        <v>260</v>
      </c>
      <c r="E258" s="105">
        <v>5399163.2475228813</v>
      </c>
      <c r="F258" s="70">
        <v>0</v>
      </c>
      <c r="G258" s="70">
        <v>2534072</v>
      </c>
      <c r="H258" s="70">
        <v>0</v>
      </c>
      <c r="I258" s="70">
        <v>0</v>
      </c>
      <c r="J258" s="70">
        <v>0</v>
      </c>
      <c r="K258" s="70">
        <v>0</v>
      </c>
      <c r="L258" s="70">
        <v>95770.81</v>
      </c>
      <c r="M258" s="70">
        <v>0</v>
      </c>
      <c r="N258" s="70">
        <v>0</v>
      </c>
      <c r="O258" s="48">
        <f t="shared" si="3"/>
        <v>2629842.81</v>
      </c>
    </row>
    <row r="259" spans="1:15" x14ac:dyDescent="0.25">
      <c r="A259" s="44" t="s">
        <v>51</v>
      </c>
      <c r="B259" s="45" t="s">
        <v>22</v>
      </c>
      <c r="C259" s="46">
        <v>15189</v>
      </c>
      <c r="D259" s="64" t="s">
        <v>261</v>
      </c>
      <c r="E259" s="105">
        <v>0</v>
      </c>
      <c r="F259" s="70">
        <v>0</v>
      </c>
      <c r="G259" s="70">
        <v>0</v>
      </c>
      <c r="H259" s="70">
        <v>0</v>
      </c>
      <c r="I259" s="70">
        <v>0</v>
      </c>
      <c r="J259" s="70">
        <v>0</v>
      </c>
      <c r="K259" s="70">
        <v>0</v>
      </c>
      <c r="L259" s="70">
        <v>0</v>
      </c>
      <c r="M259" s="70">
        <v>0</v>
      </c>
      <c r="N259" s="70">
        <v>0</v>
      </c>
      <c r="O259" s="48">
        <f t="shared" si="3"/>
        <v>0</v>
      </c>
    </row>
    <row r="260" spans="1:15" x14ac:dyDescent="0.25">
      <c r="A260" s="44" t="s">
        <v>51</v>
      </c>
      <c r="B260" s="45" t="s">
        <v>22</v>
      </c>
      <c r="C260" s="46">
        <v>15204</v>
      </c>
      <c r="D260" s="64" t="s">
        <v>262</v>
      </c>
      <c r="E260" s="105">
        <v>33358.583445397104</v>
      </c>
      <c r="F260" s="70">
        <v>0</v>
      </c>
      <c r="G260" s="70">
        <v>0</v>
      </c>
      <c r="H260" s="70">
        <v>0</v>
      </c>
      <c r="I260" s="70">
        <v>0</v>
      </c>
      <c r="J260" s="70">
        <v>0</v>
      </c>
      <c r="K260" s="70">
        <v>0</v>
      </c>
      <c r="L260" s="70">
        <v>281651</v>
      </c>
      <c r="M260" s="70">
        <v>0</v>
      </c>
      <c r="N260" s="70">
        <v>0</v>
      </c>
      <c r="O260" s="48">
        <f t="shared" si="3"/>
        <v>281651</v>
      </c>
    </row>
    <row r="261" spans="1:15" x14ac:dyDescent="0.25">
      <c r="A261" s="118" t="s">
        <v>51</v>
      </c>
      <c r="B261" s="122" t="s">
        <v>22</v>
      </c>
      <c r="C261" s="120">
        <v>15212</v>
      </c>
      <c r="D261" s="123" t="s">
        <v>263</v>
      </c>
      <c r="E261" s="105">
        <v>46705674.056917474</v>
      </c>
      <c r="F261" s="170">
        <v>0</v>
      </c>
      <c r="G261" s="170">
        <v>0</v>
      </c>
      <c r="H261" s="170">
        <v>42838392</v>
      </c>
      <c r="I261" s="170">
        <v>0</v>
      </c>
      <c r="J261" s="170">
        <v>0</v>
      </c>
      <c r="K261" s="170">
        <v>0</v>
      </c>
      <c r="L261" s="170">
        <v>0</v>
      </c>
      <c r="M261" s="170">
        <v>0</v>
      </c>
      <c r="N261" s="170">
        <v>0</v>
      </c>
      <c r="O261" s="171">
        <f t="shared" si="3"/>
        <v>42838392</v>
      </c>
    </row>
    <row r="262" spans="1:15" x14ac:dyDescent="0.25">
      <c r="A262" s="118" t="s">
        <v>51</v>
      </c>
      <c r="B262" s="122" t="s">
        <v>22</v>
      </c>
      <c r="C262" s="120">
        <v>15215</v>
      </c>
      <c r="D262" s="123" t="s">
        <v>264</v>
      </c>
      <c r="E262" s="105">
        <v>72632065.97708036</v>
      </c>
      <c r="F262" s="170">
        <v>7728211.5600000005</v>
      </c>
      <c r="G262" s="170">
        <v>30435324</v>
      </c>
      <c r="H262" s="170">
        <v>0</v>
      </c>
      <c r="I262" s="170">
        <v>4535114</v>
      </c>
      <c r="J262" s="170">
        <v>0</v>
      </c>
      <c r="K262" s="170">
        <v>0</v>
      </c>
      <c r="L262" s="170">
        <v>0</v>
      </c>
      <c r="M262" s="170">
        <v>0</v>
      </c>
      <c r="N262" s="170">
        <v>0</v>
      </c>
      <c r="O262" s="171">
        <f t="shared" si="3"/>
        <v>42698649.560000002</v>
      </c>
    </row>
    <row r="263" spans="1:15" x14ac:dyDescent="0.25">
      <c r="A263" s="118" t="s">
        <v>51</v>
      </c>
      <c r="B263" s="122" t="s">
        <v>22</v>
      </c>
      <c r="C263" s="120">
        <v>15218</v>
      </c>
      <c r="D263" s="123" t="s">
        <v>265</v>
      </c>
      <c r="E263" s="105">
        <v>0</v>
      </c>
      <c r="F263" s="170">
        <v>0</v>
      </c>
      <c r="G263" s="170">
        <v>0</v>
      </c>
      <c r="H263" s="170">
        <v>0</v>
      </c>
      <c r="I263" s="170">
        <v>0</v>
      </c>
      <c r="J263" s="170">
        <v>0</v>
      </c>
      <c r="K263" s="170">
        <v>0</v>
      </c>
      <c r="L263" s="170">
        <v>0</v>
      </c>
      <c r="M263" s="170">
        <v>0</v>
      </c>
      <c r="N263" s="170">
        <v>0</v>
      </c>
      <c r="O263" s="171">
        <f t="shared" si="3"/>
        <v>0</v>
      </c>
    </row>
    <row r="264" spans="1:15" x14ac:dyDescent="0.25">
      <c r="A264" s="118" t="s">
        <v>51</v>
      </c>
      <c r="B264" s="122" t="s">
        <v>22</v>
      </c>
      <c r="C264" s="120">
        <v>15223</v>
      </c>
      <c r="D264" s="123" t="s">
        <v>266</v>
      </c>
      <c r="E264" s="105">
        <v>0</v>
      </c>
      <c r="F264" s="170">
        <v>0</v>
      </c>
      <c r="G264" s="170">
        <v>0</v>
      </c>
      <c r="H264" s="170">
        <v>0</v>
      </c>
      <c r="I264" s="170">
        <v>0</v>
      </c>
      <c r="J264" s="170">
        <v>0</v>
      </c>
      <c r="K264" s="170">
        <v>0</v>
      </c>
      <c r="L264" s="170">
        <v>0</v>
      </c>
      <c r="M264" s="170">
        <v>0</v>
      </c>
      <c r="N264" s="170">
        <v>0</v>
      </c>
      <c r="O264" s="171">
        <f t="shared" si="3"/>
        <v>0</v>
      </c>
    </row>
    <row r="265" spans="1:15" x14ac:dyDescent="0.25">
      <c r="A265" s="118" t="s">
        <v>51</v>
      </c>
      <c r="B265" s="122" t="s">
        <v>22</v>
      </c>
      <c r="C265" s="120">
        <v>15224</v>
      </c>
      <c r="D265" s="123" t="s">
        <v>267</v>
      </c>
      <c r="E265" s="105">
        <v>969670.75634935917</v>
      </c>
      <c r="F265" s="170">
        <v>0</v>
      </c>
      <c r="G265" s="170">
        <v>1606568</v>
      </c>
      <c r="H265" s="170">
        <v>0</v>
      </c>
      <c r="I265" s="170">
        <v>0</v>
      </c>
      <c r="J265" s="170">
        <v>0</v>
      </c>
      <c r="K265" s="170">
        <v>0</v>
      </c>
      <c r="L265" s="170">
        <v>339164</v>
      </c>
      <c r="M265" s="170">
        <v>0</v>
      </c>
      <c r="N265" s="170">
        <v>0</v>
      </c>
      <c r="O265" s="171">
        <f t="shared" si="3"/>
        <v>1945732</v>
      </c>
    </row>
    <row r="266" spans="1:15" x14ac:dyDescent="0.25">
      <c r="A266" s="118" t="s">
        <v>51</v>
      </c>
      <c r="B266" s="122" t="s">
        <v>22</v>
      </c>
      <c r="C266" s="120">
        <v>15226</v>
      </c>
      <c r="D266" s="123" t="s">
        <v>268</v>
      </c>
      <c r="E266" s="105">
        <v>2546780.2198707936</v>
      </c>
      <c r="F266" s="170">
        <v>0</v>
      </c>
      <c r="G266" s="170">
        <v>0</v>
      </c>
      <c r="H266" s="170">
        <v>0</v>
      </c>
      <c r="I266" s="170">
        <v>4535114</v>
      </c>
      <c r="J266" s="170">
        <v>0</v>
      </c>
      <c r="K266" s="170">
        <v>0</v>
      </c>
      <c r="L266" s="170">
        <v>815938.57000000007</v>
      </c>
      <c r="M266" s="170">
        <v>0</v>
      </c>
      <c r="N266" s="170">
        <v>0</v>
      </c>
      <c r="O266" s="171">
        <f t="shared" si="3"/>
        <v>5351052.57</v>
      </c>
    </row>
    <row r="267" spans="1:15" x14ac:dyDescent="0.25">
      <c r="A267" s="118" t="s">
        <v>51</v>
      </c>
      <c r="B267" s="122" t="s">
        <v>22</v>
      </c>
      <c r="C267" s="120">
        <v>15232</v>
      </c>
      <c r="D267" s="123" t="s">
        <v>269</v>
      </c>
      <c r="E267" s="105">
        <v>0</v>
      </c>
      <c r="F267" s="170">
        <v>0</v>
      </c>
      <c r="G267" s="170">
        <v>0</v>
      </c>
      <c r="H267" s="170">
        <v>0</v>
      </c>
      <c r="I267" s="170">
        <v>0</v>
      </c>
      <c r="J267" s="170">
        <v>0</v>
      </c>
      <c r="K267" s="170">
        <v>0</v>
      </c>
      <c r="L267" s="170">
        <v>0</v>
      </c>
      <c r="M267" s="170">
        <v>0</v>
      </c>
      <c r="N267" s="170">
        <v>0</v>
      </c>
      <c r="O267" s="171">
        <f t="shared" si="3"/>
        <v>0</v>
      </c>
    </row>
    <row r="268" spans="1:15" x14ac:dyDescent="0.25">
      <c r="A268" s="118" t="s">
        <v>51</v>
      </c>
      <c r="B268" s="122" t="s">
        <v>22</v>
      </c>
      <c r="C268" s="120">
        <v>15236</v>
      </c>
      <c r="D268" s="123" t="s">
        <v>270</v>
      </c>
      <c r="E268" s="105">
        <v>93411348.113834947</v>
      </c>
      <c r="F268" s="170">
        <v>0</v>
      </c>
      <c r="G268" s="170">
        <v>0</v>
      </c>
      <c r="H268" s="170">
        <v>85676784</v>
      </c>
      <c r="I268" s="170">
        <v>0</v>
      </c>
      <c r="J268" s="170">
        <v>0</v>
      </c>
      <c r="K268" s="170">
        <v>0</v>
      </c>
      <c r="L268" s="170">
        <v>0</v>
      </c>
      <c r="M268" s="170">
        <v>0</v>
      </c>
      <c r="N268" s="170">
        <v>0</v>
      </c>
      <c r="O268" s="171">
        <f t="shared" ref="O268:O331" si="4">SUM(F268:N268)</f>
        <v>85676784</v>
      </c>
    </row>
    <row r="269" spans="1:15" x14ac:dyDescent="0.25">
      <c r="A269" s="118" t="s">
        <v>51</v>
      </c>
      <c r="B269" s="122" t="s">
        <v>22</v>
      </c>
      <c r="C269" s="120">
        <v>15238</v>
      </c>
      <c r="D269" s="123" t="s">
        <v>271</v>
      </c>
      <c r="E269" s="105">
        <v>14444912.586837083</v>
      </c>
      <c r="F269" s="170">
        <v>13915372</v>
      </c>
      <c r="G269" s="170">
        <v>1561391</v>
      </c>
      <c r="H269" s="170">
        <v>0</v>
      </c>
      <c r="I269" s="170">
        <v>0</v>
      </c>
      <c r="J269" s="170">
        <v>0</v>
      </c>
      <c r="K269" s="170">
        <v>0</v>
      </c>
      <c r="L269" s="170">
        <v>50839</v>
      </c>
      <c r="M269" s="170">
        <v>0</v>
      </c>
      <c r="N269" s="170">
        <v>0</v>
      </c>
      <c r="O269" s="171">
        <f t="shared" si="4"/>
        <v>15527602</v>
      </c>
    </row>
    <row r="270" spans="1:15" x14ac:dyDescent="0.25">
      <c r="A270" s="118" t="s">
        <v>51</v>
      </c>
      <c r="B270" s="122" t="s">
        <v>22</v>
      </c>
      <c r="C270" s="120">
        <v>15244</v>
      </c>
      <c r="D270" s="123" t="s">
        <v>272</v>
      </c>
      <c r="E270" s="105">
        <v>0</v>
      </c>
      <c r="F270" s="170">
        <v>0</v>
      </c>
      <c r="G270" s="170">
        <v>0</v>
      </c>
      <c r="H270" s="170">
        <v>0</v>
      </c>
      <c r="I270" s="170">
        <v>0</v>
      </c>
      <c r="J270" s="170">
        <v>0</v>
      </c>
      <c r="K270" s="170">
        <v>0</v>
      </c>
      <c r="L270" s="170">
        <v>0</v>
      </c>
      <c r="M270" s="170">
        <v>0</v>
      </c>
      <c r="N270" s="170">
        <v>0</v>
      </c>
      <c r="O270" s="171">
        <f t="shared" si="4"/>
        <v>0</v>
      </c>
    </row>
    <row r="271" spans="1:15" x14ac:dyDescent="0.25">
      <c r="A271" s="44" t="s">
        <v>51</v>
      </c>
      <c r="B271" s="45" t="s">
        <v>22</v>
      </c>
      <c r="C271" s="46">
        <v>15248</v>
      </c>
      <c r="D271" s="64" t="s">
        <v>273</v>
      </c>
      <c r="E271" s="105">
        <v>0</v>
      </c>
      <c r="F271" s="70">
        <v>0</v>
      </c>
      <c r="G271" s="70">
        <v>0</v>
      </c>
      <c r="H271" s="70">
        <v>0</v>
      </c>
      <c r="I271" s="70">
        <v>0</v>
      </c>
      <c r="J271" s="70">
        <v>0</v>
      </c>
      <c r="K271" s="70">
        <v>0</v>
      </c>
      <c r="L271" s="70">
        <v>0</v>
      </c>
      <c r="M271" s="70">
        <v>0</v>
      </c>
      <c r="N271" s="70">
        <v>0</v>
      </c>
      <c r="O271" s="48">
        <f t="shared" si="4"/>
        <v>0</v>
      </c>
    </row>
    <row r="272" spans="1:15" x14ac:dyDescent="0.25">
      <c r="A272" s="44" t="s">
        <v>51</v>
      </c>
      <c r="B272" s="45" t="s">
        <v>22</v>
      </c>
      <c r="C272" s="46">
        <v>15272</v>
      </c>
      <c r="D272" s="64" t="s">
        <v>274</v>
      </c>
      <c r="E272" s="105">
        <v>11150706.654485915</v>
      </c>
      <c r="F272" s="70">
        <v>9981276.5300000012</v>
      </c>
      <c r="G272" s="70">
        <v>0</v>
      </c>
      <c r="H272" s="70">
        <v>0</v>
      </c>
      <c r="I272" s="70">
        <v>4535114</v>
      </c>
      <c r="J272" s="70">
        <v>0</v>
      </c>
      <c r="K272" s="70">
        <v>0</v>
      </c>
      <c r="L272" s="70">
        <v>0</v>
      </c>
      <c r="M272" s="70">
        <v>0</v>
      </c>
      <c r="N272" s="70">
        <v>0</v>
      </c>
      <c r="O272" s="48">
        <f t="shared" si="4"/>
        <v>14516390.530000001</v>
      </c>
    </row>
    <row r="273" spans="1:15" x14ac:dyDescent="0.25">
      <c r="A273" s="44" t="s">
        <v>51</v>
      </c>
      <c r="B273" s="45" t="s">
        <v>22</v>
      </c>
      <c r="C273" s="46">
        <v>15276</v>
      </c>
      <c r="D273" s="64" t="s">
        <v>275</v>
      </c>
      <c r="E273" s="105">
        <v>0</v>
      </c>
      <c r="F273" s="70">
        <v>0</v>
      </c>
      <c r="G273" s="70">
        <v>0</v>
      </c>
      <c r="H273" s="70">
        <v>0</v>
      </c>
      <c r="I273" s="70">
        <v>0</v>
      </c>
      <c r="J273" s="70">
        <v>0</v>
      </c>
      <c r="K273" s="70">
        <v>0</v>
      </c>
      <c r="L273" s="70">
        <v>0</v>
      </c>
      <c r="M273" s="70">
        <v>0</v>
      </c>
      <c r="N273" s="70">
        <v>0</v>
      </c>
      <c r="O273" s="48">
        <f t="shared" si="4"/>
        <v>0</v>
      </c>
    </row>
    <row r="274" spans="1:15" x14ac:dyDescent="0.25">
      <c r="A274" s="44" t="s">
        <v>51</v>
      </c>
      <c r="B274" s="45" t="s">
        <v>22</v>
      </c>
      <c r="C274" s="46">
        <v>15293</v>
      </c>
      <c r="D274" s="64" t="s">
        <v>276</v>
      </c>
      <c r="E274" s="105">
        <v>0</v>
      </c>
      <c r="F274" s="70">
        <v>0</v>
      </c>
      <c r="G274" s="70">
        <v>0</v>
      </c>
      <c r="H274" s="70">
        <v>0</v>
      </c>
      <c r="I274" s="70">
        <v>0</v>
      </c>
      <c r="J274" s="70">
        <v>0</v>
      </c>
      <c r="K274" s="70">
        <v>0</v>
      </c>
      <c r="L274" s="70">
        <v>291054</v>
      </c>
      <c r="M274" s="70">
        <v>0</v>
      </c>
      <c r="N274" s="70">
        <v>0</v>
      </c>
      <c r="O274" s="48">
        <f t="shared" si="4"/>
        <v>291054</v>
      </c>
    </row>
    <row r="275" spans="1:15" x14ac:dyDescent="0.25">
      <c r="A275" s="44" t="s">
        <v>51</v>
      </c>
      <c r="B275" s="45" t="s">
        <v>22</v>
      </c>
      <c r="C275" s="46">
        <v>15296</v>
      </c>
      <c r="D275" s="64" t="s">
        <v>277</v>
      </c>
      <c r="E275" s="105">
        <v>83254262.07673353</v>
      </c>
      <c r="F275" s="70">
        <v>0</v>
      </c>
      <c r="G275" s="70">
        <v>25249393</v>
      </c>
      <c r="H275" s="70">
        <v>0</v>
      </c>
      <c r="I275" s="70">
        <v>4535114</v>
      </c>
      <c r="J275" s="70">
        <v>0</v>
      </c>
      <c r="K275" s="70">
        <v>0</v>
      </c>
      <c r="L275" s="70">
        <v>20935</v>
      </c>
      <c r="M275" s="70">
        <v>0</v>
      </c>
      <c r="N275" s="70">
        <v>0</v>
      </c>
      <c r="O275" s="48">
        <f t="shared" si="4"/>
        <v>29805442</v>
      </c>
    </row>
    <row r="276" spans="1:15" x14ac:dyDescent="0.25">
      <c r="A276" s="44" t="s">
        <v>51</v>
      </c>
      <c r="B276" s="45" t="s">
        <v>22</v>
      </c>
      <c r="C276" s="46">
        <v>15299</v>
      </c>
      <c r="D276" s="64" t="s">
        <v>278</v>
      </c>
      <c r="E276" s="105">
        <v>0</v>
      </c>
      <c r="F276" s="70">
        <v>0</v>
      </c>
      <c r="G276" s="70">
        <v>0</v>
      </c>
      <c r="H276" s="70">
        <v>0</v>
      </c>
      <c r="I276" s="70">
        <v>0</v>
      </c>
      <c r="J276" s="70">
        <v>0</v>
      </c>
      <c r="K276" s="70">
        <v>0</v>
      </c>
      <c r="L276" s="70">
        <v>93397</v>
      </c>
      <c r="M276" s="70">
        <v>0</v>
      </c>
      <c r="N276" s="70">
        <v>0</v>
      </c>
      <c r="O276" s="48">
        <f t="shared" si="4"/>
        <v>93397</v>
      </c>
    </row>
    <row r="277" spans="1:15" x14ac:dyDescent="0.25">
      <c r="A277" s="44" t="s">
        <v>51</v>
      </c>
      <c r="B277" s="45" t="s">
        <v>22</v>
      </c>
      <c r="C277" s="46">
        <v>15317</v>
      </c>
      <c r="D277" s="64" t="s">
        <v>279</v>
      </c>
      <c r="E277" s="105">
        <v>0</v>
      </c>
      <c r="F277" s="70">
        <v>0</v>
      </c>
      <c r="G277" s="70">
        <v>0</v>
      </c>
      <c r="H277" s="70">
        <v>0</v>
      </c>
      <c r="I277" s="70">
        <v>0</v>
      </c>
      <c r="J277" s="70">
        <v>0</v>
      </c>
      <c r="K277" s="70">
        <v>0</v>
      </c>
      <c r="L277" s="70">
        <v>0</v>
      </c>
      <c r="M277" s="70">
        <v>0</v>
      </c>
      <c r="N277" s="70">
        <v>0</v>
      </c>
      <c r="O277" s="48">
        <f t="shared" si="4"/>
        <v>0</v>
      </c>
    </row>
    <row r="278" spans="1:15" x14ac:dyDescent="0.25">
      <c r="A278" s="44" t="s">
        <v>51</v>
      </c>
      <c r="B278" s="45" t="s">
        <v>22</v>
      </c>
      <c r="C278" s="46">
        <v>15322</v>
      </c>
      <c r="D278" s="64" t="s">
        <v>280</v>
      </c>
      <c r="E278" s="105">
        <v>105044.63724995087</v>
      </c>
      <c r="F278" s="70">
        <v>0</v>
      </c>
      <c r="G278" s="70">
        <v>0</v>
      </c>
      <c r="H278" s="70">
        <v>0</v>
      </c>
      <c r="I278" s="70">
        <v>0</v>
      </c>
      <c r="J278" s="70">
        <v>0</v>
      </c>
      <c r="K278" s="70">
        <v>0</v>
      </c>
      <c r="L278" s="70">
        <v>1649451.36</v>
      </c>
      <c r="M278" s="70">
        <v>0</v>
      </c>
      <c r="N278" s="70">
        <v>0</v>
      </c>
      <c r="O278" s="48">
        <f t="shared" si="4"/>
        <v>1649451.36</v>
      </c>
    </row>
    <row r="279" spans="1:15" x14ac:dyDescent="0.25">
      <c r="A279" s="44" t="s">
        <v>51</v>
      </c>
      <c r="B279" s="45" t="s">
        <v>22</v>
      </c>
      <c r="C279" s="46">
        <v>15325</v>
      </c>
      <c r="D279" s="64" t="s">
        <v>281</v>
      </c>
      <c r="E279" s="105">
        <v>31137116.037944984</v>
      </c>
      <c r="F279" s="70">
        <v>0</v>
      </c>
      <c r="G279" s="70">
        <v>0</v>
      </c>
      <c r="H279" s="70">
        <v>28558875.77</v>
      </c>
      <c r="I279" s="70">
        <v>17190104</v>
      </c>
      <c r="J279" s="70">
        <v>0</v>
      </c>
      <c r="K279" s="70">
        <v>0</v>
      </c>
      <c r="L279" s="70">
        <v>1053034</v>
      </c>
      <c r="M279" s="70">
        <v>0</v>
      </c>
      <c r="N279" s="70">
        <v>0</v>
      </c>
      <c r="O279" s="48">
        <f t="shared" si="4"/>
        <v>46802013.769999996</v>
      </c>
    </row>
    <row r="280" spans="1:15" x14ac:dyDescent="0.25">
      <c r="A280" s="44" t="s">
        <v>51</v>
      </c>
      <c r="B280" s="45" t="s">
        <v>22</v>
      </c>
      <c r="C280" s="46">
        <v>15332</v>
      </c>
      <c r="D280" s="64" t="s">
        <v>282</v>
      </c>
      <c r="E280" s="105">
        <v>0</v>
      </c>
      <c r="F280" s="70">
        <v>0</v>
      </c>
      <c r="G280" s="70">
        <v>0</v>
      </c>
      <c r="H280" s="70">
        <v>0</v>
      </c>
      <c r="I280" s="70">
        <v>0</v>
      </c>
      <c r="J280" s="70">
        <v>0</v>
      </c>
      <c r="K280" s="70">
        <v>0</v>
      </c>
      <c r="L280" s="70">
        <v>0</v>
      </c>
      <c r="M280" s="70">
        <v>0</v>
      </c>
      <c r="N280" s="70">
        <v>0</v>
      </c>
      <c r="O280" s="48">
        <f t="shared" si="4"/>
        <v>0</v>
      </c>
    </row>
    <row r="281" spans="1:15" x14ac:dyDescent="0.25">
      <c r="A281" s="118" t="s">
        <v>51</v>
      </c>
      <c r="B281" s="122" t="s">
        <v>22</v>
      </c>
      <c r="C281" s="120">
        <v>15362</v>
      </c>
      <c r="D281" s="123" t="s">
        <v>283</v>
      </c>
      <c r="E281" s="105">
        <v>8851384.206396699</v>
      </c>
      <c r="F281" s="170">
        <v>0</v>
      </c>
      <c r="G281" s="170">
        <v>1581844</v>
      </c>
      <c r="H281" s="170">
        <v>0</v>
      </c>
      <c r="I281" s="170">
        <v>4535114</v>
      </c>
      <c r="J281" s="170">
        <v>0</v>
      </c>
      <c r="K281" s="170">
        <v>0</v>
      </c>
      <c r="L281" s="170">
        <v>10430163.609999999</v>
      </c>
      <c r="M281" s="170">
        <v>0</v>
      </c>
      <c r="N281" s="170">
        <v>0</v>
      </c>
      <c r="O281" s="171">
        <f t="shared" si="4"/>
        <v>16547121.609999999</v>
      </c>
    </row>
    <row r="282" spans="1:15" x14ac:dyDescent="0.25">
      <c r="A282" s="118" t="s">
        <v>51</v>
      </c>
      <c r="B282" s="122" t="s">
        <v>22</v>
      </c>
      <c r="C282" s="120">
        <v>15367</v>
      </c>
      <c r="D282" s="123" t="s">
        <v>284</v>
      </c>
      <c r="E282" s="105">
        <v>0</v>
      </c>
      <c r="F282" s="170">
        <v>0</v>
      </c>
      <c r="G282" s="170">
        <v>0</v>
      </c>
      <c r="H282" s="170">
        <v>0</v>
      </c>
      <c r="I282" s="170">
        <v>0</v>
      </c>
      <c r="J282" s="170">
        <v>0</v>
      </c>
      <c r="K282" s="170">
        <v>0</v>
      </c>
      <c r="L282" s="170">
        <v>45676</v>
      </c>
      <c r="M282" s="170">
        <v>0</v>
      </c>
      <c r="N282" s="170">
        <v>0</v>
      </c>
      <c r="O282" s="171">
        <f t="shared" si="4"/>
        <v>45676</v>
      </c>
    </row>
    <row r="283" spans="1:15" x14ac:dyDescent="0.25">
      <c r="A283" s="118" t="s">
        <v>51</v>
      </c>
      <c r="B283" s="122" t="s">
        <v>22</v>
      </c>
      <c r="C283" s="120">
        <v>15368</v>
      </c>
      <c r="D283" s="123" t="s">
        <v>112</v>
      </c>
      <c r="E283" s="105">
        <v>51826782.478404075</v>
      </c>
      <c r="F283" s="170">
        <v>0</v>
      </c>
      <c r="G283" s="170">
        <v>13197954</v>
      </c>
      <c r="H283" s="170">
        <v>0</v>
      </c>
      <c r="I283" s="170">
        <v>0</v>
      </c>
      <c r="J283" s="170">
        <v>0</v>
      </c>
      <c r="K283" s="170">
        <v>0</v>
      </c>
      <c r="L283" s="170">
        <v>0</v>
      </c>
      <c r="M283" s="170">
        <v>0</v>
      </c>
      <c r="N283" s="170">
        <v>0</v>
      </c>
      <c r="O283" s="171">
        <f t="shared" si="4"/>
        <v>13197954</v>
      </c>
    </row>
    <row r="284" spans="1:15" x14ac:dyDescent="0.25">
      <c r="A284" s="118" t="s">
        <v>51</v>
      </c>
      <c r="B284" s="122" t="s">
        <v>22</v>
      </c>
      <c r="C284" s="120">
        <v>15377</v>
      </c>
      <c r="D284" s="123" t="s">
        <v>285</v>
      </c>
      <c r="E284" s="105">
        <v>0</v>
      </c>
      <c r="F284" s="170">
        <v>0</v>
      </c>
      <c r="G284" s="170">
        <v>0</v>
      </c>
      <c r="H284" s="170">
        <v>0</v>
      </c>
      <c r="I284" s="170">
        <v>0</v>
      </c>
      <c r="J284" s="170">
        <v>0</v>
      </c>
      <c r="K284" s="170">
        <v>0</v>
      </c>
      <c r="L284" s="170">
        <v>0</v>
      </c>
      <c r="M284" s="170">
        <v>0</v>
      </c>
      <c r="N284" s="170">
        <v>0</v>
      </c>
      <c r="O284" s="171">
        <f t="shared" si="4"/>
        <v>0</v>
      </c>
    </row>
    <row r="285" spans="1:15" x14ac:dyDescent="0.25">
      <c r="A285" s="118" t="s">
        <v>51</v>
      </c>
      <c r="B285" s="122" t="s">
        <v>22</v>
      </c>
      <c r="C285" s="120">
        <v>15380</v>
      </c>
      <c r="D285" s="123" t="s">
        <v>286</v>
      </c>
      <c r="E285" s="105">
        <v>0</v>
      </c>
      <c r="F285" s="170">
        <v>0</v>
      </c>
      <c r="G285" s="170">
        <v>0</v>
      </c>
      <c r="H285" s="170">
        <v>0</v>
      </c>
      <c r="I285" s="170">
        <v>0</v>
      </c>
      <c r="J285" s="170">
        <v>0</v>
      </c>
      <c r="K285" s="170">
        <v>0</v>
      </c>
      <c r="L285" s="170">
        <v>0</v>
      </c>
      <c r="M285" s="170">
        <v>0</v>
      </c>
      <c r="N285" s="170">
        <v>0</v>
      </c>
      <c r="O285" s="171">
        <f t="shared" si="4"/>
        <v>0</v>
      </c>
    </row>
    <row r="286" spans="1:15" x14ac:dyDescent="0.25">
      <c r="A286" s="118" t="s">
        <v>51</v>
      </c>
      <c r="B286" s="122" t="s">
        <v>22</v>
      </c>
      <c r="C286" s="120">
        <v>15401</v>
      </c>
      <c r="D286" s="123" t="s">
        <v>287</v>
      </c>
      <c r="E286" s="105">
        <v>46705674.056917474</v>
      </c>
      <c r="F286" s="170">
        <v>0</v>
      </c>
      <c r="G286" s="170">
        <v>0</v>
      </c>
      <c r="H286" s="170">
        <v>42838392</v>
      </c>
      <c r="I286" s="170">
        <v>0</v>
      </c>
      <c r="J286" s="170">
        <v>0</v>
      </c>
      <c r="K286" s="170">
        <v>0</v>
      </c>
      <c r="L286" s="170">
        <v>0</v>
      </c>
      <c r="M286" s="170">
        <v>0</v>
      </c>
      <c r="N286" s="170">
        <v>0</v>
      </c>
      <c r="O286" s="171">
        <f t="shared" si="4"/>
        <v>42838392</v>
      </c>
    </row>
    <row r="287" spans="1:15" x14ac:dyDescent="0.25">
      <c r="A287" s="118" t="s">
        <v>51</v>
      </c>
      <c r="B287" s="122" t="s">
        <v>22</v>
      </c>
      <c r="C287" s="120">
        <v>15403</v>
      </c>
      <c r="D287" s="123" t="s">
        <v>288</v>
      </c>
      <c r="E287" s="105">
        <v>6188409.7275845632</v>
      </c>
      <c r="F287" s="170">
        <v>0</v>
      </c>
      <c r="G287" s="170">
        <v>15410191</v>
      </c>
      <c r="H287" s="170">
        <v>0</v>
      </c>
      <c r="I287" s="170">
        <v>0</v>
      </c>
      <c r="J287" s="170">
        <v>0</v>
      </c>
      <c r="K287" s="170">
        <v>0</v>
      </c>
      <c r="L287" s="170">
        <v>0</v>
      </c>
      <c r="M287" s="170">
        <v>0</v>
      </c>
      <c r="N287" s="170">
        <v>0</v>
      </c>
      <c r="O287" s="171">
        <f t="shared" si="4"/>
        <v>15410191</v>
      </c>
    </row>
    <row r="288" spans="1:15" x14ac:dyDescent="0.25">
      <c r="A288" s="118" t="s">
        <v>51</v>
      </c>
      <c r="B288" s="122" t="s">
        <v>22</v>
      </c>
      <c r="C288" s="120">
        <v>15407</v>
      </c>
      <c r="D288" s="123" t="s">
        <v>289</v>
      </c>
      <c r="E288" s="105">
        <v>0</v>
      </c>
      <c r="F288" s="170">
        <v>1851657</v>
      </c>
      <c r="G288" s="170">
        <v>0</v>
      </c>
      <c r="H288" s="170">
        <v>0</v>
      </c>
      <c r="I288" s="170">
        <v>0</v>
      </c>
      <c r="J288" s="170">
        <v>0</v>
      </c>
      <c r="K288" s="170">
        <v>0</v>
      </c>
      <c r="L288" s="170">
        <v>205572.59000000003</v>
      </c>
      <c r="M288" s="170">
        <v>0</v>
      </c>
      <c r="N288" s="170">
        <v>0</v>
      </c>
      <c r="O288" s="171">
        <f t="shared" si="4"/>
        <v>2057229.59</v>
      </c>
    </row>
    <row r="289" spans="1:15" x14ac:dyDescent="0.25">
      <c r="A289" s="118" t="s">
        <v>51</v>
      </c>
      <c r="B289" s="122" t="s">
        <v>22</v>
      </c>
      <c r="C289" s="120">
        <v>15425</v>
      </c>
      <c r="D289" s="123" t="s">
        <v>290</v>
      </c>
      <c r="E289" s="105">
        <v>46722472.034027725</v>
      </c>
      <c r="F289" s="170">
        <v>0</v>
      </c>
      <c r="G289" s="170">
        <v>0</v>
      </c>
      <c r="H289" s="170">
        <v>42838392</v>
      </c>
      <c r="I289" s="170">
        <v>0</v>
      </c>
      <c r="J289" s="170">
        <v>0</v>
      </c>
      <c r="K289" s="170">
        <v>0</v>
      </c>
      <c r="L289" s="170">
        <v>0</v>
      </c>
      <c r="M289" s="170">
        <v>0</v>
      </c>
      <c r="N289" s="170">
        <v>0</v>
      </c>
      <c r="O289" s="171">
        <f t="shared" si="4"/>
        <v>42838392</v>
      </c>
    </row>
    <row r="290" spans="1:15" x14ac:dyDescent="0.25">
      <c r="A290" s="118" t="s">
        <v>51</v>
      </c>
      <c r="B290" s="122" t="s">
        <v>22</v>
      </c>
      <c r="C290" s="120">
        <v>15442</v>
      </c>
      <c r="D290" s="123" t="s">
        <v>291</v>
      </c>
      <c r="E290" s="105">
        <v>93411348.113834947</v>
      </c>
      <c r="F290" s="170">
        <v>0</v>
      </c>
      <c r="G290" s="170">
        <v>0</v>
      </c>
      <c r="H290" s="170">
        <v>85676784</v>
      </c>
      <c r="I290" s="170">
        <v>0</v>
      </c>
      <c r="J290" s="170">
        <v>0</v>
      </c>
      <c r="K290" s="170">
        <v>0</v>
      </c>
      <c r="L290" s="170">
        <v>0</v>
      </c>
      <c r="M290" s="170">
        <v>0</v>
      </c>
      <c r="N290" s="170">
        <v>0</v>
      </c>
      <c r="O290" s="171">
        <f t="shared" si="4"/>
        <v>85676784</v>
      </c>
    </row>
    <row r="291" spans="1:15" x14ac:dyDescent="0.25">
      <c r="A291" s="44" t="s">
        <v>51</v>
      </c>
      <c r="B291" s="45" t="s">
        <v>22</v>
      </c>
      <c r="C291" s="46">
        <v>15455</v>
      </c>
      <c r="D291" s="64" t="s">
        <v>292</v>
      </c>
      <c r="E291" s="105">
        <v>0</v>
      </c>
      <c r="F291" s="70">
        <v>0</v>
      </c>
      <c r="G291" s="70">
        <v>0</v>
      </c>
      <c r="H291" s="70">
        <v>0</v>
      </c>
      <c r="I291" s="70">
        <v>0</v>
      </c>
      <c r="J291" s="70">
        <v>0</v>
      </c>
      <c r="K291" s="70">
        <v>0</v>
      </c>
      <c r="L291" s="70">
        <v>145033</v>
      </c>
      <c r="M291" s="70">
        <v>0</v>
      </c>
      <c r="N291" s="70">
        <v>0</v>
      </c>
      <c r="O291" s="48">
        <f t="shared" si="4"/>
        <v>145033</v>
      </c>
    </row>
    <row r="292" spans="1:15" x14ac:dyDescent="0.25">
      <c r="A292" s="44" t="s">
        <v>51</v>
      </c>
      <c r="B292" s="45" t="s">
        <v>22</v>
      </c>
      <c r="C292" s="46">
        <v>15464</v>
      </c>
      <c r="D292" s="64" t="s">
        <v>293</v>
      </c>
      <c r="E292" s="105">
        <v>63590962.468132511</v>
      </c>
      <c r="F292" s="70">
        <v>0</v>
      </c>
      <c r="G292" s="70">
        <v>70483564</v>
      </c>
      <c r="H292" s="70">
        <v>0</v>
      </c>
      <c r="I292" s="70">
        <v>4535107</v>
      </c>
      <c r="J292" s="70">
        <v>0</v>
      </c>
      <c r="K292" s="70">
        <v>0</v>
      </c>
      <c r="L292" s="70">
        <v>0</v>
      </c>
      <c r="M292" s="70">
        <v>0</v>
      </c>
      <c r="N292" s="70">
        <v>0</v>
      </c>
      <c r="O292" s="48">
        <f t="shared" si="4"/>
        <v>75018671</v>
      </c>
    </row>
    <row r="293" spans="1:15" x14ac:dyDescent="0.25">
      <c r="A293" s="44" t="s">
        <v>51</v>
      </c>
      <c r="B293" s="45" t="s">
        <v>22</v>
      </c>
      <c r="C293" s="46">
        <v>15466</v>
      </c>
      <c r="D293" s="64" t="s">
        <v>294</v>
      </c>
      <c r="E293" s="105">
        <v>59007901.911969997</v>
      </c>
      <c r="F293" s="70">
        <v>0</v>
      </c>
      <c r="G293" s="70">
        <v>21519752</v>
      </c>
      <c r="H293" s="70">
        <v>0</v>
      </c>
      <c r="I293" s="70">
        <v>4535114</v>
      </c>
      <c r="J293" s="70">
        <v>0</v>
      </c>
      <c r="K293" s="70">
        <v>0</v>
      </c>
      <c r="L293" s="70">
        <v>0</v>
      </c>
      <c r="M293" s="70">
        <v>0</v>
      </c>
      <c r="N293" s="70">
        <v>0</v>
      </c>
      <c r="O293" s="48">
        <f t="shared" si="4"/>
        <v>26054866</v>
      </c>
    </row>
    <row r="294" spans="1:15" x14ac:dyDescent="0.25">
      <c r="A294" s="44" t="s">
        <v>51</v>
      </c>
      <c r="B294" s="45" t="s">
        <v>22</v>
      </c>
      <c r="C294" s="46">
        <v>15469</v>
      </c>
      <c r="D294" s="64" t="s">
        <v>295</v>
      </c>
      <c r="E294" s="105">
        <v>0</v>
      </c>
      <c r="F294" s="70">
        <v>781536.92</v>
      </c>
      <c r="G294" s="70">
        <v>0</v>
      </c>
      <c r="H294" s="70">
        <v>0</v>
      </c>
      <c r="I294" s="70">
        <v>0</v>
      </c>
      <c r="J294" s="70">
        <v>0</v>
      </c>
      <c r="K294" s="70">
        <v>0</v>
      </c>
      <c r="L294" s="70">
        <v>60460</v>
      </c>
      <c r="M294" s="70">
        <v>0</v>
      </c>
      <c r="N294" s="70">
        <v>0</v>
      </c>
      <c r="O294" s="48">
        <f t="shared" si="4"/>
        <v>841996.92</v>
      </c>
    </row>
    <row r="295" spans="1:15" x14ac:dyDescent="0.25">
      <c r="A295" s="44" t="s">
        <v>51</v>
      </c>
      <c r="B295" s="45" t="s">
        <v>22</v>
      </c>
      <c r="C295" s="46">
        <v>15476</v>
      </c>
      <c r="D295" s="64" t="s">
        <v>296</v>
      </c>
      <c r="E295" s="105">
        <v>7168794.1577679766</v>
      </c>
      <c r="F295" s="70">
        <v>0</v>
      </c>
      <c r="G295" s="70">
        <v>1805835</v>
      </c>
      <c r="H295" s="70">
        <v>0</v>
      </c>
      <c r="I295" s="70">
        <v>0</v>
      </c>
      <c r="J295" s="70">
        <v>0</v>
      </c>
      <c r="K295" s="70">
        <v>0</v>
      </c>
      <c r="L295" s="70">
        <v>22370</v>
      </c>
      <c r="M295" s="70">
        <v>0</v>
      </c>
      <c r="N295" s="70">
        <v>0</v>
      </c>
      <c r="O295" s="48">
        <f t="shared" si="4"/>
        <v>1828205</v>
      </c>
    </row>
    <row r="296" spans="1:15" x14ac:dyDescent="0.25">
      <c r="A296" s="44" t="s">
        <v>51</v>
      </c>
      <c r="B296" s="45" t="s">
        <v>22</v>
      </c>
      <c r="C296" s="46">
        <v>15480</v>
      </c>
      <c r="D296" s="64" t="s">
        <v>297</v>
      </c>
      <c r="E296" s="105">
        <v>93411348.113834947</v>
      </c>
      <c r="F296" s="70">
        <v>0</v>
      </c>
      <c r="G296" s="70">
        <v>0</v>
      </c>
      <c r="H296" s="70">
        <v>85676784</v>
      </c>
      <c r="I296" s="70">
        <v>0</v>
      </c>
      <c r="J296" s="70">
        <v>0</v>
      </c>
      <c r="K296" s="70">
        <v>0</v>
      </c>
      <c r="L296" s="70">
        <v>0</v>
      </c>
      <c r="M296" s="70">
        <v>0</v>
      </c>
      <c r="N296" s="70">
        <v>0</v>
      </c>
      <c r="O296" s="48">
        <f t="shared" si="4"/>
        <v>85676784</v>
      </c>
    </row>
    <row r="297" spans="1:15" x14ac:dyDescent="0.25">
      <c r="A297" s="44" t="s">
        <v>51</v>
      </c>
      <c r="B297" s="45" t="s">
        <v>22</v>
      </c>
      <c r="C297" s="46">
        <v>15491</v>
      </c>
      <c r="D297" s="64" t="s">
        <v>298</v>
      </c>
      <c r="E297" s="105">
        <v>62401694.318159364</v>
      </c>
      <c r="F297" s="70">
        <v>37238377.109999999</v>
      </c>
      <c r="G297" s="70">
        <v>0</v>
      </c>
      <c r="H297" s="70">
        <v>0</v>
      </c>
      <c r="I297" s="70">
        <v>77096923</v>
      </c>
      <c r="J297" s="70">
        <v>0</v>
      </c>
      <c r="K297" s="70">
        <v>0</v>
      </c>
      <c r="L297" s="70">
        <v>1978592</v>
      </c>
      <c r="M297" s="70">
        <v>0</v>
      </c>
      <c r="N297" s="70">
        <v>0</v>
      </c>
      <c r="O297" s="48">
        <f t="shared" si="4"/>
        <v>116313892.11</v>
      </c>
    </row>
    <row r="298" spans="1:15" x14ac:dyDescent="0.25">
      <c r="A298" s="44" t="s">
        <v>51</v>
      </c>
      <c r="B298" s="45" t="s">
        <v>22</v>
      </c>
      <c r="C298" s="46">
        <v>15494</v>
      </c>
      <c r="D298" s="64" t="s">
        <v>299</v>
      </c>
      <c r="E298" s="105">
        <v>0</v>
      </c>
      <c r="F298" s="70">
        <v>0</v>
      </c>
      <c r="G298" s="70">
        <v>35389</v>
      </c>
      <c r="H298" s="70">
        <v>0</v>
      </c>
      <c r="I298" s="70">
        <v>0</v>
      </c>
      <c r="J298" s="70">
        <v>0</v>
      </c>
      <c r="K298" s="70">
        <v>0</v>
      </c>
      <c r="L298" s="70">
        <v>0</v>
      </c>
      <c r="M298" s="70">
        <v>0</v>
      </c>
      <c r="N298" s="70">
        <v>0</v>
      </c>
      <c r="O298" s="48">
        <f t="shared" si="4"/>
        <v>35389</v>
      </c>
    </row>
    <row r="299" spans="1:15" x14ac:dyDescent="0.25">
      <c r="A299" s="44" t="s">
        <v>51</v>
      </c>
      <c r="B299" s="45" t="s">
        <v>22</v>
      </c>
      <c r="C299" s="46">
        <v>15500</v>
      </c>
      <c r="D299" s="64" t="s">
        <v>300</v>
      </c>
      <c r="E299" s="105">
        <v>0</v>
      </c>
      <c r="F299" s="70">
        <v>0</v>
      </c>
      <c r="G299" s="70">
        <v>0</v>
      </c>
      <c r="H299" s="70">
        <v>0</v>
      </c>
      <c r="I299" s="70">
        <v>0</v>
      </c>
      <c r="J299" s="70">
        <v>0</v>
      </c>
      <c r="K299" s="70">
        <v>0</v>
      </c>
      <c r="L299" s="70">
        <v>21239</v>
      </c>
      <c r="M299" s="70">
        <v>0</v>
      </c>
      <c r="N299" s="70">
        <v>0</v>
      </c>
      <c r="O299" s="48">
        <f t="shared" si="4"/>
        <v>21239</v>
      </c>
    </row>
    <row r="300" spans="1:15" x14ac:dyDescent="0.25">
      <c r="A300" s="44" t="s">
        <v>51</v>
      </c>
      <c r="B300" s="45" t="s">
        <v>22</v>
      </c>
      <c r="C300" s="46">
        <v>15507</v>
      </c>
      <c r="D300" s="64" t="s">
        <v>301</v>
      </c>
      <c r="E300" s="105">
        <v>77842790.094862461</v>
      </c>
      <c r="F300" s="70">
        <v>0</v>
      </c>
      <c r="G300" s="70">
        <v>0</v>
      </c>
      <c r="H300" s="70">
        <v>71397321</v>
      </c>
      <c r="I300" s="70">
        <v>0</v>
      </c>
      <c r="J300" s="70">
        <v>0</v>
      </c>
      <c r="K300" s="70">
        <v>0</v>
      </c>
      <c r="L300" s="70">
        <v>0</v>
      </c>
      <c r="M300" s="70">
        <v>0</v>
      </c>
      <c r="N300" s="70">
        <v>0</v>
      </c>
      <c r="O300" s="48">
        <f t="shared" si="4"/>
        <v>71397321</v>
      </c>
    </row>
    <row r="301" spans="1:15" x14ac:dyDescent="0.25">
      <c r="A301" s="118" t="s">
        <v>51</v>
      </c>
      <c r="B301" s="122" t="s">
        <v>22</v>
      </c>
      <c r="C301" s="120">
        <v>15511</v>
      </c>
      <c r="D301" s="123" t="s">
        <v>302</v>
      </c>
      <c r="E301" s="105">
        <v>0</v>
      </c>
      <c r="F301" s="170">
        <v>0</v>
      </c>
      <c r="G301" s="170">
        <v>0</v>
      </c>
      <c r="H301" s="170">
        <v>0</v>
      </c>
      <c r="I301" s="170">
        <v>0</v>
      </c>
      <c r="J301" s="170">
        <v>0</v>
      </c>
      <c r="K301" s="170">
        <v>0</v>
      </c>
      <c r="L301" s="170">
        <v>0</v>
      </c>
      <c r="M301" s="170">
        <v>0</v>
      </c>
      <c r="N301" s="170">
        <v>0</v>
      </c>
      <c r="O301" s="171">
        <f t="shared" si="4"/>
        <v>0</v>
      </c>
    </row>
    <row r="302" spans="1:15" x14ac:dyDescent="0.25">
      <c r="A302" s="118" t="s">
        <v>51</v>
      </c>
      <c r="B302" s="122" t="s">
        <v>22</v>
      </c>
      <c r="C302" s="120">
        <v>15514</v>
      </c>
      <c r="D302" s="123" t="s">
        <v>303</v>
      </c>
      <c r="E302" s="105">
        <v>0</v>
      </c>
      <c r="F302" s="170">
        <v>0</v>
      </c>
      <c r="G302" s="170">
        <v>0</v>
      </c>
      <c r="H302" s="170">
        <v>0</v>
      </c>
      <c r="I302" s="170">
        <v>0</v>
      </c>
      <c r="J302" s="170">
        <v>0</v>
      </c>
      <c r="K302" s="170">
        <v>0</v>
      </c>
      <c r="L302" s="170">
        <v>0</v>
      </c>
      <c r="M302" s="170">
        <v>0</v>
      </c>
      <c r="N302" s="170">
        <v>0</v>
      </c>
      <c r="O302" s="171">
        <f t="shared" si="4"/>
        <v>0</v>
      </c>
    </row>
    <row r="303" spans="1:15" x14ac:dyDescent="0.25">
      <c r="A303" s="118" t="s">
        <v>51</v>
      </c>
      <c r="B303" s="122" t="s">
        <v>22</v>
      </c>
      <c r="C303" s="120">
        <v>15516</v>
      </c>
      <c r="D303" s="123" t="s">
        <v>304</v>
      </c>
      <c r="E303" s="105">
        <v>232503496.7478891</v>
      </c>
      <c r="F303" s="170">
        <v>0</v>
      </c>
      <c r="G303" s="170">
        <v>116658197</v>
      </c>
      <c r="H303" s="170">
        <v>0</v>
      </c>
      <c r="I303" s="170">
        <v>0</v>
      </c>
      <c r="J303" s="170">
        <v>0</v>
      </c>
      <c r="K303" s="170">
        <v>0</v>
      </c>
      <c r="L303" s="170">
        <v>2070214.81</v>
      </c>
      <c r="M303" s="170">
        <v>0</v>
      </c>
      <c r="N303" s="170">
        <v>0</v>
      </c>
      <c r="O303" s="171">
        <f t="shared" si="4"/>
        <v>118728411.81</v>
      </c>
    </row>
    <row r="304" spans="1:15" x14ac:dyDescent="0.25">
      <c r="A304" s="118" t="s">
        <v>51</v>
      </c>
      <c r="B304" s="122" t="s">
        <v>22</v>
      </c>
      <c r="C304" s="120">
        <v>15518</v>
      </c>
      <c r="D304" s="123" t="s">
        <v>305</v>
      </c>
      <c r="E304" s="105">
        <v>0</v>
      </c>
      <c r="F304" s="170">
        <v>0</v>
      </c>
      <c r="G304" s="170">
        <v>0</v>
      </c>
      <c r="H304" s="170">
        <v>0</v>
      </c>
      <c r="I304" s="170">
        <v>0</v>
      </c>
      <c r="J304" s="170">
        <v>0</v>
      </c>
      <c r="K304" s="170">
        <v>0</v>
      </c>
      <c r="L304" s="170">
        <v>0</v>
      </c>
      <c r="M304" s="170">
        <v>0</v>
      </c>
      <c r="N304" s="170">
        <v>0</v>
      </c>
      <c r="O304" s="171">
        <f t="shared" si="4"/>
        <v>0</v>
      </c>
    </row>
    <row r="305" spans="1:15" x14ac:dyDescent="0.25">
      <c r="A305" s="118" t="s">
        <v>51</v>
      </c>
      <c r="B305" s="122" t="s">
        <v>22</v>
      </c>
      <c r="C305" s="120">
        <v>15522</v>
      </c>
      <c r="D305" s="123" t="s">
        <v>306</v>
      </c>
      <c r="E305" s="105">
        <v>0</v>
      </c>
      <c r="F305" s="170">
        <v>0</v>
      </c>
      <c r="G305" s="170">
        <v>0</v>
      </c>
      <c r="H305" s="170">
        <v>0</v>
      </c>
      <c r="I305" s="170">
        <v>0</v>
      </c>
      <c r="J305" s="170">
        <v>0</v>
      </c>
      <c r="K305" s="170">
        <v>0</v>
      </c>
      <c r="L305" s="170">
        <v>0</v>
      </c>
      <c r="M305" s="170">
        <v>0</v>
      </c>
      <c r="N305" s="170">
        <v>0</v>
      </c>
      <c r="O305" s="171">
        <f t="shared" si="4"/>
        <v>0</v>
      </c>
    </row>
    <row r="306" spans="1:15" x14ac:dyDescent="0.25">
      <c r="A306" s="118" t="s">
        <v>51</v>
      </c>
      <c r="B306" s="122" t="s">
        <v>22</v>
      </c>
      <c r="C306" s="120">
        <v>15531</v>
      </c>
      <c r="D306" s="123" t="s">
        <v>307</v>
      </c>
      <c r="E306" s="105">
        <v>93411348.113834947</v>
      </c>
      <c r="F306" s="170">
        <v>0</v>
      </c>
      <c r="G306" s="170">
        <v>0</v>
      </c>
      <c r="H306" s="170">
        <v>85676784</v>
      </c>
      <c r="I306" s="170">
        <v>0</v>
      </c>
      <c r="J306" s="170">
        <v>0</v>
      </c>
      <c r="K306" s="170">
        <v>0</v>
      </c>
      <c r="L306" s="170">
        <v>97102</v>
      </c>
      <c r="M306" s="170">
        <v>0</v>
      </c>
      <c r="N306" s="170">
        <v>0</v>
      </c>
      <c r="O306" s="171">
        <f t="shared" si="4"/>
        <v>85773886</v>
      </c>
    </row>
    <row r="307" spans="1:15" x14ac:dyDescent="0.25">
      <c r="A307" s="118" t="s">
        <v>51</v>
      </c>
      <c r="B307" s="122" t="s">
        <v>22</v>
      </c>
      <c r="C307" s="120">
        <v>15533</v>
      </c>
      <c r="D307" s="123" t="s">
        <v>308</v>
      </c>
      <c r="E307" s="105">
        <v>0</v>
      </c>
      <c r="F307" s="170">
        <v>0</v>
      </c>
      <c r="G307" s="170">
        <v>0</v>
      </c>
      <c r="H307" s="170">
        <v>0</v>
      </c>
      <c r="I307" s="170">
        <v>0</v>
      </c>
      <c r="J307" s="170">
        <v>0</v>
      </c>
      <c r="K307" s="170">
        <v>0</v>
      </c>
      <c r="L307" s="170">
        <v>0</v>
      </c>
      <c r="M307" s="170">
        <v>0</v>
      </c>
      <c r="N307" s="170">
        <v>0</v>
      </c>
      <c r="O307" s="171">
        <f t="shared" si="4"/>
        <v>0</v>
      </c>
    </row>
    <row r="308" spans="1:15" x14ac:dyDescent="0.25">
      <c r="A308" s="118" t="s">
        <v>51</v>
      </c>
      <c r="B308" s="122" t="s">
        <v>22</v>
      </c>
      <c r="C308" s="120">
        <v>15537</v>
      </c>
      <c r="D308" s="123" t="s">
        <v>309</v>
      </c>
      <c r="E308" s="105">
        <v>103713518.57565725</v>
      </c>
      <c r="F308" s="170">
        <v>0</v>
      </c>
      <c r="G308" s="170">
        <v>3068561</v>
      </c>
      <c r="H308" s="170">
        <v>0</v>
      </c>
      <c r="I308" s="170">
        <v>137309828</v>
      </c>
      <c r="J308" s="170">
        <v>0</v>
      </c>
      <c r="K308" s="170">
        <v>0</v>
      </c>
      <c r="L308" s="170">
        <v>848229</v>
      </c>
      <c r="M308" s="170">
        <v>0</v>
      </c>
      <c r="N308" s="170">
        <v>0</v>
      </c>
      <c r="O308" s="171">
        <f t="shared" si="4"/>
        <v>141226618</v>
      </c>
    </row>
    <row r="309" spans="1:15" x14ac:dyDescent="0.25">
      <c r="A309" s="118" t="s">
        <v>51</v>
      </c>
      <c r="B309" s="122" t="s">
        <v>22</v>
      </c>
      <c r="C309" s="120">
        <v>15542</v>
      </c>
      <c r="D309" s="123" t="s">
        <v>310</v>
      </c>
      <c r="E309" s="105">
        <v>2546780.2198707936</v>
      </c>
      <c r="F309" s="170">
        <v>0</v>
      </c>
      <c r="G309" s="170">
        <v>1096603</v>
      </c>
      <c r="H309" s="170">
        <v>0</v>
      </c>
      <c r="I309" s="170">
        <v>4535114</v>
      </c>
      <c r="J309" s="170">
        <v>0</v>
      </c>
      <c r="K309" s="170">
        <v>0</v>
      </c>
      <c r="L309" s="170">
        <v>83379</v>
      </c>
      <c r="M309" s="170">
        <v>0</v>
      </c>
      <c r="N309" s="170">
        <v>0</v>
      </c>
      <c r="O309" s="171">
        <f t="shared" si="4"/>
        <v>5715096</v>
      </c>
    </row>
    <row r="310" spans="1:15" x14ac:dyDescent="0.25">
      <c r="A310" s="118" t="s">
        <v>51</v>
      </c>
      <c r="B310" s="122" t="s">
        <v>22</v>
      </c>
      <c r="C310" s="120">
        <v>15550</v>
      </c>
      <c r="D310" s="123" t="s">
        <v>311</v>
      </c>
      <c r="E310" s="105">
        <v>0</v>
      </c>
      <c r="F310" s="170">
        <v>0</v>
      </c>
      <c r="G310" s="170">
        <v>0</v>
      </c>
      <c r="H310" s="170">
        <v>0</v>
      </c>
      <c r="I310" s="170">
        <v>0</v>
      </c>
      <c r="J310" s="170">
        <v>0</v>
      </c>
      <c r="K310" s="170">
        <v>0</v>
      </c>
      <c r="L310" s="170">
        <v>0</v>
      </c>
      <c r="M310" s="170">
        <v>0</v>
      </c>
      <c r="N310" s="170">
        <v>0</v>
      </c>
      <c r="O310" s="171">
        <f t="shared" si="4"/>
        <v>0</v>
      </c>
    </row>
    <row r="311" spans="1:15" x14ac:dyDescent="0.25">
      <c r="A311" s="44" t="s">
        <v>51</v>
      </c>
      <c r="B311" s="45" t="s">
        <v>22</v>
      </c>
      <c r="C311" s="46">
        <v>15572</v>
      </c>
      <c r="D311" s="64" t="s">
        <v>312</v>
      </c>
      <c r="E311" s="105">
        <v>0</v>
      </c>
      <c r="F311" s="70">
        <v>0</v>
      </c>
      <c r="G311" s="70">
        <v>0</v>
      </c>
      <c r="H311" s="70">
        <v>0</v>
      </c>
      <c r="I311" s="70">
        <v>0</v>
      </c>
      <c r="J311" s="70">
        <v>0</v>
      </c>
      <c r="K311" s="70">
        <v>0</v>
      </c>
      <c r="L311" s="70">
        <v>6519637</v>
      </c>
      <c r="M311" s="70">
        <v>0</v>
      </c>
      <c r="N311" s="70">
        <v>0</v>
      </c>
      <c r="O311" s="48">
        <f t="shared" si="4"/>
        <v>6519637</v>
      </c>
    </row>
    <row r="312" spans="1:15" x14ac:dyDescent="0.25">
      <c r="A312" s="44" t="s">
        <v>51</v>
      </c>
      <c r="B312" s="45" t="s">
        <v>22</v>
      </c>
      <c r="C312" s="46">
        <v>15580</v>
      </c>
      <c r="D312" s="64" t="s">
        <v>313</v>
      </c>
      <c r="E312" s="105">
        <v>93411348.113834947</v>
      </c>
      <c r="F312" s="70">
        <v>0</v>
      </c>
      <c r="G312" s="70">
        <v>0</v>
      </c>
      <c r="H312" s="70">
        <v>85676784</v>
      </c>
      <c r="I312" s="70">
        <v>0</v>
      </c>
      <c r="J312" s="70">
        <v>0</v>
      </c>
      <c r="K312" s="70">
        <v>0</v>
      </c>
      <c r="L312" s="70">
        <v>0</v>
      </c>
      <c r="M312" s="70">
        <v>0</v>
      </c>
      <c r="N312" s="70">
        <v>0</v>
      </c>
      <c r="O312" s="48">
        <f t="shared" si="4"/>
        <v>85676784</v>
      </c>
    </row>
    <row r="313" spans="1:15" x14ac:dyDescent="0.25">
      <c r="A313" s="44" t="s">
        <v>51</v>
      </c>
      <c r="B313" s="45" t="s">
        <v>22</v>
      </c>
      <c r="C313" s="46">
        <v>15599</v>
      </c>
      <c r="D313" s="64" t="s">
        <v>314</v>
      </c>
      <c r="E313" s="105">
        <v>0</v>
      </c>
      <c r="F313" s="70">
        <v>0</v>
      </c>
      <c r="G313" s="70">
        <v>0</v>
      </c>
      <c r="H313" s="70">
        <v>0</v>
      </c>
      <c r="I313" s="70">
        <v>0</v>
      </c>
      <c r="J313" s="70">
        <v>0</v>
      </c>
      <c r="K313" s="70">
        <v>0</v>
      </c>
      <c r="L313" s="70">
        <v>23807.040000000001</v>
      </c>
      <c r="M313" s="70">
        <v>0</v>
      </c>
      <c r="N313" s="70">
        <v>0</v>
      </c>
      <c r="O313" s="48">
        <f t="shared" si="4"/>
        <v>23807.040000000001</v>
      </c>
    </row>
    <row r="314" spans="1:15" x14ac:dyDescent="0.25">
      <c r="A314" s="44" t="s">
        <v>51</v>
      </c>
      <c r="B314" s="45" t="s">
        <v>22</v>
      </c>
      <c r="C314" s="46">
        <v>15600</v>
      </c>
      <c r="D314" s="64" t="s">
        <v>315</v>
      </c>
      <c r="E314" s="105">
        <v>217658024.68935567</v>
      </c>
      <c r="F314" s="70">
        <v>0</v>
      </c>
      <c r="G314" s="70">
        <v>216863131</v>
      </c>
      <c r="H314" s="70">
        <v>0</v>
      </c>
      <c r="I314" s="70">
        <v>0</v>
      </c>
      <c r="J314" s="70">
        <v>0</v>
      </c>
      <c r="K314" s="70">
        <v>0</v>
      </c>
      <c r="L314" s="70">
        <v>140010</v>
      </c>
      <c r="M314" s="70">
        <v>0</v>
      </c>
      <c r="N314" s="70">
        <v>0</v>
      </c>
      <c r="O314" s="48">
        <f t="shared" si="4"/>
        <v>217003141</v>
      </c>
    </row>
    <row r="315" spans="1:15" x14ac:dyDescent="0.25">
      <c r="A315" s="44" t="s">
        <v>51</v>
      </c>
      <c r="B315" s="45" t="s">
        <v>22</v>
      </c>
      <c r="C315" s="46">
        <v>15621</v>
      </c>
      <c r="D315" s="64" t="s">
        <v>316</v>
      </c>
      <c r="E315" s="105">
        <v>0</v>
      </c>
      <c r="F315" s="70">
        <v>0</v>
      </c>
      <c r="G315" s="70">
        <v>2165239</v>
      </c>
      <c r="H315" s="70">
        <v>0</v>
      </c>
      <c r="I315" s="70">
        <v>0</v>
      </c>
      <c r="J315" s="70">
        <v>0</v>
      </c>
      <c r="K315" s="70">
        <v>0</v>
      </c>
      <c r="L315" s="70">
        <v>50970</v>
      </c>
      <c r="M315" s="70">
        <v>0</v>
      </c>
      <c r="N315" s="70">
        <v>0</v>
      </c>
      <c r="O315" s="48">
        <f t="shared" si="4"/>
        <v>2216209</v>
      </c>
    </row>
    <row r="316" spans="1:15" x14ac:dyDescent="0.25">
      <c r="A316" s="44" t="s">
        <v>51</v>
      </c>
      <c r="B316" s="45" t="s">
        <v>22</v>
      </c>
      <c r="C316" s="46">
        <v>15632</v>
      </c>
      <c r="D316" s="64" t="s">
        <v>317</v>
      </c>
      <c r="E316" s="105">
        <v>0</v>
      </c>
      <c r="F316" s="70">
        <v>0</v>
      </c>
      <c r="G316" s="70">
        <v>561383</v>
      </c>
      <c r="H316" s="70">
        <v>0</v>
      </c>
      <c r="I316" s="70">
        <v>0</v>
      </c>
      <c r="J316" s="70">
        <v>0</v>
      </c>
      <c r="K316" s="70">
        <v>0</v>
      </c>
      <c r="L316" s="70">
        <v>0</v>
      </c>
      <c r="M316" s="70">
        <v>0</v>
      </c>
      <c r="N316" s="70">
        <v>0</v>
      </c>
      <c r="O316" s="48">
        <f t="shared" si="4"/>
        <v>561383</v>
      </c>
    </row>
    <row r="317" spans="1:15" x14ac:dyDescent="0.25">
      <c r="A317" s="44" t="s">
        <v>51</v>
      </c>
      <c r="B317" s="45" t="s">
        <v>22</v>
      </c>
      <c r="C317" s="46">
        <v>15638</v>
      </c>
      <c r="D317" s="64" t="s">
        <v>318</v>
      </c>
      <c r="E317" s="105">
        <v>0</v>
      </c>
      <c r="F317" s="70">
        <v>0</v>
      </c>
      <c r="G317" s="70">
        <v>0</v>
      </c>
      <c r="H317" s="70">
        <v>0</v>
      </c>
      <c r="I317" s="70">
        <v>0</v>
      </c>
      <c r="J317" s="70">
        <v>0</v>
      </c>
      <c r="K317" s="70">
        <v>0</v>
      </c>
      <c r="L317" s="70">
        <v>6782</v>
      </c>
      <c r="M317" s="70">
        <v>0</v>
      </c>
      <c r="N317" s="70">
        <v>0</v>
      </c>
      <c r="O317" s="48">
        <f t="shared" si="4"/>
        <v>6782</v>
      </c>
    </row>
    <row r="318" spans="1:15" x14ac:dyDescent="0.25">
      <c r="A318" s="44" t="s">
        <v>51</v>
      </c>
      <c r="B318" s="45" t="s">
        <v>22</v>
      </c>
      <c r="C318" s="46">
        <v>15646</v>
      </c>
      <c r="D318" s="64" t="s">
        <v>319</v>
      </c>
      <c r="E318" s="105">
        <v>521682585.85710812</v>
      </c>
      <c r="F318" s="70">
        <v>0</v>
      </c>
      <c r="G318" s="70">
        <v>291386745</v>
      </c>
      <c r="H318" s="70">
        <v>0</v>
      </c>
      <c r="I318" s="70">
        <v>0</v>
      </c>
      <c r="J318" s="70">
        <v>0</v>
      </c>
      <c r="K318" s="70">
        <v>0</v>
      </c>
      <c r="L318" s="70">
        <v>270313</v>
      </c>
      <c r="M318" s="70">
        <v>0</v>
      </c>
      <c r="N318" s="70">
        <v>0</v>
      </c>
      <c r="O318" s="48">
        <f t="shared" si="4"/>
        <v>291657058</v>
      </c>
    </row>
    <row r="319" spans="1:15" x14ac:dyDescent="0.25">
      <c r="A319" s="44" t="s">
        <v>51</v>
      </c>
      <c r="B319" s="45" t="s">
        <v>22</v>
      </c>
      <c r="C319" s="46">
        <v>15660</v>
      </c>
      <c r="D319" s="64" t="s">
        <v>320</v>
      </c>
      <c r="E319" s="105">
        <v>0</v>
      </c>
      <c r="F319" s="70">
        <v>0</v>
      </c>
      <c r="G319" s="70">
        <v>0</v>
      </c>
      <c r="H319" s="70">
        <v>0</v>
      </c>
      <c r="I319" s="70">
        <v>0</v>
      </c>
      <c r="J319" s="70">
        <v>0</v>
      </c>
      <c r="K319" s="70">
        <v>0</v>
      </c>
      <c r="L319" s="70">
        <v>0</v>
      </c>
      <c r="M319" s="70">
        <v>0</v>
      </c>
      <c r="N319" s="70">
        <v>0</v>
      </c>
      <c r="O319" s="48">
        <f t="shared" si="4"/>
        <v>0</v>
      </c>
    </row>
    <row r="320" spans="1:15" x14ac:dyDescent="0.25">
      <c r="A320" s="44" t="s">
        <v>51</v>
      </c>
      <c r="B320" s="45" t="s">
        <v>22</v>
      </c>
      <c r="C320" s="46">
        <v>15664</v>
      </c>
      <c r="D320" s="64" t="s">
        <v>321</v>
      </c>
      <c r="E320" s="105">
        <v>0</v>
      </c>
      <c r="F320" s="70">
        <v>0</v>
      </c>
      <c r="G320" s="70">
        <v>0</v>
      </c>
      <c r="H320" s="70">
        <v>0</v>
      </c>
      <c r="I320" s="70">
        <v>0</v>
      </c>
      <c r="J320" s="70">
        <v>0</v>
      </c>
      <c r="K320" s="70">
        <v>0</v>
      </c>
      <c r="L320" s="70">
        <v>0</v>
      </c>
      <c r="M320" s="70">
        <v>0</v>
      </c>
      <c r="N320" s="70">
        <v>0</v>
      </c>
      <c r="O320" s="48">
        <f t="shared" si="4"/>
        <v>0</v>
      </c>
    </row>
    <row r="321" spans="1:15" x14ac:dyDescent="0.25">
      <c r="A321" s="118" t="s">
        <v>51</v>
      </c>
      <c r="B321" s="122" t="s">
        <v>22</v>
      </c>
      <c r="C321" s="120">
        <v>15667</v>
      </c>
      <c r="D321" s="123" t="s">
        <v>322</v>
      </c>
      <c r="E321" s="105">
        <v>0</v>
      </c>
      <c r="F321" s="170">
        <v>0</v>
      </c>
      <c r="G321" s="170">
        <v>0</v>
      </c>
      <c r="H321" s="170">
        <v>0</v>
      </c>
      <c r="I321" s="170">
        <v>0</v>
      </c>
      <c r="J321" s="170">
        <v>0</v>
      </c>
      <c r="K321" s="170">
        <v>0</v>
      </c>
      <c r="L321" s="170">
        <v>252659</v>
      </c>
      <c r="M321" s="170">
        <v>0</v>
      </c>
      <c r="N321" s="170">
        <v>0</v>
      </c>
      <c r="O321" s="171">
        <f t="shared" si="4"/>
        <v>252659</v>
      </c>
    </row>
    <row r="322" spans="1:15" x14ac:dyDescent="0.25">
      <c r="A322" s="118" t="s">
        <v>51</v>
      </c>
      <c r="B322" s="122" t="s">
        <v>22</v>
      </c>
      <c r="C322" s="120">
        <v>15673</v>
      </c>
      <c r="D322" s="123" t="s">
        <v>323</v>
      </c>
      <c r="E322" s="105">
        <v>34930141.782275826</v>
      </c>
      <c r="F322" s="170">
        <v>0</v>
      </c>
      <c r="G322" s="170">
        <v>50438791</v>
      </c>
      <c r="H322" s="170">
        <v>0</v>
      </c>
      <c r="I322" s="170">
        <v>0</v>
      </c>
      <c r="J322" s="170">
        <v>0</v>
      </c>
      <c r="K322" s="170">
        <v>0</v>
      </c>
      <c r="L322" s="170">
        <v>0</v>
      </c>
      <c r="M322" s="170">
        <v>0</v>
      </c>
      <c r="N322" s="170">
        <v>0</v>
      </c>
      <c r="O322" s="171">
        <f t="shared" si="4"/>
        <v>50438791</v>
      </c>
    </row>
    <row r="323" spans="1:15" x14ac:dyDescent="0.25">
      <c r="A323" s="118" t="s">
        <v>51</v>
      </c>
      <c r="B323" s="122" t="s">
        <v>22</v>
      </c>
      <c r="C323" s="120">
        <v>15676</v>
      </c>
      <c r="D323" s="123" t="s">
        <v>324</v>
      </c>
      <c r="E323" s="105">
        <v>0</v>
      </c>
      <c r="F323" s="170">
        <v>0</v>
      </c>
      <c r="G323" s="170">
        <v>0</v>
      </c>
      <c r="H323" s="170">
        <v>0</v>
      </c>
      <c r="I323" s="170">
        <v>0</v>
      </c>
      <c r="J323" s="170">
        <v>0</v>
      </c>
      <c r="K323" s="170">
        <v>0</v>
      </c>
      <c r="L323" s="170">
        <v>0</v>
      </c>
      <c r="M323" s="170">
        <v>0</v>
      </c>
      <c r="N323" s="170">
        <v>0</v>
      </c>
      <c r="O323" s="171">
        <f t="shared" si="4"/>
        <v>0</v>
      </c>
    </row>
    <row r="324" spans="1:15" x14ac:dyDescent="0.25">
      <c r="A324" s="118" t="s">
        <v>51</v>
      </c>
      <c r="B324" s="122" t="s">
        <v>22</v>
      </c>
      <c r="C324" s="120">
        <v>15681</v>
      </c>
      <c r="D324" s="123" t="s">
        <v>325</v>
      </c>
      <c r="E324" s="105">
        <v>93411348.113834947</v>
      </c>
      <c r="F324" s="170">
        <v>0</v>
      </c>
      <c r="G324" s="170">
        <v>0</v>
      </c>
      <c r="H324" s="170">
        <v>85676784</v>
      </c>
      <c r="I324" s="170">
        <v>0</v>
      </c>
      <c r="J324" s="170">
        <v>0</v>
      </c>
      <c r="K324" s="170">
        <v>0</v>
      </c>
      <c r="L324" s="170">
        <v>0</v>
      </c>
      <c r="M324" s="170">
        <v>0</v>
      </c>
      <c r="N324" s="170">
        <v>0</v>
      </c>
      <c r="O324" s="171">
        <f t="shared" si="4"/>
        <v>85676784</v>
      </c>
    </row>
    <row r="325" spans="1:15" x14ac:dyDescent="0.25">
      <c r="A325" s="118" t="s">
        <v>51</v>
      </c>
      <c r="B325" s="122" t="s">
        <v>22</v>
      </c>
      <c r="C325" s="120">
        <v>15686</v>
      </c>
      <c r="D325" s="123" t="s">
        <v>326</v>
      </c>
      <c r="E325" s="105">
        <v>0</v>
      </c>
      <c r="F325" s="170">
        <v>231848.86</v>
      </c>
      <c r="G325" s="170">
        <v>0</v>
      </c>
      <c r="H325" s="170">
        <v>0</v>
      </c>
      <c r="I325" s="170">
        <v>0</v>
      </c>
      <c r="J325" s="170">
        <v>0</v>
      </c>
      <c r="K325" s="170">
        <v>0</v>
      </c>
      <c r="L325" s="170">
        <v>0</v>
      </c>
      <c r="M325" s="170">
        <v>0</v>
      </c>
      <c r="N325" s="170">
        <v>0</v>
      </c>
      <c r="O325" s="171">
        <f t="shared" si="4"/>
        <v>231848.86</v>
      </c>
    </row>
    <row r="326" spans="1:15" x14ac:dyDescent="0.25">
      <c r="A326" s="118" t="s">
        <v>51</v>
      </c>
      <c r="B326" s="122" t="s">
        <v>22</v>
      </c>
      <c r="C326" s="120">
        <v>15690</v>
      </c>
      <c r="D326" s="123" t="s">
        <v>327</v>
      </c>
      <c r="E326" s="105">
        <v>0</v>
      </c>
      <c r="F326" s="170">
        <v>0</v>
      </c>
      <c r="G326" s="170">
        <v>1661623</v>
      </c>
      <c r="H326" s="170">
        <v>0</v>
      </c>
      <c r="I326" s="170">
        <v>0</v>
      </c>
      <c r="J326" s="170">
        <v>0</v>
      </c>
      <c r="K326" s="170">
        <v>0</v>
      </c>
      <c r="L326" s="170">
        <v>48008</v>
      </c>
      <c r="M326" s="170">
        <v>0</v>
      </c>
      <c r="N326" s="170">
        <v>0</v>
      </c>
      <c r="O326" s="171">
        <f t="shared" si="4"/>
        <v>1709631</v>
      </c>
    </row>
    <row r="327" spans="1:15" x14ac:dyDescent="0.25">
      <c r="A327" s="118" t="s">
        <v>51</v>
      </c>
      <c r="B327" s="122" t="s">
        <v>22</v>
      </c>
      <c r="C327" s="120">
        <v>15693</v>
      </c>
      <c r="D327" s="123" t="s">
        <v>328</v>
      </c>
      <c r="E327" s="105">
        <v>0</v>
      </c>
      <c r="F327" s="170">
        <v>0</v>
      </c>
      <c r="G327" s="170">
        <v>0</v>
      </c>
      <c r="H327" s="170">
        <v>0</v>
      </c>
      <c r="I327" s="170">
        <v>0</v>
      </c>
      <c r="J327" s="170">
        <v>0</v>
      </c>
      <c r="K327" s="170">
        <v>0</v>
      </c>
      <c r="L327" s="170">
        <v>0</v>
      </c>
      <c r="M327" s="170">
        <v>0</v>
      </c>
      <c r="N327" s="170">
        <v>0</v>
      </c>
      <c r="O327" s="171">
        <f t="shared" si="4"/>
        <v>0</v>
      </c>
    </row>
    <row r="328" spans="1:15" x14ac:dyDescent="0.25">
      <c r="A328" s="118" t="s">
        <v>51</v>
      </c>
      <c r="B328" s="122" t="s">
        <v>22</v>
      </c>
      <c r="C328" s="120">
        <v>15696</v>
      </c>
      <c r="D328" s="123" t="s">
        <v>329</v>
      </c>
      <c r="E328" s="105">
        <v>0</v>
      </c>
      <c r="F328" s="170">
        <v>0</v>
      </c>
      <c r="G328" s="170">
        <v>0</v>
      </c>
      <c r="H328" s="170">
        <v>0</v>
      </c>
      <c r="I328" s="170">
        <v>0</v>
      </c>
      <c r="J328" s="170">
        <v>0</v>
      </c>
      <c r="K328" s="170">
        <v>0</v>
      </c>
      <c r="L328" s="170">
        <v>0</v>
      </c>
      <c r="M328" s="170">
        <v>0</v>
      </c>
      <c r="N328" s="170">
        <v>0</v>
      </c>
      <c r="O328" s="171">
        <f t="shared" si="4"/>
        <v>0</v>
      </c>
    </row>
    <row r="329" spans="1:15" x14ac:dyDescent="0.25">
      <c r="A329" s="118" t="s">
        <v>51</v>
      </c>
      <c r="B329" s="122" t="s">
        <v>22</v>
      </c>
      <c r="C329" s="120">
        <v>15720</v>
      </c>
      <c r="D329" s="123" t="s">
        <v>330</v>
      </c>
      <c r="E329" s="105">
        <v>92223808.133186907</v>
      </c>
      <c r="F329" s="170">
        <v>0</v>
      </c>
      <c r="G329" s="170">
        <v>14490515</v>
      </c>
      <c r="H329" s="170">
        <v>0</v>
      </c>
      <c r="I329" s="170">
        <v>4535114</v>
      </c>
      <c r="J329" s="170">
        <v>0</v>
      </c>
      <c r="K329" s="170">
        <v>0</v>
      </c>
      <c r="L329" s="170">
        <v>2725</v>
      </c>
      <c r="M329" s="170">
        <v>0</v>
      </c>
      <c r="N329" s="170">
        <v>0</v>
      </c>
      <c r="O329" s="171">
        <f t="shared" si="4"/>
        <v>19028354</v>
      </c>
    </row>
    <row r="330" spans="1:15" x14ac:dyDescent="0.25">
      <c r="A330" s="118" t="s">
        <v>51</v>
      </c>
      <c r="B330" s="122" t="s">
        <v>22</v>
      </c>
      <c r="C330" s="120">
        <v>15723</v>
      </c>
      <c r="D330" s="123" t="s">
        <v>331</v>
      </c>
      <c r="E330" s="105">
        <v>60299269.421336353</v>
      </c>
      <c r="F330" s="170">
        <v>0</v>
      </c>
      <c r="G330" s="170">
        <v>21098201</v>
      </c>
      <c r="H330" s="170">
        <v>0</v>
      </c>
      <c r="I330" s="170">
        <v>4535114</v>
      </c>
      <c r="J330" s="170">
        <v>0</v>
      </c>
      <c r="K330" s="170">
        <v>0</v>
      </c>
      <c r="L330" s="170">
        <v>0</v>
      </c>
      <c r="M330" s="170">
        <v>0</v>
      </c>
      <c r="N330" s="170">
        <v>0</v>
      </c>
      <c r="O330" s="171">
        <f t="shared" si="4"/>
        <v>25633315</v>
      </c>
    </row>
    <row r="331" spans="1:15" x14ac:dyDescent="0.25">
      <c r="A331" s="44" t="s">
        <v>51</v>
      </c>
      <c r="B331" s="45" t="s">
        <v>22</v>
      </c>
      <c r="C331" s="46">
        <v>15740</v>
      </c>
      <c r="D331" s="64" t="s">
        <v>332</v>
      </c>
      <c r="E331" s="105">
        <v>0</v>
      </c>
      <c r="F331" s="70">
        <v>0</v>
      </c>
      <c r="G331" s="70">
        <v>0</v>
      </c>
      <c r="H331" s="70">
        <v>0</v>
      </c>
      <c r="I331" s="70">
        <v>0</v>
      </c>
      <c r="J331" s="70">
        <v>0</v>
      </c>
      <c r="K331" s="70">
        <v>0</v>
      </c>
      <c r="L331" s="70">
        <v>0</v>
      </c>
      <c r="M331" s="70">
        <v>0</v>
      </c>
      <c r="N331" s="70">
        <v>0</v>
      </c>
      <c r="O331" s="48">
        <f t="shared" si="4"/>
        <v>0</v>
      </c>
    </row>
    <row r="332" spans="1:15" x14ac:dyDescent="0.25">
      <c r="A332" s="44" t="s">
        <v>51</v>
      </c>
      <c r="B332" s="45" t="s">
        <v>22</v>
      </c>
      <c r="C332" s="46">
        <v>15753</v>
      </c>
      <c r="D332" s="64" t="s">
        <v>333</v>
      </c>
      <c r="E332" s="105">
        <v>0</v>
      </c>
      <c r="F332" s="70">
        <v>0</v>
      </c>
      <c r="G332" s="70">
        <v>0</v>
      </c>
      <c r="H332" s="70">
        <v>0</v>
      </c>
      <c r="I332" s="70">
        <v>0</v>
      </c>
      <c r="J332" s="70">
        <v>0</v>
      </c>
      <c r="K332" s="70">
        <v>0</v>
      </c>
      <c r="L332" s="70">
        <v>1003810</v>
      </c>
      <c r="M332" s="70">
        <v>0</v>
      </c>
      <c r="N332" s="70">
        <v>0</v>
      </c>
      <c r="O332" s="48">
        <f t="shared" ref="O332:O395" si="5">SUM(F332:N332)</f>
        <v>1003810</v>
      </c>
    </row>
    <row r="333" spans="1:15" x14ac:dyDescent="0.25">
      <c r="A333" s="44" t="s">
        <v>51</v>
      </c>
      <c r="B333" s="45" t="s">
        <v>22</v>
      </c>
      <c r="C333" s="46">
        <v>15755</v>
      </c>
      <c r="D333" s="64" t="s">
        <v>334</v>
      </c>
      <c r="E333" s="105">
        <v>319753804.82239795</v>
      </c>
      <c r="F333" s="70">
        <v>0</v>
      </c>
      <c r="G333" s="70">
        <v>142287659</v>
      </c>
      <c r="H333" s="70">
        <v>0</v>
      </c>
      <c r="I333" s="70">
        <v>0</v>
      </c>
      <c r="J333" s="70">
        <v>0</v>
      </c>
      <c r="K333" s="70">
        <v>0</v>
      </c>
      <c r="L333" s="70">
        <v>0</v>
      </c>
      <c r="M333" s="70">
        <v>0</v>
      </c>
      <c r="N333" s="70">
        <v>0</v>
      </c>
      <c r="O333" s="48">
        <f t="shared" si="5"/>
        <v>142287659</v>
      </c>
    </row>
    <row r="334" spans="1:15" x14ac:dyDescent="0.25">
      <c r="A334" s="44" t="s">
        <v>51</v>
      </c>
      <c r="B334" s="45" t="s">
        <v>22</v>
      </c>
      <c r="C334" s="46">
        <v>15757</v>
      </c>
      <c r="D334" s="64" t="s">
        <v>335</v>
      </c>
      <c r="E334" s="105">
        <v>269325398.21885562</v>
      </c>
      <c r="F334" s="70">
        <v>87696</v>
      </c>
      <c r="G334" s="70">
        <v>187040546.03999999</v>
      </c>
      <c r="H334" s="70">
        <v>0</v>
      </c>
      <c r="I334" s="70">
        <v>0</v>
      </c>
      <c r="J334" s="70">
        <v>0</v>
      </c>
      <c r="K334" s="70">
        <v>0</v>
      </c>
      <c r="L334" s="70">
        <v>0</v>
      </c>
      <c r="M334" s="70">
        <v>0</v>
      </c>
      <c r="N334" s="70">
        <v>0</v>
      </c>
      <c r="O334" s="48">
        <f t="shared" si="5"/>
        <v>187128242.03999999</v>
      </c>
    </row>
    <row r="335" spans="1:15" x14ac:dyDescent="0.25">
      <c r="A335" s="44" t="s">
        <v>51</v>
      </c>
      <c r="B335" s="45" t="s">
        <v>22</v>
      </c>
      <c r="C335" s="46">
        <v>15759</v>
      </c>
      <c r="D335" s="64" t="s">
        <v>336</v>
      </c>
      <c r="E335" s="105">
        <v>229909415.26957989</v>
      </c>
      <c r="F335" s="70">
        <v>43263</v>
      </c>
      <c r="G335" s="70">
        <v>107034663</v>
      </c>
      <c r="H335" s="70">
        <v>0</v>
      </c>
      <c r="I335" s="70">
        <v>77096923</v>
      </c>
      <c r="J335" s="70">
        <v>0</v>
      </c>
      <c r="K335" s="70">
        <v>0</v>
      </c>
      <c r="L335" s="70">
        <v>22721787.199999999</v>
      </c>
      <c r="M335" s="70">
        <v>0</v>
      </c>
      <c r="N335" s="70">
        <v>0</v>
      </c>
      <c r="O335" s="48">
        <f t="shared" si="5"/>
        <v>206896636.19999999</v>
      </c>
    </row>
    <row r="336" spans="1:15" x14ac:dyDescent="0.25">
      <c r="A336" s="44" t="s">
        <v>51</v>
      </c>
      <c r="B336" s="45" t="s">
        <v>22</v>
      </c>
      <c r="C336" s="46">
        <v>15761</v>
      </c>
      <c r="D336" s="64" t="s">
        <v>337</v>
      </c>
      <c r="E336" s="105">
        <v>46705674.056917474</v>
      </c>
      <c r="F336" s="70">
        <v>0</v>
      </c>
      <c r="G336" s="70">
        <v>0</v>
      </c>
      <c r="H336" s="70">
        <v>42838392</v>
      </c>
      <c r="I336" s="70">
        <v>0</v>
      </c>
      <c r="J336" s="70">
        <v>0</v>
      </c>
      <c r="K336" s="70">
        <v>0</v>
      </c>
      <c r="L336" s="70">
        <v>116434</v>
      </c>
      <c r="M336" s="70">
        <v>0</v>
      </c>
      <c r="N336" s="70">
        <v>0</v>
      </c>
      <c r="O336" s="48">
        <f t="shared" si="5"/>
        <v>42954826</v>
      </c>
    </row>
    <row r="337" spans="1:15" x14ac:dyDescent="0.25">
      <c r="A337" s="44" t="s">
        <v>51</v>
      </c>
      <c r="B337" s="45" t="s">
        <v>22</v>
      </c>
      <c r="C337" s="46">
        <v>15762</v>
      </c>
      <c r="D337" s="64" t="s">
        <v>338</v>
      </c>
      <c r="E337" s="105">
        <v>0</v>
      </c>
      <c r="F337" s="70">
        <v>0</v>
      </c>
      <c r="G337" s="70">
        <v>0</v>
      </c>
      <c r="H337" s="70">
        <v>0</v>
      </c>
      <c r="I337" s="70">
        <v>0</v>
      </c>
      <c r="J337" s="70">
        <v>0</v>
      </c>
      <c r="K337" s="70">
        <v>0</v>
      </c>
      <c r="L337" s="70">
        <v>0</v>
      </c>
      <c r="M337" s="70">
        <v>0</v>
      </c>
      <c r="N337" s="70">
        <v>0</v>
      </c>
      <c r="O337" s="48">
        <f t="shared" si="5"/>
        <v>0</v>
      </c>
    </row>
    <row r="338" spans="1:15" x14ac:dyDescent="0.25">
      <c r="A338" s="44" t="s">
        <v>51</v>
      </c>
      <c r="B338" s="45" t="s">
        <v>22</v>
      </c>
      <c r="C338" s="46">
        <v>15763</v>
      </c>
      <c r="D338" s="64" t="s">
        <v>339</v>
      </c>
      <c r="E338" s="105">
        <v>0</v>
      </c>
      <c r="F338" s="70">
        <v>0</v>
      </c>
      <c r="G338" s="70">
        <v>0</v>
      </c>
      <c r="H338" s="70">
        <v>0</v>
      </c>
      <c r="I338" s="70">
        <v>0</v>
      </c>
      <c r="J338" s="70">
        <v>0</v>
      </c>
      <c r="K338" s="70">
        <v>0</v>
      </c>
      <c r="L338" s="70">
        <v>1369398</v>
      </c>
      <c r="M338" s="70">
        <v>0</v>
      </c>
      <c r="N338" s="70">
        <v>0</v>
      </c>
      <c r="O338" s="48">
        <f t="shared" si="5"/>
        <v>1369398</v>
      </c>
    </row>
    <row r="339" spans="1:15" x14ac:dyDescent="0.25">
      <c r="A339" s="44" t="s">
        <v>51</v>
      </c>
      <c r="B339" s="45" t="s">
        <v>22</v>
      </c>
      <c r="C339" s="46">
        <v>15764</v>
      </c>
      <c r="D339" s="64" t="s">
        <v>340</v>
      </c>
      <c r="E339" s="105">
        <v>0</v>
      </c>
      <c r="F339" s="70">
        <v>0</v>
      </c>
      <c r="G339" s="70">
        <v>0</v>
      </c>
      <c r="H339" s="70">
        <v>0</v>
      </c>
      <c r="I339" s="70">
        <v>0</v>
      </c>
      <c r="J339" s="70">
        <v>0</v>
      </c>
      <c r="K339" s="70">
        <v>0</v>
      </c>
      <c r="L339" s="70">
        <v>3882</v>
      </c>
      <c r="M339" s="70">
        <v>0</v>
      </c>
      <c r="N339" s="70">
        <v>0</v>
      </c>
      <c r="O339" s="48">
        <f t="shared" si="5"/>
        <v>3882</v>
      </c>
    </row>
    <row r="340" spans="1:15" x14ac:dyDescent="0.25">
      <c r="A340" s="44" t="s">
        <v>51</v>
      </c>
      <c r="B340" s="45" t="s">
        <v>22</v>
      </c>
      <c r="C340" s="46">
        <v>15774</v>
      </c>
      <c r="D340" s="64" t="s">
        <v>341</v>
      </c>
      <c r="E340" s="105">
        <v>7467052.9720372614</v>
      </c>
      <c r="F340" s="70">
        <v>0</v>
      </c>
      <c r="G340" s="70">
        <v>1103428</v>
      </c>
      <c r="H340" s="70">
        <v>0</v>
      </c>
      <c r="I340" s="70">
        <v>0</v>
      </c>
      <c r="J340" s="70">
        <v>0</v>
      </c>
      <c r="K340" s="70">
        <v>0</v>
      </c>
      <c r="L340" s="70">
        <v>0</v>
      </c>
      <c r="M340" s="70">
        <v>0</v>
      </c>
      <c r="N340" s="70">
        <v>0</v>
      </c>
      <c r="O340" s="48">
        <f t="shared" si="5"/>
        <v>1103428</v>
      </c>
    </row>
    <row r="341" spans="1:15" x14ac:dyDescent="0.25">
      <c r="A341" s="118" t="s">
        <v>51</v>
      </c>
      <c r="B341" s="122" t="s">
        <v>22</v>
      </c>
      <c r="C341" s="120">
        <v>15776</v>
      </c>
      <c r="D341" s="123" t="s">
        <v>342</v>
      </c>
      <c r="E341" s="105">
        <v>0</v>
      </c>
      <c r="F341" s="170">
        <v>0</v>
      </c>
      <c r="G341" s="170">
        <v>0</v>
      </c>
      <c r="H341" s="170">
        <v>0</v>
      </c>
      <c r="I341" s="170">
        <v>0</v>
      </c>
      <c r="J341" s="170">
        <v>0</v>
      </c>
      <c r="K341" s="170">
        <v>0</v>
      </c>
      <c r="L341" s="170">
        <v>0</v>
      </c>
      <c r="M341" s="170">
        <v>0</v>
      </c>
      <c r="N341" s="170">
        <v>0</v>
      </c>
      <c r="O341" s="171">
        <f t="shared" si="5"/>
        <v>0</v>
      </c>
    </row>
    <row r="342" spans="1:15" x14ac:dyDescent="0.25">
      <c r="A342" s="118" t="s">
        <v>51</v>
      </c>
      <c r="B342" s="122" t="s">
        <v>22</v>
      </c>
      <c r="C342" s="120">
        <v>15778</v>
      </c>
      <c r="D342" s="123" t="s">
        <v>343</v>
      </c>
      <c r="E342" s="105">
        <v>0</v>
      </c>
      <c r="F342" s="170">
        <v>0</v>
      </c>
      <c r="G342" s="170">
        <v>0</v>
      </c>
      <c r="H342" s="170">
        <v>0</v>
      </c>
      <c r="I342" s="170">
        <v>0</v>
      </c>
      <c r="J342" s="170">
        <v>0</v>
      </c>
      <c r="K342" s="170">
        <v>0</v>
      </c>
      <c r="L342" s="170">
        <v>116434</v>
      </c>
      <c r="M342" s="170">
        <v>0</v>
      </c>
      <c r="N342" s="170">
        <v>0</v>
      </c>
      <c r="O342" s="171">
        <f t="shared" si="5"/>
        <v>116434</v>
      </c>
    </row>
    <row r="343" spans="1:15" x14ac:dyDescent="0.25">
      <c r="A343" s="118" t="s">
        <v>51</v>
      </c>
      <c r="B343" s="122" t="s">
        <v>22</v>
      </c>
      <c r="C343" s="120">
        <v>15790</v>
      </c>
      <c r="D343" s="123" t="s">
        <v>344</v>
      </c>
      <c r="E343" s="105">
        <v>190339603.35688752</v>
      </c>
      <c r="F343" s="170">
        <v>0</v>
      </c>
      <c r="G343" s="170">
        <v>61721656</v>
      </c>
      <c r="H343" s="170">
        <v>0</v>
      </c>
      <c r="I343" s="170">
        <v>4535114</v>
      </c>
      <c r="J343" s="170">
        <v>0</v>
      </c>
      <c r="K343" s="170">
        <v>0</v>
      </c>
      <c r="L343" s="170">
        <v>52332</v>
      </c>
      <c r="M343" s="170">
        <v>0</v>
      </c>
      <c r="N343" s="170">
        <v>0</v>
      </c>
      <c r="O343" s="171">
        <f t="shared" si="5"/>
        <v>66309102</v>
      </c>
    </row>
    <row r="344" spans="1:15" x14ac:dyDescent="0.25">
      <c r="A344" s="118" t="s">
        <v>51</v>
      </c>
      <c r="B344" s="122" t="s">
        <v>22</v>
      </c>
      <c r="C344" s="120">
        <v>15798</v>
      </c>
      <c r="D344" s="123" t="s">
        <v>345</v>
      </c>
      <c r="E344" s="105">
        <v>0</v>
      </c>
      <c r="F344" s="170">
        <v>0</v>
      </c>
      <c r="G344" s="170">
        <v>0</v>
      </c>
      <c r="H344" s="170">
        <v>0</v>
      </c>
      <c r="I344" s="170">
        <v>0</v>
      </c>
      <c r="J344" s="170">
        <v>0</v>
      </c>
      <c r="K344" s="170">
        <v>0</v>
      </c>
      <c r="L344" s="170">
        <v>0</v>
      </c>
      <c r="M344" s="170">
        <v>0</v>
      </c>
      <c r="N344" s="170">
        <v>0</v>
      </c>
      <c r="O344" s="171">
        <f t="shared" si="5"/>
        <v>0</v>
      </c>
    </row>
    <row r="345" spans="1:15" x14ac:dyDescent="0.25">
      <c r="A345" s="118" t="s">
        <v>51</v>
      </c>
      <c r="B345" s="122" t="s">
        <v>22</v>
      </c>
      <c r="C345" s="120">
        <v>15804</v>
      </c>
      <c r="D345" s="123" t="s">
        <v>346</v>
      </c>
      <c r="E345" s="105">
        <v>1313478.5945565165</v>
      </c>
      <c r="F345" s="170">
        <v>0</v>
      </c>
      <c r="G345" s="170">
        <v>7218</v>
      </c>
      <c r="H345" s="170">
        <v>0</v>
      </c>
      <c r="I345" s="170">
        <v>0</v>
      </c>
      <c r="J345" s="170">
        <v>0</v>
      </c>
      <c r="K345" s="170">
        <v>0</v>
      </c>
      <c r="L345" s="170">
        <v>0</v>
      </c>
      <c r="M345" s="170">
        <v>0</v>
      </c>
      <c r="N345" s="170">
        <v>0</v>
      </c>
      <c r="O345" s="171">
        <f t="shared" si="5"/>
        <v>7218</v>
      </c>
    </row>
    <row r="346" spans="1:15" x14ac:dyDescent="0.25">
      <c r="A346" s="118" t="s">
        <v>51</v>
      </c>
      <c r="B346" s="122" t="s">
        <v>22</v>
      </c>
      <c r="C346" s="120">
        <v>15806</v>
      </c>
      <c r="D346" s="123" t="s">
        <v>347</v>
      </c>
      <c r="E346" s="105">
        <v>16177057.539070655</v>
      </c>
      <c r="F346" s="170">
        <v>50893631</v>
      </c>
      <c r="G346" s="170">
        <v>0</v>
      </c>
      <c r="H346" s="170">
        <v>0</v>
      </c>
      <c r="I346" s="170">
        <v>4535114</v>
      </c>
      <c r="J346" s="170">
        <v>0</v>
      </c>
      <c r="K346" s="170">
        <v>0</v>
      </c>
      <c r="L346" s="170">
        <v>9284</v>
      </c>
      <c r="M346" s="170">
        <v>0</v>
      </c>
      <c r="N346" s="170">
        <v>0</v>
      </c>
      <c r="O346" s="171">
        <f t="shared" si="5"/>
        <v>55438029</v>
      </c>
    </row>
    <row r="347" spans="1:15" x14ac:dyDescent="0.25">
      <c r="A347" s="118" t="s">
        <v>51</v>
      </c>
      <c r="B347" s="122" t="s">
        <v>22</v>
      </c>
      <c r="C347" s="120">
        <v>15808</v>
      </c>
      <c r="D347" s="123" t="s">
        <v>348</v>
      </c>
      <c r="E347" s="105">
        <v>0</v>
      </c>
      <c r="F347" s="170">
        <v>0</v>
      </c>
      <c r="G347" s="170">
        <v>0</v>
      </c>
      <c r="H347" s="170">
        <v>0</v>
      </c>
      <c r="I347" s="170">
        <v>0</v>
      </c>
      <c r="J347" s="170">
        <v>0</v>
      </c>
      <c r="K347" s="170">
        <v>0</v>
      </c>
      <c r="L347" s="170">
        <v>0</v>
      </c>
      <c r="M347" s="170">
        <v>0</v>
      </c>
      <c r="N347" s="170">
        <v>0</v>
      </c>
      <c r="O347" s="171">
        <f t="shared" si="5"/>
        <v>0</v>
      </c>
    </row>
    <row r="348" spans="1:15" x14ac:dyDescent="0.25">
      <c r="A348" s="118" t="s">
        <v>51</v>
      </c>
      <c r="B348" s="122" t="s">
        <v>22</v>
      </c>
      <c r="C348" s="120">
        <v>15810</v>
      </c>
      <c r="D348" s="123" t="s">
        <v>349</v>
      </c>
      <c r="E348" s="105">
        <v>0</v>
      </c>
      <c r="F348" s="170">
        <v>0</v>
      </c>
      <c r="G348" s="170">
        <v>0</v>
      </c>
      <c r="H348" s="170">
        <v>0</v>
      </c>
      <c r="I348" s="170">
        <v>0</v>
      </c>
      <c r="J348" s="170">
        <v>0</v>
      </c>
      <c r="K348" s="170">
        <v>0</v>
      </c>
      <c r="L348" s="170">
        <v>0</v>
      </c>
      <c r="M348" s="170">
        <v>0</v>
      </c>
      <c r="N348" s="170">
        <v>0</v>
      </c>
      <c r="O348" s="171">
        <f t="shared" si="5"/>
        <v>0</v>
      </c>
    </row>
    <row r="349" spans="1:15" x14ac:dyDescent="0.25">
      <c r="A349" s="118" t="s">
        <v>51</v>
      </c>
      <c r="B349" s="122" t="s">
        <v>22</v>
      </c>
      <c r="C349" s="120">
        <v>15814</v>
      </c>
      <c r="D349" s="123" t="s">
        <v>350</v>
      </c>
      <c r="E349" s="105">
        <v>0</v>
      </c>
      <c r="F349" s="170">
        <v>0</v>
      </c>
      <c r="G349" s="170">
        <v>0</v>
      </c>
      <c r="H349" s="170">
        <v>0</v>
      </c>
      <c r="I349" s="170">
        <v>0</v>
      </c>
      <c r="J349" s="170">
        <v>0</v>
      </c>
      <c r="K349" s="170">
        <v>0</v>
      </c>
      <c r="L349" s="170">
        <v>12596</v>
      </c>
      <c r="M349" s="170">
        <v>0</v>
      </c>
      <c r="N349" s="170">
        <v>0</v>
      </c>
      <c r="O349" s="171">
        <f t="shared" si="5"/>
        <v>12596</v>
      </c>
    </row>
    <row r="350" spans="1:15" x14ac:dyDescent="0.25">
      <c r="A350" s="118" t="s">
        <v>51</v>
      </c>
      <c r="B350" s="122" t="s">
        <v>22</v>
      </c>
      <c r="C350" s="120">
        <v>15816</v>
      </c>
      <c r="D350" s="123" t="s">
        <v>351</v>
      </c>
      <c r="E350" s="105">
        <v>0</v>
      </c>
      <c r="F350" s="170">
        <v>0</v>
      </c>
      <c r="G350" s="170">
        <v>0</v>
      </c>
      <c r="H350" s="170">
        <v>0</v>
      </c>
      <c r="I350" s="170">
        <v>0</v>
      </c>
      <c r="J350" s="170">
        <v>0</v>
      </c>
      <c r="K350" s="170">
        <v>0</v>
      </c>
      <c r="L350" s="170">
        <v>0</v>
      </c>
      <c r="M350" s="170">
        <v>0</v>
      </c>
      <c r="N350" s="170">
        <v>0</v>
      </c>
      <c r="O350" s="171">
        <f t="shared" si="5"/>
        <v>0</v>
      </c>
    </row>
    <row r="351" spans="1:15" x14ac:dyDescent="0.25">
      <c r="A351" s="44" t="s">
        <v>51</v>
      </c>
      <c r="B351" s="45" t="s">
        <v>22</v>
      </c>
      <c r="C351" s="46">
        <v>15820</v>
      </c>
      <c r="D351" s="64" t="s">
        <v>352</v>
      </c>
      <c r="E351" s="105">
        <v>74007788.772054046</v>
      </c>
      <c r="F351" s="70">
        <v>0</v>
      </c>
      <c r="G351" s="70">
        <v>27235247</v>
      </c>
      <c r="H351" s="70">
        <v>0</v>
      </c>
      <c r="I351" s="70">
        <v>4535105</v>
      </c>
      <c r="J351" s="70">
        <v>0</v>
      </c>
      <c r="K351" s="70">
        <v>0</v>
      </c>
      <c r="L351" s="70">
        <v>421936</v>
      </c>
      <c r="M351" s="70">
        <v>0</v>
      </c>
      <c r="N351" s="70">
        <v>0</v>
      </c>
      <c r="O351" s="48">
        <f t="shared" si="5"/>
        <v>32192288</v>
      </c>
    </row>
    <row r="352" spans="1:15" x14ac:dyDescent="0.25">
      <c r="A352" s="44" t="s">
        <v>51</v>
      </c>
      <c r="B352" s="45" t="s">
        <v>22</v>
      </c>
      <c r="C352" s="46">
        <v>15822</v>
      </c>
      <c r="D352" s="64" t="s">
        <v>353</v>
      </c>
      <c r="E352" s="105">
        <v>743666.82694917964</v>
      </c>
      <c r="F352" s="70">
        <v>0</v>
      </c>
      <c r="G352" s="70">
        <v>0</v>
      </c>
      <c r="H352" s="70">
        <v>0</v>
      </c>
      <c r="I352" s="70">
        <v>0</v>
      </c>
      <c r="J352" s="70">
        <v>0</v>
      </c>
      <c r="K352" s="70">
        <v>0</v>
      </c>
      <c r="L352" s="70">
        <v>2748563.45</v>
      </c>
      <c r="M352" s="70">
        <v>0</v>
      </c>
      <c r="N352" s="70">
        <v>0</v>
      </c>
      <c r="O352" s="48">
        <f t="shared" si="5"/>
        <v>2748563.45</v>
      </c>
    </row>
    <row r="353" spans="1:15" x14ac:dyDescent="0.25">
      <c r="A353" s="44" t="s">
        <v>51</v>
      </c>
      <c r="B353" s="45" t="s">
        <v>22</v>
      </c>
      <c r="C353" s="46">
        <v>15832</v>
      </c>
      <c r="D353" s="64" t="s">
        <v>354</v>
      </c>
      <c r="E353" s="105">
        <v>46705674.056917474</v>
      </c>
      <c r="F353" s="70">
        <v>0</v>
      </c>
      <c r="G353" s="70">
        <v>0</v>
      </c>
      <c r="H353" s="70">
        <v>42838392</v>
      </c>
      <c r="I353" s="70">
        <v>0</v>
      </c>
      <c r="J353" s="70">
        <v>0</v>
      </c>
      <c r="K353" s="70">
        <v>0</v>
      </c>
      <c r="L353" s="70">
        <v>0</v>
      </c>
      <c r="M353" s="70">
        <v>0</v>
      </c>
      <c r="N353" s="70">
        <v>0</v>
      </c>
      <c r="O353" s="48">
        <f t="shared" si="5"/>
        <v>42838392</v>
      </c>
    </row>
    <row r="354" spans="1:15" x14ac:dyDescent="0.25">
      <c r="A354" s="44" t="s">
        <v>51</v>
      </c>
      <c r="B354" s="45" t="s">
        <v>22</v>
      </c>
      <c r="C354" s="46">
        <v>15835</v>
      </c>
      <c r="D354" s="64" t="s">
        <v>355</v>
      </c>
      <c r="E354" s="105">
        <v>26992.635651611454</v>
      </c>
      <c r="F354" s="70">
        <v>0</v>
      </c>
      <c r="G354" s="70">
        <v>2533137</v>
      </c>
      <c r="H354" s="70">
        <v>0</v>
      </c>
      <c r="I354" s="70">
        <v>0</v>
      </c>
      <c r="J354" s="70">
        <v>0</v>
      </c>
      <c r="K354" s="70">
        <v>0</v>
      </c>
      <c r="L354" s="70">
        <v>423798.33999999997</v>
      </c>
      <c r="M354" s="70">
        <v>0</v>
      </c>
      <c r="N354" s="70">
        <v>0</v>
      </c>
      <c r="O354" s="48">
        <f t="shared" si="5"/>
        <v>2956935.34</v>
      </c>
    </row>
    <row r="355" spans="1:15" x14ac:dyDescent="0.25">
      <c r="A355" s="44" t="s">
        <v>51</v>
      </c>
      <c r="B355" s="45" t="s">
        <v>22</v>
      </c>
      <c r="C355" s="46">
        <v>15837</v>
      </c>
      <c r="D355" s="64" t="s">
        <v>356</v>
      </c>
      <c r="E355" s="105">
        <v>43003279.003535926</v>
      </c>
      <c r="F355" s="70">
        <v>0</v>
      </c>
      <c r="G355" s="70">
        <v>8950463</v>
      </c>
      <c r="H355" s="70">
        <v>0</v>
      </c>
      <c r="I355" s="70">
        <v>82586</v>
      </c>
      <c r="J355" s="70">
        <v>0</v>
      </c>
      <c r="K355" s="70">
        <v>0</v>
      </c>
      <c r="L355" s="70">
        <v>19126</v>
      </c>
      <c r="M355" s="70">
        <v>0</v>
      </c>
      <c r="N355" s="70">
        <v>0</v>
      </c>
      <c r="O355" s="48">
        <f t="shared" si="5"/>
        <v>9052175</v>
      </c>
    </row>
    <row r="356" spans="1:15" x14ac:dyDescent="0.25">
      <c r="A356" s="44" t="s">
        <v>51</v>
      </c>
      <c r="B356" s="45" t="s">
        <v>22</v>
      </c>
      <c r="C356" s="46">
        <v>15839</v>
      </c>
      <c r="D356" s="64" t="s">
        <v>357</v>
      </c>
      <c r="E356" s="105">
        <v>0</v>
      </c>
      <c r="F356" s="70">
        <v>0</v>
      </c>
      <c r="G356" s="70">
        <v>0</v>
      </c>
      <c r="H356" s="70">
        <v>0</v>
      </c>
      <c r="I356" s="70">
        <v>0</v>
      </c>
      <c r="J356" s="70">
        <v>0</v>
      </c>
      <c r="K356" s="70">
        <v>0</v>
      </c>
      <c r="L356" s="70">
        <v>0</v>
      </c>
      <c r="M356" s="70">
        <v>0</v>
      </c>
      <c r="N356" s="70">
        <v>0</v>
      </c>
      <c r="O356" s="48">
        <f t="shared" si="5"/>
        <v>0</v>
      </c>
    </row>
    <row r="357" spans="1:15" x14ac:dyDescent="0.25">
      <c r="A357" s="44" t="s">
        <v>51</v>
      </c>
      <c r="B357" s="45" t="s">
        <v>22</v>
      </c>
      <c r="C357" s="46">
        <v>15842</v>
      </c>
      <c r="D357" s="64" t="s">
        <v>358</v>
      </c>
      <c r="E357" s="105">
        <v>9788317.9562942386</v>
      </c>
      <c r="F357" s="70">
        <v>0</v>
      </c>
      <c r="G357" s="70">
        <v>2384286</v>
      </c>
      <c r="H357" s="70">
        <v>0</v>
      </c>
      <c r="I357" s="70">
        <v>0</v>
      </c>
      <c r="J357" s="70">
        <v>0</v>
      </c>
      <c r="K357" s="70">
        <v>0</v>
      </c>
      <c r="L357" s="70">
        <v>302450</v>
      </c>
      <c r="M357" s="70">
        <v>0</v>
      </c>
      <c r="N357" s="70">
        <v>0</v>
      </c>
      <c r="O357" s="48">
        <f t="shared" si="5"/>
        <v>2686736</v>
      </c>
    </row>
    <row r="358" spans="1:15" x14ac:dyDescent="0.25">
      <c r="A358" s="44" t="s">
        <v>51</v>
      </c>
      <c r="B358" s="45" t="s">
        <v>22</v>
      </c>
      <c r="C358" s="46">
        <v>15861</v>
      </c>
      <c r="D358" s="64" t="s">
        <v>359</v>
      </c>
      <c r="E358" s="105">
        <v>12392555.035423107</v>
      </c>
      <c r="F358" s="70">
        <v>0</v>
      </c>
      <c r="G358" s="70">
        <v>2847989.3000000003</v>
      </c>
      <c r="H358" s="70">
        <v>0</v>
      </c>
      <c r="I358" s="70">
        <v>0</v>
      </c>
      <c r="J358" s="70">
        <v>0</v>
      </c>
      <c r="K358" s="70">
        <v>0</v>
      </c>
      <c r="L358" s="70">
        <v>4581</v>
      </c>
      <c r="M358" s="70">
        <v>0</v>
      </c>
      <c r="N358" s="70">
        <v>0</v>
      </c>
      <c r="O358" s="48">
        <f t="shared" si="5"/>
        <v>2852570.3000000003</v>
      </c>
    </row>
    <row r="359" spans="1:15" x14ac:dyDescent="0.25">
      <c r="A359" s="44" t="s">
        <v>51</v>
      </c>
      <c r="B359" s="45" t="s">
        <v>22</v>
      </c>
      <c r="C359" s="46">
        <v>15879</v>
      </c>
      <c r="D359" s="64" t="s">
        <v>360</v>
      </c>
      <c r="E359" s="105">
        <v>0</v>
      </c>
      <c r="F359" s="70">
        <v>0</v>
      </c>
      <c r="G359" s="70">
        <v>0</v>
      </c>
      <c r="H359" s="70">
        <v>0</v>
      </c>
      <c r="I359" s="70">
        <v>0</v>
      </c>
      <c r="J359" s="70">
        <v>0</v>
      </c>
      <c r="K359" s="70">
        <v>0</v>
      </c>
      <c r="L359" s="70">
        <v>0</v>
      </c>
      <c r="M359" s="70">
        <v>0</v>
      </c>
      <c r="N359" s="70">
        <v>0</v>
      </c>
      <c r="O359" s="48">
        <f t="shared" si="5"/>
        <v>0</v>
      </c>
    </row>
    <row r="360" spans="1:15" x14ac:dyDescent="0.25">
      <c r="A360" s="44" t="s">
        <v>51</v>
      </c>
      <c r="B360" s="45" t="s">
        <v>22</v>
      </c>
      <c r="C360" s="46">
        <v>15897</v>
      </c>
      <c r="D360" s="64" t="s">
        <v>361</v>
      </c>
      <c r="E360" s="105">
        <v>0</v>
      </c>
      <c r="F360" s="70">
        <v>0</v>
      </c>
      <c r="G360" s="70">
        <v>0</v>
      </c>
      <c r="H360" s="70">
        <v>0</v>
      </c>
      <c r="I360" s="70">
        <v>0</v>
      </c>
      <c r="J360" s="70">
        <v>0</v>
      </c>
      <c r="K360" s="70">
        <v>0</v>
      </c>
      <c r="L360" s="70">
        <v>0</v>
      </c>
      <c r="M360" s="70">
        <v>0</v>
      </c>
      <c r="N360" s="70">
        <v>0</v>
      </c>
      <c r="O360" s="48">
        <f t="shared" si="5"/>
        <v>0</v>
      </c>
    </row>
    <row r="361" spans="1:15" x14ac:dyDescent="0.25">
      <c r="A361" s="118" t="s">
        <v>51</v>
      </c>
      <c r="B361" s="122" t="s">
        <v>23</v>
      </c>
      <c r="C361" s="120">
        <v>17001</v>
      </c>
      <c r="D361" s="123" t="s">
        <v>362</v>
      </c>
      <c r="E361" s="105">
        <v>63288841.468670093</v>
      </c>
      <c r="F361" s="170">
        <v>0</v>
      </c>
      <c r="G361" s="170">
        <v>0</v>
      </c>
      <c r="H361" s="170">
        <v>0</v>
      </c>
      <c r="I361" s="170">
        <v>0</v>
      </c>
      <c r="J361" s="170">
        <v>70893572</v>
      </c>
      <c r="K361" s="170">
        <v>0</v>
      </c>
      <c r="L361" s="170">
        <v>1533614.05</v>
      </c>
      <c r="M361" s="170">
        <v>0</v>
      </c>
      <c r="N361" s="170">
        <v>0</v>
      </c>
      <c r="O361" s="171">
        <f t="shared" si="5"/>
        <v>72427186.049999997</v>
      </c>
    </row>
    <row r="362" spans="1:15" x14ac:dyDescent="0.25">
      <c r="A362" s="118" t="s">
        <v>51</v>
      </c>
      <c r="B362" s="122" t="s">
        <v>23</v>
      </c>
      <c r="C362" s="120">
        <v>17013</v>
      </c>
      <c r="D362" s="123" t="s">
        <v>363</v>
      </c>
      <c r="E362" s="105">
        <v>134183.2744004383</v>
      </c>
      <c r="F362" s="170">
        <v>0</v>
      </c>
      <c r="G362" s="170">
        <v>0</v>
      </c>
      <c r="H362" s="170">
        <v>0</v>
      </c>
      <c r="I362" s="170">
        <v>0</v>
      </c>
      <c r="J362" s="170">
        <v>84243</v>
      </c>
      <c r="K362" s="170">
        <v>0</v>
      </c>
      <c r="L362" s="170">
        <v>284940</v>
      </c>
      <c r="M362" s="170">
        <v>0</v>
      </c>
      <c r="N362" s="170">
        <v>0</v>
      </c>
      <c r="O362" s="171">
        <f t="shared" si="5"/>
        <v>369183</v>
      </c>
    </row>
    <row r="363" spans="1:15" x14ac:dyDescent="0.25">
      <c r="A363" s="118" t="s">
        <v>51</v>
      </c>
      <c r="B363" s="122" t="s">
        <v>23</v>
      </c>
      <c r="C363" s="120">
        <v>17042</v>
      </c>
      <c r="D363" s="123" t="s">
        <v>364</v>
      </c>
      <c r="E363" s="105">
        <v>7135052.6157501061</v>
      </c>
      <c r="F363" s="170">
        <v>0</v>
      </c>
      <c r="G363" s="170">
        <v>0</v>
      </c>
      <c r="H363" s="170">
        <v>0</v>
      </c>
      <c r="I363" s="170">
        <v>0</v>
      </c>
      <c r="J363" s="170">
        <v>54234740</v>
      </c>
      <c r="K363" s="170">
        <v>0</v>
      </c>
      <c r="L363" s="170">
        <v>0</v>
      </c>
      <c r="M363" s="170">
        <v>0</v>
      </c>
      <c r="N363" s="170">
        <v>0</v>
      </c>
      <c r="O363" s="171">
        <f t="shared" si="5"/>
        <v>54234740</v>
      </c>
    </row>
    <row r="364" spans="1:15" x14ac:dyDescent="0.25">
      <c r="A364" s="118" t="s">
        <v>51</v>
      </c>
      <c r="B364" s="122" t="s">
        <v>23</v>
      </c>
      <c r="C364" s="120">
        <v>17050</v>
      </c>
      <c r="D364" s="123" t="s">
        <v>365</v>
      </c>
      <c r="E364" s="105">
        <v>0</v>
      </c>
      <c r="F364" s="170">
        <v>0</v>
      </c>
      <c r="G364" s="170">
        <v>0</v>
      </c>
      <c r="H364" s="170">
        <v>0</v>
      </c>
      <c r="I364" s="170">
        <v>0</v>
      </c>
      <c r="J364" s="170">
        <v>0</v>
      </c>
      <c r="K364" s="170">
        <v>0</v>
      </c>
      <c r="L364" s="170">
        <v>0</v>
      </c>
      <c r="M364" s="170">
        <v>0</v>
      </c>
      <c r="N364" s="170">
        <v>0</v>
      </c>
      <c r="O364" s="171">
        <f t="shared" si="5"/>
        <v>0</v>
      </c>
    </row>
    <row r="365" spans="1:15" x14ac:dyDescent="0.25">
      <c r="A365" s="118" t="s">
        <v>51</v>
      </c>
      <c r="B365" s="122" t="s">
        <v>23</v>
      </c>
      <c r="C365" s="120">
        <v>17088</v>
      </c>
      <c r="D365" s="123" t="s">
        <v>366</v>
      </c>
      <c r="E365" s="105">
        <v>0</v>
      </c>
      <c r="F365" s="170">
        <v>0</v>
      </c>
      <c r="G365" s="170">
        <v>0</v>
      </c>
      <c r="H365" s="170">
        <v>0</v>
      </c>
      <c r="I365" s="170">
        <v>0</v>
      </c>
      <c r="J365" s="170">
        <v>0</v>
      </c>
      <c r="K365" s="170">
        <v>0</v>
      </c>
      <c r="L365" s="170">
        <v>1782313</v>
      </c>
      <c r="M365" s="170">
        <v>0</v>
      </c>
      <c r="N365" s="170">
        <v>0</v>
      </c>
      <c r="O365" s="171">
        <f t="shared" si="5"/>
        <v>1782313</v>
      </c>
    </row>
    <row r="366" spans="1:15" x14ac:dyDescent="0.25">
      <c r="A366" s="118" t="s">
        <v>51</v>
      </c>
      <c r="B366" s="122" t="s">
        <v>23</v>
      </c>
      <c r="C366" s="120">
        <v>17174</v>
      </c>
      <c r="D366" s="123" t="s">
        <v>367</v>
      </c>
      <c r="E366" s="105">
        <v>0</v>
      </c>
      <c r="F366" s="170">
        <v>0</v>
      </c>
      <c r="G366" s="170">
        <v>0</v>
      </c>
      <c r="H366" s="170">
        <v>0</v>
      </c>
      <c r="I366" s="170">
        <v>0</v>
      </c>
      <c r="J366" s="170">
        <v>15185041</v>
      </c>
      <c r="K366" s="170">
        <v>0</v>
      </c>
      <c r="L366" s="170">
        <v>227038</v>
      </c>
      <c r="M366" s="170">
        <v>0</v>
      </c>
      <c r="N366" s="170">
        <v>0</v>
      </c>
      <c r="O366" s="171">
        <f t="shared" si="5"/>
        <v>15412079</v>
      </c>
    </row>
    <row r="367" spans="1:15" x14ac:dyDescent="0.25">
      <c r="A367" s="118" t="s">
        <v>51</v>
      </c>
      <c r="B367" s="122" t="s">
        <v>23</v>
      </c>
      <c r="C367" s="120">
        <v>17272</v>
      </c>
      <c r="D367" s="123" t="s">
        <v>368</v>
      </c>
      <c r="E367" s="105">
        <v>0</v>
      </c>
      <c r="F367" s="170">
        <v>0</v>
      </c>
      <c r="G367" s="170">
        <v>0</v>
      </c>
      <c r="H367" s="170">
        <v>0</v>
      </c>
      <c r="I367" s="170">
        <v>0</v>
      </c>
      <c r="J367" s="170">
        <v>19695658</v>
      </c>
      <c r="K367" s="170">
        <v>0</v>
      </c>
      <c r="L367" s="170">
        <v>1742591</v>
      </c>
      <c r="M367" s="170">
        <v>0</v>
      </c>
      <c r="N367" s="170">
        <v>0</v>
      </c>
      <c r="O367" s="171">
        <f t="shared" si="5"/>
        <v>21438249</v>
      </c>
    </row>
    <row r="368" spans="1:15" x14ac:dyDescent="0.25">
      <c r="A368" s="118" t="s">
        <v>51</v>
      </c>
      <c r="B368" s="122" t="s">
        <v>23</v>
      </c>
      <c r="C368" s="120">
        <v>17380</v>
      </c>
      <c r="D368" s="123" t="s">
        <v>369</v>
      </c>
      <c r="E368" s="105">
        <v>3752987.4140071357</v>
      </c>
      <c r="F368" s="170">
        <v>0</v>
      </c>
      <c r="G368" s="170">
        <v>0</v>
      </c>
      <c r="H368" s="170">
        <v>0</v>
      </c>
      <c r="I368" s="170">
        <v>0</v>
      </c>
      <c r="J368" s="170">
        <v>1247799</v>
      </c>
      <c r="K368" s="170">
        <v>0</v>
      </c>
      <c r="L368" s="170">
        <v>1750394</v>
      </c>
      <c r="M368" s="170">
        <v>0</v>
      </c>
      <c r="N368" s="170">
        <v>0</v>
      </c>
      <c r="O368" s="171">
        <f t="shared" si="5"/>
        <v>2998193</v>
      </c>
    </row>
    <row r="369" spans="1:15" x14ac:dyDescent="0.25">
      <c r="A369" s="118" t="s">
        <v>51</v>
      </c>
      <c r="B369" s="122" t="s">
        <v>23</v>
      </c>
      <c r="C369" s="120">
        <v>17388</v>
      </c>
      <c r="D369" s="123" t="s">
        <v>370</v>
      </c>
      <c r="E369" s="105">
        <v>0</v>
      </c>
      <c r="F369" s="170">
        <v>0</v>
      </c>
      <c r="G369" s="170">
        <v>0</v>
      </c>
      <c r="H369" s="170">
        <v>0</v>
      </c>
      <c r="I369" s="170">
        <v>0</v>
      </c>
      <c r="J369" s="170">
        <v>3342008</v>
      </c>
      <c r="K369" s="170">
        <v>0</v>
      </c>
      <c r="L369" s="170">
        <v>101509</v>
      </c>
      <c r="M369" s="170">
        <v>0</v>
      </c>
      <c r="N369" s="170">
        <v>0</v>
      </c>
      <c r="O369" s="171">
        <f t="shared" si="5"/>
        <v>3443517</v>
      </c>
    </row>
    <row r="370" spans="1:15" x14ac:dyDescent="0.25">
      <c r="A370" s="118" t="s">
        <v>51</v>
      </c>
      <c r="B370" s="122" t="s">
        <v>23</v>
      </c>
      <c r="C370" s="120">
        <v>17433</v>
      </c>
      <c r="D370" s="123" t="s">
        <v>371</v>
      </c>
      <c r="E370" s="105">
        <v>0</v>
      </c>
      <c r="F370" s="170">
        <v>0</v>
      </c>
      <c r="G370" s="170">
        <v>0</v>
      </c>
      <c r="H370" s="170">
        <v>0</v>
      </c>
      <c r="I370" s="170">
        <v>0</v>
      </c>
      <c r="J370" s="170">
        <v>4361183.8100000005</v>
      </c>
      <c r="K370" s="170">
        <v>0</v>
      </c>
      <c r="L370" s="170">
        <v>140867</v>
      </c>
      <c r="M370" s="170">
        <v>0</v>
      </c>
      <c r="N370" s="170">
        <v>0</v>
      </c>
      <c r="O370" s="171">
        <f t="shared" si="5"/>
        <v>4502050.8100000005</v>
      </c>
    </row>
    <row r="371" spans="1:15" x14ac:dyDescent="0.25">
      <c r="A371" s="44" t="s">
        <v>51</v>
      </c>
      <c r="B371" s="45" t="s">
        <v>23</v>
      </c>
      <c r="C371" s="46">
        <v>17442</v>
      </c>
      <c r="D371" s="64" t="s">
        <v>372</v>
      </c>
      <c r="E371" s="105">
        <v>1013581312.2598532</v>
      </c>
      <c r="F371" s="70">
        <v>0</v>
      </c>
      <c r="G371" s="70">
        <v>0</v>
      </c>
      <c r="H371" s="70">
        <v>0</v>
      </c>
      <c r="I371" s="70">
        <v>0</v>
      </c>
      <c r="J371" s="70">
        <v>827870238</v>
      </c>
      <c r="K371" s="70">
        <v>0</v>
      </c>
      <c r="L371" s="70">
        <v>0</v>
      </c>
      <c r="M371" s="70">
        <v>0</v>
      </c>
      <c r="N371" s="70">
        <v>0</v>
      </c>
      <c r="O371" s="48">
        <f t="shared" si="5"/>
        <v>827870238</v>
      </c>
    </row>
    <row r="372" spans="1:15" x14ac:dyDescent="0.25">
      <c r="A372" s="44" t="s">
        <v>51</v>
      </c>
      <c r="B372" s="45" t="s">
        <v>23</v>
      </c>
      <c r="C372" s="46">
        <v>17444</v>
      </c>
      <c r="D372" s="64" t="s">
        <v>373</v>
      </c>
      <c r="E372" s="105">
        <v>0</v>
      </c>
      <c r="F372" s="70">
        <v>0</v>
      </c>
      <c r="G372" s="70">
        <v>0</v>
      </c>
      <c r="H372" s="70">
        <v>0</v>
      </c>
      <c r="I372" s="70">
        <v>0</v>
      </c>
      <c r="J372" s="70">
        <v>0</v>
      </c>
      <c r="K372" s="70">
        <v>0</v>
      </c>
      <c r="L372" s="70">
        <v>0</v>
      </c>
      <c r="M372" s="70">
        <v>0</v>
      </c>
      <c r="N372" s="70">
        <v>0</v>
      </c>
      <c r="O372" s="48">
        <f t="shared" si="5"/>
        <v>0</v>
      </c>
    </row>
    <row r="373" spans="1:15" x14ac:dyDescent="0.25">
      <c r="A373" s="44" t="s">
        <v>51</v>
      </c>
      <c r="B373" s="45" t="s">
        <v>23</v>
      </c>
      <c r="C373" s="46">
        <v>17446</v>
      </c>
      <c r="D373" s="64" t="s">
        <v>374</v>
      </c>
      <c r="E373" s="105">
        <v>0</v>
      </c>
      <c r="F373" s="70">
        <v>0</v>
      </c>
      <c r="G373" s="70">
        <v>0</v>
      </c>
      <c r="H373" s="70">
        <v>0</v>
      </c>
      <c r="I373" s="70">
        <v>0</v>
      </c>
      <c r="J373" s="70">
        <v>0</v>
      </c>
      <c r="K373" s="70">
        <v>0</v>
      </c>
      <c r="L373" s="70">
        <v>0</v>
      </c>
      <c r="M373" s="70">
        <v>0</v>
      </c>
      <c r="N373" s="70">
        <v>0</v>
      </c>
      <c r="O373" s="48">
        <f t="shared" si="5"/>
        <v>0</v>
      </c>
    </row>
    <row r="374" spans="1:15" x14ac:dyDescent="0.25">
      <c r="A374" s="44" t="s">
        <v>51</v>
      </c>
      <c r="B374" s="45" t="s">
        <v>23</v>
      </c>
      <c r="C374" s="46">
        <v>17486</v>
      </c>
      <c r="D374" s="64" t="s">
        <v>375</v>
      </c>
      <c r="E374" s="105">
        <v>2195024.3249215707</v>
      </c>
      <c r="F374" s="70">
        <v>15201</v>
      </c>
      <c r="G374" s="70">
        <v>0</v>
      </c>
      <c r="H374" s="70">
        <v>0</v>
      </c>
      <c r="I374" s="70">
        <v>0</v>
      </c>
      <c r="J374" s="70">
        <v>17494487</v>
      </c>
      <c r="K374" s="70">
        <v>0</v>
      </c>
      <c r="L374" s="70">
        <v>937310</v>
      </c>
      <c r="M374" s="70">
        <v>0</v>
      </c>
      <c r="N374" s="70">
        <v>0</v>
      </c>
      <c r="O374" s="48">
        <f t="shared" si="5"/>
        <v>18446998</v>
      </c>
    </row>
    <row r="375" spans="1:15" x14ac:dyDescent="0.25">
      <c r="A375" s="44" t="s">
        <v>51</v>
      </c>
      <c r="B375" s="45" t="s">
        <v>23</v>
      </c>
      <c r="C375" s="46">
        <v>17495</v>
      </c>
      <c r="D375" s="64" t="s">
        <v>376</v>
      </c>
      <c r="E375" s="105">
        <v>18325809.49074265</v>
      </c>
      <c r="F375" s="70">
        <v>0</v>
      </c>
      <c r="G375" s="70">
        <v>0</v>
      </c>
      <c r="H375" s="70">
        <v>0</v>
      </c>
      <c r="I375" s="70">
        <v>0</v>
      </c>
      <c r="J375" s="70">
        <v>3012251</v>
      </c>
      <c r="K375" s="70">
        <v>0</v>
      </c>
      <c r="L375" s="70">
        <v>0</v>
      </c>
      <c r="M375" s="70">
        <v>0</v>
      </c>
      <c r="N375" s="70">
        <v>0</v>
      </c>
      <c r="O375" s="48">
        <f t="shared" si="5"/>
        <v>3012251</v>
      </c>
    </row>
    <row r="376" spans="1:15" x14ac:dyDescent="0.25">
      <c r="A376" s="44" t="s">
        <v>51</v>
      </c>
      <c r="B376" s="45" t="s">
        <v>23</v>
      </c>
      <c r="C376" s="46">
        <v>17513</v>
      </c>
      <c r="D376" s="64" t="s">
        <v>377</v>
      </c>
      <c r="E376" s="105">
        <v>0</v>
      </c>
      <c r="F376" s="70">
        <v>0</v>
      </c>
      <c r="G376" s="70">
        <v>0</v>
      </c>
      <c r="H376" s="70">
        <v>0</v>
      </c>
      <c r="I376" s="70">
        <v>0</v>
      </c>
      <c r="J376" s="70">
        <v>0</v>
      </c>
      <c r="K376" s="70">
        <v>0</v>
      </c>
      <c r="L376" s="70">
        <v>0</v>
      </c>
      <c r="M376" s="70">
        <v>0</v>
      </c>
      <c r="N376" s="70">
        <v>0</v>
      </c>
      <c r="O376" s="48">
        <f t="shared" si="5"/>
        <v>0</v>
      </c>
    </row>
    <row r="377" spans="1:15" x14ac:dyDescent="0.25">
      <c r="A377" s="44" t="s">
        <v>51</v>
      </c>
      <c r="B377" s="45" t="s">
        <v>23</v>
      </c>
      <c r="C377" s="46">
        <v>17524</v>
      </c>
      <c r="D377" s="64" t="s">
        <v>378</v>
      </c>
      <c r="E377" s="105">
        <v>233404.16686930132</v>
      </c>
      <c r="F377" s="70">
        <v>0</v>
      </c>
      <c r="G377" s="70">
        <v>0</v>
      </c>
      <c r="H377" s="70">
        <v>0</v>
      </c>
      <c r="I377" s="70">
        <v>0</v>
      </c>
      <c r="J377" s="70">
        <v>12294870</v>
      </c>
      <c r="K377" s="70">
        <v>0</v>
      </c>
      <c r="L377" s="70">
        <v>299106</v>
      </c>
      <c r="M377" s="70">
        <v>0</v>
      </c>
      <c r="N377" s="70">
        <v>0</v>
      </c>
      <c r="O377" s="48">
        <f t="shared" si="5"/>
        <v>12593976</v>
      </c>
    </row>
    <row r="378" spans="1:15" x14ac:dyDescent="0.25">
      <c r="A378" s="44" t="s">
        <v>51</v>
      </c>
      <c r="B378" s="45" t="s">
        <v>23</v>
      </c>
      <c r="C378" s="46">
        <v>17541</v>
      </c>
      <c r="D378" s="64" t="s">
        <v>379</v>
      </c>
      <c r="E378" s="105">
        <v>0</v>
      </c>
      <c r="F378" s="70">
        <v>0</v>
      </c>
      <c r="G378" s="70">
        <v>0</v>
      </c>
      <c r="H378" s="70">
        <v>0</v>
      </c>
      <c r="I378" s="70">
        <v>0</v>
      </c>
      <c r="J378" s="70">
        <v>0</v>
      </c>
      <c r="K378" s="70">
        <v>0</v>
      </c>
      <c r="L378" s="70">
        <v>0</v>
      </c>
      <c r="M378" s="70">
        <v>0</v>
      </c>
      <c r="N378" s="70">
        <v>0</v>
      </c>
      <c r="O378" s="48">
        <f t="shared" si="5"/>
        <v>0</v>
      </c>
    </row>
    <row r="379" spans="1:15" x14ac:dyDescent="0.25">
      <c r="A379" s="44" t="s">
        <v>51</v>
      </c>
      <c r="B379" s="45" t="s">
        <v>23</v>
      </c>
      <c r="C379" s="46">
        <v>17614</v>
      </c>
      <c r="D379" s="64" t="s">
        <v>380</v>
      </c>
      <c r="E379" s="105">
        <v>17663594.589965183</v>
      </c>
      <c r="F379" s="70">
        <v>0</v>
      </c>
      <c r="G379" s="70">
        <v>0</v>
      </c>
      <c r="H379" s="70">
        <v>0</v>
      </c>
      <c r="I379" s="70">
        <v>0</v>
      </c>
      <c r="J379" s="70">
        <v>187753659</v>
      </c>
      <c r="K379" s="70">
        <v>0</v>
      </c>
      <c r="L379" s="70">
        <v>2454</v>
      </c>
      <c r="M379" s="70">
        <v>0</v>
      </c>
      <c r="N379" s="70">
        <v>0</v>
      </c>
      <c r="O379" s="48">
        <f t="shared" si="5"/>
        <v>187756113</v>
      </c>
    </row>
    <row r="380" spans="1:15" x14ac:dyDescent="0.25">
      <c r="A380" s="44" t="s">
        <v>51</v>
      </c>
      <c r="B380" s="45" t="s">
        <v>23</v>
      </c>
      <c r="C380" s="46">
        <v>17616</v>
      </c>
      <c r="D380" s="64" t="s">
        <v>37</v>
      </c>
      <c r="E380" s="105">
        <v>0</v>
      </c>
      <c r="F380" s="70">
        <v>0</v>
      </c>
      <c r="G380" s="70">
        <v>0</v>
      </c>
      <c r="H380" s="70">
        <v>0</v>
      </c>
      <c r="I380" s="70">
        <v>0</v>
      </c>
      <c r="J380" s="70">
        <v>0</v>
      </c>
      <c r="K380" s="70">
        <v>0</v>
      </c>
      <c r="L380" s="70">
        <v>0</v>
      </c>
      <c r="M380" s="70">
        <v>0</v>
      </c>
      <c r="N380" s="70">
        <v>0</v>
      </c>
      <c r="O380" s="48">
        <f t="shared" si="5"/>
        <v>0</v>
      </c>
    </row>
    <row r="381" spans="1:15" x14ac:dyDescent="0.25">
      <c r="A381" s="118" t="s">
        <v>51</v>
      </c>
      <c r="B381" s="122" t="s">
        <v>23</v>
      </c>
      <c r="C381" s="120">
        <v>17653</v>
      </c>
      <c r="D381" s="123" t="s">
        <v>381</v>
      </c>
      <c r="E381" s="105">
        <v>0</v>
      </c>
      <c r="F381" s="170">
        <v>0</v>
      </c>
      <c r="G381" s="170">
        <v>0</v>
      </c>
      <c r="H381" s="170">
        <v>0</v>
      </c>
      <c r="I381" s="170">
        <v>0</v>
      </c>
      <c r="J381" s="170">
        <v>0</v>
      </c>
      <c r="K381" s="170">
        <v>0</v>
      </c>
      <c r="L381" s="170">
        <v>0</v>
      </c>
      <c r="M381" s="170">
        <v>0</v>
      </c>
      <c r="N381" s="170">
        <v>0</v>
      </c>
      <c r="O381" s="171">
        <f t="shared" si="5"/>
        <v>0</v>
      </c>
    </row>
    <row r="382" spans="1:15" x14ac:dyDescent="0.25">
      <c r="A382" s="118" t="s">
        <v>51</v>
      </c>
      <c r="B382" s="122" t="s">
        <v>23</v>
      </c>
      <c r="C382" s="120">
        <v>17662</v>
      </c>
      <c r="D382" s="123" t="s">
        <v>382</v>
      </c>
      <c r="E382" s="105">
        <v>823964.54646197148</v>
      </c>
      <c r="F382" s="170">
        <v>0</v>
      </c>
      <c r="G382" s="170">
        <v>0</v>
      </c>
      <c r="H382" s="170">
        <v>0</v>
      </c>
      <c r="I382" s="170">
        <v>0</v>
      </c>
      <c r="J382" s="170">
        <v>244767</v>
      </c>
      <c r="K382" s="170">
        <v>0</v>
      </c>
      <c r="L382" s="170">
        <v>0</v>
      </c>
      <c r="M382" s="170">
        <v>0</v>
      </c>
      <c r="N382" s="170">
        <v>0</v>
      </c>
      <c r="O382" s="171">
        <f t="shared" si="5"/>
        <v>244767</v>
      </c>
    </row>
    <row r="383" spans="1:15" x14ac:dyDescent="0.25">
      <c r="A383" s="118" t="s">
        <v>51</v>
      </c>
      <c r="B383" s="122" t="s">
        <v>23</v>
      </c>
      <c r="C383" s="120">
        <v>17665</v>
      </c>
      <c r="D383" s="123" t="s">
        <v>383</v>
      </c>
      <c r="E383" s="105">
        <v>0</v>
      </c>
      <c r="F383" s="170">
        <v>0</v>
      </c>
      <c r="G383" s="170">
        <v>0</v>
      </c>
      <c r="H383" s="170">
        <v>0</v>
      </c>
      <c r="I383" s="170">
        <v>0</v>
      </c>
      <c r="J383" s="170">
        <v>0</v>
      </c>
      <c r="K383" s="170">
        <v>0</v>
      </c>
      <c r="L383" s="170">
        <v>0</v>
      </c>
      <c r="M383" s="170">
        <v>0</v>
      </c>
      <c r="N383" s="170">
        <v>0</v>
      </c>
      <c r="O383" s="171">
        <f t="shared" si="5"/>
        <v>0</v>
      </c>
    </row>
    <row r="384" spans="1:15" x14ac:dyDescent="0.25">
      <c r="A384" s="118" t="s">
        <v>51</v>
      </c>
      <c r="B384" s="122" t="s">
        <v>23</v>
      </c>
      <c r="C384" s="120">
        <v>17777</v>
      </c>
      <c r="D384" s="123" t="s">
        <v>384</v>
      </c>
      <c r="E384" s="105">
        <v>18965581.532627553</v>
      </c>
      <c r="F384" s="170">
        <v>0</v>
      </c>
      <c r="G384" s="170">
        <v>0</v>
      </c>
      <c r="H384" s="170">
        <v>0</v>
      </c>
      <c r="I384" s="170">
        <v>0</v>
      </c>
      <c r="J384" s="170">
        <v>66741373</v>
      </c>
      <c r="K384" s="170">
        <v>0</v>
      </c>
      <c r="L384" s="170">
        <v>199315</v>
      </c>
      <c r="M384" s="170">
        <v>0</v>
      </c>
      <c r="N384" s="170">
        <v>0</v>
      </c>
      <c r="O384" s="171">
        <f t="shared" si="5"/>
        <v>66940688</v>
      </c>
    </row>
    <row r="385" spans="1:15" x14ac:dyDescent="0.25">
      <c r="A385" s="118" t="s">
        <v>51</v>
      </c>
      <c r="B385" s="122" t="s">
        <v>23</v>
      </c>
      <c r="C385" s="120">
        <v>17867</v>
      </c>
      <c r="D385" s="123" t="s">
        <v>385</v>
      </c>
      <c r="E385" s="105">
        <v>13728487.994721239</v>
      </c>
      <c r="F385" s="170">
        <v>342571.71</v>
      </c>
      <c r="G385" s="170">
        <v>0</v>
      </c>
      <c r="H385" s="170">
        <v>0</v>
      </c>
      <c r="I385" s="170">
        <v>0</v>
      </c>
      <c r="J385" s="170">
        <v>0</v>
      </c>
      <c r="K385" s="170">
        <v>0</v>
      </c>
      <c r="L385" s="170">
        <v>925182.09</v>
      </c>
      <c r="M385" s="170">
        <v>0</v>
      </c>
      <c r="N385" s="170">
        <v>0</v>
      </c>
      <c r="O385" s="171">
        <f t="shared" si="5"/>
        <v>1267753.8</v>
      </c>
    </row>
    <row r="386" spans="1:15" x14ac:dyDescent="0.25">
      <c r="A386" s="118" t="s">
        <v>51</v>
      </c>
      <c r="B386" s="122" t="s">
        <v>23</v>
      </c>
      <c r="C386" s="120">
        <v>17873</v>
      </c>
      <c r="D386" s="123" t="s">
        <v>386</v>
      </c>
      <c r="E386" s="105">
        <v>7174639.6737494422</v>
      </c>
      <c r="F386" s="170">
        <v>0</v>
      </c>
      <c r="G386" s="170">
        <v>0</v>
      </c>
      <c r="H386" s="170">
        <v>0</v>
      </c>
      <c r="I386" s="170">
        <v>0</v>
      </c>
      <c r="J386" s="170">
        <v>120756325</v>
      </c>
      <c r="K386" s="170">
        <v>0</v>
      </c>
      <c r="L386" s="170">
        <v>42597</v>
      </c>
      <c r="M386" s="170">
        <v>0</v>
      </c>
      <c r="N386" s="170">
        <v>0</v>
      </c>
      <c r="O386" s="171">
        <f t="shared" si="5"/>
        <v>120798922</v>
      </c>
    </row>
    <row r="387" spans="1:15" x14ac:dyDescent="0.25">
      <c r="A387" s="118" t="s">
        <v>51</v>
      </c>
      <c r="B387" s="122" t="s">
        <v>23</v>
      </c>
      <c r="C387" s="120">
        <v>17877</v>
      </c>
      <c r="D387" s="123" t="s">
        <v>387</v>
      </c>
      <c r="E387" s="105">
        <v>0</v>
      </c>
      <c r="F387" s="170">
        <v>0</v>
      </c>
      <c r="G387" s="170">
        <v>0</v>
      </c>
      <c r="H387" s="170">
        <v>0</v>
      </c>
      <c r="I387" s="170">
        <v>0</v>
      </c>
      <c r="J387" s="170">
        <v>0</v>
      </c>
      <c r="K387" s="170">
        <v>0</v>
      </c>
      <c r="L387" s="170">
        <v>1090546</v>
      </c>
      <c r="M387" s="170">
        <v>0</v>
      </c>
      <c r="N387" s="170">
        <v>0</v>
      </c>
      <c r="O387" s="171">
        <f t="shared" si="5"/>
        <v>1090546</v>
      </c>
    </row>
    <row r="388" spans="1:15" x14ac:dyDescent="0.25">
      <c r="A388" s="118" t="s">
        <v>51</v>
      </c>
      <c r="B388" s="122" t="s">
        <v>24</v>
      </c>
      <c r="C388" s="120">
        <v>18001</v>
      </c>
      <c r="D388" s="123" t="s">
        <v>388</v>
      </c>
      <c r="E388" s="105">
        <v>0</v>
      </c>
      <c r="F388" s="170">
        <v>0</v>
      </c>
      <c r="G388" s="170">
        <v>0</v>
      </c>
      <c r="H388" s="170">
        <v>0</v>
      </c>
      <c r="I388" s="170">
        <v>0</v>
      </c>
      <c r="J388" s="170">
        <v>0</v>
      </c>
      <c r="K388" s="170">
        <v>0</v>
      </c>
      <c r="L388" s="170">
        <v>1207052</v>
      </c>
      <c r="M388" s="170">
        <v>0</v>
      </c>
      <c r="N388" s="170">
        <v>0</v>
      </c>
      <c r="O388" s="171">
        <f t="shared" si="5"/>
        <v>1207052</v>
      </c>
    </row>
    <row r="389" spans="1:15" x14ac:dyDescent="0.25">
      <c r="A389" s="118" t="s">
        <v>51</v>
      </c>
      <c r="B389" s="122" t="s">
        <v>24</v>
      </c>
      <c r="C389" s="120">
        <v>18029</v>
      </c>
      <c r="D389" s="123" t="s">
        <v>389</v>
      </c>
      <c r="E389" s="105">
        <v>0</v>
      </c>
      <c r="F389" s="170">
        <v>0</v>
      </c>
      <c r="G389" s="170">
        <v>0</v>
      </c>
      <c r="H389" s="170">
        <v>0</v>
      </c>
      <c r="I389" s="170">
        <v>0</v>
      </c>
      <c r="J389" s="170">
        <v>0</v>
      </c>
      <c r="K389" s="170">
        <v>0</v>
      </c>
      <c r="L389" s="170">
        <v>0</v>
      </c>
      <c r="M389" s="170">
        <v>0</v>
      </c>
      <c r="N389" s="170">
        <v>0</v>
      </c>
      <c r="O389" s="171">
        <f t="shared" si="5"/>
        <v>0</v>
      </c>
    </row>
    <row r="390" spans="1:15" x14ac:dyDescent="0.25">
      <c r="A390" s="118" t="s">
        <v>51</v>
      </c>
      <c r="B390" s="122" t="s">
        <v>24</v>
      </c>
      <c r="C390" s="120">
        <v>18094</v>
      </c>
      <c r="D390" s="123" t="s">
        <v>390</v>
      </c>
      <c r="E390" s="105">
        <v>0</v>
      </c>
      <c r="F390" s="170">
        <v>0</v>
      </c>
      <c r="G390" s="170">
        <v>0</v>
      </c>
      <c r="H390" s="170">
        <v>0</v>
      </c>
      <c r="I390" s="170">
        <v>0</v>
      </c>
      <c r="J390" s="170">
        <v>0</v>
      </c>
      <c r="K390" s="170">
        <v>0</v>
      </c>
      <c r="L390" s="170">
        <v>0</v>
      </c>
      <c r="M390" s="170">
        <v>0</v>
      </c>
      <c r="N390" s="170">
        <v>0</v>
      </c>
      <c r="O390" s="171">
        <f t="shared" si="5"/>
        <v>0</v>
      </c>
    </row>
    <row r="391" spans="1:15" x14ac:dyDescent="0.25">
      <c r="A391" s="44" t="s">
        <v>51</v>
      </c>
      <c r="B391" s="45" t="s">
        <v>24</v>
      </c>
      <c r="C391" s="46">
        <v>18150</v>
      </c>
      <c r="D391" s="64" t="s">
        <v>391</v>
      </c>
      <c r="E391" s="105">
        <v>0</v>
      </c>
      <c r="F391" s="70">
        <v>0</v>
      </c>
      <c r="G391" s="70">
        <v>0</v>
      </c>
      <c r="H391" s="70">
        <v>0</v>
      </c>
      <c r="I391" s="70">
        <v>0</v>
      </c>
      <c r="J391" s="70">
        <v>0</v>
      </c>
      <c r="K391" s="70">
        <v>0</v>
      </c>
      <c r="L391" s="70">
        <v>0</v>
      </c>
      <c r="M391" s="70">
        <v>0</v>
      </c>
      <c r="N391" s="70">
        <v>0</v>
      </c>
      <c r="O391" s="48">
        <f t="shared" si="5"/>
        <v>0</v>
      </c>
    </row>
    <row r="392" spans="1:15" x14ac:dyDescent="0.25">
      <c r="A392" s="44" t="s">
        <v>51</v>
      </c>
      <c r="B392" s="45" t="s">
        <v>24</v>
      </c>
      <c r="C392" s="46">
        <v>18205</v>
      </c>
      <c r="D392" s="64" t="s">
        <v>392</v>
      </c>
      <c r="E392" s="105">
        <v>0</v>
      </c>
      <c r="F392" s="70">
        <v>0</v>
      </c>
      <c r="G392" s="70">
        <v>0</v>
      </c>
      <c r="H392" s="70">
        <v>0</v>
      </c>
      <c r="I392" s="70">
        <v>0</v>
      </c>
      <c r="J392" s="70">
        <v>0</v>
      </c>
      <c r="K392" s="70">
        <v>0</v>
      </c>
      <c r="L392" s="70">
        <v>0</v>
      </c>
      <c r="M392" s="70">
        <v>0</v>
      </c>
      <c r="N392" s="70">
        <v>0</v>
      </c>
      <c r="O392" s="48">
        <f t="shared" si="5"/>
        <v>0</v>
      </c>
    </row>
    <row r="393" spans="1:15" x14ac:dyDescent="0.25">
      <c r="A393" s="44" t="s">
        <v>51</v>
      </c>
      <c r="B393" s="45" t="s">
        <v>24</v>
      </c>
      <c r="C393" s="46">
        <v>18247</v>
      </c>
      <c r="D393" s="64" t="s">
        <v>393</v>
      </c>
      <c r="E393" s="105">
        <v>0</v>
      </c>
      <c r="F393" s="70">
        <v>0</v>
      </c>
      <c r="G393" s="70">
        <v>0</v>
      </c>
      <c r="H393" s="70">
        <v>0</v>
      </c>
      <c r="I393" s="70">
        <v>0</v>
      </c>
      <c r="J393" s="70">
        <v>0</v>
      </c>
      <c r="K393" s="70">
        <v>0</v>
      </c>
      <c r="L393" s="70">
        <v>5467845</v>
      </c>
      <c r="M393" s="70">
        <v>0</v>
      </c>
      <c r="N393" s="70">
        <v>0</v>
      </c>
      <c r="O393" s="48">
        <f t="shared" si="5"/>
        <v>5467845</v>
      </c>
    </row>
    <row r="394" spans="1:15" x14ac:dyDescent="0.25">
      <c r="A394" s="44" t="s">
        <v>51</v>
      </c>
      <c r="B394" s="45" t="s">
        <v>24</v>
      </c>
      <c r="C394" s="46">
        <v>18256</v>
      </c>
      <c r="D394" s="64" t="s">
        <v>394</v>
      </c>
      <c r="E394" s="105">
        <v>0</v>
      </c>
      <c r="F394" s="70">
        <v>0</v>
      </c>
      <c r="G394" s="70">
        <v>0</v>
      </c>
      <c r="H394" s="70">
        <v>0</v>
      </c>
      <c r="I394" s="70">
        <v>0</v>
      </c>
      <c r="J394" s="70">
        <v>0</v>
      </c>
      <c r="K394" s="70">
        <v>0</v>
      </c>
      <c r="L394" s="70">
        <v>19405</v>
      </c>
      <c r="M394" s="70">
        <v>0</v>
      </c>
      <c r="N394" s="70">
        <v>0</v>
      </c>
      <c r="O394" s="48">
        <f t="shared" si="5"/>
        <v>19405</v>
      </c>
    </row>
    <row r="395" spans="1:15" x14ac:dyDescent="0.25">
      <c r="A395" s="44" t="s">
        <v>51</v>
      </c>
      <c r="B395" s="45" t="s">
        <v>24</v>
      </c>
      <c r="C395" s="46">
        <v>18410</v>
      </c>
      <c r="D395" s="64" t="s">
        <v>395</v>
      </c>
      <c r="E395" s="105">
        <v>0</v>
      </c>
      <c r="F395" s="70">
        <v>0</v>
      </c>
      <c r="G395" s="70">
        <v>0</v>
      </c>
      <c r="H395" s="70">
        <v>0</v>
      </c>
      <c r="I395" s="70">
        <v>0</v>
      </c>
      <c r="J395" s="70">
        <v>0</v>
      </c>
      <c r="K395" s="70">
        <v>0</v>
      </c>
      <c r="L395" s="70">
        <v>0</v>
      </c>
      <c r="M395" s="70">
        <v>0</v>
      </c>
      <c r="N395" s="70">
        <v>0</v>
      </c>
      <c r="O395" s="48">
        <f t="shared" si="5"/>
        <v>0</v>
      </c>
    </row>
    <row r="396" spans="1:15" x14ac:dyDescent="0.25">
      <c r="A396" s="44" t="s">
        <v>51</v>
      </c>
      <c r="B396" s="45" t="s">
        <v>24</v>
      </c>
      <c r="C396" s="46">
        <v>18460</v>
      </c>
      <c r="D396" s="64" t="s">
        <v>396</v>
      </c>
      <c r="E396" s="105">
        <v>0</v>
      </c>
      <c r="F396" s="70">
        <v>0</v>
      </c>
      <c r="G396" s="70">
        <v>0</v>
      </c>
      <c r="H396" s="70">
        <v>0</v>
      </c>
      <c r="I396" s="70">
        <v>0</v>
      </c>
      <c r="J396" s="70">
        <v>0</v>
      </c>
      <c r="K396" s="70">
        <v>0</v>
      </c>
      <c r="L396" s="70">
        <v>0</v>
      </c>
      <c r="M396" s="70">
        <v>0</v>
      </c>
      <c r="N396" s="70">
        <v>0</v>
      </c>
      <c r="O396" s="48">
        <f t="shared" ref="O396:O459" si="6">SUM(F396:N396)</f>
        <v>0</v>
      </c>
    </row>
    <row r="397" spans="1:15" x14ac:dyDescent="0.25">
      <c r="A397" s="44" t="s">
        <v>51</v>
      </c>
      <c r="B397" s="45" t="s">
        <v>24</v>
      </c>
      <c r="C397" s="46">
        <v>18479</v>
      </c>
      <c r="D397" s="64" t="s">
        <v>397</v>
      </c>
      <c r="E397" s="105">
        <v>0</v>
      </c>
      <c r="F397" s="70">
        <v>0</v>
      </c>
      <c r="G397" s="70">
        <v>0</v>
      </c>
      <c r="H397" s="70">
        <v>0</v>
      </c>
      <c r="I397" s="70">
        <v>0</v>
      </c>
      <c r="J397" s="70">
        <v>0</v>
      </c>
      <c r="K397" s="70">
        <v>0</v>
      </c>
      <c r="L397" s="70">
        <v>0</v>
      </c>
      <c r="M397" s="70">
        <v>0</v>
      </c>
      <c r="N397" s="70">
        <v>0</v>
      </c>
      <c r="O397" s="48">
        <f t="shared" si="6"/>
        <v>0</v>
      </c>
    </row>
    <row r="398" spans="1:15" x14ac:dyDescent="0.25">
      <c r="A398" s="44" t="s">
        <v>51</v>
      </c>
      <c r="B398" s="45" t="s">
        <v>24</v>
      </c>
      <c r="C398" s="46">
        <v>18592</v>
      </c>
      <c r="D398" s="64" t="s">
        <v>398</v>
      </c>
      <c r="E398" s="105">
        <v>0</v>
      </c>
      <c r="F398" s="70">
        <v>0</v>
      </c>
      <c r="G398" s="70">
        <v>0</v>
      </c>
      <c r="H398" s="70">
        <v>0</v>
      </c>
      <c r="I398" s="70">
        <v>0</v>
      </c>
      <c r="J398" s="70">
        <v>0</v>
      </c>
      <c r="K398" s="70">
        <v>0</v>
      </c>
      <c r="L398" s="70">
        <v>387715</v>
      </c>
      <c r="M398" s="70">
        <v>0</v>
      </c>
      <c r="N398" s="70">
        <v>0</v>
      </c>
      <c r="O398" s="48">
        <f t="shared" si="6"/>
        <v>387715</v>
      </c>
    </row>
    <row r="399" spans="1:15" x14ac:dyDescent="0.25">
      <c r="A399" s="44" t="s">
        <v>51</v>
      </c>
      <c r="B399" s="45" t="s">
        <v>24</v>
      </c>
      <c r="C399" s="46">
        <v>18610</v>
      </c>
      <c r="D399" s="64" t="s">
        <v>399</v>
      </c>
      <c r="E399" s="105">
        <v>0</v>
      </c>
      <c r="F399" s="70">
        <v>0</v>
      </c>
      <c r="G399" s="70">
        <v>0</v>
      </c>
      <c r="H399" s="70">
        <v>0</v>
      </c>
      <c r="I399" s="70">
        <v>0</v>
      </c>
      <c r="J399" s="70">
        <v>1356720</v>
      </c>
      <c r="K399" s="70">
        <v>0</v>
      </c>
      <c r="L399" s="70">
        <v>0</v>
      </c>
      <c r="M399" s="70">
        <v>0</v>
      </c>
      <c r="N399" s="70">
        <v>0</v>
      </c>
      <c r="O399" s="48">
        <f t="shared" si="6"/>
        <v>1356720</v>
      </c>
    </row>
    <row r="400" spans="1:15" x14ac:dyDescent="0.25">
      <c r="A400" s="44" t="s">
        <v>51</v>
      </c>
      <c r="B400" s="45" t="s">
        <v>24</v>
      </c>
      <c r="C400" s="46">
        <v>18753</v>
      </c>
      <c r="D400" s="64" t="s">
        <v>400</v>
      </c>
      <c r="E400" s="105">
        <v>0</v>
      </c>
      <c r="F400" s="70">
        <v>0</v>
      </c>
      <c r="G400" s="70">
        <v>0</v>
      </c>
      <c r="H400" s="70">
        <v>0</v>
      </c>
      <c r="I400" s="70">
        <v>0</v>
      </c>
      <c r="J400" s="70">
        <v>0</v>
      </c>
      <c r="K400" s="70">
        <v>0</v>
      </c>
      <c r="L400" s="70">
        <v>0</v>
      </c>
      <c r="M400" s="70">
        <v>0</v>
      </c>
      <c r="N400" s="70">
        <v>0</v>
      </c>
      <c r="O400" s="48">
        <f t="shared" si="6"/>
        <v>0</v>
      </c>
    </row>
    <row r="401" spans="1:15" x14ac:dyDescent="0.25">
      <c r="A401" s="118" t="s">
        <v>51</v>
      </c>
      <c r="B401" s="122" t="s">
        <v>24</v>
      </c>
      <c r="C401" s="120">
        <v>18756</v>
      </c>
      <c r="D401" s="123" t="s">
        <v>401</v>
      </c>
      <c r="E401" s="105">
        <v>2766179.2982533295</v>
      </c>
      <c r="F401" s="170">
        <v>0</v>
      </c>
      <c r="G401" s="170">
        <v>0</v>
      </c>
      <c r="H401" s="170">
        <v>0</v>
      </c>
      <c r="I401" s="170">
        <v>0</v>
      </c>
      <c r="J401" s="170">
        <v>0</v>
      </c>
      <c r="K401" s="170">
        <v>0</v>
      </c>
      <c r="L401" s="170">
        <v>0</v>
      </c>
      <c r="M401" s="170">
        <v>0</v>
      </c>
      <c r="N401" s="170">
        <v>0</v>
      </c>
      <c r="O401" s="171">
        <f t="shared" si="6"/>
        <v>0</v>
      </c>
    </row>
    <row r="402" spans="1:15" x14ac:dyDescent="0.25">
      <c r="A402" s="118" t="s">
        <v>51</v>
      </c>
      <c r="B402" s="122" t="s">
        <v>24</v>
      </c>
      <c r="C402" s="120">
        <v>18785</v>
      </c>
      <c r="D402" s="123" t="s">
        <v>402</v>
      </c>
      <c r="E402" s="105">
        <v>0</v>
      </c>
      <c r="F402" s="170">
        <v>0</v>
      </c>
      <c r="G402" s="170">
        <v>0</v>
      </c>
      <c r="H402" s="170">
        <v>0</v>
      </c>
      <c r="I402" s="170">
        <v>0</v>
      </c>
      <c r="J402" s="170">
        <v>0</v>
      </c>
      <c r="K402" s="170">
        <v>0</v>
      </c>
      <c r="L402" s="170">
        <v>0</v>
      </c>
      <c r="M402" s="170">
        <v>0</v>
      </c>
      <c r="N402" s="170">
        <v>0</v>
      </c>
      <c r="O402" s="171">
        <f t="shared" si="6"/>
        <v>0</v>
      </c>
    </row>
    <row r="403" spans="1:15" x14ac:dyDescent="0.25">
      <c r="A403" s="118" t="s">
        <v>51</v>
      </c>
      <c r="B403" s="122" t="s">
        <v>24</v>
      </c>
      <c r="C403" s="120">
        <v>18860</v>
      </c>
      <c r="D403" s="123" t="s">
        <v>166</v>
      </c>
      <c r="E403" s="105">
        <v>0</v>
      </c>
      <c r="F403" s="170">
        <v>0</v>
      </c>
      <c r="G403" s="170">
        <v>0</v>
      </c>
      <c r="H403" s="170">
        <v>0</v>
      </c>
      <c r="I403" s="170">
        <v>0</v>
      </c>
      <c r="J403" s="170">
        <v>0</v>
      </c>
      <c r="K403" s="170">
        <v>0</v>
      </c>
      <c r="L403" s="170">
        <v>0</v>
      </c>
      <c r="M403" s="170">
        <v>0</v>
      </c>
      <c r="N403" s="170">
        <v>0</v>
      </c>
      <c r="O403" s="171">
        <f t="shared" si="6"/>
        <v>0</v>
      </c>
    </row>
    <row r="404" spans="1:15" x14ac:dyDescent="0.25">
      <c r="A404" s="118" t="s">
        <v>51</v>
      </c>
      <c r="B404" s="122" t="s">
        <v>25</v>
      </c>
      <c r="C404" s="120">
        <v>19001</v>
      </c>
      <c r="D404" s="123" t="s">
        <v>403</v>
      </c>
      <c r="E404" s="105">
        <v>12380543.074783761</v>
      </c>
      <c r="F404" s="170">
        <v>0</v>
      </c>
      <c r="G404" s="170">
        <v>0</v>
      </c>
      <c r="H404" s="170">
        <v>0</v>
      </c>
      <c r="I404" s="170">
        <v>0</v>
      </c>
      <c r="J404" s="170">
        <v>1754480</v>
      </c>
      <c r="K404" s="170">
        <v>0</v>
      </c>
      <c r="L404" s="170">
        <v>1247886</v>
      </c>
      <c r="M404" s="170">
        <v>0</v>
      </c>
      <c r="N404" s="170">
        <v>0</v>
      </c>
      <c r="O404" s="171">
        <f t="shared" si="6"/>
        <v>3002366</v>
      </c>
    </row>
    <row r="405" spans="1:15" x14ac:dyDescent="0.25">
      <c r="A405" s="118" t="s">
        <v>51</v>
      </c>
      <c r="B405" s="122" t="s">
        <v>25</v>
      </c>
      <c r="C405" s="120">
        <v>19022</v>
      </c>
      <c r="D405" s="123" t="s">
        <v>404</v>
      </c>
      <c r="E405" s="105">
        <v>0</v>
      </c>
      <c r="F405" s="170">
        <v>0</v>
      </c>
      <c r="G405" s="170">
        <v>0</v>
      </c>
      <c r="H405" s="170">
        <v>0</v>
      </c>
      <c r="I405" s="170">
        <v>0</v>
      </c>
      <c r="J405" s="170">
        <v>0</v>
      </c>
      <c r="K405" s="170">
        <v>0</v>
      </c>
      <c r="L405" s="170">
        <v>21714</v>
      </c>
      <c r="M405" s="170">
        <v>0</v>
      </c>
      <c r="N405" s="170">
        <v>0</v>
      </c>
      <c r="O405" s="171">
        <f t="shared" si="6"/>
        <v>21714</v>
      </c>
    </row>
    <row r="406" spans="1:15" x14ac:dyDescent="0.25">
      <c r="A406" s="118" t="s">
        <v>51</v>
      </c>
      <c r="B406" s="122" t="s">
        <v>25</v>
      </c>
      <c r="C406" s="120">
        <v>19050</v>
      </c>
      <c r="D406" s="123" t="s">
        <v>66</v>
      </c>
      <c r="E406" s="105">
        <v>29569.853501847188</v>
      </c>
      <c r="F406" s="170">
        <v>0</v>
      </c>
      <c r="G406" s="170">
        <v>0</v>
      </c>
      <c r="H406" s="170">
        <v>0</v>
      </c>
      <c r="I406" s="170">
        <v>0</v>
      </c>
      <c r="J406" s="170">
        <v>12031</v>
      </c>
      <c r="K406" s="170">
        <v>0</v>
      </c>
      <c r="L406" s="170">
        <v>0</v>
      </c>
      <c r="M406" s="170">
        <v>0</v>
      </c>
      <c r="N406" s="170">
        <v>0</v>
      </c>
      <c r="O406" s="171">
        <f t="shared" si="6"/>
        <v>12031</v>
      </c>
    </row>
    <row r="407" spans="1:15" x14ac:dyDescent="0.25">
      <c r="A407" s="118" t="s">
        <v>51</v>
      </c>
      <c r="B407" s="122" t="s">
        <v>25</v>
      </c>
      <c r="C407" s="120">
        <v>19075</v>
      </c>
      <c r="D407" s="123" t="s">
        <v>405</v>
      </c>
      <c r="E407" s="105">
        <v>0</v>
      </c>
      <c r="F407" s="170">
        <v>0</v>
      </c>
      <c r="G407" s="170">
        <v>0</v>
      </c>
      <c r="H407" s="170">
        <v>0</v>
      </c>
      <c r="I407" s="170">
        <v>0</v>
      </c>
      <c r="J407" s="170">
        <v>0</v>
      </c>
      <c r="K407" s="170">
        <v>0</v>
      </c>
      <c r="L407" s="170">
        <v>0</v>
      </c>
      <c r="M407" s="170">
        <v>0</v>
      </c>
      <c r="N407" s="170">
        <v>0</v>
      </c>
      <c r="O407" s="171">
        <f t="shared" si="6"/>
        <v>0</v>
      </c>
    </row>
    <row r="408" spans="1:15" x14ac:dyDescent="0.25">
      <c r="A408" s="118" t="s">
        <v>51</v>
      </c>
      <c r="B408" s="122" t="s">
        <v>25</v>
      </c>
      <c r="C408" s="120">
        <v>19100</v>
      </c>
      <c r="D408" s="123" t="s">
        <v>21</v>
      </c>
      <c r="E408" s="105">
        <v>10233000.386603199</v>
      </c>
      <c r="F408" s="170">
        <v>0</v>
      </c>
      <c r="G408" s="170">
        <v>0</v>
      </c>
      <c r="H408" s="170">
        <v>0</v>
      </c>
      <c r="I408" s="170">
        <v>0</v>
      </c>
      <c r="J408" s="170">
        <v>14961164</v>
      </c>
      <c r="K408" s="170">
        <v>0</v>
      </c>
      <c r="L408" s="170">
        <v>24126</v>
      </c>
      <c r="M408" s="170">
        <v>0</v>
      </c>
      <c r="N408" s="170">
        <v>0</v>
      </c>
      <c r="O408" s="171">
        <f t="shared" si="6"/>
        <v>14985290</v>
      </c>
    </row>
    <row r="409" spans="1:15" x14ac:dyDescent="0.25">
      <c r="A409" s="118" t="s">
        <v>51</v>
      </c>
      <c r="B409" s="122" t="s">
        <v>25</v>
      </c>
      <c r="C409" s="120">
        <v>19110</v>
      </c>
      <c r="D409" s="123" t="s">
        <v>406</v>
      </c>
      <c r="E409" s="105">
        <v>249325008.90793639</v>
      </c>
      <c r="F409" s="170">
        <v>0</v>
      </c>
      <c r="G409" s="170">
        <v>30789069</v>
      </c>
      <c r="H409" s="170">
        <v>0</v>
      </c>
      <c r="I409" s="170">
        <v>0</v>
      </c>
      <c r="J409" s="170">
        <v>582196034</v>
      </c>
      <c r="K409" s="170">
        <v>0</v>
      </c>
      <c r="L409" s="170">
        <v>137673</v>
      </c>
      <c r="M409" s="170">
        <v>0</v>
      </c>
      <c r="N409" s="170">
        <v>0</v>
      </c>
      <c r="O409" s="171">
        <f t="shared" si="6"/>
        <v>613122776</v>
      </c>
    </row>
    <row r="410" spans="1:15" x14ac:dyDescent="0.25">
      <c r="A410" s="118" t="s">
        <v>51</v>
      </c>
      <c r="B410" s="122" t="s">
        <v>25</v>
      </c>
      <c r="C410" s="120">
        <v>19130</v>
      </c>
      <c r="D410" s="123" t="s">
        <v>407</v>
      </c>
      <c r="E410" s="105">
        <v>0</v>
      </c>
      <c r="F410" s="170">
        <v>0</v>
      </c>
      <c r="G410" s="170">
        <v>0</v>
      </c>
      <c r="H410" s="170">
        <v>0</v>
      </c>
      <c r="I410" s="170">
        <v>0</v>
      </c>
      <c r="J410" s="170">
        <v>0</v>
      </c>
      <c r="K410" s="170">
        <v>0</v>
      </c>
      <c r="L410" s="170">
        <v>0</v>
      </c>
      <c r="M410" s="170">
        <v>0</v>
      </c>
      <c r="N410" s="170">
        <v>0</v>
      </c>
      <c r="O410" s="171">
        <f t="shared" si="6"/>
        <v>0</v>
      </c>
    </row>
    <row r="411" spans="1:15" x14ac:dyDescent="0.25">
      <c r="A411" s="44" t="s">
        <v>51</v>
      </c>
      <c r="B411" s="45" t="s">
        <v>25</v>
      </c>
      <c r="C411" s="46">
        <v>19137</v>
      </c>
      <c r="D411" s="64" t="s">
        <v>408</v>
      </c>
      <c r="E411" s="105">
        <v>0</v>
      </c>
      <c r="F411" s="70">
        <v>0</v>
      </c>
      <c r="G411" s="70">
        <v>0</v>
      </c>
      <c r="H411" s="70">
        <v>0</v>
      </c>
      <c r="I411" s="70">
        <v>0</v>
      </c>
      <c r="J411" s="70">
        <v>1279008</v>
      </c>
      <c r="K411" s="70">
        <v>0</v>
      </c>
      <c r="L411" s="70">
        <v>0</v>
      </c>
      <c r="M411" s="70">
        <v>0</v>
      </c>
      <c r="N411" s="70">
        <v>0</v>
      </c>
      <c r="O411" s="48">
        <f t="shared" si="6"/>
        <v>1279008</v>
      </c>
    </row>
    <row r="412" spans="1:15" x14ac:dyDescent="0.25">
      <c r="A412" s="44" t="s">
        <v>51</v>
      </c>
      <c r="B412" s="45" t="s">
        <v>25</v>
      </c>
      <c r="C412" s="46">
        <v>19142</v>
      </c>
      <c r="D412" s="65" t="s">
        <v>409</v>
      </c>
      <c r="E412" s="105">
        <v>14991201.098188763</v>
      </c>
      <c r="F412" s="70">
        <v>0</v>
      </c>
      <c r="G412" s="70">
        <v>0</v>
      </c>
      <c r="H412" s="70">
        <v>0</v>
      </c>
      <c r="I412" s="70">
        <v>0</v>
      </c>
      <c r="J412" s="70">
        <v>5237322</v>
      </c>
      <c r="K412" s="70">
        <v>0</v>
      </c>
      <c r="L412" s="70">
        <v>2382534</v>
      </c>
      <c r="M412" s="70">
        <v>0</v>
      </c>
      <c r="N412" s="70">
        <v>0</v>
      </c>
      <c r="O412" s="48">
        <f t="shared" si="6"/>
        <v>7619856</v>
      </c>
    </row>
    <row r="413" spans="1:15" x14ac:dyDescent="0.25">
      <c r="A413" s="44" t="s">
        <v>51</v>
      </c>
      <c r="B413" s="45" t="s">
        <v>25</v>
      </c>
      <c r="C413" s="46">
        <v>19212</v>
      </c>
      <c r="D413" s="64" t="s">
        <v>410</v>
      </c>
      <c r="E413" s="105">
        <v>0</v>
      </c>
      <c r="F413" s="70">
        <v>0</v>
      </c>
      <c r="G413" s="70">
        <v>0</v>
      </c>
      <c r="H413" s="70">
        <v>0</v>
      </c>
      <c r="I413" s="70">
        <v>0</v>
      </c>
      <c r="J413" s="70">
        <v>0</v>
      </c>
      <c r="K413" s="70">
        <v>0</v>
      </c>
      <c r="L413" s="70">
        <v>177018</v>
      </c>
      <c r="M413" s="70">
        <v>0</v>
      </c>
      <c r="N413" s="70">
        <v>0</v>
      </c>
      <c r="O413" s="48">
        <f t="shared" si="6"/>
        <v>177018</v>
      </c>
    </row>
    <row r="414" spans="1:15" x14ac:dyDescent="0.25">
      <c r="A414" s="44" t="s">
        <v>51</v>
      </c>
      <c r="B414" s="45" t="s">
        <v>25</v>
      </c>
      <c r="C414" s="46">
        <v>19256</v>
      </c>
      <c r="D414" s="64" t="s">
        <v>411</v>
      </c>
      <c r="E414" s="105">
        <v>145786557.69299269</v>
      </c>
      <c r="F414" s="70">
        <v>0</v>
      </c>
      <c r="G414" s="70">
        <v>288903</v>
      </c>
      <c r="H414" s="70">
        <v>0</v>
      </c>
      <c r="I414" s="70">
        <v>0</v>
      </c>
      <c r="J414" s="70">
        <v>82653653</v>
      </c>
      <c r="K414" s="70">
        <v>0</v>
      </c>
      <c r="L414" s="70">
        <v>32732</v>
      </c>
      <c r="M414" s="70">
        <v>0</v>
      </c>
      <c r="N414" s="70">
        <v>0</v>
      </c>
      <c r="O414" s="48">
        <f t="shared" si="6"/>
        <v>82975288</v>
      </c>
    </row>
    <row r="415" spans="1:15" x14ac:dyDescent="0.25">
      <c r="A415" s="44" t="s">
        <v>51</v>
      </c>
      <c r="B415" s="45" t="s">
        <v>25</v>
      </c>
      <c r="C415" s="46">
        <v>19290</v>
      </c>
      <c r="D415" s="64" t="s">
        <v>388</v>
      </c>
      <c r="E415" s="105">
        <v>0</v>
      </c>
      <c r="F415" s="70">
        <v>0</v>
      </c>
      <c r="G415" s="70">
        <v>0</v>
      </c>
      <c r="H415" s="70">
        <v>0</v>
      </c>
      <c r="I415" s="70">
        <v>0</v>
      </c>
      <c r="J415" s="70">
        <v>0</v>
      </c>
      <c r="K415" s="70">
        <v>0</v>
      </c>
      <c r="L415" s="70">
        <v>0</v>
      </c>
      <c r="M415" s="70">
        <v>0</v>
      </c>
      <c r="N415" s="70">
        <v>0</v>
      </c>
      <c r="O415" s="48">
        <f t="shared" si="6"/>
        <v>0</v>
      </c>
    </row>
    <row r="416" spans="1:15" x14ac:dyDescent="0.25">
      <c r="A416" s="44" t="s">
        <v>51</v>
      </c>
      <c r="B416" s="45" t="s">
        <v>25</v>
      </c>
      <c r="C416" s="46">
        <v>19300</v>
      </c>
      <c r="D416" s="65" t="s">
        <v>412</v>
      </c>
      <c r="E416" s="105">
        <v>0</v>
      </c>
      <c r="F416" s="70">
        <v>0</v>
      </c>
      <c r="G416" s="70">
        <v>0</v>
      </c>
      <c r="H416" s="70">
        <v>0</v>
      </c>
      <c r="I416" s="70">
        <v>0</v>
      </c>
      <c r="J416" s="70">
        <v>0</v>
      </c>
      <c r="K416" s="70">
        <v>0</v>
      </c>
      <c r="L416" s="70">
        <v>208070</v>
      </c>
      <c r="M416" s="70">
        <v>0</v>
      </c>
      <c r="N416" s="70">
        <v>0</v>
      </c>
      <c r="O416" s="48">
        <f t="shared" si="6"/>
        <v>208070</v>
      </c>
    </row>
    <row r="417" spans="1:15" x14ac:dyDescent="0.25">
      <c r="A417" s="44" t="s">
        <v>51</v>
      </c>
      <c r="B417" s="45" t="s">
        <v>25</v>
      </c>
      <c r="C417" s="46">
        <v>19318</v>
      </c>
      <c r="D417" s="64" t="s">
        <v>413</v>
      </c>
      <c r="E417" s="105">
        <v>75711412.389639199</v>
      </c>
      <c r="F417" s="70">
        <v>0</v>
      </c>
      <c r="G417" s="70">
        <v>0</v>
      </c>
      <c r="H417" s="70">
        <v>0</v>
      </c>
      <c r="I417" s="70">
        <v>0</v>
      </c>
      <c r="J417" s="70">
        <v>111628752</v>
      </c>
      <c r="K417" s="70">
        <v>0</v>
      </c>
      <c r="L417" s="70">
        <v>2701.19</v>
      </c>
      <c r="M417" s="70">
        <v>0</v>
      </c>
      <c r="N417" s="70">
        <v>0</v>
      </c>
      <c r="O417" s="48">
        <f t="shared" si="6"/>
        <v>111631453.19</v>
      </c>
    </row>
    <row r="418" spans="1:15" x14ac:dyDescent="0.25">
      <c r="A418" s="44" t="s">
        <v>51</v>
      </c>
      <c r="B418" s="45" t="s">
        <v>25</v>
      </c>
      <c r="C418" s="46">
        <v>19355</v>
      </c>
      <c r="D418" s="64" t="s">
        <v>414</v>
      </c>
      <c r="E418" s="105">
        <v>0</v>
      </c>
      <c r="F418" s="70">
        <v>0</v>
      </c>
      <c r="G418" s="70">
        <v>0</v>
      </c>
      <c r="H418" s="70">
        <v>0</v>
      </c>
      <c r="I418" s="70">
        <v>0</v>
      </c>
      <c r="J418" s="70">
        <v>0</v>
      </c>
      <c r="K418" s="70">
        <v>0</v>
      </c>
      <c r="L418" s="70">
        <v>0</v>
      </c>
      <c r="M418" s="70">
        <v>0</v>
      </c>
      <c r="N418" s="70">
        <v>0</v>
      </c>
      <c r="O418" s="48">
        <f t="shared" si="6"/>
        <v>0</v>
      </c>
    </row>
    <row r="419" spans="1:15" x14ac:dyDescent="0.25">
      <c r="A419" s="44" t="s">
        <v>51</v>
      </c>
      <c r="B419" s="45" t="s">
        <v>25</v>
      </c>
      <c r="C419" s="46">
        <v>19364</v>
      </c>
      <c r="D419" s="64" t="s">
        <v>415</v>
      </c>
      <c r="E419" s="105">
        <v>0</v>
      </c>
      <c r="F419" s="70">
        <v>0</v>
      </c>
      <c r="G419" s="70">
        <v>0</v>
      </c>
      <c r="H419" s="70">
        <v>0</v>
      </c>
      <c r="I419" s="70">
        <v>0</v>
      </c>
      <c r="J419" s="70">
        <v>0</v>
      </c>
      <c r="K419" s="70">
        <v>0</v>
      </c>
      <c r="L419" s="70">
        <v>0</v>
      </c>
      <c r="M419" s="70">
        <v>0</v>
      </c>
      <c r="N419" s="70">
        <v>0</v>
      </c>
      <c r="O419" s="48">
        <f t="shared" si="6"/>
        <v>0</v>
      </c>
    </row>
    <row r="420" spans="1:15" x14ac:dyDescent="0.25">
      <c r="A420" s="44" t="s">
        <v>51</v>
      </c>
      <c r="B420" s="45" t="s">
        <v>25</v>
      </c>
      <c r="C420" s="46">
        <v>19392</v>
      </c>
      <c r="D420" s="64" t="s">
        <v>416</v>
      </c>
      <c r="E420" s="105">
        <v>543677.73134392942</v>
      </c>
      <c r="F420" s="70">
        <v>0</v>
      </c>
      <c r="G420" s="70">
        <v>0</v>
      </c>
      <c r="H420" s="70">
        <v>0</v>
      </c>
      <c r="I420" s="70">
        <v>0</v>
      </c>
      <c r="J420" s="70">
        <v>2956185</v>
      </c>
      <c r="K420" s="70">
        <v>0</v>
      </c>
      <c r="L420" s="70">
        <v>0</v>
      </c>
      <c r="M420" s="70">
        <v>0</v>
      </c>
      <c r="N420" s="70">
        <v>0</v>
      </c>
      <c r="O420" s="48">
        <f t="shared" si="6"/>
        <v>2956185</v>
      </c>
    </row>
    <row r="421" spans="1:15" x14ac:dyDescent="0.25">
      <c r="A421" s="118" t="s">
        <v>51</v>
      </c>
      <c r="B421" s="122" t="s">
        <v>25</v>
      </c>
      <c r="C421" s="120">
        <v>19397</v>
      </c>
      <c r="D421" s="123" t="s">
        <v>417</v>
      </c>
      <c r="E421" s="105">
        <v>0</v>
      </c>
      <c r="F421" s="170">
        <v>0</v>
      </c>
      <c r="G421" s="170">
        <v>0</v>
      </c>
      <c r="H421" s="170">
        <v>0</v>
      </c>
      <c r="I421" s="170">
        <v>0</v>
      </c>
      <c r="J421" s="170">
        <v>0</v>
      </c>
      <c r="K421" s="170">
        <v>0</v>
      </c>
      <c r="L421" s="170">
        <v>0</v>
      </c>
      <c r="M421" s="170">
        <v>0</v>
      </c>
      <c r="N421" s="170">
        <v>0</v>
      </c>
      <c r="O421" s="171">
        <f t="shared" si="6"/>
        <v>0</v>
      </c>
    </row>
    <row r="422" spans="1:15" x14ac:dyDescent="0.25">
      <c r="A422" s="118" t="s">
        <v>51</v>
      </c>
      <c r="B422" s="122" t="s">
        <v>25</v>
      </c>
      <c r="C422" s="120">
        <v>19418</v>
      </c>
      <c r="D422" s="123" t="s">
        <v>418</v>
      </c>
      <c r="E422" s="105">
        <v>186772788.88879403</v>
      </c>
      <c r="F422" s="170">
        <v>0</v>
      </c>
      <c r="G422" s="170">
        <v>0</v>
      </c>
      <c r="H422" s="170">
        <v>0</v>
      </c>
      <c r="I422" s="170">
        <v>0</v>
      </c>
      <c r="J422" s="170">
        <v>93419346</v>
      </c>
      <c r="K422" s="170">
        <v>0</v>
      </c>
      <c r="L422" s="170">
        <v>0</v>
      </c>
      <c r="M422" s="170">
        <v>0</v>
      </c>
      <c r="N422" s="170">
        <v>0</v>
      </c>
      <c r="O422" s="171">
        <f t="shared" si="6"/>
        <v>93419346</v>
      </c>
    </row>
    <row r="423" spans="1:15" x14ac:dyDescent="0.25">
      <c r="A423" s="118" t="s">
        <v>51</v>
      </c>
      <c r="B423" s="122" t="s">
        <v>25</v>
      </c>
      <c r="C423" s="120">
        <v>19450</v>
      </c>
      <c r="D423" s="123" t="s">
        <v>419</v>
      </c>
      <c r="E423" s="105">
        <v>0</v>
      </c>
      <c r="F423" s="170">
        <v>0</v>
      </c>
      <c r="G423" s="170">
        <v>0</v>
      </c>
      <c r="H423" s="170">
        <v>0</v>
      </c>
      <c r="I423" s="170">
        <v>0</v>
      </c>
      <c r="J423" s="170">
        <v>0</v>
      </c>
      <c r="K423" s="170">
        <v>0</v>
      </c>
      <c r="L423" s="170">
        <v>161820</v>
      </c>
      <c r="M423" s="170">
        <v>0</v>
      </c>
      <c r="N423" s="170">
        <v>0</v>
      </c>
      <c r="O423" s="171">
        <f t="shared" si="6"/>
        <v>161820</v>
      </c>
    </row>
    <row r="424" spans="1:15" x14ac:dyDescent="0.25">
      <c r="A424" s="118" t="s">
        <v>51</v>
      </c>
      <c r="B424" s="122" t="s">
        <v>25</v>
      </c>
      <c r="C424" s="120">
        <v>19455</v>
      </c>
      <c r="D424" s="123" t="s">
        <v>420</v>
      </c>
      <c r="E424" s="105">
        <v>0</v>
      </c>
      <c r="F424" s="170">
        <v>0</v>
      </c>
      <c r="G424" s="170">
        <v>0</v>
      </c>
      <c r="H424" s="170">
        <v>0</v>
      </c>
      <c r="I424" s="170">
        <v>0</v>
      </c>
      <c r="J424" s="170">
        <v>0</v>
      </c>
      <c r="K424" s="170">
        <v>0</v>
      </c>
      <c r="L424" s="170">
        <v>11193</v>
      </c>
      <c r="M424" s="170">
        <v>0</v>
      </c>
      <c r="N424" s="170">
        <v>0</v>
      </c>
      <c r="O424" s="171">
        <f t="shared" si="6"/>
        <v>11193</v>
      </c>
    </row>
    <row r="425" spans="1:15" x14ac:dyDescent="0.25">
      <c r="A425" s="118" t="s">
        <v>51</v>
      </c>
      <c r="B425" s="122" t="s">
        <v>25</v>
      </c>
      <c r="C425" s="120">
        <v>19473</v>
      </c>
      <c r="D425" s="123" t="s">
        <v>219</v>
      </c>
      <c r="E425" s="105">
        <v>0</v>
      </c>
      <c r="F425" s="170">
        <v>0</v>
      </c>
      <c r="G425" s="170">
        <v>0</v>
      </c>
      <c r="H425" s="170">
        <v>0</v>
      </c>
      <c r="I425" s="170">
        <v>0</v>
      </c>
      <c r="J425" s="170">
        <v>0</v>
      </c>
      <c r="K425" s="170">
        <v>0</v>
      </c>
      <c r="L425" s="170">
        <v>0</v>
      </c>
      <c r="M425" s="170">
        <v>0</v>
      </c>
      <c r="N425" s="170">
        <v>0</v>
      </c>
      <c r="O425" s="171">
        <f t="shared" si="6"/>
        <v>0</v>
      </c>
    </row>
    <row r="426" spans="1:15" x14ac:dyDescent="0.25">
      <c r="A426" s="118" t="s">
        <v>51</v>
      </c>
      <c r="B426" s="122" t="s">
        <v>25</v>
      </c>
      <c r="C426" s="120">
        <v>19513</v>
      </c>
      <c r="D426" s="123" t="s">
        <v>421</v>
      </c>
      <c r="E426" s="105">
        <v>0</v>
      </c>
      <c r="F426" s="170">
        <v>0</v>
      </c>
      <c r="G426" s="170">
        <v>0</v>
      </c>
      <c r="H426" s="170">
        <v>0</v>
      </c>
      <c r="I426" s="170">
        <v>0</v>
      </c>
      <c r="J426" s="170">
        <v>0</v>
      </c>
      <c r="K426" s="170">
        <v>0</v>
      </c>
      <c r="L426" s="170">
        <v>0</v>
      </c>
      <c r="M426" s="170">
        <v>0</v>
      </c>
      <c r="N426" s="170">
        <v>0</v>
      </c>
      <c r="O426" s="171">
        <f t="shared" si="6"/>
        <v>0</v>
      </c>
    </row>
    <row r="427" spans="1:15" x14ac:dyDescent="0.25">
      <c r="A427" s="118" t="s">
        <v>51</v>
      </c>
      <c r="B427" s="122" t="s">
        <v>25</v>
      </c>
      <c r="C427" s="120">
        <v>19517</v>
      </c>
      <c r="D427" s="123" t="s">
        <v>422</v>
      </c>
      <c r="E427" s="105">
        <v>0</v>
      </c>
      <c r="F427" s="170">
        <v>0</v>
      </c>
      <c r="G427" s="170">
        <v>0</v>
      </c>
      <c r="H427" s="170">
        <v>0</v>
      </c>
      <c r="I427" s="170">
        <v>147140</v>
      </c>
      <c r="J427" s="170">
        <v>0</v>
      </c>
      <c r="K427" s="170">
        <v>0</v>
      </c>
      <c r="L427" s="170">
        <v>115945.5</v>
      </c>
      <c r="M427" s="170">
        <v>0</v>
      </c>
      <c r="N427" s="170">
        <v>262073</v>
      </c>
      <c r="O427" s="171">
        <f t="shared" si="6"/>
        <v>525158.5</v>
      </c>
    </row>
    <row r="428" spans="1:15" x14ac:dyDescent="0.25">
      <c r="A428" s="118" t="s">
        <v>51</v>
      </c>
      <c r="B428" s="122" t="s">
        <v>25</v>
      </c>
      <c r="C428" s="120">
        <v>19532</v>
      </c>
      <c r="D428" s="123" t="s">
        <v>423</v>
      </c>
      <c r="E428" s="105">
        <v>8852088.6930707935</v>
      </c>
      <c r="F428" s="170">
        <v>0</v>
      </c>
      <c r="G428" s="170">
        <v>0</v>
      </c>
      <c r="H428" s="170">
        <v>0</v>
      </c>
      <c r="I428" s="170">
        <v>0</v>
      </c>
      <c r="J428" s="170">
        <v>125609727</v>
      </c>
      <c r="K428" s="170">
        <v>0</v>
      </c>
      <c r="L428" s="170">
        <v>1645258</v>
      </c>
      <c r="M428" s="170">
        <v>0</v>
      </c>
      <c r="N428" s="170">
        <v>0</v>
      </c>
      <c r="O428" s="171">
        <f t="shared" si="6"/>
        <v>127254985</v>
      </c>
    </row>
    <row r="429" spans="1:15" x14ac:dyDescent="0.25">
      <c r="A429" s="118" t="s">
        <v>51</v>
      </c>
      <c r="B429" s="122" t="s">
        <v>25</v>
      </c>
      <c r="C429" s="120">
        <v>19533</v>
      </c>
      <c r="D429" s="123" t="s">
        <v>424</v>
      </c>
      <c r="E429" s="105">
        <v>0</v>
      </c>
      <c r="F429" s="170">
        <v>0</v>
      </c>
      <c r="G429" s="170">
        <v>0</v>
      </c>
      <c r="H429" s="170">
        <v>0</v>
      </c>
      <c r="I429" s="170">
        <v>0</v>
      </c>
      <c r="J429" s="170">
        <v>0</v>
      </c>
      <c r="K429" s="170">
        <v>0</v>
      </c>
      <c r="L429" s="170">
        <v>0</v>
      </c>
      <c r="M429" s="170">
        <v>0</v>
      </c>
      <c r="N429" s="170">
        <v>0</v>
      </c>
      <c r="O429" s="171">
        <f t="shared" si="6"/>
        <v>0</v>
      </c>
    </row>
    <row r="430" spans="1:15" x14ac:dyDescent="0.25">
      <c r="A430" s="118" t="s">
        <v>51</v>
      </c>
      <c r="B430" s="122" t="s">
        <v>25</v>
      </c>
      <c r="C430" s="120">
        <v>19548</v>
      </c>
      <c r="D430" s="123" t="s">
        <v>425</v>
      </c>
      <c r="E430" s="105">
        <v>0</v>
      </c>
      <c r="F430" s="170">
        <v>0</v>
      </c>
      <c r="G430" s="170">
        <v>0</v>
      </c>
      <c r="H430" s="170">
        <v>0</v>
      </c>
      <c r="I430" s="170">
        <v>0</v>
      </c>
      <c r="J430" s="170">
        <v>0</v>
      </c>
      <c r="K430" s="170">
        <v>0</v>
      </c>
      <c r="L430" s="170">
        <v>0</v>
      </c>
      <c r="M430" s="170">
        <v>0</v>
      </c>
      <c r="N430" s="170">
        <v>0</v>
      </c>
      <c r="O430" s="171">
        <f t="shared" si="6"/>
        <v>0</v>
      </c>
    </row>
    <row r="431" spans="1:15" x14ac:dyDescent="0.25">
      <c r="A431" s="44" t="s">
        <v>51</v>
      </c>
      <c r="B431" s="45" t="s">
        <v>25</v>
      </c>
      <c r="C431" s="46">
        <v>19573</v>
      </c>
      <c r="D431" s="64" t="s">
        <v>426</v>
      </c>
      <c r="E431" s="105">
        <v>105793.23258727725</v>
      </c>
      <c r="F431" s="70">
        <v>0</v>
      </c>
      <c r="G431" s="70">
        <v>0</v>
      </c>
      <c r="H431" s="70">
        <v>0</v>
      </c>
      <c r="I431" s="70">
        <v>0</v>
      </c>
      <c r="J431" s="70">
        <v>0</v>
      </c>
      <c r="K431" s="70">
        <v>0</v>
      </c>
      <c r="L431" s="70">
        <v>512303.82</v>
      </c>
      <c r="M431" s="70">
        <v>0</v>
      </c>
      <c r="N431" s="70">
        <v>0</v>
      </c>
      <c r="O431" s="48">
        <f t="shared" si="6"/>
        <v>512303.82</v>
      </c>
    </row>
    <row r="432" spans="1:15" x14ac:dyDescent="0.25">
      <c r="A432" s="44" t="s">
        <v>51</v>
      </c>
      <c r="B432" s="45" t="s">
        <v>25</v>
      </c>
      <c r="C432" s="46">
        <v>19585</v>
      </c>
      <c r="D432" s="64" t="s">
        <v>427</v>
      </c>
      <c r="E432" s="105">
        <v>7784279.0094862459</v>
      </c>
      <c r="F432" s="70">
        <v>0</v>
      </c>
      <c r="G432" s="70">
        <v>0</v>
      </c>
      <c r="H432" s="70">
        <v>0</v>
      </c>
      <c r="I432" s="70">
        <v>0</v>
      </c>
      <c r="J432" s="70">
        <v>0</v>
      </c>
      <c r="K432" s="70">
        <v>0</v>
      </c>
      <c r="L432" s="70">
        <v>2139471</v>
      </c>
      <c r="M432" s="70">
        <v>0</v>
      </c>
      <c r="N432" s="70">
        <v>0</v>
      </c>
      <c r="O432" s="48">
        <f t="shared" si="6"/>
        <v>2139471</v>
      </c>
    </row>
    <row r="433" spans="1:15" x14ac:dyDescent="0.25">
      <c r="A433" s="44" t="s">
        <v>51</v>
      </c>
      <c r="B433" s="45" t="s">
        <v>25</v>
      </c>
      <c r="C433" s="46">
        <v>19622</v>
      </c>
      <c r="D433" s="64" t="s">
        <v>428</v>
      </c>
      <c r="E433" s="105">
        <v>0</v>
      </c>
      <c r="F433" s="70">
        <v>0</v>
      </c>
      <c r="G433" s="70">
        <v>0</v>
      </c>
      <c r="H433" s="70">
        <v>0</v>
      </c>
      <c r="I433" s="70">
        <v>0</v>
      </c>
      <c r="J433" s="70">
        <v>0</v>
      </c>
      <c r="K433" s="70">
        <v>0</v>
      </c>
      <c r="L433" s="70">
        <v>555408</v>
      </c>
      <c r="M433" s="70">
        <v>0</v>
      </c>
      <c r="N433" s="70">
        <v>0</v>
      </c>
      <c r="O433" s="48">
        <f t="shared" si="6"/>
        <v>555408</v>
      </c>
    </row>
    <row r="434" spans="1:15" x14ac:dyDescent="0.25">
      <c r="A434" s="44" t="s">
        <v>51</v>
      </c>
      <c r="B434" s="45" t="s">
        <v>25</v>
      </c>
      <c r="C434" s="46">
        <v>19693</v>
      </c>
      <c r="D434" s="64" t="s">
        <v>429</v>
      </c>
      <c r="E434" s="105">
        <v>0</v>
      </c>
      <c r="F434" s="70">
        <v>0</v>
      </c>
      <c r="G434" s="70">
        <v>0</v>
      </c>
      <c r="H434" s="70">
        <v>0</v>
      </c>
      <c r="I434" s="70">
        <v>0</v>
      </c>
      <c r="J434" s="70">
        <v>0</v>
      </c>
      <c r="K434" s="70">
        <v>0</v>
      </c>
      <c r="L434" s="70">
        <v>0</v>
      </c>
      <c r="M434" s="70">
        <v>0</v>
      </c>
      <c r="N434" s="70">
        <v>0</v>
      </c>
      <c r="O434" s="48">
        <f t="shared" si="6"/>
        <v>0</v>
      </c>
    </row>
    <row r="435" spans="1:15" x14ac:dyDescent="0.25">
      <c r="A435" s="44" t="s">
        <v>51</v>
      </c>
      <c r="B435" s="45" t="s">
        <v>25</v>
      </c>
      <c r="C435" s="46">
        <v>19698</v>
      </c>
      <c r="D435" s="64" t="s">
        <v>430</v>
      </c>
      <c r="E435" s="105">
        <v>2413069.3938669646</v>
      </c>
      <c r="F435" s="70">
        <v>0</v>
      </c>
      <c r="G435" s="70">
        <v>0</v>
      </c>
      <c r="H435" s="70">
        <v>0</v>
      </c>
      <c r="I435" s="70">
        <v>0</v>
      </c>
      <c r="J435" s="70">
        <v>580574324</v>
      </c>
      <c r="K435" s="70">
        <v>0</v>
      </c>
      <c r="L435" s="70">
        <v>1353571</v>
      </c>
      <c r="M435" s="70">
        <v>0</v>
      </c>
      <c r="N435" s="70">
        <v>0</v>
      </c>
      <c r="O435" s="48">
        <f t="shared" si="6"/>
        <v>581927895</v>
      </c>
    </row>
    <row r="436" spans="1:15" x14ac:dyDescent="0.25">
      <c r="A436" s="44" t="s">
        <v>51</v>
      </c>
      <c r="B436" s="45" t="s">
        <v>25</v>
      </c>
      <c r="C436" s="46">
        <v>19701</v>
      </c>
      <c r="D436" s="64" t="s">
        <v>233</v>
      </c>
      <c r="E436" s="105">
        <v>5770259.8596144244</v>
      </c>
      <c r="F436" s="70">
        <v>0</v>
      </c>
      <c r="G436" s="70">
        <v>0</v>
      </c>
      <c r="H436" s="70">
        <v>0</v>
      </c>
      <c r="I436" s="70">
        <v>0</v>
      </c>
      <c r="J436" s="70">
        <v>6899045</v>
      </c>
      <c r="K436" s="70">
        <v>0</v>
      </c>
      <c r="L436" s="70">
        <v>0</v>
      </c>
      <c r="M436" s="70">
        <v>0</v>
      </c>
      <c r="N436" s="70">
        <v>0</v>
      </c>
      <c r="O436" s="48">
        <f t="shared" si="6"/>
        <v>6899045</v>
      </c>
    </row>
    <row r="437" spans="1:15" x14ac:dyDescent="0.25">
      <c r="A437" s="44" t="s">
        <v>51</v>
      </c>
      <c r="B437" s="45" t="s">
        <v>25</v>
      </c>
      <c r="C437" s="46">
        <v>19743</v>
      </c>
      <c r="D437" s="64" t="s">
        <v>431</v>
      </c>
      <c r="E437" s="105">
        <v>0</v>
      </c>
      <c r="F437" s="70">
        <v>0</v>
      </c>
      <c r="G437" s="70">
        <v>0</v>
      </c>
      <c r="H437" s="70">
        <v>0</v>
      </c>
      <c r="I437" s="70">
        <v>0</v>
      </c>
      <c r="J437" s="70">
        <v>0</v>
      </c>
      <c r="K437" s="70">
        <v>0</v>
      </c>
      <c r="L437" s="70">
        <v>0</v>
      </c>
      <c r="M437" s="70">
        <v>0</v>
      </c>
      <c r="N437" s="70">
        <v>0</v>
      </c>
      <c r="O437" s="48">
        <f t="shared" si="6"/>
        <v>0</v>
      </c>
    </row>
    <row r="438" spans="1:15" x14ac:dyDescent="0.25">
      <c r="A438" s="44" t="s">
        <v>51</v>
      </c>
      <c r="B438" s="45" t="s">
        <v>25</v>
      </c>
      <c r="C438" s="46">
        <v>19760</v>
      </c>
      <c r="D438" s="64" t="s">
        <v>432</v>
      </c>
      <c r="E438" s="105">
        <v>0</v>
      </c>
      <c r="F438" s="70">
        <v>0</v>
      </c>
      <c r="G438" s="70">
        <v>0</v>
      </c>
      <c r="H438" s="70">
        <v>0</v>
      </c>
      <c r="I438" s="70">
        <v>0</v>
      </c>
      <c r="J438" s="70">
        <v>0</v>
      </c>
      <c r="K438" s="70">
        <v>0</v>
      </c>
      <c r="L438" s="70">
        <v>26000</v>
      </c>
      <c r="M438" s="70">
        <v>0</v>
      </c>
      <c r="N438" s="70">
        <v>0</v>
      </c>
      <c r="O438" s="48">
        <f t="shared" si="6"/>
        <v>26000</v>
      </c>
    </row>
    <row r="439" spans="1:15" x14ac:dyDescent="0.25">
      <c r="A439" s="44" t="s">
        <v>51</v>
      </c>
      <c r="B439" s="45" t="s">
        <v>25</v>
      </c>
      <c r="C439" s="46">
        <v>19780</v>
      </c>
      <c r="D439" s="64" t="s">
        <v>433</v>
      </c>
      <c r="E439" s="105">
        <v>194111131.13724619</v>
      </c>
      <c r="F439" s="70">
        <v>0</v>
      </c>
      <c r="G439" s="70">
        <v>258688</v>
      </c>
      <c r="H439" s="70">
        <v>0</v>
      </c>
      <c r="I439" s="70">
        <v>0</v>
      </c>
      <c r="J439" s="70">
        <v>579821619</v>
      </c>
      <c r="K439" s="70">
        <v>0</v>
      </c>
      <c r="L439" s="70">
        <v>0</v>
      </c>
      <c r="M439" s="70">
        <v>0</v>
      </c>
      <c r="N439" s="70">
        <v>0</v>
      </c>
      <c r="O439" s="48">
        <f t="shared" si="6"/>
        <v>580080307</v>
      </c>
    </row>
    <row r="440" spans="1:15" x14ac:dyDescent="0.25">
      <c r="A440" s="44" t="s">
        <v>51</v>
      </c>
      <c r="B440" s="45" t="s">
        <v>25</v>
      </c>
      <c r="C440" s="46">
        <v>19785</v>
      </c>
      <c r="D440" s="64" t="s">
        <v>39</v>
      </c>
      <c r="E440" s="105">
        <v>0</v>
      </c>
      <c r="F440" s="70">
        <v>0</v>
      </c>
      <c r="G440" s="70">
        <v>0</v>
      </c>
      <c r="H440" s="70">
        <v>0</v>
      </c>
      <c r="I440" s="70">
        <v>0</v>
      </c>
      <c r="J440" s="70">
        <v>0</v>
      </c>
      <c r="K440" s="70">
        <v>0</v>
      </c>
      <c r="L440" s="70">
        <v>0</v>
      </c>
      <c r="M440" s="70">
        <v>0</v>
      </c>
      <c r="N440" s="70">
        <v>0</v>
      </c>
      <c r="O440" s="48">
        <f t="shared" si="6"/>
        <v>0</v>
      </c>
    </row>
    <row r="441" spans="1:15" x14ac:dyDescent="0.25">
      <c r="A441" s="118" t="s">
        <v>51</v>
      </c>
      <c r="B441" s="122" t="s">
        <v>25</v>
      </c>
      <c r="C441" s="120">
        <v>19807</v>
      </c>
      <c r="D441" s="123" t="s">
        <v>434</v>
      </c>
      <c r="E441" s="105">
        <v>0</v>
      </c>
      <c r="F441" s="170">
        <v>0</v>
      </c>
      <c r="G441" s="170">
        <v>0</v>
      </c>
      <c r="H441" s="170">
        <v>0</v>
      </c>
      <c r="I441" s="170">
        <v>0</v>
      </c>
      <c r="J441" s="170">
        <v>0</v>
      </c>
      <c r="K441" s="170">
        <v>0</v>
      </c>
      <c r="L441" s="170">
        <v>21271</v>
      </c>
      <c r="M441" s="170">
        <v>0</v>
      </c>
      <c r="N441" s="170">
        <v>0</v>
      </c>
      <c r="O441" s="171">
        <f t="shared" si="6"/>
        <v>21271</v>
      </c>
    </row>
    <row r="442" spans="1:15" x14ac:dyDescent="0.25">
      <c r="A442" s="118" t="s">
        <v>51</v>
      </c>
      <c r="B442" s="122" t="s">
        <v>25</v>
      </c>
      <c r="C442" s="120">
        <v>19809</v>
      </c>
      <c r="D442" s="123" t="s">
        <v>435</v>
      </c>
      <c r="E442" s="105">
        <v>650789710.2779789</v>
      </c>
      <c r="F442" s="170">
        <v>0</v>
      </c>
      <c r="G442" s="170">
        <v>0</v>
      </c>
      <c r="H442" s="170">
        <v>0</v>
      </c>
      <c r="I442" s="170">
        <v>0</v>
      </c>
      <c r="J442" s="170">
        <v>1936168917</v>
      </c>
      <c r="K442" s="170">
        <v>0</v>
      </c>
      <c r="L442" s="170">
        <v>0</v>
      </c>
      <c r="M442" s="170">
        <v>0</v>
      </c>
      <c r="N442" s="170">
        <v>0</v>
      </c>
      <c r="O442" s="171">
        <f t="shared" si="6"/>
        <v>1936168917</v>
      </c>
    </row>
    <row r="443" spans="1:15" x14ac:dyDescent="0.25">
      <c r="A443" s="118" t="s">
        <v>51</v>
      </c>
      <c r="B443" s="122" t="s">
        <v>25</v>
      </c>
      <c r="C443" s="120">
        <v>19821</v>
      </c>
      <c r="D443" s="123" t="s">
        <v>436</v>
      </c>
      <c r="E443" s="105">
        <v>117613.36205796164</v>
      </c>
      <c r="F443" s="170">
        <v>38933.54</v>
      </c>
      <c r="G443" s="170">
        <v>0</v>
      </c>
      <c r="H443" s="170">
        <v>0</v>
      </c>
      <c r="I443" s="170">
        <v>0</v>
      </c>
      <c r="J443" s="170">
        <v>660991</v>
      </c>
      <c r="K443" s="170">
        <v>0</v>
      </c>
      <c r="L443" s="170">
        <v>0</v>
      </c>
      <c r="M443" s="170">
        <v>0</v>
      </c>
      <c r="N443" s="170">
        <v>0</v>
      </c>
      <c r="O443" s="171">
        <f t="shared" si="6"/>
        <v>699924.54</v>
      </c>
    </row>
    <row r="444" spans="1:15" x14ac:dyDescent="0.25">
      <c r="A444" s="118" t="s">
        <v>51</v>
      </c>
      <c r="B444" s="122" t="s">
        <v>25</v>
      </c>
      <c r="C444" s="120">
        <v>19824</v>
      </c>
      <c r="D444" s="123" t="s">
        <v>437</v>
      </c>
      <c r="E444" s="105">
        <v>0</v>
      </c>
      <c r="F444" s="170">
        <v>0</v>
      </c>
      <c r="G444" s="170">
        <v>0</v>
      </c>
      <c r="H444" s="170">
        <v>0</v>
      </c>
      <c r="I444" s="170">
        <v>0</v>
      </c>
      <c r="J444" s="170">
        <v>0</v>
      </c>
      <c r="K444" s="170">
        <v>0</v>
      </c>
      <c r="L444" s="170">
        <v>0</v>
      </c>
      <c r="M444" s="170">
        <v>0</v>
      </c>
      <c r="N444" s="170">
        <v>0</v>
      </c>
      <c r="O444" s="171">
        <f t="shared" si="6"/>
        <v>0</v>
      </c>
    </row>
    <row r="445" spans="1:15" x14ac:dyDescent="0.25">
      <c r="A445" s="118" t="s">
        <v>51</v>
      </c>
      <c r="B445" s="122" t="s">
        <v>25</v>
      </c>
      <c r="C445" s="120">
        <v>19845</v>
      </c>
      <c r="D445" s="123" t="s">
        <v>438</v>
      </c>
      <c r="E445" s="105">
        <v>0</v>
      </c>
      <c r="F445" s="170">
        <v>0</v>
      </c>
      <c r="G445" s="170">
        <v>0</v>
      </c>
      <c r="H445" s="170">
        <v>0</v>
      </c>
      <c r="I445" s="170">
        <v>0</v>
      </c>
      <c r="J445" s="170">
        <v>0</v>
      </c>
      <c r="K445" s="170">
        <v>0</v>
      </c>
      <c r="L445" s="170">
        <v>1714994.44</v>
      </c>
      <c r="M445" s="170">
        <v>0</v>
      </c>
      <c r="N445" s="170">
        <v>0</v>
      </c>
      <c r="O445" s="171">
        <f t="shared" si="6"/>
        <v>1714994.44</v>
      </c>
    </row>
    <row r="446" spans="1:15" x14ac:dyDescent="0.25">
      <c r="A446" s="118" t="s">
        <v>51</v>
      </c>
      <c r="B446" s="122" t="s">
        <v>26</v>
      </c>
      <c r="C446" s="120">
        <v>20001</v>
      </c>
      <c r="D446" s="123" t="s">
        <v>439</v>
      </c>
      <c r="E446" s="105">
        <v>0</v>
      </c>
      <c r="F446" s="170">
        <v>0</v>
      </c>
      <c r="G446" s="170">
        <v>0</v>
      </c>
      <c r="H446" s="170">
        <v>0</v>
      </c>
      <c r="I446" s="170">
        <v>0</v>
      </c>
      <c r="J446" s="170">
        <v>0</v>
      </c>
      <c r="K446" s="170">
        <v>0</v>
      </c>
      <c r="L446" s="170">
        <v>558451.16000000015</v>
      </c>
      <c r="M446" s="170">
        <v>0</v>
      </c>
      <c r="N446" s="170">
        <v>0</v>
      </c>
      <c r="O446" s="171">
        <f t="shared" si="6"/>
        <v>558451.16000000015</v>
      </c>
    </row>
    <row r="447" spans="1:15" x14ac:dyDescent="0.25">
      <c r="A447" s="118" t="s">
        <v>51</v>
      </c>
      <c r="B447" s="122" t="s">
        <v>26</v>
      </c>
      <c r="C447" s="120">
        <v>20011</v>
      </c>
      <c r="D447" s="123" t="s">
        <v>440</v>
      </c>
      <c r="E447" s="105">
        <v>0</v>
      </c>
      <c r="F447" s="170">
        <v>0</v>
      </c>
      <c r="G447" s="170">
        <v>0</v>
      </c>
      <c r="H447" s="170">
        <v>0</v>
      </c>
      <c r="I447" s="170">
        <v>0</v>
      </c>
      <c r="J447" s="170">
        <v>0</v>
      </c>
      <c r="K447" s="170">
        <v>0</v>
      </c>
      <c r="L447" s="170">
        <v>10422</v>
      </c>
      <c r="M447" s="170">
        <v>0</v>
      </c>
      <c r="N447" s="170">
        <v>0</v>
      </c>
      <c r="O447" s="171">
        <f t="shared" si="6"/>
        <v>10422</v>
      </c>
    </row>
    <row r="448" spans="1:15" x14ac:dyDescent="0.25">
      <c r="A448" s="118" t="s">
        <v>51</v>
      </c>
      <c r="B448" s="122" t="s">
        <v>26</v>
      </c>
      <c r="C448" s="120">
        <v>20013</v>
      </c>
      <c r="D448" s="123" t="s">
        <v>441</v>
      </c>
      <c r="E448" s="105">
        <v>5891878760.7226658</v>
      </c>
      <c r="F448" s="170">
        <v>0</v>
      </c>
      <c r="G448" s="170">
        <v>10631890014</v>
      </c>
      <c r="H448" s="170">
        <v>0</v>
      </c>
      <c r="I448" s="170">
        <v>0</v>
      </c>
      <c r="J448" s="170">
        <v>0</v>
      </c>
      <c r="K448" s="170">
        <v>0</v>
      </c>
      <c r="L448" s="170">
        <v>0</v>
      </c>
      <c r="M448" s="170">
        <v>0</v>
      </c>
      <c r="N448" s="170">
        <v>0</v>
      </c>
      <c r="O448" s="171">
        <f t="shared" si="6"/>
        <v>10631890014</v>
      </c>
    </row>
    <row r="449" spans="1:15" x14ac:dyDescent="0.25">
      <c r="A449" s="118" t="s">
        <v>51</v>
      </c>
      <c r="B449" s="122" t="s">
        <v>26</v>
      </c>
      <c r="C449" s="120">
        <v>20032</v>
      </c>
      <c r="D449" s="123" t="s">
        <v>442</v>
      </c>
      <c r="E449" s="105">
        <v>0</v>
      </c>
      <c r="F449" s="170">
        <v>0</v>
      </c>
      <c r="G449" s="170">
        <v>0</v>
      </c>
      <c r="H449" s="170">
        <v>0</v>
      </c>
      <c r="I449" s="170">
        <v>0</v>
      </c>
      <c r="J449" s="170">
        <v>0</v>
      </c>
      <c r="K449" s="170">
        <v>0</v>
      </c>
      <c r="L449" s="170">
        <v>0</v>
      </c>
      <c r="M449" s="170">
        <v>0</v>
      </c>
      <c r="N449" s="170">
        <v>0</v>
      </c>
      <c r="O449" s="171">
        <f t="shared" si="6"/>
        <v>0</v>
      </c>
    </row>
    <row r="450" spans="1:15" x14ac:dyDescent="0.25">
      <c r="A450" s="118" t="s">
        <v>51</v>
      </c>
      <c r="B450" s="122" t="s">
        <v>26</v>
      </c>
      <c r="C450" s="120">
        <v>20045</v>
      </c>
      <c r="D450" s="123" t="s">
        <v>443</v>
      </c>
      <c r="E450" s="105">
        <v>29702200223.418869</v>
      </c>
      <c r="F450" s="170">
        <v>0</v>
      </c>
      <c r="G450" s="170">
        <v>40000940733.07</v>
      </c>
      <c r="H450" s="170">
        <v>0</v>
      </c>
      <c r="I450" s="170">
        <v>0</v>
      </c>
      <c r="J450" s="170">
        <v>0</v>
      </c>
      <c r="K450" s="170">
        <v>0</v>
      </c>
      <c r="L450" s="170">
        <v>970112</v>
      </c>
      <c r="M450" s="170">
        <v>0</v>
      </c>
      <c r="N450" s="170">
        <v>0</v>
      </c>
      <c r="O450" s="171">
        <f t="shared" si="6"/>
        <v>40001910845.07</v>
      </c>
    </row>
    <row r="451" spans="1:15" x14ac:dyDescent="0.25">
      <c r="A451" s="44" t="s">
        <v>51</v>
      </c>
      <c r="B451" s="45" t="s">
        <v>26</v>
      </c>
      <c r="C451" s="46">
        <v>20060</v>
      </c>
      <c r="D451" s="64" t="s">
        <v>444</v>
      </c>
      <c r="E451" s="105">
        <v>0</v>
      </c>
      <c r="F451" s="70">
        <v>16906.86</v>
      </c>
      <c r="G451" s="70">
        <v>0</v>
      </c>
      <c r="H451" s="70">
        <v>0</v>
      </c>
      <c r="I451" s="70">
        <v>0</v>
      </c>
      <c r="J451" s="70">
        <v>0</v>
      </c>
      <c r="K451" s="70">
        <v>0</v>
      </c>
      <c r="L451" s="70">
        <v>207282.80000000002</v>
      </c>
      <c r="M451" s="70">
        <v>0</v>
      </c>
      <c r="N451" s="70">
        <v>0</v>
      </c>
      <c r="O451" s="48">
        <f t="shared" si="6"/>
        <v>224189.66000000003</v>
      </c>
    </row>
    <row r="452" spans="1:15" x14ac:dyDescent="0.25">
      <c r="A452" s="44" t="s">
        <v>51</v>
      </c>
      <c r="B452" s="45" t="s">
        <v>26</v>
      </c>
      <c r="C452" s="46">
        <v>20175</v>
      </c>
      <c r="D452" s="64" t="s">
        <v>445</v>
      </c>
      <c r="E452" s="105">
        <v>0</v>
      </c>
      <c r="F452" s="70">
        <v>0</v>
      </c>
      <c r="G452" s="70">
        <v>0</v>
      </c>
      <c r="H452" s="70">
        <v>0</v>
      </c>
      <c r="I452" s="70">
        <v>0</v>
      </c>
      <c r="J452" s="70">
        <v>0</v>
      </c>
      <c r="K452" s="70">
        <v>0</v>
      </c>
      <c r="L452" s="70">
        <v>0</v>
      </c>
      <c r="M452" s="70">
        <v>0</v>
      </c>
      <c r="N452" s="70">
        <v>0</v>
      </c>
      <c r="O452" s="48">
        <f t="shared" si="6"/>
        <v>0</v>
      </c>
    </row>
    <row r="453" spans="1:15" x14ac:dyDescent="0.25">
      <c r="A453" s="44" t="s">
        <v>51</v>
      </c>
      <c r="B453" s="45" t="s">
        <v>26</v>
      </c>
      <c r="C453" s="46">
        <v>20178</v>
      </c>
      <c r="D453" s="64" t="s">
        <v>446</v>
      </c>
      <c r="E453" s="105">
        <v>12330304135.464634</v>
      </c>
      <c r="F453" s="70">
        <v>0</v>
      </c>
      <c r="G453" s="70">
        <v>12902460218.280001</v>
      </c>
      <c r="H453" s="70">
        <v>0</v>
      </c>
      <c r="I453" s="70">
        <v>0</v>
      </c>
      <c r="J453" s="70">
        <v>0</v>
      </c>
      <c r="K453" s="70">
        <v>0</v>
      </c>
      <c r="L453" s="70">
        <v>0</v>
      </c>
      <c r="M453" s="70">
        <v>0</v>
      </c>
      <c r="N453" s="70">
        <v>0</v>
      </c>
      <c r="O453" s="48">
        <f t="shared" si="6"/>
        <v>12902460218.280001</v>
      </c>
    </row>
    <row r="454" spans="1:15" x14ac:dyDescent="0.25">
      <c r="A454" s="44" t="s">
        <v>51</v>
      </c>
      <c r="B454" s="45" t="s">
        <v>26</v>
      </c>
      <c r="C454" s="46">
        <v>20228</v>
      </c>
      <c r="D454" s="64" t="s">
        <v>447</v>
      </c>
      <c r="E454" s="105">
        <v>0</v>
      </c>
      <c r="F454" s="70">
        <v>0</v>
      </c>
      <c r="G454" s="70">
        <v>0</v>
      </c>
      <c r="H454" s="70">
        <v>0</v>
      </c>
      <c r="I454" s="70">
        <v>0</v>
      </c>
      <c r="J454" s="70">
        <v>0</v>
      </c>
      <c r="K454" s="70">
        <v>0</v>
      </c>
      <c r="L454" s="70">
        <v>0</v>
      </c>
      <c r="M454" s="70">
        <v>0</v>
      </c>
      <c r="N454" s="70">
        <v>0</v>
      </c>
      <c r="O454" s="48">
        <f t="shared" si="6"/>
        <v>0</v>
      </c>
    </row>
    <row r="455" spans="1:15" x14ac:dyDescent="0.25">
      <c r="A455" s="44" t="s">
        <v>51</v>
      </c>
      <c r="B455" s="45" t="s">
        <v>26</v>
      </c>
      <c r="C455" s="46">
        <v>20238</v>
      </c>
      <c r="D455" s="64" t="s">
        <v>448</v>
      </c>
      <c r="E455" s="105">
        <v>0</v>
      </c>
      <c r="F455" s="70">
        <v>0</v>
      </c>
      <c r="G455" s="70">
        <v>0</v>
      </c>
      <c r="H455" s="70">
        <v>0</v>
      </c>
      <c r="I455" s="70">
        <v>0</v>
      </c>
      <c r="J455" s="70">
        <v>0</v>
      </c>
      <c r="K455" s="70">
        <v>0</v>
      </c>
      <c r="L455" s="70">
        <v>1561236</v>
      </c>
      <c r="M455" s="70">
        <v>0</v>
      </c>
      <c r="N455" s="70">
        <v>0</v>
      </c>
      <c r="O455" s="48">
        <f t="shared" si="6"/>
        <v>1561236</v>
      </c>
    </row>
    <row r="456" spans="1:15" x14ac:dyDescent="0.25">
      <c r="A456" s="44" t="s">
        <v>51</v>
      </c>
      <c r="B456" s="45" t="s">
        <v>26</v>
      </c>
      <c r="C456" s="46">
        <v>20250</v>
      </c>
      <c r="D456" s="64" t="s">
        <v>449</v>
      </c>
      <c r="E456" s="105">
        <v>14057972654.119026</v>
      </c>
      <c r="F456" s="70">
        <v>0</v>
      </c>
      <c r="G456" s="70">
        <v>4691199568.0700006</v>
      </c>
      <c r="H456" s="70">
        <v>0</v>
      </c>
      <c r="I456" s="70">
        <v>0</v>
      </c>
      <c r="J456" s="70">
        <v>0</v>
      </c>
      <c r="K456" s="70">
        <v>0</v>
      </c>
      <c r="L456" s="70">
        <v>0</v>
      </c>
      <c r="M456" s="70">
        <v>0</v>
      </c>
      <c r="N456" s="70">
        <v>0</v>
      </c>
      <c r="O456" s="48">
        <f t="shared" si="6"/>
        <v>4691199568.0700006</v>
      </c>
    </row>
    <row r="457" spans="1:15" x14ac:dyDescent="0.25">
      <c r="A457" s="44" t="s">
        <v>51</v>
      </c>
      <c r="B457" s="45" t="s">
        <v>26</v>
      </c>
      <c r="C457" s="46">
        <v>20295</v>
      </c>
      <c r="D457" s="64" t="s">
        <v>450</v>
      </c>
      <c r="E457" s="105">
        <v>0</v>
      </c>
      <c r="F457" s="70">
        <v>0</v>
      </c>
      <c r="G457" s="70">
        <v>0</v>
      </c>
      <c r="H457" s="70">
        <v>0</v>
      </c>
      <c r="I457" s="70">
        <v>0</v>
      </c>
      <c r="J457" s="70">
        <v>0</v>
      </c>
      <c r="K457" s="70">
        <v>0</v>
      </c>
      <c r="L457" s="70">
        <v>890439</v>
      </c>
      <c r="M457" s="70">
        <v>0</v>
      </c>
      <c r="N457" s="70">
        <v>0</v>
      </c>
      <c r="O457" s="48">
        <f t="shared" si="6"/>
        <v>890439</v>
      </c>
    </row>
    <row r="458" spans="1:15" x14ac:dyDescent="0.25">
      <c r="A458" s="44" t="s">
        <v>51</v>
      </c>
      <c r="B458" s="45" t="s">
        <v>26</v>
      </c>
      <c r="C458" s="46">
        <v>20310</v>
      </c>
      <c r="D458" s="64" t="s">
        <v>451</v>
      </c>
      <c r="E458" s="105">
        <v>0</v>
      </c>
      <c r="F458" s="70">
        <v>0</v>
      </c>
      <c r="G458" s="70">
        <v>0</v>
      </c>
      <c r="H458" s="70">
        <v>0</v>
      </c>
      <c r="I458" s="70">
        <v>0</v>
      </c>
      <c r="J458" s="70">
        <v>0</v>
      </c>
      <c r="K458" s="70">
        <v>0</v>
      </c>
      <c r="L458" s="70">
        <v>0</v>
      </c>
      <c r="M458" s="70">
        <v>0</v>
      </c>
      <c r="N458" s="70">
        <v>0</v>
      </c>
      <c r="O458" s="48">
        <f t="shared" si="6"/>
        <v>0</v>
      </c>
    </row>
    <row r="459" spans="1:15" x14ac:dyDescent="0.25">
      <c r="A459" s="44" t="s">
        <v>51</v>
      </c>
      <c r="B459" s="45" t="s">
        <v>26</v>
      </c>
      <c r="C459" s="46">
        <v>20383</v>
      </c>
      <c r="D459" s="64" t="s">
        <v>452</v>
      </c>
      <c r="E459" s="105">
        <v>0</v>
      </c>
      <c r="F459" s="70">
        <v>0</v>
      </c>
      <c r="G459" s="70">
        <v>0</v>
      </c>
      <c r="H459" s="70">
        <v>0</v>
      </c>
      <c r="I459" s="70">
        <v>0</v>
      </c>
      <c r="J459" s="70">
        <v>0</v>
      </c>
      <c r="K459" s="70">
        <v>0</v>
      </c>
      <c r="L459" s="70">
        <v>705196</v>
      </c>
      <c r="M459" s="70">
        <v>0</v>
      </c>
      <c r="N459" s="70">
        <v>0</v>
      </c>
      <c r="O459" s="48">
        <f t="shared" si="6"/>
        <v>705196</v>
      </c>
    </row>
    <row r="460" spans="1:15" x14ac:dyDescent="0.25">
      <c r="A460" s="44" t="s">
        <v>51</v>
      </c>
      <c r="B460" s="45" t="s">
        <v>26</v>
      </c>
      <c r="C460" s="46">
        <v>20400</v>
      </c>
      <c r="D460" s="64" t="s">
        <v>453</v>
      </c>
      <c r="E460" s="105">
        <v>54248386489.778687</v>
      </c>
      <c r="F460" s="70">
        <v>0</v>
      </c>
      <c r="G460" s="70">
        <v>33703905842.279999</v>
      </c>
      <c r="H460" s="70">
        <v>0</v>
      </c>
      <c r="I460" s="70">
        <v>0</v>
      </c>
      <c r="J460" s="70">
        <v>0</v>
      </c>
      <c r="K460" s="70">
        <v>0</v>
      </c>
      <c r="L460" s="70">
        <v>7492897</v>
      </c>
      <c r="M460" s="70">
        <v>0</v>
      </c>
      <c r="N460" s="70">
        <v>0</v>
      </c>
      <c r="O460" s="48">
        <f t="shared" ref="O460:O523" si="7">SUM(F460:N460)</f>
        <v>33711398739.279999</v>
      </c>
    </row>
    <row r="461" spans="1:15" x14ac:dyDescent="0.25">
      <c r="A461" s="118" t="s">
        <v>51</v>
      </c>
      <c r="B461" s="122" t="s">
        <v>26</v>
      </c>
      <c r="C461" s="120">
        <v>20443</v>
      </c>
      <c r="D461" s="123" t="s">
        <v>454</v>
      </c>
      <c r="E461" s="105">
        <v>0</v>
      </c>
      <c r="F461" s="170">
        <v>0</v>
      </c>
      <c r="G461" s="170">
        <v>0</v>
      </c>
      <c r="H461" s="170">
        <v>0</v>
      </c>
      <c r="I461" s="170">
        <v>0</v>
      </c>
      <c r="J461" s="170">
        <v>0</v>
      </c>
      <c r="K461" s="170">
        <v>0</v>
      </c>
      <c r="L461" s="170">
        <v>0</v>
      </c>
      <c r="M461" s="170">
        <v>0</v>
      </c>
      <c r="N461" s="170">
        <v>0</v>
      </c>
      <c r="O461" s="171">
        <f t="shared" si="7"/>
        <v>0</v>
      </c>
    </row>
    <row r="462" spans="1:15" x14ac:dyDescent="0.25">
      <c r="A462" s="118" t="s">
        <v>51</v>
      </c>
      <c r="B462" s="122" t="s">
        <v>26</v>
      </c>
      <c r="C462" s="120">
        <v>20517</v>
      </c>
      <c r="D462" s="123" t="s">
        <v>455</v>
      </c>
      <c r="E462" s="105">
        <v>0</v>
      </c>
      <c r="F462" s="170">
        <v>0</v>
      </c>
      <c r="G462" s="170">
        <v>0</v>
      </c>
      <c r="H462" s="170">
        <v>0</v>
      </c>
      <c r="I462" s="170">
        <v>0</v>
      </c>
      <c r="J462" s="170">
        <v>0</v>
      </c>
      <c r="K462" s="170">
        <v>0</v>
      </c>
      <c r="L462" s="170">
        <v>0</v>
      </c>
      <c r="M462" s="170">
        <v>0</v>
      </c>
      <c r="N462" s="170">
        <v>0</v>
      </c>
      <c r="O462" s="171">
        <f t="shared" si="7"/>
        <v>0</v>
      </c>
    </row>
    <row r="463" spans="1:15" x14ac:dyDescent="0.25">
      <c r="A463" s="118" t="s">
        <v>51</v>
      </c>
      <c r="B463" s="122" t="s">
        <v>26</v>
      </c>
      <c r="C463" s="120">
        <v>20550</v>
      </c>
      <c r="D463" s="123" t="s">
        <v>456</v>
      </c>
      <c r="E463" s="105">
        <v>0</v>
      </c>
      <c r="F463" s="170">
        <v>0</v>
      </c>
      <c r="G463" s="170">
        <v>0</v>
      </c>
      <c r="H463" s="170">
        <v>0</v>
      </c>
      <c r="I463" s="170">
        <v>0</v>
      </c>
      <c r="J463" s="170">
        <v>0</v>
      </c>
      <c r="K463" s="170">
        <v>0</v>
      </c>
      <c r="L463" s="170">
        <v>0</v>
      </c>
      <c r="M463" s="170">
        <v>0</v>
      </c>
      <c r="N463" s="170">
        <v>0</v>
      </c>
      <c r="O463" s="171">
        <f t="shared" si="7"/>
        <v>0</v>
      </c>
    </row>
    <row r="464" spans="1:15" x14ac:dyDescent="0.25">
      <c r="A464" s="118" t="s">
        <v>51</v>
      </c>
      <c r="B464" s="122" t="s">
        <v>26</v>
      </c>
      <c r="C464" s="120">
        <v>20570</v>
      </c>
      <c r="D464" s="123" t="s">
        <v>457</v>
      </c>
      <c r="E464" s="105">
        <v>0</v>
      </c>
      <c r="F464" s="170">
        <v>0</v>
      </c>
      <c r="G464" s="170">
        <v>0</v>
      </c>
      <c r="H464" s="170">
        <v>0</v>
      </c>
      <c r="I464" s="170">
        <v>0</v>
      </c>
      <c r="J464" s="170">
        <v>0</v>
      </c>
      <c r="K464" s="170">
        <v>0</v>
      </c>
      <c r="L464" s="170">
        <v>0</v>
      </c>
      <c r="M464" s="170">
        <v>0</v>
      </c>
      <c r="N464" s="170">
        <v>0</v>
      </c>
      <c r="O464" s="171">
        <f t="shared" si="7"/>
        <v>0</v>
      </c>
    </row>
    <row r="465" spans="1:15" x14ac:dyDescent="0.25">
      <c r="A465" s="118" t="s">
        <v>51</v>
      </c>
      <c r="B465" s="122" t="s">
        <v>26</v>
      </c>
      <c r="C465" s="120">
        <v>20614</v>
      </c>
      <c r="D465" s="123" t="s">
        <v>458</v>
      </c>
      <c r="E465" s="105">
        <v>0</v>
      </c>
      <c r="F465" s="170">
        <v>0</v>
      </c>
      <c r="G465" s="170">
        <v>0</v>
      </c>
      <c r="H465" s="170">
        <v>0</v>
      </c>
      <c r="I465" s="170">
        <v>0</v>
      </c>
      <c r="J465" s="170">
        <v>0</v>
      </c>
      <c r="K465" s="170">
        <v>0</v>
      </c>
      <c r="L465" s="170">
        <v>12341.42</v>
      </c>
      <c r="M465" s="170">
        <v>0</v>
      </c>
      <c r="N465" s="170">
        <v>0</v>
      </c>
      <c r="O465" s="171">
        <f t="shared" si="7"/>
        <v>12341.42</v>
      </c>
    </row>
    <row r="466" spans="1:15" x14ac:dyDescent="0.25">
      <c r="A466" s="118" t="s">
        <v>51</v>
      </c>
      <c r="B466" s="122" t="s">
        <v>26</v>
      </c>
      <c r="C466" s="120">
        <v>20621</v>
      </c>
      <c r="D466" s="123" t="s">
        <v>459</v>
      </c>
      <c r="E466" s="105">
        <v>0</v>
      </c>
      <c r="F466" s="170">
        <v>0</v>
      </c>
      <c r="G466" s="170">
        <v>0</v>
      </c>
      <c r="H466" s="170">
        <v>0</v>
      </c>
      <c r="I466" s="170">
        <v>0</v>
      </c>
      <c r="J466" s="170">
        <v>0</v>
      </c>
      <c r="K466" s="170">
        <v>0</v>
      </c>
      <c r="L466" s="170">
        <v>0</v>
      </c>
      <c r="M466" s="170">
        <v>0</v>
      </c>
      <c r="N466" s="170">
        <v>0</v>
      </c>
      <c r="O466" s="171">
        <f t="shared" si="7"/>
        <v>0</v>
      </c>
    </row>
    <row r="467" spans="1:15" x14ac:dyDescent="0.25">
      <c r="A467" s="118" t="s">
        <v>51</v>
      </c>
      <c r="B467" s="122" t="s">
        <v>26</v>
      </c>
      <c r="C467" s="120">
        <v>20710</v>
      </c>
      <c r="D467" s="123" t="s">
        <v>460</v>
      </c>
      <c r="E467" s="105">
        <v>0</v>
      </c>
      <c r="F467" s="170">
        <v>0</v>
      </c>
      <c r="G467" s="170">
        <v>0</v>
      </c>
      <c r="H467" s="170">
        <v>0</v>
      </c>
      <c r="I467" s="170">
        <v>0</v>
      </c>
      <c r="J467" s="170">
        <v>0</v>
      </c>
      <c r="K467" s="170">
        <v>0</v>
      </c>
      <c r="L467" s="170">
        <v>441810</v>
      </c>
      <c r="M467" s="170">
        <v>0</v>
      </c>
      <c r="N467" s="170">
        <v>0</v>
      </c>
      <c r="O467" s="171">
        <f t="shared" si="7"/>
        <v>441810</v>
      </c>
    </row>
    <row r="468" spans="1:15" x14ac:dyDescent="0.25">
      <c r="A468" s="118" t="s">
        <v>51</v>
      </c>
      <c r="B468" s="122" t="s">
        <v>26</v>
      </c>
      <c r="C468" s="120">
        <v>20750</v>
      </c>
      <c r="D468" s="123" t="s">
        <v>461</v>
      </c>
      <c r="E468" s="105">
        <v>0</v>
      </c>
      <c r="F468" s="170">
        <v>0</v>
      </c>
      <c r="G468" s="170">
        <v>0</v>
      </c>
      <c r="H468" s="170">
        <v>0</v>
      </c>
      <c r="I468" s="170">
        <v>0</v>
      </c>
      <c r="J468" s="170">
        <v>0</v>
      </c>
      <c r="K468" s="170">
        <v>0</v>
      </c>
      <c r="L468" s="170">
        <v>76845</v>
      </c>
      <c r="M468" s="170">
        <v>0</v>
      </c>
      <c r="N468" s="170">
        <v>0</v>
      </c>
      <c r="O468" s="171">
        <f t="shared" si="7"/>
        <v>76845</v>
      </c>
    </row>
    <row r="469" spans="1:15" x14ac:dyDescent="0.25">
      <c r="A469" s="118" t="s">
        <v>51</v>
      </c>
      <c r="B469" s="122" t="s">
        <v>26</v>
      </c>
      <c r="C469" s="120">
        <v>20770</v>
      </c>
      <c r="D469" s="123" t="s">
        <v>462</v>
      </c>
      <c r="E469" s="105">
        <v>0</v>
      </c>
      <c r="F469" s="170">
        <v>0</v>
      </c>
      <c r="G469" s="170">
        <v>0</v>
      </c>
      <c r="H469" s="170">
        <v>0</v>
      </c>
      <c r="I469" s="170">
        <v>0</v>
      </c>
      <c r="J469" s="170">
        <v>0</v>
      </c>
      <c r="K469" s="170">
        <v>0</v>
      </c>
      <c r="L469" s="170">
        <v>2796165</v>
      </c>
      <c r="M469" s="170">
        <v>0</v>
      </c>
      <c r="N469" s="170">
        <v>0</v>
      </c>
      <c r="O469" s="171">
        <f t="shared" si="7"/>
        <v>2796165</v>
      </c>
    </row>
    <row r="470" spans="1:15" x14ac:dyDescent="0.25">
      <c r="A470" s="118" t="s">
        <v>51</v>
      </c>
      <c r="B470" s="122" t="s">
        <v>26</v>
      </c>
      <c r="C470" s="120">
        <v>20787</v>
      </c>
      <c r="D470" s="123" t="s">
        <v>463</v>
      </c>
      <c r="E470" s="105">
        <v>0</v>
      </c>
      <c r="F470" s="170">
        <v>0</v>
      </c>
      <c r="G470" s="170">
        <v>0</v>
      </c>
      <c r="H470" s="170">
        <v>0</v>
      </c>
      <c r="I470" s="170">
        <v>0</v>
      </c>
      <c r="J470" s="170">
        <v>0</v>
      </c>
      <c r="K470" s="170">
        <v>0</v>
      </c>
      <c r="L470" s="170">
        <v>0</v>
      </c>
      <c r="M470" s="170">
        <v>0</v>
      </c>
      <c r="N470" s="170">
        <v>0</v>
      </c>
      <c r="O470" s="171">
        <f t="shared" si="7"/>
        <v>0</v>
      </c>
    </row>
    <row r="471" spans="1:15" x14ac:dyDescent="0.25">
      <c r="A471" s="44" t="s">
        <v>51</v>
      </c>
      <c r="B471" s="45" t="s">
        <v>27</v>
      </c>
      <c r="C471" s="46">
        <v>23001</v>
      </c>
      <c r="D471" s="64" t="s">
        <v>464</v>
      </c>
      <c r="E471" s="105">
        <v>0</v>
      </c>
      <c r="F471" s="70">
        <v>122775</v>
      </c>
      <c r="G471" s="70">
        <v>0</v>
      </c>
      <c r="H471" s="70">
        <v>0</v>
      </c>
      <c r="I471" s="70">
        <v>0</v>
      </c>
      <c r="J471" s="70">
        <v>0</v>
      </c>
      <c r="K471" s="70">
        <v>0</v>
      </c>
      <c r="L471" s="70">
        <v>4812052.96</v>
      </c>
      <c r="M471" s="70">
        <v>0</v>
      </c>
      <c r="N471" s="70">
        <v>0</v>
      </c>
      <c r="O471" s="48">
        <f t="shared" si="7"/>
        <v>4934827.96</v>
      </c>
    </row>
    <row r="472" spans="1:15" x14ac:dyDescent="0.25">
      <c r="A472" s="44" t="s">
        <v>51</v>
      </c>
      <c r="B472" s="45" t="s">
        <v>27</v>
      </c>
      <c r="C472" s="46">
        <v>23068</v>
      </c>
      <c r="D472" s="64" t="s">
        <v>465</v>
      </c>
      <c r="E472" s="105">
        <v>3383743316.2155247</v>
      </c>
      <c r="F472" s="70">
        <v>0</v>
      </c>
      <c r="G472" s="70">
        <v>0</v>
      </c>
      <c r="H472" s="70">
        <v>0</v>
      </c>
      <c r="I472" s="70">
        <v>0</v>
      </c>
      <c r="J472" s="70">
        <v>433307943</v>
      </c>
      <c r="K472" s="70">
        <v>1324705538</v>
      </c>
      <c r="L472" s="70">
        <v>0</v>
      </c>
      <c r="M472" s="70">
        <v>0</v>
      </c>
      <c r="N472" s="70">
        <v>0</v>
      </c>
      <c r="O472" s="48">
        <f t="shared" si="7"/>
        <v>1758013481</v>
      </c>
    </row>
    <row r="473" spans="1:15" x14ac:dyDescent="0.25">
      <c r="A473" s="44" t="s">
        <v>51</v>
      </c>
      <c r="B473" s="45" t="s">
        <v>27</v>
      </c>
      <c r="C473" s="46">
        <v>23079</v>
      </c>
      <c r="D473" s="64" t="s">
        <v>251</v>
      </c>
      <c r="E473" s="105">
        <v>2173697968.2720604</v>
      </c>
      <c r="F473" s="70">
        <v>0</v>
      </c>
      <c r="G473" s="70">
        <v>0</v>
      </c>
      <c r="H473" s="70">
        <v>0</v>
      </c>
      <c r="I473" s="70">
        <v>0</v>
      </c>
      <c r="J473" s="70">
        <v>0</v>
      </c>
      <c r="K473" s="70">
        <v>827940962</v>
      </c>
      <c r="L473" s="70">
        <v>0</v>
      </c>
      <c r="M473" s="70">
        <v>0</v>
      </c>
      <c r="N473" s="70">
        <v>0</v>
      </c>
      <c r="O473" s="48">
        <f t="shared" si="7"/>
        <v>827940962</v>
      </c>
    </row>
    <row r="474" spans="1:15" x14ac:dyDescent="0.25">
      <c r="A474" s="44" t="s">
        <v>51</v>
      </c>
      <c r="B474" s="45" t="s">
        <v>27</v>
      </c>
      <c r="C474" s="46">
        <v>23090</v>
      </c>
      <c r="D474" s="64" t="s">
        <v>466</v>
      </c>
      <c r="E474" s="105">
        <v>0</v>
      </c>
      <c r="F474" s="70">
        <v>0</v>
      </c>
      <c r="G474" s="70">
        <v>0</v>
      </c>
      <c r="H474" s="70">
        <v>0</v>
      </c>
      <c r="I474" s="70">
        <v>0</v>
      </c>
      <c r="J474" s="70">
        <v>0</v>
      </c>
      <c r="K474" s="70">
        <v>0</v>
      </c>
      <c r="L474" s="70">
        <v>0</v>
      </c>
      <c r="M474" s="70">
        <v>0</v>
      </c>
      <c r="N474" s="70">
        <v>0</v>
      </c>
      <c r="O474" s="48">
        <f t="shared" si="7"/>
        <v>0</v>
      </c>
    </row>
    <row r="475" spans="1:15" x14ac:dyDescent="0.25">
      <c r="A475" s="44" t="s">
        <v>51</v>
      </c>
      <c r="B475" s="45" t="s">
        <v>27</v>
      </c>
      <c r="C475" s="46">
        <v>23162</v>
      </c>
      <c r="D475" s="64" t="s">
        <v>467</v>
      </c>
      <c r="E475" s="105">
        <v>0</v>
      </c>
      <c r="F475" s="70">
        <v>0</v>
      </c>
      <c r="G475" s="70">
        <v>0</v>
      </c>
      <c r="H475" s="70">
        <v>0</v>
      </c>
      <c r="I475" s="70">
        <v>0</v>
      </c>
      <c r="J475" s="70">
        <v>0</v>
      </c>
      <c r="K475" s="70">
        <v>0</v>
      </c>
      <c r="L475" s="70">
        <v>0</v>
      </c>
      <c r="M475" s="70">
        <v>0</v>
      </c>
      <c r="N475" s="70">
        <v>0</v>
      </c>
      <c r="O475" s="48">
        <f t="shared" si="7"/>
        <v>0</v>
      </c>
    </row>
    <row r="476" spans="1:15" x14ac:dyDescent="0.25">
      <c r="A476" s="44" t="s">
        <v>51</v>
      </c>
      <c r="B476" s="45" t="s">
        <v>27</v>
      </c>
      <c r="C476" s="46">
        <v>23168</v>
      </c>
      <c r="D476" s="65" t="s">
        <v>468</v>
      </c>
      <c r="E476" s="105">
        <v>0</v>
      </c>
      <c r="F476" s="70">
        <v>0</v>
      </c>
      <c r="G476" s="70">
        <v>0</v>
      </c>
      <c r="H476" s="70">
        <v>0</v>
      </c>
      <c r="I476" s="70">
        <v>0</v>
      </c>
      <c r="J476" s="70">
        <v>0</v>
      </c>
      <c r="K476" s="70">
        <v>0</v>
      </c>
      <c r="L476" s="70">
        <v>0</v>
      </c>
      <c r="M476" s="70">
        <v>0</v>
      </c>
      <c r="N476" s="70">
        <v>0</v>
      </c>
      <c r="O476" s="48">
        <f t="shared" si="7"/>
        <v>0</v>
      </c>
    </row>
    <row r="477" spans="1:15" x14ac:dyDescent="0.25">
      <c r="A477" s="44" t="s">
        <v>51</v>
      </c>
      <c r="B477" s="45" t="s">
        <v>27</v>
      </c>
      <c r="C477" s="46">
        <v>23182</v>
      </c>
      <c r="D477" s="64" t="s">
        <v>469</v>
      </c>
      <c r="E477" s="105">
        <v>0</v>
      </c>
      <c r="F477" s="70">
        <v>0</v>
      </c>
      <c r="G477" s="70">
        <v>0</v>
      </c>
      <c r="H477" s="70">
        <v>0</v>
      </c>
      <c r="I477" s="70">
        <v>0</v>
      </c>
      <c r="J477" s="70">
        <v>0</v>
      </c>
      <c r="K477" s="70">
        <v>0</v>
      </c>
      <c r="L477" s="70">
        <v>0</v>
      </c>
      <c r="M477" s="70">
        <v>0</v>
      </c>
      <c r="N477" s="70">
        <v>0</v>
      </c>
      <c r="O477" s="48">
        <f t="shared" si="7"/>
        <v>0</v>
      </c>
    </row>
    <row r="478" spans="1:15" x14ac:dyDescent="0.25">
      <c r="A478" s="44" t="s">
        <v>51</v>
      </c>
      <c r="B478" s="45" t="s">
        <v>27</v>
      </c>
      <c r="C478" s="46">
        <v>23189</v>
      </c>
      <c r="D478" s="64" t="s">
        <v>470</v>
      </c>
      <c r="E478" s="105">
        <v>0</v>
      </c>
      <c r="F478" s="70">
        <v>0</v>
      </c>
      <c r="G478" s="70">
        <v>0</v>
      </c>
      <c r="H478" s="70">
        <v>0</v>
      </c>
      <c r="I478" s="70">
        <v>0</v>
      </c>
      <c r="J478" s="70">
        <v>0</v>
      </c>
      <c r="K478" s="70">
        <v>0</v>
      </c>
      <c r="L478" s="70">
        <v>666691</v>
      </c>
      <c r="M478" s="70">
        <v>0</v>
      </c>
      <c r="N478" s="70">
        <v>0</v>
      </c>
      <c r="O478" s="48">
        <f t="shared" si="7"/>
        <v>666691</v>
      </c>
    </row>
    <row r="479" spans="1:15" x14ac:dyDescent="0.25">
      <c r="A479" s="44" t="s">
        <v>51</v>
      </c>
      <c r="B479" s="45" t="s">
        <v>27</v>
      </c>
      <c r="C479" s="46">
        <v>23300</v>
      </c>
      <c r="D479" s="64" t="s">
        <v>471</v>
      </c>
      <c r="E479" s="105">
        <v>0</v>
      </c>
      <c r="F479" s="70">
        <v>0</v>
      </c>
      <c r="G479" s="70">
        <v>0</v>
      </c>
      <c r="H479" s="70">
        <v>0</v>
      </c>
      <c r="I479" s="70">
        <v>0</v>
      </c>
      <c r="J479" s="70">
        <v>0</v>
      </c>
      <c r="K479" s="70">
        <v>0</v>
      </c>
      <c r="L479" s="70">
        <v>0</v>
      </c>
      <c r="M479" s="70">
        <v>0</v>
      </c>
      <c r="N479" s="70">
        <v>0</v>
      </c>
      <c r="O479" s="48">
        <f t="shared" si="7"/>
        <v>0</v>
      </c>
    </row>
    <row r="480" spans="1:15" x14ac:dyDescent="0.25">
      <c r="A480" s="44" t="s">
        <v>51</v>
      </c>
      <c r="B480" s="45" t="s">
        <v>27</v>
      </c>
      <c r="C480" s="46">
        <v>23350</v>
      </c>
      <c r="D480" s="64" t="s">
        <v>472</v>
      </c>
      <c r="E480" s="105">
        <v>2040162761.5114822</v>
      </c>
      <c r="F480" s="70">
        <v>0</v>
      </c>
      <c r="G480" s="70">
        <v>0</v>
      </c>
      <c r="H480" s="70">
        <v>0</v>
      </c>
      <c r="I480" s="70">
        <v>0</v>
      </c>
      <c r="J480" s="70">
        <v>0</v>
      </c>
      <c r="K480" s="70">
        <v>827940962</v>
      </c>
      <c r="L480" s="70">
        <v>0</v>
      </c>
      <c r="M480" s="70">
        <v>0</v>
      </c>
      <c r="N480" s="70">
        <v>0</v>
      </c>
      <c r="O480" s="48">
        <f t="shared" si="7"/>
        <v>827940962</v>
      </c>
    </row>
    <row r="481" spans="1:15" x14ac:dyDescent="0.25">
      <c r="A481" s="118" t="s">
        <v>51</v>
      </c>
      <c r="B481" s="122" t="s">
        <v>27</v>
      </c>
      <c r="C481" s="120">
        <v>23417</v>
      </c>
      <c r="D481" s="123" t="s">
        <v>473</v>
      </c>
      <c r="E481" s="105">
        <v>0</v>
      </c>
      <c r="F481" s="170">
        <v>0</v>
      </c>
      <c r="G481" s="170">
        <v>0</v>
      </c>
      <c r="H481" s="170">
        <v>0</v>
      </c>
      <c r="I481" s="170">
        <v>0</v>
      </c>
      <c r="J481" s="170">
        <v>0</v>
      </c>
      <c r="K481" s="170">
        <v>0</v>
      </c>
      <c r="L481" s="170">
        <v>248819</v>
      </c>
      <c r="M481" s="170">
        <v>0</v>
      </c>
      <c r="N481" s="170">
        <v>0</v>
      </c>
      <c r="O481" s="171">
        <f t="shared" si="7"/>
        <v>248819</v>
      </c>
    </row>
    <row r="482" spans="1:15" x14ac:dyDescent="0.25">
      <c r="A482" s="118" t="s">
        <v>51</v>
      </c>
      <c r="B482" s="122" t="s">
        <v>27</v>
      </c>
      <c r="C482" s="120">
        <v>23419</v>
      </c>
      <c r="D482" s="123" t="s">
        <v>474</v>
      </c>
      <c r="E482" s="105">
        <v>0</v>
      </c>
      <c r="F482" s="170">
        <v>0</v>
      </c>
      <c r="G482" s="170">
        <v>0</v>
      </c>
      <c r="H482" s="170">
        <v>0</v>
      </c>
      <c r="I482" s="170">
        <v>0</v>
      </c>
      <c r="J482" s="170">
        <v>0</v>
      </c>
      <c r="K482" s="170">
        <v>0</v>
      </c>
      <c r="L482" s="170">
        <v>16535</v>
      </c>
      <c r="M482" s="170">
        <v>0</v>
      </c>
      <c r="N482" s="170">
        <v>0</v>
      </c>
      <c r="O482" s="171">
        <f t="shared" si="7"/>
        <v>16535</v>
      </c>
    </row>
    <row r="483" spans="1:15" x14ac:dyDescent="0.25">
      <c r="A483" s="118" t="s">
        <v>51</v>
      </c>
      <c r="B483" s="122" t="s">
        <v>27</v>
      </c>
      <c r="C483" s="120">
        <v>23464</v>
      </c>
      <c r="D483" s="123" t="s">
        <v>475</v>
      </c>
      <c r="E483" s="105">
        <v>0</v>
      </c>
      <c r="F483" s="170">
        <v>0</v>
      </c>
      <c r="G483" s="170">
        <v>0</v>
      </c>
      <c r="H483" s="170">
        <v>0</v>
      </c>
      <c r="I483" s="170">
        <v>0</v>
      </c>
      <c r="J483" s="170">
        <v>0</v>
      </c>
      <c r="K483" s="170">
        <v>0</v>
      </c>
      <c r="L483" s="170">
        <v>0</v>
      </c>
      <c r="M483" s="170">
        <v>0</v>
      </c>
      <c r="N483" s="170">
        <v>0</v>
      </c>
      <c r="O483" s="171">
        <f t="shared" si="7"/>
        <v>0</v>
      </c>
    </row>
    <row r="484" spans="1:15" x14ac:dyDescent="0.25">
      <c r="A484" s="118" t="s">
        <v>51</v>
      </c>
      <c r="B484" s="122" t="s">
        <v>27</v>
      </c>
      <c r="C484" s="120">
        <v>23466</v>
      </c>
      <c r="D484" s="121" t="s">
        <v>476</v>
      </c>
      <c r="E484" s="105">
        <v>13695515654.59137</v>
      </c>
      <c r="F484" s="170">
        <v>0</v>
      </c>
      <c r="G484" s="170">
        <v>10923479</v>
      </c>
      <c r="H484" s="170">
        <v>0</v>
      </c>
      <c r="I484" s="170">
        <v>0</v>
      </c>
      <c r="J484" s="170">
        <v>517211</v>
      </c>
      <c r="K484" s="170">
        <v>6919830337</v>
      </c>
      <c r="L484" s="170">
        <v>1454223</v>
      </c>
      <c r="M484" s="170">
        <v>0</v>
      </c>
      <c r="N484" s="170">
        <v>0</v>
      </c>
      <c r="O484" s="171">
        <f t="shared" si="7"/>
        <v>6932725250</v>
      </c>
    </row>
    <row r="485" spans="1:15" x14ac:dyDescent="0.25">
      <c r="A485" s="118" t="s">
        <v>51</v>
      </c>
      <c r="B485" s="122" t="s">
        <v>27</v>
      </c>
      <c r="C485" s="120">
        <v>23500</v>
      </c>
      <c r="D485" s="123" t="s">
        <v>477</v>
      </c>
      <c r="E485" s="105">
        <v>0</v>
      </c>
      <c r="F485" s="170">
        <v>0</v>
      </c>
      <c r="G485" s="170">
        <v>0</v>
      </c>
      <c r="H485" s="170">
        <v>0</v>
      </c>
      <c r="I485" s="170">
        <v>0</v>
      </c>
      <c r="J485" s="170">
        <v>0</v>
      </c>
      <c r="K485" s="170">
        <v>0</v>
      </c>
      <c r="L485" s="170">
        <v>0</v>
      </c>
      <c r="M485" s="170">
        <v>0</v>
      </c>
      <c r="N485" s="170">
        <v>0</v>
      </c>
      <c r="O485" s="171">
        <f t="shared" si="7"/>
        <v>0</v>
      </c>
    </row>
    <row r="486" spans="1:15" x14ac:dyDescent="0.25">
      <c r="A486" s="118" t="s">
        <v>51</v>
      </c>
      <c r="B486" s="122" t="s">
        <v>27</v>
      </c>
      <c r="C486" s="120">
        <v>23555</v>
      </c>
      <c r="D486" s="123" t="s">
        <v>478</v>
      </c>
      <c r="E486" s="105">
        <v>3175106153.1650324</v>
      </c>
      <c r="F486" s="170">
        <v>0</v>
      </c>
      <c r="G486" s="170">
        <v>0</v>
      </c>
      <c r="H486" s="170">
        <v>0</v>
      </c>
      <c r="I486" s="170">
        <v>0</v>
      </c>
      <c r="J486" s="170">
        <v>808665</v>
      </c>
      <c r="K486" s="170">
        <v>1324705538</v>
      </c>
      <c r="L486" s="170">
        <v>1880265</v>
      </c>
      <c r="M486" s="170">
        <v>0</v>
      </c>
      <c r="N486" s="170">
        <v>0</v>
      </c>
      <c r="O486" s="171">
        <f t="shared" si="7"/>
        <v>1327394468</v>
      </c>
    </row>
    <row r="487" spans="1:15" x14ac:dyDescent="0.25">
      <c r="A487" s="118" t="s">
        <v>51</v>
      </c>
      <c r="B487" s="122" t="s">
        <v>27</v>
      </c>
      <c r="C487" s="120">
        <v>23570</v>
      </c>
      <c r="D487" s="123" t="s">
        <v>479</v>
      </c>
      <c r="E487" s="105">
        <v>2777933187.9809399</v>
      </c>
      <c r="F487" s="170">
        <v>0</v>
      </c>
      <c r="G487" s="170">
        <v>0</v>
      </c>
      <c r="H487" s="170">
        <v>0</v>
      </c>
      <c r="I487" s="170">
        <v>0</v>
      </c>
      <c r="J487" s="170">
        <v>0</v>
      </c>
      <c r="K487" s="170">
        <v>1159117346</v>
      </c>
      <c r="L487" s="170">
        <v>0</v>
      </c>
      <c r="M487" s="170">
        <v>0</v>
      </c>
      <c r="N487" s="170">
        <v>0</v>
      </c>
      <c r="O487" s="171">
        <f t="shared" si="7"/>
        <v>1159117346</v>
      </c>
    </row>
    <row r="488" spans="1:15" x14ac:dyDescent="0.25">
      <c r="A488" s="118" t="s">
        <v>51</v>
      </c>
      <c r="B488" s="122" t="s">
        <v>27</v>
      </c>
      <c r="C488" s="120">
        <v>23574</v>
      </c>
      <c r="D488" s="123" t="s">
        <v>480</v>
      </c>
      <c r="E488" s="105">
        <v>0</v>
      </c>
      <c r="F488" s="170">
        <v>0</v>
      </c>
      <c r="G488" s="170">
        <v>0</v>
      </c>
      <c r="H488" s="170">
        <v>0</v>
      </c>
      <c r="I488" s="170">
        <v>0</v>
      </c>
      <c r="J488" s="170">
        <v>0</v>
      </c>
      <c r="K488" s="170">
        <v>0</v>
      </c>
      <c r="L488" s="170">
        <v>53670</v>
      </c>
      <c r="M488" s="170">
        <v>0</v>
      </c>
      <c r="N488" s="170">
        <v>0</v>
      </c>
      <c r="O488" s="171">
        <f t="shared" si="7"/>
        <v>53670</v>
      </c>
    </row>
    <row r="489" spans="1:15" x14ac:dyDescent="0.25">
      <c r="A489" s="118" t="s">
        <v>51</v>
      </c>
      <c r="B489" s="122" t="s">
        <v>27</v>
      </c>
      <c r="C489" s="120">
        <v>23580</v>
      </c>
      <c r="D489" s="123" t="s">
        <v>481</v>
      </c>
      <c r="E489" s="105">
        <v>4556828878.356287</v>
      </c>
      <c r="F489" s="170">
        <v>0</v>
      </c>
      <c r="G489" s="170">
        <v>21133465</v>
      </c>
      <c r="H489" s="170">
        <v>0</v>
      </c>
      <c r="I489" s="170">
        <v>0</v>
      </c>
      <c r="J489" s="170">
        <v>50441448</v>
      </c>
      <c r="K489" s="170">
        <v>1621869747</v>
      </c>
      <c r="L489" s="170">
        <v>2964923</v>
      </c>
      <c r="M489" s="170">
        <v>0</v>
      </c>
      <c r="N489" s="170">
        <v>0</v>
      </c>
      <c r="O489" s="171">
        <f t="shared" si="7"/>
        <v>1696409583</v>
      </c>
    </row>
    <row r="490" spans="1:15" x14ac:dyDescent="0.25">
      <c r="A490" s="118" t="s">
        <v>51</v>
      </c>
      <c r="B490" s="122" t="s">
        <v>27</v>
      </c>
      <c r="C490" s="120">
        <v>23586</v>
      </c>
      <c r="D490" s="123" t="s">
        <v>482</v>
      </c>
      <c r="E490" s="105">
        <v>0</v>
      </c>
      <c r="F490" s="170">
        <v>0</v>
      </c>
      <c r="G490" s="170">
        <v>0</v>
      </c>
      <c r="H490" s="170">
        <v>0</v>
      </c>
      <c r="I490" s="170">
        <v>0</v>
      </c>
      <c r="J490" s="170">
        <v>0</v>
      </c>
      <c r="K490" s="170">
        <v>0</v>
      </c>
      <c r="L490" s="170">
        <v>0</v>
      </c>
      <c r="M490" s="170">
        <v>0</v>
      </c>
      <c r="N490" s="170">
        <v>0</v>
      </c>
      <c r="O490" s="171">
        <f t="shared" si="7"/>
        <v>0</v>
      </c>
    </row>
    <row r="491" spans="1:15" x14ac:dyDescent="0.25">
      <c r="A491" s="44" t="s">
        <v>51</v>
      </c>
      <c r="B491" s="45" t="s">
        <v>27</v>
      </c>
      <c r="C491" s="46">
        <v>23660</v>
      </c>
      <c r="D491" s="64" t="s">
        <v>483</v>
      </c>
      <c r="E491" s="105">
        <v>0</v>
      </c>
      <c r="F491" s="70">
        <v>0</v>
      </c>
      <c r="G491" s="70">
        <v>0</v>
      </c>
      <c r="H491" s="70">
        <v>0</v>
      </c>
      <c r="I491" s="70">
        <v>0</v>
      </c>
      <c r="J491" s="70">
        <v>0</v>
      </c>
      <c r="K491" s="70">
        <v>0</v>
      </c>
      <c r="L491" s="70">
        <v>0</v>
      </c>
      <c r="M491" s="70">
        <v>0</v>
      </c>
      <c r="N491" s="70">
        <v>0</v>
      </c>
      <c r="O491" s="48">
        <f t="shared" si="7"/>
        <v>0</v>
      </c>
    </row>
    <row r="492" spans="1:15" x14ac:dyDescent="0.25">
      <c r="A492" s="44" t="s">
        <v>51</v>
      </c>
      <c r="B492" s="45" t="s">
        <v>27</v>
      </c>
      <c r="C492" s="46">
        <v>23670</v>
      </c>
      <c r="D492" s="65" t="s">
        <v>484</v>
      </c>
      <c r="E492" s="105">
        <v>0</v>
      </c>
      <c r="F492" s="70">
        <v>0</v>
      </c>
      <c r="G492" s="70">
        <v>0</v>
      </c>
      <c r="H492" s="70">
        <v>0</v>
      </c>
      <c r="I492" s="70">
        <v>0</v>
      </c>
      <c r="J492" s="70">
        <v>0</v>
      </c>
      <c r="K492" s="70">
        <v>0</v>
      </c>
      <c r="L492" s="70">
        <v>0</v>
      </c>
      <c r="M492" s="70">
        <v>0</v>
      </c>
      <c r="N492" s="70">
        <v>0</v>
      </c>
      <c r="O492" s="48">
        <f t="shared" si="7"/>
        <v>0</v>
      </c>
    </row>
    <row r="493" spans="1:15" x14ac:dyDescent="0.25">
      <c r="A493" s="44" t="s">
        <v>51</v>
      </c>
      <c r="B493" s="45" t="s">
        <v>27</v>
      </c>
      <c r="C493" s="46">
        <v>23672</v>
      </c>
      <c r="D493" s="64" t="s">
        <v>485</v>
      </c>
      <c r="E493" s="105">
        <v>299571.89906670892</v>
      </c>
      <c r="F493" s="70">
        <v>0</v>
      </c>
      <c r="G493" s="70">
        <v>0</v>
      </c>
      <c r="H493" s="70">
        <v>0</v>
      </c>
      <c r="I493" s="70">
        <v>0</v>
      </c>
      <c r="J493" s="70">
        <v>0</v>
      </c>
      <c r="K493" s="70">
        <v>0</v>
      </c>
      <c r="L493" s="70">
        <v>0</v>
      </c>
      <c r="M493" s="70">
        <v>0</v>
      </c>
      <c r="N493" s="70">
        <v>0</v>
      </c>
      <c r="O493" s="48">
        <f t="shared" si="7"/>
        <v>0</v>
      </c>
    </row>
    <row r="494" spans="1:15" x14ac:dyDescent="0.25">
      <c r="A494" s="44" t="s">
        <v>51</v>
      </c>
      <c r="B494" s="45" t="s">
        <v>27</v>
      </c>
      <c r="C494" s="46">
        <v>23675</v>
      </c>
      <c r="D494" s="64" t="s">
        <v>486</v>
      </c>
      <c r="E494" s="105">
        <v>0</v>
      </c>
      <c r="F494" s="70">
        <v>0</v>
      </c>
      <c r="G494" s="70">
        <v>0</v>
      </c>
      <c r="H494" s="70">
        <v>0</v>
      </c>
      <c r="I494" s="70">
        <v>0</v>
      </c>
      <c r="J494" s="70">
        <v>0</v>
      </c>
      <c r="K494" s="70">
        <v>0</v>
      </c>
      <c r="L494" s="70">
        <v>0</v>
      </c>
      <c r="M494" s="70">
        <v>0</v>
      </c>
      <c r="N494" s="70">
        <v>0</v>
      </c>
      <c r="O494" s="48">
        <f t="shared" si="7"/>
        <v>0</v>
      </c>
    </row>
    <row r="495" spans="1:15" x14ac:dyDescent="0.25">
      <c r="A495" s="44" t="s">
        <v>51</v>
      </c>
      <c r="B495" s="45" t="s">
        <v>27</v>
      </c>
      <c r="C495" s="46">
        <v>23678</v>
      </c>
      <c r="D495" s="64" t="s">
        <v>139</v>
      </c>
      <c r="E495" s="105">
        <v>60529.211605992285</v>
      </c>
      <c r="F495" s="70">
        <v>0</v>
      </c>
      <c r="G495" s="70">
        <v>0</v>
      </c>
      <c r="H495" s="70">
        <v>0</v>
      </c>
      <c r="I495" s="70">
        <v>0</v>
      </c>
      <c r="J495" s="70">
        <v>0</v>
      </c>
      <c r="K495" s="70">
        <v>0</v>
      </c>
      <c r="L495" s="70">
        <v>164258</v>
      </c>
      <c r="M495" s="70">
        <v>0</v>
      </c>
      <c r="N495" s="70">
        <v>0</v>
      </c>
      <c r="O495" s="48">
        <f t="shared" si="7"/>
        <v>164258</v>
      </c>
    </row>
    <row r="496" spans="1:15" x14ac:dyDescent="0.25">
      <c r="A496" s="44" t="s">
        <v>51</v>
      </c>
      <c r="B496" s="45" t="s">
        <v>27</v>
      </c>
      <c r="C496" s="46">
        <v>23682</v>
      </c>
      <c r="D496" s="65" t="s">
        <v>487</v>
      </c>
      <c r="E496" s="105">
        <v>1870514026.960156</v>
      </c>
      <c r="F496" s="70">
        <v>0</v>
      </c>
      <c r="G496" s="70">
        <v>0</v>
      </c>
      <c r="H496" s="70">
        <v>0</v>
      </c>
      <c r="I496" s="70">
        <v>0</v>
      </c>
      <c r="J496" s="70">
        <v>0</v>
      </c>
      <c r="K496" s="70">
        <v>971521541</v>
      </c>
      <c r="L496" s="70">
        <v>0</v>
      </c>
      <c r="M496" s="70">
        <v>0</v>
      </c>
      <c r="N496" s="70">
        <v>0</v>
      </c>
      <c r="O496" s="48">
        <f t="shared" si="7"/>
        <v>971521541</v>
      </c>
    </row>
    <row r="497" spans="1:15" x14ac:dyDescent="0.25">
      <c r="A497" s="44" t="s">
        <v>51</v>
      </c>
      <c r="B497" s="45" t="s">
        <v>27</v>
      </c>
      <c r="C497" s="46">
        <v>23686</v>
      </c>
      <c r="D497" s="64" t="s">
        <v>488</v>
      </c>
      <c r="E497" s="105">
        <v>0</v>
      </c>
      <c r="F497" s="70">
        <v>0</v>
      </c>
      <c r="G497" s="70">
        <v>0</v>
      </c>
      <c r="H497" s="70">
        <v>0</v>
      </c>
      <c r="I497" s="70">
        <v>0</v>
      </c>
      <c r="J497" s="70">
        <v>0</v>
      </c>
      <c r="K497" s="70">
        <v>0</v>
      </c>
      <c r="L497" s="70">
        <v>0</v>
      </c>
      <c r="M497" s="70">
        <v>0</v>
      </c>
      <c r="N497" s="70">
        <v>0</v>
      </c>
      <c r="O497" s="48">
        <f t="shared" si="7"/>
        <v>0</v>
      </c>
    </row>
    <row r="498" spans="1:15" x14ac:dyDescent="0.25">
      <c r="A498" s="44" t="s">
        <v>51</v>
      </c>
      <c r="B498" s="45" t="s">
        <v>27</v>
      </c>
      <c r="C498" s="46">
        <v>23807</v>
      </c>
      <c r="D498" s="64" t="s">
        <v>489</v>
      </c>
      <c r="E498" s="105">
        <v>0</v>
      </c>
      <c r="F498" s="70">
        <v>0</v>
      </c>
      <c r="G498" s="70">
        <v>0</v>
      </c>
      <c r="H498" s="70">
        <v>0</v>
      </c>
      <c r="I498" s="70">
        <v>0</v>
      </c>
      <c r="J498" s="70">
        <v>0</v>
      </c>
      <c r="K498" s="70">
        <v>0</v>
      </c>
      <c r="L498" s="70">
        <v>0</v>
      </c>
      <c r="M498" s="70">
        <v>0</v>
      </c>
      <c r="N498" s="70">
        <v>0</v>
      </c>
      <c r="O498" s="48">
        <f t="shared" si="7"/>
        <v>0</v>
      </c>
    </row>
    <row r="499" spans="1:15" x14ac:dyDescent="0.25">
      <c r="A499" s="44" t="s">
        <v>51</v>
      </c>
      <c r="B499" s="45" t="s">
        <v>27</v>
      </c>
      <c r="C499" s="46">
        <v>23815</v>
      </c>
      <c r="D499" s="65" t="s">
        <v>490</v>
      </c>
      <c r="E499" s="105">
        <v>0</v>
      </c>
      <c r="F499" s="70">
        <v>0</v>
      </c>
      <c r="G499" s="70">
        <v>0</v>
      </c>
      <c r="H499" s="70">
        <v>0</v>
      </c>
      <c r="I499" s="70">
        <v>0</v>
      </c>
      <c r="J499" s="70">
        <v>0</v>
      </c>
      <c r="K499" s="70">
        <v>0</v>
      </c>
      <c r="L499" s="70">
        <v>0</v>
      </c>
      <c r="M499" s="70">
        <v>0</v>
      </c>
      <c r="N499" s="70">
        <v>0</v>
      </c>
      <c r="O499" s="48">
        <f t="shared" si="7"/>
        <v>0</v>
      </c>
    </row>
    <row r="500" spans="1:15" x14ac:dyDescent="0.25">
      <c r="A500" s="44" t="s">
        <v>51</v>
      </c>
      <c r="B500" s="45" t="s">
        <v>27</v>
      </c>
      <c r="C500" s="46">
        <v>23855</v>
      </c>
      <c r="D500" s="64" t="s">
        <v>491</v>
      </c>
      <c r="E500" s="105">
        <v>0</v>
      </c>
      <c r="F500" s="70">
        <v>0</v>
      </c>
      <c r="G500" s="70">
        <v>0</v>
      </c>
      <c r="H500" s="70">
        <v>0</v>
      </c>
      <c r="I500" s="70">
        <v>0</v>
      </c>
      <c r="J500" s="70">
        <v>0</v>
      </c>
      <c r="K500" s="70">
        <v>0</v>
      </c>
      <c r="L500" s="70">
        <v>0</v>
      </c>
      <c r="M500" s="70">
        <v>0</v>
      </c>
      <c r="N500" s="70">
        <v>0</v>
      </c>
      <c r="O500" s="48">
        <f t="shared" si="7"/>
        <v>0</v>
      </c>
    </row>
    <row r="501" spans="1:15" x14ac:dyDescent="0.25">
      <c r="A501" s="118" t="s">
        <v>51</v>
      </c>
      <c r="B501" s="122" t="s">
        <v>28</v>
      </c>
      <c r="C501" s="120">
        <v>25001</v>
      </c>
      <c r="D501" s="123" t="s">
        <v>492</v>
      </c>
      <c r="E501" s="105">
        <v>0</v>
      </c>
      <c r="F501" s="170">
        <v>0</v>
      </c>
      <c r="G501" s="170">
        <v>0</v>
      </c>
      <c r="H501" s="170">
        <v>0</v>
      </c>
      <c r="I501" s="170">
        <v>0</v>
      </c>
      <c r="J501" s="170">
        <v>0</v>
      </c>
      <c r="K501" s="170">
        <v>0</v>
      </c>
      <c r="L501" s="170">
        <v>589890</v>
      </c>
      <c r="M501" s="170">
        <v>0</v>
      </c>
      <c r="N501" s="170">
        <v>0</v>
      </c>
      <c r="O501" s="171">
        <f t="shared" si="7"/>
        <v>589890</v>
      </c>
    </row>
    <row r="502" spans="1:15" x14ac:dyDescent="0.25">
      <c r="A502" s="118" t="s">
        <v>51</v>
      </c>
      <c r="B502" s="122" t="s">
        <v>28</v>
      </c>
      <c r="C502" s="120">
        <v>25019</v>
      </c>
      <c r="D502" s="123" t="s">
        <v>493</v>
      </c>
      <c r="E502" s="105">
        <v>0</v>
      </c>
      <c r="F502" s="170">
        <v>0</v>
      </c>
      <c r="G502" s="170">
        <v>0</v>
      </c>
      <c r="H502" s="170">
        <v>0</v>
      </c>
      <c r="I502" s="170">
        <v>0</v>
      </c>
      <c r="J502" s="170">
        <v>0</v>
      </c>
      <c r="K502" s="170">
        <v>0</v>
      </c>
      <c r="L502" s="170">
        <v>16360</v>
      </c>
      <c r="M502" s="170">
        <v>0</v>
      </c>
      <c r="N502" s="170">
        <v>0</v>
      </c>
      <c r="O502" s="171">
        <f t="shared" si="7"/>
        <v>16360</v>
      </c>
    </row>
    <row r="503" spans="1:15" x14ac:dyDescent="0.25">
      <c r="A503" s="118" t="s">
        <v>51</v>
      </c>
      <c r="B503" s="122" t="s">
        <v>28</v>
      </c>
      <c r="C503" s="120">
        <v>25035</v>
      </c>
      <c r="D503" s="123" t="s">
        <v>494</v>
      </c>
      <c r="E503" s="105">
        <v>0</v>
      </c>
      <c r="F503" s="170">
        <v>0</v>
      </c>
      <c r="G503" s="170">
        <v>0</v>
      </c>
      <c r="H503" s="170">
        <v>0</v>
      </c>
      <c r="I503" s="170">
        <v>0</v>
      </c>
      <c r="J503" s="170">
        <v>0</v>
      </c>
      <c r="K503" s="170">
        <v>0</v>
      </c>
      <c r="L503" s="170">
        <v>12149728.190000001</v>
      </c>
      <c r="M503" s="170">
        <v>0</v>
      </c>
      <c r="N503" s="170">
        <v>0</v>
      </c>
      <c r="O503" s="171">
        <f t="shared" si="7"/>
        <v>12149728.190000001</v>
      </c>
    </row>
    <row r="504" spans="1:15" x14ac:dyDescent="0.25">
      <c r="A504" s="118" t="s">
        <v>51</v>
      </c>
      <c r="B504" s="122" t="s">
        <v>28</v>
      </c>
      <c r="C504" s="120">
        <v>25040</v>
      </c>
      <c r="D504" s="123" t="s">
        <v>495</v>
      </c>
      <c r="E504" s="105">
        <v>0</v>
      </c>
      <c r="F504" s="170">
        <v>0</v>
      </c>
      <c r="G504" s="170">
        <v>0</v>
      </c>
      <c r="H504" s="170">
        <v>0</v>
      </c>
      <c r="I504" s="170">
        <v>0</v>
      </c>
      <c r="J504" s="170">
        <v>0</v>
      </c>
      <c r="K504" s="170">
        <v>0</v>
      </c>
      <c r="L504" s="170">
        <v>0</v>
      </c>
      <c r="M504" s="170">
        <v>0</v>
      </c>
      <c r="N504" s="170">
        <v>0</v>
      </c>
      <c r="O504" s="171">
        <f t="shared" si="7"/>
        <v>0</v>
      </c>
    </row>
    <row r="505" spans="1:15" x14ac:dyDescent="0.25">
      <c r="A505" s="118" t="s">
        <v>51</v>
      </c>
      <c r="B505" s="122" t="s">
        <v>28</v>
      </c>
      <c r="C505" s="120">
        <v>25053</v>
      </c>
      <c r="D505" s="123" t="s">
        <v>496</v>
      </c>
      <c r="E505" s="105">
        <v>0</v>
      </c>
      <c r="F505" s="170">
        <v>0</v>
      </c>
      <c r="G505" s="170">
        <v>0</v>
      </c>
      <c r="H505" s="170">
        <v>0</v>
      </c>
      <c r="I505" s="170">
        <v>0</v>
      </c>
      <c r="J505" s="170">
        <v>0</v>
      </c>
      <c r="K505" s="170">
        <v>0</v>
      </c>
      <c r="L505" s="170">
        <v>1638917</v>
      </c>
      <c r="M505" s="170">
        <v>0</v>
      </c>
      <c r="N505" s="170">
        <v>0</v>
      </c>
      <c r="O505" s="171">
        <f t="shared" si="7"/>
        <v>1638917</v>
      </c>
    </row>
    <row r="506" spans="1:15" x14ac:dyDescent="0.25">
      <c r="A506" s="118" t="s">
        <v>51</v>
      </c>
      <c r="B506" s="122" t="s">
        <v>28</v>
      </c>
      <c r="C506" s="120">
        <v>25086</v>
      </c>
      <c r="D506" s="123" t="s">
        <v>497</v>
      </c>
      <c r="E506" s="105">
        <v>0</v>
      </c>
      <c r="F506" s="170">
        <v>0</v>
      </c>
      <c r="G506" s="170">
        <v>0</v>
      </c>
      <c r="H506" s="170">
        <v>0</v>
      </c>
      <c r="I506" s="170">
        <v>0</v>
      </c>
      <c r="J506" s="170">
        <v>0</v>
      </c>
      <c r="K506" s="170">
        <v>0</v>
      </c>
      <c r="L506" s="170">
        <v>0</v>
      </c>
      <c r="M506" s="170">
        <v>0</v>
      </c>
      <c r="N506" s="170">
        <v>0</v>
      </c>
      <c r="O506" s="171">
        <f t="shared" si="7"/>
        <v>0</v>
      </c>
    </row>
    <row r="507" spans="1:15" x14ac:dyDescent="0.25">
      <c r="A507" s="118" t="s">
        <v>51</v>
      </c>
      <c r="B507" s="122" t="s">
        <v>28</v>
      </c>
      <c r="C507" s="120">
        <v>25095</v>
      </c>
      <c r="D507" s="123" t="s">
        <v>498</v>
      </c>
      <c r="E507" s="105">
        <v>0</v>
      </c>
      <c r="F507" s="170">
        <v>0</v>
      </c>
      <c r="G507" s="170">
        <v>0</v>
      </c>
      <c r="H507" s="170">
        <v>0</v>
      </c>
      <c r="I507" s="170">
        <v>0</v>
      </c>
      <c r="J507" s="170">
        <v>0</v>
      </c>
      <c r="K507" s="170">
        <v>0</v>
      </c>
      <c r="L507" s="170">
        <v>0</v>
      </c>
      <c r="M507" s="170">
        <v>0</v>
      </c>
      <c r="N507" s="170">
        <v>0</v>
      </c>
      <c r="O507" s="171">
        <f t="shared" si="7"/>
        <v>0</v>
      </c>
    </row>
    <row r="508" spans="1:15" x14ac:dyDescent="0.25">
      <c r="A508" s="118" t="s">
        <v>51</v>
      </c>
      <c r="B508" s="122" t="s">
        <v>28</v>
      </c>
      <c r="C508" s="120">
        <v>25099</v>
      </c>
      <c r="D508" s="123" t="s">
        <v>499</v>
      </c>
      <c r="E508" s="105">
        <v>0</v>
      </c>
      <c r="F508" s="170">
        <v>0</v>
      </c>
      <c r="G508" s="170">
        <v>0</v>
      </c>
      <c r="H508" s="170">
        <v>0</v>
      </c>
      <c r="I508" s="170">
        <v>0</v>
      </c>
      <c r="J508" s="170">
        <v>0</v>
      </c>
      <c r="K508" s="170">
        <v>0</v>
      </c>
      <c r="L508" s="170">
        <v>1147773</v>
      </c>
      <c r="M508" s="170">
        <v>0</v>
      </c>
      <c r="N508" s="170">
        <v>0</v>
      </c>
      <c r="O508" s="171">
        <f t="shared" si="7"/>
        <v>1147773</v>
      </c>
    </row>
    <row r="509" spans="1:15" x14ac:dyDescent="0.25">
      <c r="A509" s="118" t="s">
        <v>51</v>
      </c>
      <c r="B509" s="122" t="s">
        <v>28</v>
      </c>
      <c r="C509" s="120">
        <v>25120</v>
      </c>
      <c r="D509" s="123" t="s">
        <v>500</v>
      </c>
      <c r="E509" s="105">
        <v>0</v>
      </c>
      <c r="F509" s="170">
        <v>0</v>
      </c>
      <c r="G509" s="170">
        <v>0</v>
      </c>
      <c r="H509" s="170">
        <v>0</v>
      </c>
      <c r="I509" s="170">
        <v>0</v>
      </c>
      <c r="J509" s="170">
        <v>0</v>
      </c>
      <c r="K509" s="170">
        <v>0</v>
      </c>
      <c r="L509" s="170">
        <v>0</v>
      </c>
      <c r="M509" s="170">
        <v>0</v>
      </c>
      <c r="N509" s="170">
        <v>0</v>
      </c>
      <c r="O509" s="171">
        <f t="shared" si="7"/>
        <v>0</v>
      </c>
    </row>
    <row r="510" spans="1:15" x14ac:dyDescent="0.25">
      <c r="A510" s="118" t="s">
        <v>51</v>
      </c>
      <c r="B510" s="122" t="s">
        <v>28</v>
      </c>
      <c r="C510" s="120">
        <v>25123</v>
      </c>
      <c r="D510" s="123" t="s">
        <v>501</v>
      </c>
      <c r="E510" s="105">
        <v>0</v>
      </c>
      <c r="F510" s="170">
        <v>0</v>
      </c>
      <c r="G510" s="170">
        <v>0</v>
      </c>
      <c r="H510" s="170">
        <v>0</v>
      </c>
      <c r="I510" s="170">
        <v>0</v>
      </c>
      <c r="J510" s="170">
        <v>0</v>
      </c>
      <c r="K510" s="170">
        <v>0</v>
      </c>
      <c r="L510" s="170">
        <v>0</v>
      </c>
      <c r="M510" s="170">
        <v>0</v>
      </c>
      <c r="N510" s="170">
        <v>0</v>
      </c>
      <c r="O510" s="171">
        <f t="shared" si="7"/>
        <v>0</v>
      </c>
    </row>
    <row r="511" spans="1:15" x14ac:dyDescent="0.25">
      <c r="A511" s="44" t="s">
        <v>51</v>
      </c>
      <c r="B511" s="45" t="s">
        <v>28</v>
      </c>
      <c r="C511" s="46">
        <v>25126</v>
      </c>
      <c r="D511" s="64" t="s">
        <v>502</v>
      </c>
      <c r="E511" s="105">
        <v>0</v>
      </c>
      <c r="F511" s="70">
        <v>0</v>
      </c>
      <c r="G511" s="70">
        <v>0</v>
      </c>
      <c r="H511" s="70">
        <v>0</v>
      </c>
      <c r="I511" s="70">
        <v>0</v>
      </c>
      <c r="J511" s="70">
        <v>0</v>
      </c>
      <c r="K511" s="70">
        <v>0</v>
      </c>
      <c r="L511" s="70">
        <v>3201626</v>
      </c>
      <c r="M511" s="70">
        <v>0</v>
      </c>
      <c r="N511" s="70">
        <v>0</v>
      </c>
      <c r="O511" s="48">
        <f t="shared" si="7"/>
        <v>3201626</v>
      </c>
    </row>
    <row r="512" spans="1:15" x14ac:dyDescent="0.25">
      <c r="A512" s="44" t="s">
        <v>51</v>
      </c>
      <c r="B512" s="45" t="s">
        <v>28</v>
      </c>
      <c r="C512" s="46">
        <v>25148</v>
      </c>
      <c r="D512" s="64" t="s">
        <v>503</v>
      </c>
      <c r="E512" s="105">
        <v>3226367.9436036847</v>
      </c>
      <c r="F512" s="70">
        <v>3005</v>
      </c>
      <c r="G512" s="70">
        <v>961734</v>
      </c>
      <c r="H512" s="70">
        <v>0</v>
      </c>
      <c r="I512" s="70">
        <v>0</v>
      </c>
      <c r="J512" s="70">
        <v>0</v>
      </c>
      <c r="K512" s="70">
        <v>0</v>
      </c>
      <c r="L512" s="70">
        <v>41895189</v>
      </c>
      <c r="M512" s="70">
        <v>0</v>
      </c>
      <c r="N512" s="70">
        <v>0</v>
      </c>
      <c r="O512" s="48">
        <f t="shared" si="7"/>
        <v>42859928</v>
      </c>
    </row>
    <row r="513" spans="1:15" x14ac:dyDescent="0.25">
      <c r="A513" s="44" t="s">
        <v>51</v>
      </c>
      <c r="B513" s="45" t="s">
        <v>28</v>
      </c>
      <c r="C513" s="46">
        <v>25151</v>
      </c>
      <c r="D513" s="64" t="s">
        <v>504</v>
      </c>
      <c r="E513" s="105">
        <v>0</v>
      </c>
      <c r="F513" s="70">
        <v>315627.96999999997</v>
      </c>
      <c r="G513" s="70">
        <v>0</v>
      </c>
      <c r="H513" s="70">
        <v>0</v>
      </c>
      <c r="I513" s="70">
        <v>0</v>
      </c>
      <c r="J513" s="70">
        <v>0</v>
      </c>
      <c r="K513" s="70">
        <v>0</v>
      </c>
      <c r="L513" s="70">
        <v>2626648</v>
      </c>
      <c r="M513" s="70">
        <v>0</v>
      </c>
      <c r="N513" s="70">
        <v>0</v>
      </c>
      <c r="O513" s="48">
        <f t="shared" si="7"/>
        <v>2942275.9699999997</v>
      </c>
    </row>
    <row r="514" spans="1:15" x14ac:dyDescent="0.25">
      <c r="A514" s="44" t="s">
        <v>51</v>
      </c>
      <c r="B514" s="45" t="s">
        <v>28</v>
      </c>
      <c r="C514" s="46">
        <v>25154</v>
      </c>
      <c r="D514" s="64" t="s">
        <v>505</v>
      </c>
      <c r="E514" s="105">
        <v>0</v>
      </c>
      <c r="F514" s="70">
        <v>0</v>
      </c>
      <c r="G514" s="70">
        <v>0</v>
      </c>
      <c r="H514" s="70">
        <v>0</v>
      </c>
      <c r="I514" s="70">
        <v>0</v>
      </c>
      <c r="J514" s="70">
        <v>0</v>
      </c>
      <c r="K514" s="70">
        <v>0</v>
      </c>
      <c r="L514" s="70">
        <v>9915313</v>
      </c>
      <c r="M514" s="70">
        <v>0</v>
      </c>
      <c r="N514" s="70">
        <v>0</v>
      </c>
      <c r="O514" s="48">
        <f t="shared" si="7"/>
        <v>9915313</v>
      </c>
    </row>
    <row r="515" spans="1:15" x14ac:dyDescent="0.25">
      <c r="A515" s="44" t="s">
        <v>51</v>
      </c>
      <c r="B515" s="45" t="s">
        <v>28</v>
      </c>
      <c r="C515" s="46">
        <v>25168</v>
      </c>
      <c r="D515" s="64" t="s">
        <v>506</v>
      </c>
      <c r="E515" s="105">
        <v>0</v>
      </c>
      <c r="F515" s="70">
        <v>0</v>
      </c>
      <c r="G515" s="70">
        <v>0</v>
      </c>
      <c r="H515" s="70">
        <v>0</v>
      </c>
      <c r="I515" s="70">
        <v>0</v>
      </c>
      <c r="J515" s="70">
        <v>0</v>
      </c>
      <c r="K515" s="70">
        <v>0</v>
      </c>
      <c r="L515" s="70">
        <v>0</v>
      </c>
      <c r="M515" s="70">
        <v>0</v>
      </c>
      <c r="N515" s="70">
        <v>0</v>
      </c>
      <c r="O515" s="48">
        <f t="shared" si="7"/>
        <v>0</v>
      </c>
    </row>
    <row r="516" spans="1:15" x14ac:dyDescent="0.25">
      <c r="A516" s="44" t="s">
        <v>51</v>
      </c>
      <c r="B516" s="45" t="s">
        <v>28</v>
      </c>
      <c r="C516" s="46">
        <v>25175</v>
      </c>
      <c r="D516" s="64" t="s">
        <v>507</v>
      </c>
      <c r="E516" s="105">
        <v>0</v>
      </c>
      <c r="F516" s="70">
        <v>0</v>
      </c>
      <c r="G516" s="70">
        <v>0</v>
      </c>
      <c r="H516" s="70">
        <v>0</v>
      </c>
      <c r="I516" s="70">
        <v>0</v>
      </c>
      <c r="J516" s="70">
        <v>0</v>
      </c>
      <c r="K516" s="70">
        <v>0</v>
      </c>
      <c r="L516" s="70">
        <v>605468.19999999995</v>
      </c>
      <c r="M516" s="70">
        <v>0</v>
      </c>
      <c r="N516" s="70">
        <v>0</v>
      </c>
      <c r="O516" s="48">
        <f t="shared" si="7"/>
        <v>605468.19999999995</v>
      </c>
    </row>
    <row r="517" spans="1:15" x14ac:dyDescent="0.25">
      <c r="A517" s="44" t="s">
        <v>51</v>
      </c>
      <c r="B517" s="45" t="s">
        <v>28</v>
      </c>
      <c r="C517" s="46">
        <v>25178</v>
      </c>
      <c r="D517" s="64" t="s">
        <v>508</v>
      </c>
      <c r="E517" s="105">
        <v>0</v>
      </c>
      <c r="F517" s="70">
        <v>0</v>
      </c>
      <c r="G517" s="70">
        <v>0</v>
      </c>
      <c r="H517" s="70">
        <v>0</v>
      </c>
      <c r="I517" s="70">
        <v>0</v>
      </c>
      <c r="J517" s="70">
        <v>0</v>
      </c>
      <c r="K517" s="70">
        <v>0</v>
      </c>
      <c r="L517" s="70">
        <v>2595835</v>
      </c>
      <c r="M517" s="70">
        <v>0</v>
      </c>
      <c r="N517" s="70">
        <v>0</v>
      </c>
      <c r="O517" s="48">
        <f t="shared" si="7"/>
        <v>2595835</v>
      </c>
    </row>
    <row r="518" spans="1:15" x14ac:dyDescent="0.25">
      <c r="A518" s="44" t="s">
        <v>51</v>
      </c>
      <c r="B518" s="45" t="s">
        <v>28</v>
      </c>
      <c r="C518" s="46">
        <v>25181</v>
      </c>
      <c r="D518" s="64" t="s">
        <v>509</v>
      </c>
      <c r="E518" s="105">
        <v>0</v>
      </c>
      <c r="F518" s="70">
        <v>0</v>
      </c>
      <c r="G518" s="70">
        <v>0</v>
      </c>
      <c r="H518" s="70">
        <v>0</v>
      </c>
      <c r="I518" s="70">
        <v>0</v>
      </c>
      <c r="J518" s="70">
        <v>0</v>
      </c>
      <c r="K518" s="70">
        <v>0</v>
      </c>
      <c r="L518" s="70">
        <v>11620</v>
      </c>
      <c r="M518" s="70">
        <v>0</v>
      </c>
      <c r="N518" s="70">
        <v>0</v>
      </c>
      <c r="O518" s="48">
        <f t="shared" si="7"/>
        <v>11620</v>
      </c>
    </row>
    <row r="519" spans="1:15" x14ac:dyDescent="0.25">
      <c r="A519" s="44" t="s">
        <v>51</v>
      </c>
      <c r="B519" s="45" t="s">
        <v>28</v>
      </c>
      <c r="C519" s="46">
        <v>25183</v>
      </c>
      <c r="D519" s="64" t="s">
        <v>510</v>
      </c>
      <c r="E519" s="105">
        <v>0</v>
      </c>
      <c r="F519" s="70">
        <v>0</v>
      </c>
      <c r="G519" s="70">
        <v>0</v>
      </c>
      <c r="H519" s="70">
        <v>0</v>
      </c>
      <c r="I519" s="70">
        <v>0</v>
      </c>
      <c r="J519" s="70">
        <v>0</v>
      </c>
      <c r="K519" s="70">
        <v>0</v>
      </c>
      <c r="L519" s="70">
        <v>85863</v>
      </c>
      <c r="M519" s="70">
        <v>0</v>
      </c>
      <c r="N519" s="70">
        <v>0</v>
      </c>
      <c r="O519" s="48">
        <f t="shared" si="7"/>
        <v>85863</v>
      </c>
    </row>
    <row r="520" spans="1:15" x14ac:dyDescent="0.25">
      <c r="A520" s="44" t="s">
        <v>51</v>
      </c>
      <c r="B520" s="45" t="s">
        <v>28</v>
      </c>
      <c r="C520" s="46">
        <v>25200</v>
      </c>
      <c r="D520" s="64" t="s">
        <v>511</v>
      </c>
      <c r="E520" s="105">
        <v>48152784.867322244</v>
      </c>
      <c r="F520" s="70">
        <v>0</v>
      </c>
      <c r="G520" s="70">
        <v>22951140</v>
      </c>
      <c r="H520" s="70">
        <v>0</v>
      </c>
      <c r="I520" s="70">
        <v>0</v>
      </c>
      <c r="J520" s="70">
        <v>0</v>
      </c>
      <c r="K520" s="70">
        <v>0</v>
      </c>
      <c r="L520" s="70">
        <v>13870303.649999999</v>
      </c>
      <c r="M520" s="70">
        <v>0</v>
      </c>
      <c r="N520" s="70">
        <v>0</v>
      </c>
      <c r="O520" s="48">
        <f t="shared" si="7"/>
        <v>36821443.649999999</v>
      </c>
    </row>
    <row r="521" spans="1:15" x14ac:dyDescent="0.25">
      <c r="A521" s="118" t="s">
        <v>51</v>
      </c>
      <c r="B521" s="122" t="s">
        <v>28</v>
      </c>
      <c r="C521" s="120">
        <v>25214</v>
      </c>
      <c r="D521" s="123" t="s">
        <v>512</v>
      </c>
      <c r="E521" s="105">
        <v>0</v>
      </c>
      <c r="F521" s="170">
        <v>0</v>
      </c>
      <c r="G521" s="170">
        <v>0</v>
      </c>
      <c r="H521" s="170">
        <v>0</v>
      </c>
      <c r="I521" s="170">
        <v>0</v>
      </c>
      <c r="J521" s="170">
        <v>0</v>
      </c>
      <c r="K521" s="170">
        <v>0</v>
      </c>
      <c r="L521" s="170">
        <v>0</v>
      </c>
      <c r="M521" s="170">
        <v>0</v>
      </c>
      <c r="N521" s="170">
        <v>0</v>
      </c>
      <c r="O521" s="171">
        <f t="shared" si="7"/>
        <v>0</v>
      </c>
    </row>
    <row r="522" spans="1:15" x14ac:dyDescent="0.25">
      <c r="A522" s="118" t="s">
        <v>51</v>
      </c>
      <c r="B522" s="122" t="s">
        <v>28</v>
      </c>
      <c r="C522" s="120">
        <v>25224</v>
      </c>
      <c r="D522" s="123" t="s">
        <v>513</v>
      </c>
      <c r="E522" s="105">
        <v>420564098.28380835</v>
      </c>
      <c r="F522" s="170">
        <v>0</v>
      </c>
      <c r="G522" s="170">
        <v>384200813.00999999</v>
      </c>
      <c r="H522" s="170">
        <v>0</v>
      </c>
      <c r="I522" s="170">
        <v>0</v>
      </c>
      <c r="J522" s="170">
        <v>0</v>
      </c>
      <c r="K522" s="170">
        <v>0</v>
      </c>
      <c r="L522" s="170">
        <v>123989</v>
      </c>
      <c r="M522" s="170">
        <v>0</v>
      </c>
      <c r="N522" s="170">
        <v>0</v>
      </c>
      <c r="O522" s="171">
        <f t="shared" si="7"/>
        <v>384324802.00999999</v>
      </c>
    </row>
    <row r="523" spans="1:15" x14ac:dyDescent="0.25">
      <c r="A523" s="118" t="s">
        <v>51</v>
      </c>
      <c r="B523" s="122" t="s">
        <v>28</v>
      </c>
      <c r="C523" s="120">
        <v>25245</v>
      </c>
      <c r="D523" s="123" t="s">
        <v>514</v>
      </c>
      <c r="E523" s="105">
        <v>0</v>
      </c>
      <c r="F523" s="170">
        <v>0</v>
      </c>
      <c r="G523" s="170">
        <v>0</v>
      </c>
      <c r="H523" s="170">
        <v>0</v>
      </c>
      <c r="I523" s="170">
        <v>0</v>
      </c>
      <c r="J523" s="170">
        <v>0</v>
      </c>
      <c r="K523" s="170">
        <v>0</v>
      </c>
      <c r="L523" s="170">
        <v>0</v>
      </c>
      <c r="M523" s="170">
        <v>0</v>
      </c>
      <c r="N523" s="170">
        <v>0</v>
      </c>
      <c r="O523" s="171">
        <f t="shared" si="7"/>
        <v>0</v>
      </c>
    </row>
    <row r="524" spans="1:15" x14ac:dyDescent="0.25">
      <c r="A524" s="118" t="s">
        <v>51</v>
      </c>
      <c r="B524" s="122" t="s">
        <v>28</v>
      </c>
      <c r="C524" s="120">
        <v>25258</v>
      </c>
      <c r="D524" s="123" t="s">
        <v>211</v>
      </c>
      <c r="E524" s="105">
        <v>0</v>
      </c>
      <c r="F524" s="170">
        <v>0</v>
      </c>
      <c r="G524" s="170">
        <v>0</v>
      </c>
      <c r="H524" s="170">
        <v>0</v>
      </c>
      <c r="I524" s="170">
        <v>0</v>
      </c>
      <c r="J524" s="170">
        <v>0</v>
      </c>
      <c r="K524" s="170">
        <v>0</v>
      </c>
      <c r="L524" s="170">
        <v>6640.72</v>
      </c>
      <c r="M524" s="170">
        <v>0</v>
      </c>
      <c r="N524" s="170">
        <v>0</v>
      </c>
      <c r="O524" s="171">
        <f t="shared" ref="O524:O587" si="8">SUM(F524:N524)</f>
        <v>6640.72</v>
      </c>
    </row>
    <row r="525" spans="1:15" x14ac:dyDescent="0.25">
      <c r="A525" s="118" t="s">
        <v>51</v>
      </c>
      <c r="B525" s="122" t="s">
        <v>28</v>
      </c>
      <c r="C525" s="120">
        <v>25260</v>
      </c>
      <c r="D525" s="123" t="s">
        <v>515</v>
      </c>
      <c r="E525" s="105">
        <v>0</v>
      </c>
      <c r="F525" s="170">
        <v>0</v>
      </c>
      <c r="G525" s="170">
        <v>0</v>
      </c>
      <c r="H525" s="170">
        <v>0</v>
      </c>
      <c r="I525" s="170">
        <v>0</v>
      </c>
      <c r="J525" s="170">
        <v>0</v>
      </c>
      <c r="K525" s="170">
        <v>0</v>
      </c>
      <c r="L525" s="170">
        <v>6839441</v>
      </c>
      <c r="M525" s="170">
        <v>0</v>
      </c>
      <c r="N525" s="170">
        <v>0</v>
      </c>
      <c r="O525" s="171">
        <f t="shared" si="8"/>
        <v>6839441</v>
      </c>
    </row>
    <row r="526" spans="1:15" x14ac:dyDescent="0.25">
      <c r="A526" s="118" t="s">
        <v>51</v>
      </c>
      <c r="B526" s="122" t="s">
        <v>28</v>
      </c>
      <c r="C526" s="120">
        <v>25269</v>
      </c>
      <c r="D526" s="123" t="s">
        <v>516</v>
      </c>
      <c r="E526" s="105">
        <v>0</v>
      </c>
      <c r="F526" s="170">
        <v>0</v>
      </c>
      <c r="G526" s="170">
        <v>0</v>
      </c>
      <c r="H526" s="170">
        <v>0</v>
      </c>
      <c r="I526" s="170">
        <v>0</v>
      </c>
      <c r="J526" s="170">
        <v>0</v>
      </c>
      <c r="K526" s="170">
        <v>0</v>
      </c>
      <c r="L526" s="170">
        <v>0</v>
      </c>
      <c r="M526" s="170">
        <v>0</v>
      </c>
      <c r="N526" s="170">
        <v>0</v>
      </c>
      <c r="O526" s="171">
        <f t="shared" si="8"/>
        <v>0</v>
      </c>
    </row>
    <row r="527" spans="1:15" x14ac:dyDescent="0.25">
      <c r="A527" s="118" t="s">
        <v>51</v>
      </c>
      <c r="B527" s="122" t="s">
        <v>28</v>
      </c>
      <c r="C527" s="120">
        <v>25279</v>
      </c>
      <c r="D527" s="123" t="s">
        <v>517</v>
      </c>
      <c r="E527" s="105">
        <v>0</v>
      </c>
      <c r="F527" s="170">
        <v>0</v>
      </c>
      <c r="G527" s="170">
        <v>0</v>
      </c>
      <c r="H527" s="170">
        <v>0</v>
      </c>
      <c r="I527" s="170">
        <v>0</v>
      </c>
      <c r="J527" s="170">
        <v>0</v>
      </c>
      <c r="K527" s="170">
        <v>0</v>
      </c>
      <c r="L527" s="170">
        <v>0</v>
      </c>
      <c r="M527" s="170">
        <v>0</v>
      </c>
      <c r="N527" s="170">
        <v>0</v>
      </c>
      <c r="O527" s="171">
        <f t="shared" si="8"/>
        <v>0</v>
      </c>
    </row>
    <row r="528" spans="1:15" x14ac:dyDescent="0.25">
      <c r="A528" s="118" t="s">
        <v>51</v>
      </c>
      <c r="B528" s="122" t="s">
        <v>28</v>
      </c>
      <c r="C528" s="120">
        <v>25281</v>
      </c>
      <c r="D528" s="123" t="s">
        <v>518</v>
      </c>
      <c r="E528" s="105">
        <v>0</v>
      </c>
      <c r="F528" s="170">
        <v>0</v>
      </c>
      <c r="G528" s="170">
        <v>0</v>
      </c>
      <c r="H528" s="170">
        <v>0</v>
      </c>
      <c r="I528" s="170">
        <v>0</v>
      </c>
      <c r="J528" s="170">
        <v>0</v>
      </c>
      <c r="K528" s="170">
        <v>0</v>
      </c>
      <c r="L528" s="170">
        <v>0</v>
      </c>
      <c r="M528" s="170">
        <v>0</v>
      </c>
      <c r="N528" s="170">
        <v>0</v>
      </c>
      <c r="O528" s="171">
        <f t="shared" si="8"/>
        <v>0</v>
      </c>
    </row>
    <row r="529" spans="1:15" x14ac:dyDescent="0.25">
      <c r="A529" s="118" t="s">
        <v>51</v>
      </c>
      <c r="B529" s="122" t="s">
        <v>28</v>
      </c>
      <c r="C529" s="120">
        <v>25286</v>
      </c>
      <c r="D529" s="123" t="s">
        <v>519</v>
      </c>
      <c r="E529" s="105">
        <v>0</v>
      </c>
      <c r="F529" s="170">
        <v>0</v>
      </c>
      <c r="G529" s="170">
        <v>0</v>
      </c>
      <c r="H529" s="170">
        <v>0</v>
      </c>
      <c r="I529" s="170">
        <v>0</v>
      </c>
      <c r="J529" s="170">
        <v>0</v>
      </c>
      <c r="K529" s="170">
        <v>0</v>
      </c>
      <c r="L529" s="170">
        <v>0</v>
      </c>
      <c r="M529" s="170">
        <v>0</v>
      </c>
      <c r="N529" s="170">
        <v>0</v>
      </c>
      <c r="O529" s="171">
        <f t="shared" si="8"/>
        <v>0</v>
      </c>
    </row>
    <row r="530" spans="1:15" x14ac:dyDescent="0.25">
      <c r="A530" s="118" t="s">
        <v>51</v>
      </c>
      <c r="B530" s="122" t="s">
        <v>28</v>
      </c>
      <c r="C530" s="120">
        <v>25288</v>
      </c>
      <c r="D530" s="123" t="s">
        <v>520</v>
      </c>
      <c r="E530" s="105">
        <v>0</v>
      </c>
      <c r="F530" s="170">
        <v>0</v>
      </c>
      <c r="G530" s="170">
        <v>0</v>
      </c>
      <c r="H530" s="170">
        <v>0</v>
      </c>
      <c r="I530" s="170">
        <v>0</v>
      </c>
      <c r="J530" s="170">
        <v>0</v>
      </c>
      <c r="K530" s="170">
        <v>0</v>
      </c>
      <c r="L530" s="170">
        <v>0</v>
      </c>
      <c r="M530" s="170">
        <v>0</v>
      </c>
      <c r="N530" s="170">
        <v>0</v>
      </c>
      <c r="O530" s="171">
        <f t="shared" si="8"/>
        <v>0</v>
      </c>
    </row>
    <row r="531" spans="1:15" x14ac:dyDescent="0.25">
      <c r="A531" s="44" t="s">
        <v>51</v>
      </c>
      <c r="B531" s="45" t="s">
        <v>28</v>
      </c>
      <c r="C531" s="46">
        <v>25290</v>
      </c>
      <c r="D531" s="64" t="s">
        <v>521</v>
      </c>
      <c r="E531" s="105">
        <v>0</v>
      </c>
      <c r="F531" s="70">
        <v>0</v>
      </c>
      <c r="G531" s="70">
        <v>0</v>
      </c>
      <c r="H531" s="70">
        <v>0</v>
      </c>
      <c r="I531" s="70">
        <v>0</v>
      </c>
      <c r="J531" s="70">
        <v>0</v>
      </c>
      <c r="K531" s="70">
        <v>0</v>
      </c>
      <c r="L531" s="70">
        <v>1092213</v>
      </c>
      <c r="M531" s="70">
        <v>0</v>
      </c>
      <c r="N531" s="70">
        <v>0</v>
      </c>
      <c r="O531" s="48">
        <f t="shared" si="8"/>
        <v>1092213</v>
      </c>
    </row>
    <row r="532" spans="1:15" x14ac:dyDescent="0.25">
      <c r="A532" s="44" t="s">
        <v>51</v>
      </c>
      <c r="B532" s="45" t="s">
        <v>28</v>
      </c>
      <c r="C532" s="46">
        <v>25293</v>
      </c>
      <c r="D532" s="64" t="s">
        <v>522</v>
      </c>
      <c r="E532" s="105">
        <v>46705674.056917474</v>
      </c>
      <c r="F532" s="70">
        <v>0</v>
      </c>
      <c r="G532" s="70">
        <v>0</v>
      </c>
      <c r="H532" s="70">
        <v>42838392</v>
      </c>
      <c r="I532" s="70">
        <v>0</v>
      </c>
      <c r="J532" s="70">
        <v>0</v>
      </c>
      <c r="K532" s="70">
        <v>0</v>
      </c>
      <c r="L532" s="70">
        <v>0</v>
      </c>
      <c r="M532" s="70">
        <v>0</v>
      </c>
      <c r="N532" s="70">
        <v>0</v>
      </c>
      <c r="O532" s="48">
        <f t="shared" si="8"/>
        <v>42838392</v>
      </c>
    </row>
    <row r="533" spans="1:15" x14ac:dyDescent="0.25">
      <c r="A533" s="44" t="s">
        <v>51</v>
      </c>
      <c r="B533" s="45" t="s">
        <v>28</v>
      </c>
      <c r="C533" s="46">
        <v>25295</v>
      </c>
      <c r="D533" s="64" t="s">
        <v>523</v>
      </c>
      <c r="E533" s="105">
        <v>0</v>
      </c>
      <c r="F533" s="70">
        <v>0</v>
      </c>
      <c r="G533" s="70">
        <v>0</v>
      </c>
      <c r="H533" s="70">
        <v>0</v>
      </c>
      <c r="I533" s="70">
        <v>0</v>
      </c>
      <c r="J533" s="70">
        <v>0</v>
      </c>
      <c r="K533" s="70">
        <v>0</v>
      </c>
      <c r="L533" s="70">
        <v>1382587</v>
      </c>
      <c r="M533" s="70">
        <v>0</v>
      </c>
      <c r="N533" s="70">
        <v>0</v>
      </c>
      <c r="O533" s="48">
        <f t="shared" si="8"/>
        <v>1382587</v>
      </c>
    </row>
    <row r="534" spans="1:15" x14ac:dyDescent="0.25">
      <c r="A534" s="44" t="s">
        <v>51</v>
      </c>
      <c r="B534" s="45" t="s">
        <v>28</v>
      </c>
      <c r="C534" s="46">
        <v>25297</v>
      </c>
      <c r="D534" s="64" t="s">
        <v>524</v>
      </c>
      <c r="E534" s="105">
        <v>0</v>
      </c>
      <c r="F534" s="70">
        <v>0</v>
      </c>
      <c r="G534" s="70">
        <v>0</v>
      </c>
      <c r="H534" s="70">
        <v>0</v>
      </c>
      <c r="I534" s="70">
        <v>0</v>
      </c>
      <c r="J534" s="70">
        <v>0</v>
      </c>
      <c r="K534" s="70">
        <v>0</v>
      </c>
      <c r="L534" s="70">
        <v>863724</v>
      </c>
      <c r="M534" s="70">
        <v>0</v>
      </c>
      <c r="N534" s="70">
        <v>0</v>
      </c>
      <c r="O534" s="48">
        <f t="shared" si="8"/>
        <v>863724</v>
      </c>
    </row>
    <row r="535" spans="1:15" x14ac:dyDescent="0.25">
      <c r="A535" s="44" t="s">
        <v>51</v>
      </c>
      <c r="B535" s="45" t="s">
        <v>28</v>
      </c>
      <c r="C535" s="46">
        <v>25299</v>
      </c>
      <c r="D535" s="64" t="s">
        <v>525</v>
      </c>
      <c r="E535" s="105">
        <v>0</v>
      </c>
      <c r="F535" s="70">
        <v>0</v>
      </c>
      <c r="G535" s="70">
        <v>0</v>
      </c>
      <c r="H535" s="70">
        <v>0</v>
      </c>
      <c r="I535" s="70">
        <v>0</v>
      </c>
      <c r="J535" s="70">
        <v>0</v>
      </c>
      <c r="K535" s="70">
        <v>0</v>
      </c>
      <c r="L535" s="70">
        <v>0</v>
      </c>
      <c r="M535" s="70">
        <v>0</v>
      </c>
      <c r="N535" s="70">
        <v>0</v>
      </c>
      <c r="O535" s="48">
        <f t="shared" si="8"/>
        <v>0</v>
      </c>
    </row>
    <row r="536" spans="1:15" x14ac:dyDescent="0.25">
      <c r="A536" s="44" t="s">
        <v>51</v>
      </c>
      <c r="B536" s="45" t="s">
        <v>28</v>
      </c>
      <c r="C536" s="46">
        <v>25307</v>
      </c>
      <c r="D536" s="64" t="s">
        <v>526</v>
      </c>
      <c r="E536" s="105">
        <v>0</v>
      </c>
      <c r="F536" s="70">
        <v>0</v>
      </c>
      <c r="G536" s="70">
        <v>0</v>
      </c>
      <c r="H536" s="70">
        <v>0</v>
      </c>
      <c r="I536" s="70">
        <v>0</v>
      </c>
      <c r="J536" s="70">
        <v>0</v>
      </c>
      <c r="K536" s="70">
        <v>0</v>
      </c>
      <c r="L536" s="70">
        <v>313746</v>
      </c>
      <c r="M536" s="70">
        <v>0</v>
      </c>
      <c r="N536" s="70">
        <v>10383</v>
      </c>
      <c r="O536" s="48">
        <f t="shared" si="8"/>
        <v>324129</v>
      </c>
    </row>
    <row r="537" spans="1:15" x14ac:dyDescent="0.25">
      <c r="A537" s="44" t="s">
        <v>51</v>
      </c>
      <c r="B537" s="45" t="s">
        <v>28</v>
      </c>
      <c r="C537" s="46">
        <v>25312</v>
      </c>
      <c r="D537" s="64" t="s">
        <v>103</v>
      </c>
      <c r="E537" s="105">
        <v>0</v>
      </c>
      <c r="F537" s="70">
        <v>0</v>
      </c>
      <c r="G537" s="70">
        <v>0</v>
      </c>
      <c r="H537" s="70">
        <v>0</v>
      </c>
      <c r="I537" s="70">
        <v>0</v>
      </c>
      <c r="J537" s="70">
        <v>0</v>
      </c>
      <c r="K537" s="70">
        <v>0</v>
      </c>
      <c r="L537" s="70">
        <v>725826.03</v>
      </c>
      <c r="M537" s="70">
        <v>0</v>
      </c>
      <c r="N537" s="70">
        <v>0</v>
      </c>
      <c r="O537" s="48">
        <f t="shared" si="8"/>
        <v>725826.03</v>
      </c>
    </row>
    <row r="538" spans="1:15" x14ac:dyDescent="0.25">
      <c r="A538" s="44" t="s">
        <v>51</v>
      </c>
      <c r="B538" s="45" t="s">
        <v>28</v>
      </c>
      <c r="C538" s="46">
        <v>25317</v>
      </c>
      <c r="D538" s="64" t="s">
        <v>527</v>
      </c>
      <c r="E538" s="105">
        <v>718028383.15071452</v>
      </c>
      <c r="F538" s="70">
        <v>0</v>
      </c>
      <c r="G538" s="70">
        <v>509638312</v>
      </c>
      <c r="H538" s="70">
        <v>0</v>
      </c>
      <c r="I538" s="70">
        <v>0</v>
      </c>
      <c r="J538" s="70">
        <v>0</v>
      </c>
      <c r="K538" s="70">
        <v>0</v>
      </c>
      <c r="L538" s="70">
        <v>150270</v>
      </c>
      <c r="M538" s="70">
        <v>0</v>
      </c>
      <c r="N538" s="70">
        <v>0</v>
      </c>
      <c r="O538" s="48">
        <f t="shared" si="8"/>
        <v>509788582</v>
      </c>
    </row>
    <row r="539" spans="1:15" x14ac:dyDescent="0.25">
      <c r="A539" s="44" t="s">
        <v>51</v>
      </c>
      <c r="B539" s="45" t="s">
        <v>28</v>
      </c>
      <c r="C539" s="46">
        <v>25320</v>
      </c>
      <c r="D539" s="64" t="s">
        <v>528</v>
      </c>
      <c r="E539" s="105">
        <v>0</v>
      </c>
      <c r="F539" s="70">
        <v>0</v>
      </c>
      <c r="G539" s="70">
        <v>0</v>
      </c>
      <c r="H539" s="70">
        <v>0</v>
      </c>
      <c r="I539" s="70">
        <v>0</v>
      </c>
      <c r="J539" s="70">
        <v>0</v>
      </c>
      <c r="K539" s="70">
        <v>0</v>
      </c>
      <c r="L539" s="70">
        <v>2043297.98</v>
      </c>
      <c r="M539" s="70">
        <v>0</v>
      </c>
      <c r="N539" s="70">
        <v>0</v>
      </c>
      <c r="O539" s="48">
        <f t="shared" si="8"/>
        <v>2043297.98</v>
      </c>
    </row>
    <row r="540" spans="1:15" x14ac:dyDescent="0.25">
      <c r="A540" s="44" t="s">
        <v>51</v>
      </c>
      <c r="B540" s="45" t="s">
        <v>28</v>
      </c>
      <c r="C540" s="46">
        <v>25322</v>
      </c>
      <c r="D540" s="64" t="s">
        <v>529</v>
      </c>
      <c r="E540" s="105">
        <v>0</v>
      </c>
      <c r="F540" s="70">
        <v>0</v>
      </c>
      <c r="G540" s="70">
        <v>0</v>
      </c>
      <c r="H540" s="70">
        <v>0</v>
      </c>
      <c r="I540" s="70">
        <v>7518643.75</v>
      </c>
      <c r="J540" s="70">
        <v>0</v>
      </c>
      <c r="K540" s="70">
        <v>0</v>
      </c>
      <c r="L540" s="70">
        <v>2198413.75</v>
      </c>
      <c r="M540" s="70">
        <v>0</v>
      </c>
      <c r="N540" s="70">
        <v>0</v>
      </c>
      <c r="O540" s="48">
        <f t="shared" si="8"/>
        <v>9717057.5</v>
      </c>
    </row>
    <row r="541" spans="1:15" x14ac:dyDescent="0.25">
      <c r="A541" s="118" t="s">
        <v>51</v>
      </c>
      <c r="B541" s="122" t="s">
        <v>28</v>
      </c>
      <c r="C541" s="120">
        <v>25324</v>
      </c>
      <c r="D541" s="123" t="s">
        <v>530</v>
      </c>
      <c r="E541" s="105">
        <v>0</v>
      </c>
      <c r="F541" s="170">
        <v>0</v>
      </c>
      <c r="G541" s="170">
        <v>0</v>
      </c>
      <c r="H541" s="170">
        <v>0</v>
      </c>
      <c r="I541" s="170">
        <v>0</v>
      </c>
      <c r="J541" s="170">
        <v>0</v>
      </c>
      <c r="K541" s="170">
        <v>0</v>
      </c>
      <c r="L541" s="170">
        <v>2837637</v>
      </c>
      <c r="M541" s="170">
        <v>0</v>
      </c>
      <c r="N541" s="170">
        <v>0</v>
      </c>
      <c r="O541" s="171">
        <f t="shared" si="8"/>
        <v>2837637</v>
      </c>
    </row>
    <row r="542" spans="1:15" x14ac:dyDescent="0.25">
      <c r="A542" s="118" t="s">
        <v>51</v>
      </c>
      <c r="B542" s="122" t="s">
        <v>28</v>
      </c>
      <c r="C542" s="120">
        <v>25326</v>
      </c>
      <c r="D542" s="123" t="s">
        <v>531</v>
      </c>
      <c r="E542" s="105">
        <v>1708832.0657151709</v>
      </c>
      <c r="F542" s="170">
        <v>0</v>
      </c>
      <c r="G542" s="170">
        <v>3949070</v>
      </c>
      <c r="H542" s="170">
        <v>0</v>
      </c>
      <c r="I542" s="170">
        <v>0</v>
      </c>
      <c r="J542" s="170">
        <v>0</v>
      </c>
      <c r="K542" s="170">
        <v>0</v>
      </c>
      <c r="L542" s="170">
        <v>58022</v>
      </c>
      <c r="M542" s="170">
        <v>0</v>
      </c>
      <c r="N542" s="170">
        <v>0</v>
      </c>
      <c r="O542" s="171">
        <f t="shared" si="8"/>
        <v>4007092</v>
      </c>
    </row>
    <row r="543" spans="1:15" x14ac:dyDescent="0.25">
      <c r="A543" s="118" t="s">
        <v>51</v>
      </c>
      <c r="B543" s="122" t="s">
        <v>28</v>
      </c>
      <c r="C543" s="120">
        <v>25328</v>
      </c>
      <c r="D543" s="123" t="s">
        <v>532</v>
      </c>
      <c r="E543" s="105">
        <v>0</v>
      </c>
      <c r="F543" s="170">
        <v>0</v>
      </c>
      <c r="G543" s="170">
        <v>0</v>
      </c>
      <c r="H543" s="170">
        <v>0</v>
      </c>
      <c r="I543" s="170">
        <v>0</v>
      </c>
      <c r="J543" s="170">
        <v>0</v>
      </c>
      <c r="K543" s="170">
        <v>0</v>
      </c>
      <c r="L543" s="170">
        <v>0</v>
      </c>
      <c r="M543" s="170">
        <v>0</v>
      </c>
      <c r="N543" s="170">
        <v>0</v>
      </c>
      <c r="O543" s="171">
        <f t="shared" si="8"/>
        <v>0</v>
      </c>
    </row>
    <row r="544" spans="1:15" x14ac:dyDescent="0.25">
      <c r="A544" s="118" t="s">
        <v>51</v>
      </c>
      <c r="B544" s="122" t="s">
        <v>28</v>
      </c>
      <c r="C544" s="120">
        <v>25335</v>
      </c>
      <c r="D544" s="123" t="s">
        <v>533</v>
      </c>
      <c r="E544" s="105">
        <v>0</v>
      </c>
      <c r="F544" s="170">
        <v>0</v>
      </c>
      <c r="G544" s="170">
        <v>0</v>
      </c>
      <c r="H544" s="170">
        <v>0</v>
      </c>
      <c r="I544" s="170">
        <v>0</v>
      </c>
      <c r="J544" s="170">
        <v>0</v>
      </c>
      <c r="K544" s="170">
        <v>0</v>
      </c>
      <c r="L544" s="170">
        <v>2520555</v>
      </c>
      <c r="M544" s="170">
        <v>0</v>
      </c>
      <c r="N544" s="170">
        <v>0</v>
      </c>
      <c r="O544" s="171">
        <f t="shared" si="8"/>
        <v>2520555</v>
      </c>
    </row>
    <row r="545" spans="1:15" x14ac:dyDescent="0.25">
      <c r="A545" s="118" t="s">
        <v>51</v>
      </c>
      <c r="B545" s="122" t="s">
        <v>28</v>
      </c>
      <c r="C545" s="120">
        <v>25339</v>
      </c>
      <c r="D545" s="123" t="s">
        <v>534</v>
      </c>
      <c r="E545" s="105">
        <v>0</v>
      </c>
      <c r="F545" s="170">
        <v>0</v>
      </c>
      <c r="G545" s="170">
        <v>0</v>
      </c>
      <c r="H545" s="170">
        <v>0</v>
      </c>
      <c r="I545" s="170">
        <v>0</v>
      </c>
      <c r="J545" s="170">
        <v>0</v>
      </c>
      <c r="K545" s="170">
        <v>0</v>
      </c>
      <c r="L545" s="170">
        <v>0</v>
      </c>
      <c r="M545" s="170">
        <v>0</v>
      </c>
      <c r="N545" s="170">
        <v>0</v>
      </c>
      <c r="O545" s="171">
        <f t="shared" si="8"/>
        <v>0</v>
      </c>
    </row>
    <row r="546" spans="1:15" x14ac:dyDescent="0.25">
      <c r="A546" s="118" t="s">
        <v>51</v>
      </c>
      <c r="B546" s="122" t="s">
        <v>28</v>
      </c>
      <c r="C546" s="120">
        <v>25368</v>
      </c>
      <c r="D546" s="123" t="s">
        <v>535</v>
      </c>
      <c r="E546" s="105">
        <v>2766015.8243402666</v>
      </c>
      <c r="F546" s="170">
        <v>0</v>
      </c>
      <c r="G546" s="170">
        <v>2630897.0300000003</v>
      </c>
      <c r="H546" s="170">
        <v>0</v>
      </c>
      <c r="I546" s="170">
        <v>0</v>
      </c>
      <c r="J546" s="170">
        <v>0</v>
      </c>
      <c r="K546" s="170">
        <v>0</v>
      </c>
      <c r="L546" s="170">
        <v>0</v>
      </c>
      <c r="M546" s="170">
        <v>0</v>
      </c>
      <c r="N546" s="170">
        <v>0</v>
      </c>
      <c r="O546" s="171">
        <f t="shared" si="8"/>
        <v>2630897.0300000003</v>
      </c>
    </row>
    <row r="547" spans="1:15" x14ac:dyDescent="0.25">
      <c r="A547" s="118" t="s">
        <v>51</v>
      </c>
      <c r="B547" s="122" t="s">
        <v>28</v>
      </c>
      <c r="C547" s="120">
        <v>25372</v>
      </c>
      <c r="D547" s="123" t="s">
        <v>536</v>
      </c>
      <c r="E547" s="105">
        <v>0</v>
      </c>
      <c r="F547" s="170">
        <v>0</v>
      </c>
      <c r="G547" s="170">
        <v>0</v>
      </c>
      <c r="H547" s="170">
        <v>0</v>
      </c>
      <c r="I547" s="170">
        <v>0</v>
      </c>
      <c r="J547" s="170">
        <v>0</v>
      </c>
      <c r="K547" s="170">
        <v>0</v>
      </c>
      <c r="L547" s="170">
        <v>234070</v>
      </c>
      <c r="M547" s="170">
        <v>0</v>
      </c>
      <c r="N547" s="170">
        <v>0</v>
      </c>
      <c r="O547" s="171">
        <f t="shared" si="8"/>
        <v>234070</v>
      </c>
    </row>
    <row r="548" spans="1:15" x14ac:dyDescent="0.25">
      <c r="A548" s="118" t="s">
        <v>51</v>
      </c>
      <c r="B548" s="122" t="s">
        <v>28</v>
      </c>
      <c r="C548" s="120">
        <v>25377</v>
      </c>
      <c r="D548" s="123" t="s">
        <v>537</v>
      </c>
      <c r="E548" s="105">
        <v>0</v>
      </c>
      <c r="F548" s="170">
        <v>3775835.02</v>
      </c>
      <c r="G548" s="170">
        <v>0</v>
      </c>
      <c r="H548" s="170">
        <v>0</v>
      </c>
      <c r="I548" s="170">
        <v>0</v>
      </c>
      <c r="J548" s="170">
        <v>0</v>
      </c>
      <c r="K548" s="170">
        <v>0</v>
      </c>
      <c r="L548" s="170">
        <v>0</v>
      </c>
      <c r="M548" s="170">
        <v>0</v>
      </c>
      <c r="N548" s="170">
        <v>0</v>
      </c>
      <c r="O548" s="171">
        <f t="shared" si="8"/>
        <v>3775835.02</v>
      </c>
    </row>
    <row r="549" spans="1:15" x14ac:dyDescent="0.25">
      <c r="A549" s="118" t="s">
        <v>51</v>
      </c>
      <c r="B549" s="122" t="s">
        <v>28</v>
      </c>
      <c r="C549" s="120">
        <v>25386</v>
      </c>
      <c r="D549" s="123" t="s">
        <v>538</v>
      </c>
      <c r="E549" s="105">
        <v>0</v>
      </c>
      <c r="F549" s="170">
        <v>0</v>
      </c>
      <c r="G549" s="170">
        <v>0</v>
      </c>
      <c r="H549" s="170">
        <v>0</v>
      </c>
      <c r="I549" s="170">
        <v>0</v>
      </c>
      <c r="J549" s="170">
        <v>0</v>
      </c>
      <c r="K549" s="170">
        <v>0</v>
      </c>
      <c r="L549" s="170">
        <v>0</v>
      </c>
      <c r="M549" s="170">
        <v>0</v>
      </c>
      <c r="N549" s="170">
        <v>0</v>
      </c>
      <c r="O549" s="171">
        <f t="shared" si="8"/>
        <v>0</v>
      </c>
    </row>
    <row r="550" spans="1:15" x14ac:dyDescent="0.25">
      <c r="A550" s="118" t="s">
        <v>51</v>
      </c>
      <c r="B550" s="122" t="s">
        <v>28</v>
      </c>
      <c r="C550" s="120">
        <v>25394</v>
      </c>
      <c r="D550" s="123" t="s">
        <v>539</v>
      </c>
      <c r="E550" s="105">
        <v>0</v>
      </c>
      <c r="F550" s="170">
        <v>0</v>
      </c>
      <c r="G550" s="170">
        <v>0</v>
      </c>
      <c r="H550" s="170">
        <v>0</v>
      </c>
      <c r="I550" s="170">
        <v>0</v>
      </c>
      <c r="J550" s="170">
        <v>0</v>
      </c>
      <c r="K550" s="170">
        <v>0</v>
      </c>
      <c r="L550" s="170">
        <v>0</v>
      </c>
      <c r="M550" s="170">
        <v>0</v>
      </c>
      <c r="N550" s="170">
        <v>0</v>
      </c>
      <c r="O550" s="171">
        <f t="shared" si="8"/>
        <v>0</v>
      </c>
    </row>
    <row r="551" spans="1:15" x14ac:dyDescent="0.25">
      <c r="A551" s="44" t="s">
        <v>51</v>
      </c>
      <c r="B551" s="45" t="s">
        <v>28</v>
      </c>
      <c r="C551" s="46">
        <v>25398</v>
      </c>
      <c r="D551" s="64" t="s">
        <v>540</v>
      </c>
      <c r="E551" s="105">
        <v>0</v>
      </c>
      <c r="F551" s="70">
        <v>0</v>
      </c>
      <c r="G551" s="70">
        <v>0</v>
      </c>
      <c r="H551" s="70">
        <v>0</v>
      </c>
      <c r="I551" s="70">
        <v>0</v>
      </c>
      <c r="J551" s="70">
        <v>0</v>
      </c>
      <c r="K551" s="70">
        <v>0</v>
      </c>
      <c r="L551" s="70">
        <v>0</v>
      </c>
      <c r="M551" s="70">
        <v>0</v>
      </c>
      <c r="N551" s="70">
        <v>0</v>
      </c>
      <c r="O551" s="48">
        <f t="shared" si="8"/>
        <v>0</v>
      </c>
    </row>
    <row r="552" spans="1:15" x14ac:dyDescent="0.25">
      <c r="A552" s="44" t="s">
        <v>51</v>
      </c>
      <c r="B552" s="45" t="s">
        <v>28</v>
      </c>
      <c r="C552" s="46">
        <v>25402</v>
      </c>
      <c r="D552" s="64" t="s">
        <v>417</v>
      </c>
      <c r="E552" s="105">
        <v>0</v>
      </c>
      <c r="F552" s="70">
        <v>0</v>
      </c>
      <c r="G552" s="70">
        <v>0</v>
      </c>
      <c r="H552" s="70">
        <v>0</v>
      </c>
      <c r="I552" s="70">
        <v>0</v>
      </c>
      <c r="J552" s="70">
        <v>0</v>
      </c>
      <c r="K552" s="70">
        <v>0</v>
      </c>
      <c r="L552" s="70">
        <v>0</v>
      </c>
      <c r="M552" s="70">
        <v>0</v>
      </c>
      <c r="N552" s="70">
        <v>0</v>
      </c>
      <c r="O552" s="48">
        <f t="shared" si="8"/>
        <v>0</v>
      </c>
    </row>
    <row r="553" spans="1:15" x14ac:dyDescent="0.25">
      <c r="A553" s="44" t="s">
        <v>51</v>
      </c>
      <c r="B553" s="45" t="s">
        <v>28</v>
      </c>
      <c r="C553" s="46">
        <v>25407</v>
      </c>
      <c r="D553" s="64" t="s">
        <v>541</v>
      </c>
      <c r="E553" s="105">
        <v>405576717.00685531</v>
      </c>
      <c r="F553" s="70">
        <v>0</v>
      </c>
      <c r="G553" s="70">
        <v>269800643.25999999</v>
      </c>
      <c r="H553" s="70">
        <v>0</v>
      </c>
      <c r="I553" s="70">
        <v>0</v>
      </c>
      <c r="J553" s="70">
        <v>0</v>
      </c>
      <c r="K553" s="70">
        <v>0</v>
      </c>
      <c r="L553" s="70">
        <v>692769</v>
      </c>
      <c r="M553" s="70">
        <v>0</v>
      </c>
      <c r="N553" s="70">
        <v>0</v>
      </c>
      <c r="O553" s="48">
        <f t="shared" si="8"/>
        <v>270493412.25999999</v>
      </c>
    </row>
    <row r="554" spans="1:15" x14ac:dyDescent="0.25">
      <c r="A554" s="44" t="s">
        <v>51</v>
      </c>
      <c r="B554" s="45" t="s">
        <v>28</v>
      </c>
      <c r="C554" s="46">
        <v>25426</v>
      </c>
      <c r="D554" s="64" t="s">
        <v>542</v>
      </c>
      <c r="E554" s="105">
        <v>2979855.0789667913</v>
      </c>
      <c r="F554" s="70">
        <v>0</v>
      </c>
      <c r="G554" s="70">
        <v>633903</v>
      </c>
      <c r="H554" s="70">
        <v>0</v>
      </c>
      <c r="I554" s="70">
        <v>0</v>
      </c>
      <c r="J554" s="70">
        <v>0</v>
      </c>
      <c r="K554" s="70">
        <v>0</v>
      </c>
      <c r="L554" s="70">
        <v>0</v>
      </c>
      <c r="M554" s="70">
        <v>0</v>
      </c>
      <c r="N554" s="70">
        <v>0</v>
      </c>
      <c r="O554" s="48">
        <f t="shared" si="8"/>
        <v>633903</v>
      </c>
    </row>
    <row r="555" spans="1:15" x14ac:dyDescent="0.25">
      <c r="A555" s="44" t="s">
        <v>51</v>
      </c>
      <c r="B555" s="45" t="s">
        <v>28</v>
      </c>
      <c r="C555" s="46">
        <v>25430</v>
      </c>
      <c r="D555" s="64" t="s">
        <v>543</v>
      </c>
      <c r="E555" s="105">
        <v>0</v>
      </c>
      <c r="F555" s="70">
        <v>0</v>
      </c>
      <c r="G555" s="70">
        <v>0</v>
      </c>
      <c r="H555" s="70">
        <v>0</v>
      </c>
      <c r="I555" s="70">
        <v>0</v>
      </c>
      <c r="J555" s="70">
        <v>0</v>
      </c>
      <c r="K555" s="70">
        <v>0</v>
      </c>
      <c r="L555" s="70">
        <v>10909239</v>
      </c>
      <c r="M555" s="70">
        <v>0</v>
      </c>
      <c r="N555" s="70">
        <v>0</v>
      </c>
      <c r="O555" s="48">
        <f t="shared" si="8"/>
        <v>10909239</v>
      </c>
    </row>
    <row r="556" spans="1:15" x14ac:dyDescent="0.25">
      <c r="A556" s="44" t="s">
        <v>51</v>
      </c>
      <c r="B556" s="45" t="s">
        <v>28</v>
      </c>
      <c r="C556" s="46">
        <v>25436</v>
      </c>
      <c r="D556" s="64" t="s">
        <v>544</v>
      </c>
      <c r="E556" s="105">
        <v>0</v>
      </c>
      <c r="F556" s="70">
        <v>0</v>
      </c>
      <c r="G556" s="70">
        <v>0</v>
      </c>
      <c r="H556" s="70">
        <v>0</v>
      </c>
      <c r="I556" s="70">
        <v>0</v>
      </c>
      <c r="J556" s="70">
        <v>0</v>
      </c>
      <c r="K556" s="70">
        <v>0</v>
      </c>
      <c r="L556" s="70">
        <v>353318</v>
      </c>
      <c r="M556" s="70">
        <v>0</v>
      </c>
      <c r="N556" s="70">
        <v>0</v>
      </c>
      <c r="O556" s="48">
        <f t="shared" si="8"/>
        <v>353318</v>
      </c>
    </row>
    <row r="557" spans="1:15" x14ac:dyDescent="0.25">
      <c r="A557" s="44" t="s">
        <v>51</v>
      </c>
      <c r="B557" s="45" t="s">
        <v>28</v>
      </c>
      <c r="C557" s="46">
        <v>25438</v>
      </c>
      <c r="D557" s="64" t="s">
        <v>545</v>
      </c>
      <c r="E557" s="105">
        <v>0</v>
      </c>
      <c r="F557" s="70">
        <v>0</v>
      </c>
      <c r="G557" s="70">
        <v>0</v>
      </c>
      <c r="H557" s="70">
        <v>0</v>
      </c>
      <c r="I557" s="70">
        <v>0</v>
      </c>
      <c r="J557" s="70">
        <v>0</v>
      </c>
      <c r="K557" s="70">
        <v>0</v>
      </c>
      <c r="L557" s="70">
        <v>74808</v>
      </c>
      <c r="M557" s="70">
        <v>0</v>
      </c>
      <c r="N557" s="70">
        <v>0</v>
      </c>
      <c r="O557" s="48">
        <f t="shared" si="8"/>
        <v>74808</v>
      </c>
    </row>
    <row r="558" spans="1:15" x14ac:dyDescent="0.25">
      <c r="A558" s="44" t="s">
        <v>51</v>
      </c>
      <c r="B558" s="45" t="s">
        <v>28</v>
      </c>
      <c r="C558" s="46">
        <v>25473</v>
      </c>
      <c r="D558" s="64" t="s">
        <v>546</v>
      </c>
      <c r="E558" s="105">
        <v>0</v>
      </c>
      <c r="F558" s="70">
        <v>0</v>
      </c>
      <c r="G558" s="70">
        <v>0</v>
      </c>
      <c r="H558" s="70">
        <v>0</v>
      </c>
      <c r="I558" s="70">
        <v>0</v>
      </c>
      <c r="J558" s="70">
        <v>0</v>
      </c>
      <c r="K558" s="70">
        <v>0</v>
      </c>
      <c r="L558" s="70">
        <v>57597731.400000006</v>
      </c>
      <c r="M558" s="70">
        <v>0</v>
      </c>
      <c r="N558" s="70">
        <v>0</v>
      </c>
      <c r="O558" s="48">
        <f t="shared" si="8"/>
        <v>57597731.400000006</v>
      </c>
    </row>
    <row r="559" spans="1:15" x14ac:dyDescent="0.25">
      <c r="A559" s="44" t="s">
        <v>51</v>
      </c>
      <c r="B559" s="45" t="s">
        <v>28</v>
      </c>
      <c r="C559" s="46">
        <v>25483</v>
      </c>
      <c r="D559" s="64" t="s">
        <v>34</v>
      </c>
      <c r="E559" s="105">
        <v>0</v>
      </c>
      <c r="F559" s="70">
        <v>0</v>
      </c>
      <c r="G559" s="70">
        <v>0</v>
      </c>
      <c r="H559" s="70">
        <v>0</v>
      </c>
      <c r="I559" s="70">
        <v>0</v>
      </c>
      <c r="J559" s="70">
        <v>0</v>
      </c>
      <c r="K559" s="70">
        <v>0</v>
      </c>
      <c r="L559" s="70">
        <v>0</v>
      </c>
      <c r="M559" s="70">
        <v>0</v>
      </c>
      <c r="N559" s="70">
        <v>0</v>
      </c>
      <c r="O559" s="48">
        <f t="shared" si="8"/>
        <v>0</v>
      </c>
    </row>
    <row r="560" spans="1:15" x14ac:dyDescent="0.25">
      <c r="A560" s="44" t="s">
        <v>51</v>
      </c>
      <c r="B560" s="45" t="s">
        <v>28</v>
      </c>
      <c r="C560" s="46">
        <v>25486</v>
      </c>
      <c r="D560" s="64" t="s">
        <v>547</v>
      </c>
      <c r="E560" s="105">
        <v>229357893.36679727</v>
      </c>
      <c r="F560" s="70">
        <v>0</v>
      </c>
      <c r="G560" s="70">
        <v>804260</v>
      </c>
      <c r="H560" s="70">
        <v>0</v>
      </c>
      <c r="I560" s="70">
        <v>0</v>
      </c>
      <c r="J560" s="70">
        <v>0</v>
      </c>
      <c r="K560" s="70">
        <v>0</v>
      </c>
      <c r="L560" s="70">
        <v>21418222.43</v>
      </c>
      <c r="M560" s="70">
        <v>236821031.73999998</v>
      </c>
      <c r="N560" s="70">
        <v>0</v>
      </c>
      <c r="O560" s="48">
        <f t="shared" si="8"/>
        <v>259043514.16999999</v>
      </c>
    </row>
    <row r="561" spans="1:15" x14ac:dyDescent="0.25">
      <c r="A561" s="118" t="s">
        <v>51</v>
      </c>
      <c r="B561" s="122" t="s">
        <v>28</v>
      </c>
      <c r="C561" s="120">
        <v>25488</v>
      </c>
      <c r="D561" s="123" t="s">
        <v>548</v>
      </c>
      <c r="E561" s="105">
        <v>22692.143036317801</v>
      </c>
      <c r="F561" s="170">
        <v>0</v>
      </c>
      <c r="G561" s="170">
        <v>0</v>
      </c>
      <c r="H561" s="170">
        <v>0</v>
      </c>
      <c r="I561" s="170">
        <v>0</v>
      </c>
      <c r="J561" s="170">
        <v>0</v>
      </c>
      <c r="K561" s="170">
        <v>0</v>
      </c>
      <c r="L561" s="170">
        <v>5346107</v>
      </c>
      <c r="M561" s="170">
        <v>0</v>
      </c>
      <c r="N561" s="170">
        <v>0</v>
      </c>
      <c r="O561" s="171">
        <f t="shared" si="8"/>
        <v>5346107</v>
      </c>
    </row>
    <row r="562" spans="1:15" x14ac:dyDescent="0.25">
      <c r="A562" s="118" t="s">
        <v>51</v>
      </c>
      <c r="B562" s="122" t="s">
        <v>28</v>
      </c>
      <c r="C562" s="120">
        <v>25489</v>
      </c>
      <c r="D562" s="123" t="s">
        <v>549</v>
      </c>
      <c r="E562" s="105">
        <v>0</v>
      </c>
      <c r="F562" s="170">
        <v>0</v>
      </c>
      <c r="G562" s="170">
        <v>0</v>
      </c>
      <c r="H562" s="170">
        <v>0</v>
      </c>
      <c r="I562" s="170">
        <v>0</v>
      </c>
      <c r="J562" s="170">
        <v>0</v>
      </c>
      <c r="K562" s="170">
        <v>0</v>
      </c>
      <c r="L562" s="170">
        <v>0</v>
      </c>
      <c r="M562" s="170">
        <v>0</v>
      </c>
      <c r="N562" s="170">
        <v>0</v>
      </c>
      <c r="O562" s="171">
        <f t="shared" si="8"/>
        <v>0</v>
      </c>
    </row>
    <row r="563" spans="1:15" x14ac:dyDescent="0.25">
      <c r="A563" s="118" t="s">
        <v>51</v>
      </c>
      <c r="B563" s="122" t="s">
        <v>28</v>
      </c>
      <c r="C563" s="120">
        <v>25491</v>
      </c>
      <c r="D563" s="123" t="s">
        <v>550</v>
      </c>
      <c r="E563" s="105">
        <v>0</v>
      </c>
      <c r="F563" s="170">
        <v>0</v>
      </c>
      <c r="G563" s="170">
        <v>0</v>
      </c>
      <c r="H563" s="170">
        <v>0</v>
      </c>
      <c r="I563" s="170">
        <v>0</v>
      </c>
      <c r="J563" s="170">
        <v>0</v>
      </c>
      <c r="K563" s="170">
        <v>0</v>
      </c>
      <c r="L563" s="170">
        <v>0</v>
      </c>
      <c r="M563" s="170">
        <v>0</v>
      </c>
      <c r="N563" s="170">
        <v>0</v>
      </c>
      <c r="O563" s="171">
        <f t="shared" si="8"/>
        <v>0</v>
      </c>
    </row>
    <row r="564" spans="1:15" x14ac:dyDescent="0.25">
      <c r="A564" s="118" t="s">
        <v>51</v>
      </c>
      <c r="B564" s="122" t="s">
        <v>28</v>
      </c>
      <c r="C564" s="120">
        <v>25506</v>
      </c>
      <c r="D564" s="123" t="s">
        <v>168</v>
      </c>
      <c r="E564" s="105">
        <v>0</v>
      </c>
      <c r="F564" s="170">
        <v>0</v>
      </c>
      <c r="G564" s="170">
        <v>0</v>
      </c>
      <c r="H564" s="170">
        <v>0</v>
      </c>
      <c r="I564" s="170">
        <v>0</v>
      </c>
      <c r="J564" s="170">
        <v>0</v>
      </c>
      <c r="K564" s="170">
        <v>0</v>
      </c>
      <c r="L564" s="170">
        <v>0</v>
      </c>
      <c r="M564" s="170">
        <v>0</v>
      </c>
      <c r="N564" s="170">
        <v>0</v>
      </c>
      <c r="O564" s="171">
        <f t="shared" si="8"/>
        <v>0</v>
      </c>
    </row>
    <row r="565" spans="1:15" x14ac:dyDescent="0.25">
      <c r="A565" s="118" t="s">
        <v>51</v>
      </c>
      <c r="B565" s="122" t="s">
        <v>28</v>
      </c>
      <c r="C565" s="120">
        <v>25513</v>
      </c>
      <c r="D565" s="123" t="s">
        <v>551</v>
      </c>
      <c r="E565" s="105">
        <v>26082785.609538324</v>
      </c>
      <c r="F565" s="170">
        <v>5847</v>
      </c>
      <c r="G565" s="170">
        <v>17227484</v>
      </c>
      <c r="H565" s="170">
        <v>0</v>
      </c>
      <c r="I565" s="170">
        <v>5055</v>
      </c>
      <c r="J565" s="170">
        <v>0</v>
      </c>
      <c r="K565" s="170">
        <v>0</v>
      </c>
      <c r="L565" s="170">
        <v>543189.75</v>
      </c>
      <c r="M565" s="170">
        <v>0</v>
      </c>
      <c r="N565" s="170">
        <v>0</v>
      </c>
      <c r="O565" s="171">
        <f t="shared" si="8"/>
        <v>17781575.75</v>
      </c>
    </row>
    <row r="566" spans="1:15" x14ac:dyDescent="0.25">
      <c r="A566" s="118" t="s">
        <v>51</v>
      </c>
      <c r="B566" s="122" t="s">
        <v>28</v>
      </c>
      <c r="C566" s="120">
        <v>25518</v>
      </c>
      <c r="D566" s="123" t="s">
        <v>552</v>
      </c>
      <c r="E566" s="105">
        <v>0</v>
      </c>
      <c r="F566" s="170">
        <v>0</v>
      </c>
      <c r="G566" s="170">
        <v>0</v>
      </c>
      <c r="H566" s="170">
        <v>0</v>
      </c>
      <c r="I566" s="170">
        <v>0</v>
      </c>
      <c r="J566" s="170">
        <v>0</v>
      </c>
      <c r="K566" s="170">
        <v>0</v>
      </c>
      <c r="L566" s="170">
        <v>0</v>
      </c>
      <c r="M566" s="170">
        <v>0</v>
      </c>
      <c r="N566" s="170">
        <v>0</v>
      </c>
      <c r="O566" s="171">
        <f t="shared" si="8"/>
        <v>0</v>
      </c>
    </row>
    <row r="567" spans="1:15" x14ac:dyDescent="0.25">
      <c r="A567" s="118" t="s">
        <v>51</v>
      </c>
      <c r="B567" s="122" t="s">
        <v>28</v>
      </c>
      <c r="C567" s="120">
        <v>25524</v>
      </c>
      <c r="D567" s="123" t="s">
        <v>553</v>
      </c>
      <c r="E567" s="105">
        <v>0</v>
      </c>
      <c r="F567" s="170">
        <v>0</v>
      </c>
      <c r="G567" s="170">
        <v>0</v>
      </c>
      <c r="H567" s="170">
        <v>0</v>
      </c>
      <c r="I567" s="170">
        <v>0</v>
      </c>
      <c r="J567" s="170">
        <v>0</v>
      </c>
      <c r="K567" s="170">
        <v>0</v>
      </c>
      <c r="L567" s="170">
        <v>7178</v>
      </c>
      <c r="M567" s="170">
        <v>0</v>
      </c>
      <c r="N567" s="170">
        <v>0</v>
      </c>
      <c r="O567" s="171">
        <f t="shared" si="8"/>
        <v>7178</v>
      </c>
    </row>
    <row r="568" spans="1:15" x14ac:dyDescent="0.25">
      <c r="A568" s="118" t="s">
        <v>51</v>
      </c>
      <c r="B568" s="122" t="s">
        <v>28</v>
      </c>
      <c r="C568" s="120">
        <v>25530</v>
      </c>
      <c r="D568" s="123" t="s">
        <v>554</v>
      </c>
      <c r="E568" s="105">
        <v>0</v>
      </c>
      <c r="F568" s="170">
        <v>0</v>
      </c>
      <c r="G568" s="170">
        <v>0</v>
      </c>
      <c r="H568" s="170">
        <v>0</v>
      </c>
      <c r="I568" s="170">
        <v>0</v>
      </c>
      <c r="J568" s="170">
        <v>0</v>
      </c>
      <c r="K568" s="170">
        <v>0</v>
      </c>
      <c r="L568" s="170">
        <v>2247859</v>
      </c>
      <c r="M568" s="170">
        <v>0</v>
      </c>
      <c r="N568" s="170">
        <v>0</v>
      </c>
      <c r="O568" s="171">
        <f t="shared" si="8"/>
        <v>2247859</v>
      </c>
    </row>
    <row r="569" spans="1:15" x14ac:dyDescent="0.25">
      <c r="A569" s="118" t="s">
        <v>51</v>
      </c>
      <c r="B569" s="122" t="s">
        <v>28</v>
      </c>
      <c r="C569" s="120">
        <v>25535</v>
      </c>
      <c r="D569" s="123" t="s">
        <v>555</v>
      </c>
      <c r="E569" s="105">
        <v>0</v>
      </c>
      <c r="F569" s="170">
        <v>0</v>
      </c>
      <c r="G569" s="170">
        <v>0</v>
      </c>
      <c r="H569" s="170">
        <v>0</v>
      </c>
      <c r="I569" s="170">
        <v>0</v>
      </c>
      <c r="J569" s="170">
        <v>0</v>
      </c>
      <c r="K569" s="170">
        <v>0</v>
      </c>
      <c r="L569" s="170">
        <v>0</v>
      </c>
      <c r="M569" s="170">
        <v>0</v>
      </c>
      <c r="N569" s="170">
        <v>0</v>
      </c>
      <c r="O569" s="171">
        <f t="shared" si="8"/>
        <v>0</v>
      </c>
    </row>
    <row r="570" spans="1:15" x14ac:dyDescent="0.25">
      <c r="A570" s="118" t="s">
        <v>51</v>
      </c>
      <c r="B570" s="122" t="s">
        <v>28</v>
      </c>
      <c r="C570" s="120">
        <v>25572</v>
      </c>
      <c r="D570" s="123" t="s">
        <v>556</v>
      </c>
      <c r="E570" s="105">
        <v>0</v>
      </c>
      <c r="F570" s="170">
        <v>0</v>
      </c>
      <c r="G570" s="170">
        <v>0</v>
      </c>
      <c r="H570" s="170">
        <v>0</v>
      </c>
      <c r="I570" s="170">
        <v>0</v>
      </c>
      <c r="J570" s="170">
        <v>0</v>
      </c>
      <c r="K570" s="170">
        <v>0</v>
      </c>
      <c r="L570" s="170">
        <v>0</v>
      </c>
      <c r="M570" s="170">
        <v>0</v>
      </c>
      <c r="N570" s="170">
        <v>0</v>
      </c>
      <c r="O570" s="171">
        <f t="shared" si="8"/>
        <v>0</v>
      </c>
    </row>
    <row r="571" spans="1:15" x14ac:dyDescent="0.25">
      <c r="A571" s="44" t="s">
        <v>51</v>
      </c>
      <c r="B571" s="45" t="s">
        <v>28</v>
      </c>
      <c r="C571" s="46">
        <v>25580</v>
      </c>
      <c r="D571" s="64" t="s">
        <v>557</v>
      </c>
      <c r="E571" s="105">
        <v>0</v>
      </c>
      <c r="F571" s="70">
        <v>0</v>
      </c>
      <c r="G571" s="70">
        <v>0</v>
      </c>
      <c r="H571" s="70">
        <v>0</v>
      </c>
      <c r="I571" s="70">
        <v>0</v>
      </c>
      <c r="J571" s="70">
        <v>0</v>
      </c>
      <c r="K571" s="70">
        <v>0</v>
      </c>
      <c r="L571" s="70">
        <v>8015</v>
      </c>
      <c r="M571" s="70">
        <v>0</v>
      </c>
      <c r="N571" s="70">
        <v>0</v>
      </c>
      <c r="O571" s="48">
        <f t="shared" si="8"/>
        <v>8015</v>
      </c>
    </row>
    <row r="572" spans="1:15" x14ac:dyDescent="0.25">
      <c r="A572" s="44" t="s">
        <v>51</v>
      </c>
      <c r="B572" s="45" t="s">
        <v>28</v>
      </c>
      <c r="C572" s="46">
        <v>25592</v>
      </c>
      <c r="D572" s="64" t="s">
        <v>558</v>
      </c>
      <c r="E572" s="105">
        <v>0</v>
      </c>
      <c r="F572" s="70">
        <v>0</v>
      </c>
      <c r="G572" s="70">
        <v>0</v>
      </c>
      <c r="H572" s="70">
        <v>0</v>
      </c>
      <c r="I572" s="70">
        <v>0</v>
      </c>
      <c r="J572" s="70">
        <v>0</v>
      </c>
      <c r="K572" s="70">
        <v>0</v>
      </c>
      <c r="L572" s="70">
        <v>119739.08</v>
      </c>
      <c r="M572" s="70">
        <v>0</v>
      </c>
      <c r="N572" s="70">
        <v>0</v>
      </c>
      <c r="O572" s="48">
        <f t="shared" si="8"/>
        <v>119739.08</v>
      </c>
    </row>
    <row r="573" spans="1:15" x14ac:dyDescent="0.25">
      <c r="A573" s="44" t="s">
        <v>51</v>
      </c>
      <c r="B573" s="45" t="s">
        <v>28</v>
      </c>
      <c r="C573" s="46">
        <v>25594</v>
      </c>
      <c r="D573" s="64" t="s">
        <v>559</v>
      </c>
      <c r="E573" s="105">
        <v>0</v>
      </c>
      <c r="F573" s="70">
        <v>0</v>
      </c>
      <c r="G573" s="70">
        <v>0</v>
      </c>
      <c r="H573" s="70">
        <v>0</v>
      </c>
      <c r="I573" s="70">
        <v>0</v>
      </c>
      <c r="J573" s="70">
        <v>0</v>
      </c>
      <c r="K573" s="70">
        <v>0</v>
      </c>
      <c r="L573" s="70">
        <v>292273</v>
      </c>
      <c r="M573" s="70">
        <v>0</v>
      </c>
      <c r="N573" s="70">
        <v>0</v>
      </c>
      <c r="O573" s="48">
        <f t="shared" si="8"/>
        <v>292273</v>
      </c>
    </row>
    <row r="574" spans="1:15" x14ac:dyDescent="0.25">
      <c r="A574" s="44" t="s">
        <v>51</v>
      </c>
      <c r="B574" s="45" t="s">
        <v>28</v>
      </c>
      <c r="C574" s="46">
        <v>25596</v>
      </c>
      <c r="D574" s="64" t="s">
        <v>560</v>
      </c>
      <c r="E574" s="105">
        <v>0</v>
      </c>
      <c r="F574" s="70">
        <v>0</v>
      </c>
      <c r="G574" s="70">
        <v>0</v>
      </c>
      <c r="H574" s="70">
        <v>0</v>
      </c>
      <c r="I574" s="70">
        <v>0</v>
      </c>
      <c r="J574" s="70">
        <v>0</v>
      </c>
      <c r="K574" s="70">
        <v>0</v>
      </c>
      <c r="L574" s="70">
        <v>0</v>
      </c>
      <c r="M574" s="70">
        <v>0</v>
      </c>
      <c r="N574" s="70">
        <v>0</v>
      </c>
      <c r="O574" s="48">
        <f t="shared" si="8"/>
        <v>0</v>
      </c>
    </row>
    <row r="575" spans="1:15" x14ac:dyDescent="0.25">
      <c r="A575" s="44" t="s">
        <v>51</v>
      </c>
      <c r="B575" s="45" t="s">
        <v>28</v>
      </c>
      <c r="C575" s="46">
        <v>25599</v>
      </c>
      <c r="D575" s="64" t="s">
        <v>561</v>
      </c>
      <c r="E575" s="105">
        <v>0</v>
      </c>
      <c r="F575" s="70">
        <v>0</v>
      </c>
      <c r="G575" s="70">
        <v>0</v>
      </c>
      <c r="H575" s="70">
        <v>0</v>
      </c>
      <c r="I575" s="70">
        <v>0</v>
      </c>
      <c r="J575" s="70">
        <v>0</v>
      </c>
      <c r="K575" s="70">
        <v>0</v>
      </c>
      <c r="L575" s="70">
        <v>8416335</v>
      </c>
      <c r="M575" s="70">
        <v>0</v>
      </c>
      <c r="N575" s="70">
        <v>0</v>
      </c>
      <c r="O575" s="48">
        <f t="shared" si="8"/>
        <v>8416335</v>
      </c>
    </row>
    <row r="576" spans="1:15" x14ac:dyDescent="0.25">
      <c r="A576" s="44" t="s">
        <v>51</v>
      </c>
      <c r="B576" s="45" t="s">
        <v>28</v>
      </c>
      <c r="C576" s="46">
        <v>25612</v>
      </c>
      <c r="D576" s="64" t="s">
        <v>562</v>
      </c>
      <c r="E576" s="105">
        <v>0</v>
      </c>
      <c r="F576" s="70">
        <v>0</v>
      </c>
      <c r="G576" s="70">
        <v>0</v>
      </c>
      <c r="H576" s="70">
        <v>0</v>
      </c>
      <c r="I576" s="70">
        <v>0</v>
      </c>
      <c r="J576" s="70">
        <v>0</v>
      </c>
      <c r="K576" s="70">
        <v>0</v>
      </c>
      <c r="L576" s="70">
        <v>2115</v>
      </c>
      <c r="M576" s="70">
        <v>0</v>
      </c>
      <c r="N576" s="70">
        <v>0</v>
      </c>
      <c r="O576" s="48">
        <f t="shared" si="8"/>
        <v>2115</v>
      </c>
    </row>
    <row r="577" spans="1:15" x14ac:dyDescent="0.25">
      <c r="A577" s="44" t="s">
        <v>51</v>
      </c>
      <c r="B577" s="45" t="s">
        <v>28</v>
      </c>
      <c r="C577" s="46">
        <v>25645</v>
      </c>
      <c r="D577" s="64" t="s">
        <v>563</v>
      </c>
      <c r="E577" s="105">
        <v>0</v>
      </c>
      <c r="F577" s="70">
        <v>0</v>
      </c>
      <c r="G577" s="70">
        <v>0</v>
      </c>
      <c r="H577" s="70">
        <v>0</v>
      </c>
      <c r="I577" s="70">
        <v>0</v>
      </c>
      <c r="J577" s="70">
        <v>0</v>
      </c>
      <c r="K577" s="70">
        <v>0</v>
      </c>
      <c r="L577" s="70">
        <v>0</v>
      </c>
      <c r="M577" s="70">
        <v>0</v>
      </c>
      <c r="N577" s="70">
        <v>0</v>
      </c>
      <c r="O577" s="48">
        <f t="shared" si="8"/>
        <v>0</v>
      </c>
    </row>
    <row r="578" spans="1:15" x14ac:dyDescent="0.25">
      <c r="A578" s="44" t="s">
        <v>51</v>
      </c>
      <c r="B578" s="45" t="s">
        <v>28</v>
      </c>
      <c r="C578" s="46">
        <v>25649</v>
      </c>
      <c r="D578" s="64" t="s">
        <v>564</v>
      </c>
      <c r="E578" s="105">
        <v>0</v>
      </c>
      <c r="F578" s="70">
        <v>0</v>
      </c>
      <c r="G578" s="70">
        <v>0</v>
      </c>
      <c r="H578" s="70">
        <v>0</v>
      </c>
      <c r="I578" s="70">
        <v>0</v>
      </c>
      <c r="J578" s="70">
        <v>0</v>
      </c>
      <c r="K578" s="70">
        <v>0</v>
      </c>
      <c r="L578" s="70">
        <v>0</v>
      </c>
      <c r="M578" s="70">
        <v>0</v>
      </c>
      <c r="N578" s="70">
        <v>0</v>
      </c>
      <c r="O578" s="48">
        <f t="shared" si="8"/>
        <v>0</v>
      </c>
    </row>
    <row r="579" spans="1:15" x14ac:dyDescent="0.25">
      <c r="A579" s="44" t="s">
        <v>51</v>
      </c>
      <c r="B579" s="45" t="s">
        <v>28</v>
      </c>
      <c r="C579" s="46">
        <v>25653</v>
      </c>
      <c r="D579" s="64" t="s">
        <v>565</v>
      </c>
      <c r="E579" s="105">
        <v>0</v>
      </c>
      <c r="F579" s="70">
        <v>0</v>
      </c>
      <c r="G579" s="70">
        <v>0</v>
      </c>
      <c r="H579" s="70">
        <v>0</v>
      </c>
      <c r="I579" s="70">
        <v>0</v>
      </c>
      <c r="J579" s="70">
        <v>0</v>
      </c>
      <c r="K579" s="70">
        <v>0</v>
      </c>
      <c r="L579" s="70">
        <v>0</v>
      </c>
      <c r="M579" s="70">
        <v>0</v>
      </c>
      <c r="N579" s="70">
        <v>0</v>
      </c>
      <c r="O579" s="48">
        <f t="shared" si="8"/>
        <v>0</v>
      </c>
    </row>
    <row r="580" spans="1:15" x14ac:dyDescent="0.25">
      <c r="A580" s="44" t="s">
        <v>51</v>
      </c>
      <c r="B580" s="45" t="s">
        <v>28</v>
      </c>
      <c r="C580" s="46">
        <v>25658</v>
      </c>
      <c r="D580" s="64" t="s">
        <v>140</v>
      </c>
      <c r="E580" s="105">
        <v>0</v>
      </c>
      <c r="F580" s="70">
        <v>0</v>
      </c>
      <c r="G580" s="70">
        <v>0</v>
      </c>
      <c r="H580" s="70">
        <v>0</v>
      </c>
      <c r="I580" s="70">
        <v>0</v>
      </c>
      <c r="J580" s="70">
        <v>0</v>
      </c>
      <c r="K580" s="70">
        <v>0</v>
      </c>
      <c r="L580" s="70">
        <v>1207358</v>
      </c>
      <c r="M580" s="70">
        <v>0</v>
      </c>
      <c r="N580" s="70">
        <v>0</v>
      </c>
      <c r="O580" s="48">
        <f t="shared" si="8"/>
        <v>1207358</v>
      </c>
    </row>
    <row r="581" spans="1:15" x14ac:dyDescent="0.25">
      <c r="A581" s="118" t="s">
        <v>51</v>
      </c>
      <c r="B581" s="122" t="s">
        <v>28</v>
      </c>
      <c r="C581" s="120">
        <v>25662</v>
      </c>
      <c r="D581" s="123" t="s">
        <v>566</v>
      </c>
      <c r="E581" s="105">
        <v>0</v>
      </c>
      <c r="F581" s="170">
        <v>0</v>
      </c>
      <c r="G581" s="170">
        <v>0</v>
      </c>
      <c r="H581" s="170">
        <v>0</v>
      </c>
      <c r="I581" s="170">
        <v>0</v>
      </c>
      <c r="J581" s="170">
        <v>0</v>
      </c>
      <c r="K581" s="170">
        <v>0</v>
      </c>
      <c r="L581" s="170">
        <v>1814</v>
      </c>
      <c r="M581" s="170">
        <v>0</v>
      </c>
      <c r="N581" s="170">
        <v>0</v>
      </c>
      <c r="O581" s="171">
        <f t="shared" si="8"/>
        <v>1814</v>
      </c>
    </row>
    <row r="582" spans="1:15" x14ac:dyDescent="0.25">
      <c r="A582" s="118" t="s">
        <v>51</v>
      </c>
      <c r="B582" s="122" t="s">
        <v>28</v>
      </c>
      <c r="C582" s="120">
        <v>25718</v>
      </c>
      <c r="D582" s="123" t="s">
        <v>567</v>
      </c>
      <c r="E582" s="105">
        <v>0</v>
      </c>
      <c r="F582" s="170">
        <v>0</v>
      </c>
      <c r="G582" s="170">
        <v>0</v>
      </c>
      <c r="H582" s="170">
        <v>0</v>
      </c>
      <c r="I582" s="170">
        <v>0</v>
      </c>
      <c r="J582" s="170">
        <v>0</v>
      </c>
      <c r="K582" s="170">
        <v>0</v>
      </c>
      <c r="L582" s="170">
        <v>0</v>
      </c>
      <c r="M582" s="170">
        <v>0</v>
      </c>
      <c r="N582" s="170">
        <v>0</v>
      </c>
      <c r="O582" s="171">
        <f t="shared" si="8"/>
        <v>0</v>
      </c>
    </row>
    <row r="583" spans="1:15" x14ac:dyDescent="0.25">
      <c r="A583" s="118" t="s">
        <v>51</v>
      </c>
      <c r="B583" s="122" t="s">
        <v>28</v>
      </c>
      <c r="C583" s="120">
        <v>25736</v>
      </c>
      <c r="D583" s="123" t="s">
        <v>568</v>
      </c>
      <c r="E583" s="105">
        <v>312116473.99580336</v>
      </c>
      <c r="F583" s="170">
        <v>0</v>
      </c>
      <c r="G583" s="170">
        <v>0</v>
      </c>
      <c r="H583" s="170">
        <v>0</v>
      </c>
      <c r="I583" s="170">
        <v>0</v>
      </c>
      <c r="J583" s="170">
        <v>0</v>
      </c>
      <c r="K583" s="170">
        <v>0</v>
      </c>
      <c r="L583" s="170">
        <v>0</v>
      </c>
      <c r="M583" s="170">
        <v>408031158.39999998</v>
      </c>
      <c r="N583" s="170">
        <v>0</v>
      </c>
      <c r="O583" s="171">
        <f t="shared" si="8"/>
        <v>408031158.39999998</v>
      </c>
    </row>
    <row r="584" spans="1:15" x14ac:dyDescent="0.25">
      <c r="A584" s="118" t="s">
        <v>51</v>
      </c>
      <c r="B584" s="122" t="s">
        <v>28</v>
      </c>
      <c r="C584" s="120">
        <v>25740</v>
      </c>
      <c r="D584" s="123" t="s">
        <v>569</v>
      </c>
      <c r="E584" s="105">
        <v>0</v>
      </c>
      <c r="F584" s="170">
        <v>0</v>
      </c>
      <c r="G584" s="170">
        <v>0</v>
      </c>
      <c r="H584" s="170">
        <v>0</v>
      </c>
      <c r="I584" s="170">
        <v>0</v>
      </c>
      <c r="J584" s="170">
        <v>0</v>
      </c>
      <c r="K584" s="170">
        <v>0</v>
      </c>
      <c r="L584" s="170">
        <v>5478315</v>
      </c>
      <c r="M584" s="170">
        <v>0</v>
      </c>
      <c r="N584" s="170">
        <v>0</v>
      </c>
      <c r="O584" s="171">
        <f t="shared" si="8"/>
        <v>5478315</v>
      </c>
    </row>
    <row r="585" spans="1:15" x14ac:dyDescent="0.25">
      <c r="A585" s="118" t="s">
        <v>51</v>
      </c>
      <c r="B585" s="122" t="s">
        <v>28</v>
      </c>
      <c r="C585" s="120">
        <v>25743</v>
      </c>
      <c r="D585" s="123" t="s">
        <v>570</v>
      </c>
      <c r="E585" s="105">
        <v>0</v>
      </c>
      <c r="F585" s="170">
        <v>0</v>
      </c>
      <c r="G585" s="170">
        <v>0</v>
      </c>
      <c r="H585" s="170">
        <v>0</v>
      </c>
      <c r="I585" s="170">
        <v>0</v>
      </c>
      <c r="J585" s="170">
        <v>0</v>
      </c>
      <c r="K585" s="170">
        <v>0</v>
      </c>
      <c r="L585" s="170">
        <v>780393.94</v>
      </c>
      <c r="M585" s="170">
        <v>0</v>
      </c>
      <c r="N585" s="170">
        <v>0</v>
      </c>
      <c r="O585" s="171">
        <f t="shared" si="8"/>
        <v>780393.94</v>
      </c>
    </row>
    <row r="586" spans="1:15" x14ac:dyDescent="0.25">
      <c r="A586" s="118" t="s">
        <v>51</v>
      </c>
      <c r="B586" s="122" t="s">
        <v>28</v>
      </c>
      <c r="C586" s="120">
        <v>25745</v>
      </c>
      <c r="D586" s="123" t="s">
        <v>571</v>
      </c>
      <c r="E586" s="105">
        <v>0</v>
      </c>
      <c r="F586" s="170">
        <v>0</v>
      </c>
      <c r="G586" s="170">
        <v>0</v>
      </c>
      <c r="H586" s="170">
        <v>0</v>
      </c>
      <c r="I586" s="170">
        <v>0</v>
      </c>
      <c r="J586" s="170">
        <v>0</v>
      </c>
      <c r="K586" s="170">
        <v>0</v>
      </c>
      <c r="L586" s="170">
        <v>41610</v>
      </c>
      <c r="M586" s="170">
        <v>0</v>
      </c>
      <c r="N586" s="170">
        <v>0</v>
      </c>
      <c r="O586" s="171">
        <f t="shared" si="8"/>
        <v>41610</v>
      </c>
    </row>
    <row r="587" spans="1:15" x14ac:dyDescent="0.25">
      <c r="A587" s="118" t="s">
        <v>51</v>
      </c>
      <c r="B587" s="122" t="s">
        <v>28</v>
      </c>
      <c r="C587" s="120">
        <v>25754</v>
      </c>
      <c r="D587" s="123" t="s">
        <v>572</v>
      </c>
      <c r="E587" s="105">
        <v>0</v>
      </c>
      <c r="F587" s="170">
        <v>0</v>
      </c>
      <c r="G587" s="170">
        <v>0</v>
      </c>
      <c r="H587" s="170">
        <v>0</v>
      </c>
      <c r="I587" s="170">
        <v>0</v>
      </c>
      <c r="J587" s="170">
        <v>0</v>
      </c>
      <c r="K587" s="170">
        <v>0</v>
      </c>
      <c r="L587" s="170">
        <v>41483887.789999999</v>
      </c>
      <c r="M587" s="170">
        <v>0</v>
      </c>
      <c r="N587" s="170">
        <v>0</v>
      </c>
      <c r="O587" s="171">
        <f t="shared" si="8"/>
        <v>41483887.789999999</v>
      </c>
    </row>
    <row r="588" spans="1:15" x14ac:dyDescent="0.25">
      <c r="A588" s="118" t="s">
        <v>51</v>
      </c>
      <c r="B588" s="122" t="s">
        <v>28</v>
      </c>
      <c r="C588" s="120">
        <v>25758</v>
      </c>
      <c r="D588" s="123" t="s">
        <v>573</v>
      </c>
      <c r="E588" s="105">
        <v>0</v>
      </c>
      <c r="F588" s="170">
        <v>0</v>
      </c>
      <c r="G588" s="170">
        <v>0</v>
      </c>
      <c r="H588" s="170">
        <v>0</v>
      </c>
      <c r="I588" s="170">
        <v>0</v>
      </c>
      <c r="J588" s="170">
        <v>0</v>
      </c>
      <c r="K588" s="170">
        <v>0</v>
      </c>
      <c r="L588" s="170">
        <v>0</v>
      </c>
      <c r="M588" s="170">
        <v>0</v>
      </c>
      <c r="N588" s="170">
        <v>0</v>
      </c>
      <c r="O588" s="171">
        <f t="shared" ref="O588:O651" si="9">SUM(F588:N588)</f>
        <v>0</v>
      </c>
    </row>
    <row r="589" spans="1:15" x14ac:dyDescent="0.25">
      <c r="A589" s="118" t="s">
        <v>51</v>
      </c>
      <c r="B589" s="122" t="s">
        <v>28</v>
      </c>
      <c r="C589" s="120">
        <v>25769</v>
      </c>
      <c r="D589" s="123" t="s">
        <v>574</v>
      </c>
      <c r="E589" s="105">
        <v>5002765.815637324</v>
      </c>
      <c r="F589" s="170">
        <v>0</v>
      </c>
      <c r="G589" s="170">
        <v>8781446</v>
      </c>
      <c r="H589" s="170">
        <v>0</v>
      </c>
      <c r="I589" s="170">
        <v>0</v>
      </c>
      <c r="J589" s="170">
        <v>0</v>
      </c>
      <c r="K589" s="170">
        <v>0</v>
      </c>
      <c r="L589" s="170">
        <v>3345606</v>
      </c>
      <c r="M589" s="170">
        <v>0</v>
      </c>
      <c r="N589" s="170">
        <v>0</v>
      </c>
      <c r="O589" s="171">
        <f t="shared" si="9"/>
        <v>12127052</v>
      </c>
    </row>
    <row r="590" spans="1:15" x14ac:dyDescent="0.25">
      <c r="A590" s="118" t="s">
        <v>51</v>
      </c>
      <c r="B590" s="122" t="s">
        <v>28</v>
      </c>
      <c r="C590" s="120">
        <v>25772</v>
      </c>
      <c r="D590" s="123" t="s">
        <v>575</v>
      </c>
      <c r="E590" s="105">
        <v>29669804.43103724</v>
      </c>
      <c r="F590" s="170">
        <v>0</v>
      </c>
      <c r="G590" s="170">
        <v>6905818</v>
      </c>
      <c r="H590" s="170">
        <v>0</v>
      </c>
      <c r="I590" s="170">
        <v>0</v>
      </c>
      <c r="J590" s="170">
        <v>0</v>
      </c>
      <c r="K590" s="170">
        <v>0</v>
      </c>
      <c r="L590" s="170">
        <v>24309</v>
      </c>
      <c r="M590" s="170">
        <v>0</v>
      </c>
      <c r="N590" s="170">
        <v>0</v>
      </c>
      <c r="O590" s="171">
        <f t="shared" si="9"/>
        <v>6930127</v>
      </c>
    </row>
    <row r="591" spans="1:15" x14ac:dyDescent="0.25">
      <c r="A591" s="44" t="s">
        <v>51</v>
      </c>
      <c r="B591" s="45" t="s">
        <v>28</v>
      </c>
      <c r="C591" s="46">
        <v>25777</v>
      </c>
      <c r="D591" s="64" t="s">
        <v>576</v>
      </c>
      <c r="E591" s="105">
        <v>0</v>
      </c>
      <c r="F591" s="70">
        <v>0</v>
      </c>
      <c r="G591" s="70">
        <v>0</v>
      </c>
      <c r="H591" s="70">
        <v>0</v>
      </c>
      <c r="I591" s="70">
        <v>0</v>
      </c>
      <c r="J591" s="70">
        <v>0</v>
      </c>
      <c r="K591" s="70">
        <v>0</v>
      </c>
      <c r="L591" s="70">
        <v>0</v>
      </c>
      <c r="M591" s="70">
        <v>0</v>
      </c>
      <c r="N591" s="70">
        <v>0</v>
      </c>
      <c r="O591" s="48">
        <f t="shared" si="9"/>
        <v>0</v>
      </c>
    </row>
    <row r="592" spans="1:15" x14ac:dyDescent="0.25">
      <c r="A592" s="44" t="s">
        <v>51</v>
      </c>
      <c r="B592" s="45" t="s">
        <v>28</v>
      </c>
      <c r="C592" s="46">
        <v>25779</v>
      </c>
      <c r="D592" s="64" t="s">
        <v>577</v>
      </c>
      <c r="E592" s="105">
        <v>0</v>
      </c>
      <c r="F592" s="70">
        <v>0</v>
      </c>
      <c r="G592" s="70">
        <v>0</v>
      </c>
      <c r="H592" s="70">
        <v>0</v>
      </c>
      <c r="I592" s="70">
        <v>0</v>
      </c>
      <c r="J592" s="70">
        <v>0</v>
      </c>
      <c r="K592" s="70">
        <v>0</v>
      </c>
      <c r="L592" s="70">
        <v>145101.66999999998</v>
      </c>
      <c r="M592" s="70">
        <v>0</v>
      </c>
      <c r="N592" s="70">
        <v>0</v>
      </c>
      <c r="O592" s="48">
        <f t="shared" si="9"/>
        <v>145101.66999999998</v>
      </c>
    </row>
    <row r="593" spans="1:15" x14ac:dyDescent="0.25">
      <c r="A593" s="44" t="s">
        <v>51</v>
      </c>
      <c r="B593" s="45" t="s">
        <v>28</v>
      </c>
      <c r="C593" s="46">
        <v>25781</v>
      </c>
      <c r="D593" s="64" t="s">
        <v>578</v>
      </c>
      <c r="E593" s="105">
        <v>373749186.39272118</v>
      </c>
      <c r="F593" s="70">
        <v>0</v>
      </c>
      <c r="G593" s="70">
        <v>229800047</v>
      </c>
      <c r="H593" s="70">
        <v>0</v>
      </c>
      <c r="I593" s="70">
        <v>0</v>
      </c>
      <c r="J593" s="70">
        <v>0</v>
      </c>
      <c r="K593" s="70">
        <v>0</v>
      </c>
      <c r="L593" s="70">
        <v>1942413.81</v>
      </c>
      <c r="M593" s="70">
        <v>0</v>
      </c>
      <c r="N593" s="70">
        <v>0</v>
      </c>
      <c r="O593" s="48">
        <f t="shared" si="9"/>
        <v>231742460.81</v>
      </c>
    </row>
    <row r="594" spans="1:15" x14ac:dyDescent="0.25">
      <c r="A594" s="44" t="s">
        <v>51</v>
      </c>
      <c r="B594" s="45" t="s">
        <v>28</v>
      </c>
      <c r="C594" s="46">
        <v>25785</v>
      </c>
      <c r="D594" s="64" t="s">
        <v>579</v>
      </c>
      <c r="E594" s="105">
        <v>88383.581502021567</v>
      </c>
      <c r="F594" s="70">
        <v>0</v>
      </c>
      <c r="G594" s="70">
        <v>0</v>
      </c>
      <c r="H594" s="70">
        <v>0</v>
      </c>
      <c r="I594" s="70">
        <v>0</v>
      </c>
      <c r="J594" s="70">
        <v>0</v>
      </c>
      <c r="K594" s="70">
        <v>0</v>
      </c>
      <c r="L594" s="70">
        <v>38748093</v>
      </c>
      <c r="M594" s="70">
        <v>0</v>
      </c>
      <c r="N594" s="70">
        <v>0</v>
      </c>
      <c r="O594" s="48">
        <f t="shared" si="9"/>
        <v>38748093</v>
      </c>
    </row>
    <row r="595" spans="1:15" x14ac:dyDescent="0.25">
      <c r="A595" s="44" t="s">
        <v>51</v>
      </c>
      <c r="B595" s="45" t="s">
        <v>28</v>
      </c>
      <c r="C595" s="46">
        <v>25793</v>
      </c>
      <c r="D595" s="64" t="s">
        <v>580</v>
      </c>
      <c r="E595" s="105">
        <v>188094185.02742285</v>
      </c>
      <c r="F595" s="70">
        <v>0</v>
      </c>
      <c r="G595" s="70">
        <v>119018675</v>
      </c>
      <c r="H595" s="70">
        <v>0</v>
      </c>
      <c r="I595" s="70">
        <v>0</v>
      </c>
      <c r="J595" s="70">
        <v>0</v>
      </c>
      <c r="K595" s="70">
        <v>0</v>
      </c>
      <c r="L595" s="70">
        <v>4874090.5399999991</v>
      </c>
      <c r="M595" s="70">
        <v>0</v>
      </c>
      <c r="N595" s="70">
        <v>0</v>
      </c>
      <c r="O595" s="48">
        <f t="shared" si="9"/>
        <v>123892765.53999999</v>
      </c>
    </row>
    <row r="596" spans="1:15" x14ac:dyDescent="0.25">
      <c r="A596" s="44" t="s">
        <v>51</v>
      </c>
      <c r="B596" s="45" t="s">
        <v>28</v>
      </c>
      <c r="C596" s="46">
        <v>25797</v>
      </c>
      <c r="D596" s="64" t="s">
        <v>581</v>
      </c>
      <c r="E596" s="105">
        <v>0</v>
      </c>
      <c r="F596" s="70">
        <v>0</v>
      </c>
      <c r="G596" s="70">
        <v>0</v>
      </c>
      <c r="H596" s="70">
        <v>0</v>
      </c>
      <c r="I596" s="70">
        <v>0</v>
      </c>
      <c r="J596" s="70">
        <v>0</v>
      </c>
      <c r="K596" s="70">
        <v>0</v>
      </c>
      <c r="L596" s="70">
        <v>0</v>
      </c>
      <c r="M596" s="70">
        <v>0</v>
      </c>
      <c r="N596" s="70">
        <v>0</v>
      </c>
      <c r="O596" s="48">
        <f t="shared" si="9"/>
        <v>0</v>
      </c>
    </row>
    <row r="597" spans="1:15" x14ac:dyDescent="0.25">
      <c r="A597" s="44" t="s">
        <v>51</v>
      </c>
      <c r="B597" s="45" t="s">
        <v>28</v>
      </c>
      <c r="C597" s="46">
        <v>25799</v>
      </c>
      <c r="D597" s="64" t="s">
        <v>582</v>
      </c>
      <c r="E597" s="105">
        <v>0</v>
      </c>
      <c r="F597" s="70">
        <v>0</v>
      </c>
      <c r="G597" s="70">
        <v>0</v>
      </c>
      <c r="H597" s="70">
        <v>0</v>
      </c>
      <c r="I597" s="70">
        <v>0</v>
      </c>
      <c r="J597" s="70">
        <v>0</v>
      </c>
      <c r="K597" s="70">
        <v>0</v>
      </c>
      <c r="L597" s="70">
        <v>0</v>
      </c>
      <c r="M597" s="70">
        <v>0</v>
      </c>
      <c r="N597" s="70">
        <v>0</v>
      </c>
      <c r="O597" s="48">
        <f t="shared" si="9"/>
        <v>0</v>
      </c>
    </row>
    <row r="598" spans="1:15" x14ac:dyDescent="0.25">
      <c r="A598" s="44" t="s">
        <v>51</v>
      </c>
      <c r="B598" s="45" t="s">
        <v>28</v>
      </c>
      <c r="C598" s="46">
        <v>25805</v>
      </c>
      <c r="D598" s="64" t="s">
        <v>583</v>
      </c>
      <c r="E598" s="105">
        <v>0</v>
      </c>
      <c r="F598" s="70">
        <v>0</v>
      </c>
      <c r="G598" s="70">
        <v>0</v>
      </c>
      <c r="H598" s="70">
        <v>0</v>
      </c>
      <c r="I598" s="70">
        <v>0</v>
      </c>
      <c r="J598" s="70">
        <v>0</v>
      </c>
      <c r="K598" s="70">
        <v>0</v>
      </c>
      <c r="L598" s="70">
        <v>59755</v>
      </c>
      <c r="M598" s="70">
        <v>0</v>
      </c>
      <c r="N598" s="70">
        <v>0</v>
      </c>
      <c r="O598" s="48">
        <f t="shared" si="9"/>
        <v>59755</v>
      </c>
    </row>
    <row r="599" spans="1:15" x14ac:dyDescent="0.25">
      <c r="A599" s="44" t="s">
        <v>51</v>
      </c>
      <c r="B599" s="45" t="s">
        <v>28</v>
      </c>
      <c r="C599" s="46">
        <v>25807</v>
      </c>
      <c r="D599" s="64" t="s">
        <v>584</v>
      </c>
      <c r="E599" s="105">
        <v>0</v>
      </c>
      <c r="F599" s="70">
        <v>0</v>
      </c>
      <c r="G599" s="70">
        <v>0</v>
      </c>
      <c r="H599" s="70">
        <v>0</v>
      </c>
      <c r="I599" s="70">
        <v>0</v>
      </c>
      <c r="J599" s="70">
        <v>0</v>
      </c>
      <c r="K599" s="70">
        <v>0</v>
      </c>
      <c r="L599" s="70">
        <v>185533.27000000002</v>
      </c>
      <c r="M599" s="70">
        <v>0</v>
      </c>
      <c r="N599" s="70">
        <v>0</v>
      </c>
      <c r="O599" s="48">
        <f t="shared" si="9"/>
        <v>185533.27000000002</v>
      </c>
    </row>
    <row r="600" spans="1:15" x14ac:dyDescent="0.25">
      <c r="A600" s="44" t="s">
        <v>51</v>
      </c>
      <c r="B600" s="45" t="s">
        <v>28</v>
      </c>
      <c r="C600" s="46">
        <v>25815</v>
      </c>
      <c r="D600" s="64" t="s">
        <v>585</v>
      </c>
      <c r="E600" s="105">
        <v>0</v>
      </c>
      <c r="F600" s="70">
        <v>0</v>
      </c>
      <c r="G600" s="70">
        <v>0</v>
      </c>
      <c r="H600" s="70">
        <v>0</v>
      </c>
      <c r="I600" s="70">
        <v>0</v>
      </c>
      <c r="J600" s="70">
        <v>0</v>
      </c>
      <c r="K600" s="70">
        <v>0</v>
      </c>
      <c r="L600" s="70">
        <v>0</v>
      </c>
      <c r="M600" s="70">
        <v>0</v>
      </c>
      <c r="N600" s="70">
        <v>0</v>
      </c>
      <c r="O600" s="48">
        <f t="shared" si="9"/>
        <v>0</v>
      </c>
    </row>
    <row r="601" spans="1:15" x14ac:dyDescent="0.25">
      <c r="A601" s="118" t="s">
        <v>51</v>
      </c>
      <c r="B601" s="122" t="s">
        <v>28</v>
      </c>
      <c r="C601" s="120">
        <v>25817</v>
      </c>
      <c r="D601" s="123" t="s">
        <v>586</v>
      </c>
      <c r="E601" s="105">
        <v>0</v>
      </c>
      <c r="F601" s="170">
        <v>0</v>
      </c>
      <c r="G601" s="170">
        <v>0</v>
      </c>
      <c r="H601" s="170">
        <v>0</v>
      </c>
      <c r="I601" s="170">
        <v>0</v>
      </c>
      <c r="J601" s="170">
        <v>0</v>
      </c>
      <c r="K601" s="170">
        <v>0</v>
      </c>
      <c r="L601" s="170">
        <v>12479797.66</v>
      </c>
      <c r="M601" s="170">
        <v>0</v>
      </c>
      <c r="N601" s="170">
        <v>0</v>
      </c>
      <c r="O601" s="171">
        <f t="shared" si="9"/>
        <v>12479797.66</v>
      </c>
    </row>
    <row r="602" spans="1:15" x14ac:dyDescent="0.25">
      <c r="A602" s="118" t="s">
        <v>51</v>
      </c>
      <c r="B602" s="122" t="s">
        <v>28</v>
      </c>
      <c r="C602" s="120">
        <v>25823</v>
      </c>
      <c r="D602" s="123" t="s">
        <v>587</v>
      </c>
      <c r="E602" s="105">
        <v>0</v>
      </c>
      <c r="F602" s="170">
        <v>0</v>
      </c>
      <c r="G602" s="170">
        <v>0</v>
      </c>
      <c r="H602" s="170">
        <v>0</v>
      </c>
      <c r="I602" s="170">
        <v>0</v>
      </c>
      <c r="J602" s="170">
        <v>0</v>
      </c>
      <c r="K602" s="170">
        <v>0</v>
      </c>
      <c r="L602" s="170">
        <v>0</v>
      </c>
      <c r="M602" s="170">
        <v>0</v>
      </c>
      <c r="N602" s="170">
        <v>0</v>
      </c>
      <c r="O602" s="171">
        <f t="shared" si="9"/>
        <v>0</v>
      </c>
    </row>
    <row r="603" spans="1:15" x14ac:dyDescent="0.25">
      <c r="A603" s="118" t="s">
        <v>51</v>
      </c>
      <c r="B603" s="122" t="s">
        <v>28</v>
      </c>
      <c r="C603" s="120">
        <v>25839</v>
      </c>
      <c r="D603" s="123" t="s">
        <v>588</v>
      </c>
      <c r="E603" s="105">
        <v>47018364.769146174</v>
      </c>
      <c r="F603" s="170">
        <v>0</v>
      </c>
      <c r="G603" s="170">
        <v>0</v>
      </c>
      <c r="H603" s="170">
        <v>42838392</v>
      </c>
      <c r="I603" s="170">
        <v>66263901</v>
      </c>
      <c r="J603" s="170">
        <v>0</v>
      </c>
      <c r="K603" s="170">
        <v>0</v>
      </c>
      <c r="L603" s="170">
        <v>0</v>
      </c>
      <c r="M603" s="170">
        <v>0</v>
      </c>
      <c r="N603" s="170">
        <v>0</v>
      </c>
      <c r="O603" s="171">
        <f t="shared" si="9"/>
        <v>109102293</v>
      </c>
    </row>
    <row r="604" spans="1:15" x14ac:dyDescent="0.25">
      <c r="A604" s="118" t="s">
        <v>51</v>
      </c>
      <c r="B604" s="122" t="s">
        <v>28</v>
      </c>
      <c r="C604" s="120">
        <v>25841</v>
      </c>
      <c r="D604" s="123" t="s">
        <v>589</v>
      </c>
      <c r="E604" s="105">
        <v>0</v>
      </c>
      <c r="F604" s="170">
        <v>0</v>
      </c>
      <c r="G604" s="170">
        <v>0</v>
      </c>
      <c r="H604" s="170">
        <v>0</v>
      </c>
      <c r="I604" s="170">
        <v>0</v>
      </c>
      <c r="J604" s="170">
        <v>0</v>
      </c>
      <c r="K604" s="170">
        <v>0</v>
      </c>
      <c r="L604" s="170">
        <v>0</v>
      </c>
      <c r="M604" s="170">
        <v>0</v>
      </c>
      <c r="N604" s="170">
        <v>0</v>
      </c>
      <c r="O604" s="171">
        <f t="shared" si="9"/>
        <v>0</v>
      </c>
    </row>
    <row r="605" spans="1:15" x14ac:dyDescent="0.25">
      <c r="A605" s="118" t="s">
        <v>51</v>
      </c>
      <c r="B605" s="122" t="s">
        <v>28</v>
      </c>
      <c r="C605" s="120">
        <v>25843</v>
      </c>
      <c r="D605" s="123" t="s">
        <v>590</v>
      </c>
      <c r="E605" s="105">
        <v>2157106.7732344102</v>
      </c>
      <c r="F605" s="170">
        <v>0</v>
      </c>
      <c r="G605" s="170">
        <v>0</v>
      </c>
      <c r="H605" s="170">
        <v>0</v>
      </c>
      <c r="I605" s="170">
        <v>0</v>
      </c>
      <c r="J605" s="170">
        <v>0</v>
      </c>
      <c r="K605" s="170">
        <v>0</v>
      </c>
      <c r="L605" s="170">
        <v>25159</v>
      </c>
      <c r="M605" s="170">
        <v>0</v>
      </c>
      <c r="N605" s="170">
        <v>0</v>
      </c>
      <c r="O605" s="171">
        <f t="shared" si="9"/>
        <v>25159</v>
      </c>
    </row>
    <row r="606" spans="1:15" x14ac:dyDescent="0.25">
      <c r="A606" s="118" t="s">
        <v>51</v>
      </c>
      <c r="B606" s="122" t="s">
        <v>28</v>
      </c>
      <c r="C606" s="120">
        <v>25845</v>
      </c>
      <c r="D606" s="123" t="s">
        <v>591</v>
      </c>
      <c r="E606" s="105">
        <v>0</v>
      </c>
      <c r="F606" s="170">
        <v>0</v>
      </c>
      <c r="G606" s="170">
        <v>0</v>
      </c>
      <c r="H606" s="170">
        <v>0</v>
      </c>
      <c r="I606" s="170">
        <v>0</v>
      </c>
      <c r="J606" s="170">
        <v>0</v>
      </c>
      <c r="K606" s="170">
        <v>0</v>
      </c>
      <c r="L606" s="170">
        <v>2697836</v>
      </c>
      <c r="M606" s="170">
        <v>0</v>
      </c>
      <c r="N606" s="170">
        <v>0</v>
      </c>
      <c r="O606" s="171">
        <f t="shared" si="9"/>
        <v>2697836</v>
      </c>
    </row>
    <row r="607" spans="1:15" x14ac:dyDescent="0.25">
      <c r="A607" s="118" t="s">
        <v>51</v>
      </c>
      <c r="B607" s="122" t="s">
        <v>28</v>
      </c>
      <c r="C607" s="120">
        <v>25851</v>
      </c>
      <c r="D607" s="123" t="s">
        <v>592</v>
      </c>
      <c r="E607" s="105">
        <v>0</v>
      </c>
      <c r="F607" s="170">
        <v>0</v>
      </c>
      <c r="G607" s="170">
        <v>0</v>
      </c>
      <c r="H607" s="170">
        <v>0</v>
      </c>
      <c r="I607" s="170">
        <v>0</v>
      </c>
      <c r="J607" s="170">
        <v>0</v>
      </c>
      <c r="K607" s="170">
        <v>0</v>
      </c>
      <c r="L607" s="170">
        <v>0</v>
      </c>
      <c r="M607" s="170">
        <v>0</v>
      </c>
      <c r="N607" s="170">
        <v>0</v>
      </c>
      <c r="O607" s="171">
        <f t="shared" si="9"/>
        <v>0</v>
      </c>
    </row>
    <row r="608" spans="1:15" x14ac:dyDescent="0.25">
      <c r="A608" s="118" t="s">
        <v>51</v>
      </c>
      <c r="B608" s="122" t="s">
        <v>28</v>
      </c>
      <c r="C608" s="120">
        <v>25862</v>
      </c>
      <c r="D608" s="123" t="s">
        <v>593</v>
      </c>
      <c r="E608" s="105">
        <v>0</v>
      </c>
      <c r="F608" s="170">
        <v>0</v>
      </c>
      <c r="G608" s="170">
        <v>0</v>
      </c>
      <c r="H608" s="170">
        <v>0</v>
      </c>
      <c r="I608" s="170">
        <v>0</v>
      </c>
      <c r="J608" s="170">
        <v>0</v>
      </c>
      <c r="K608" s="170">
        <v>0</v>
      </c>
      <c r="L608" s="170">
        <v>0</v>
      </c>
      <c r="M608" s="170">
        <v>0</v>
      </c>
      <c r="N608" s="170">
        <v>0</v>
      </c>
      <c r="O608" s="171">
        <f t="shared" si="9"/>
        <v>0</v>
      </c>
    </row>
    <row r="609" spans="1:15" x14ac:dyDescent="0.25">
      <c r="A609" s="118" t="s">
        <v>51</v>
      </c>
      <c r="B609" s="122" t="s">
        <v>28</v>
      </c>
      <c r="C609" s="120">
        <v>25867</v>
      </c>
      <c r="D609" s="123" t="s">
        <v>594</v>
      </c>
      <c r="E609" s="105">
        <v>0</v>
      </c>
      <c r="F609" s="170">
        <v>0</v>
      </c>
      <c r="G609" s="170">
        <v>0</v>
      </c>
      <c r="H609" s="170">
        <v>0</v>
      </c>
      <c r="I609" s="170">
        <v>0</v>
      </c>
      <c r="J609" s="170">
        <v>0</v>
      </c>
      <c r="K609" s="170">
        <v>0</v>
      </c>
      <c r="L609" s="170">
        <v>207082.4</v>
      </c>
      <c r="M609" s="170">
        <v>0</v>
      </c>
      <c r="N609" s="170">
        <v>0</v>
      </c>
      <c r="O609" s="171">
        <f t="shared" si="9"/>
        <v>207082.4</v>
      </c>
    </row>
    <row r="610" spans="1:15" x14ac:dyDescent="0.25">
      <c r="A610" s="118" t="s">
        <v>51</v>
      </c>
      <c r="B610" s="122" t="s">
        <v>28</v>
      </c>
      <c r="C610" s="120">
        <v>25871</v>
      </c>
      <c r="D610" s="123" t="s">
        <v>595</v>
      </c>
      <c r="E610" s="105">
        <v>0</v>
      </c>
      <c r="F610" s="170">
        <v>0</v>
      </c>
      <c r="G610" s="170">
        <v>0</v>
      </c>
      <c r="H610" s="170">
        <v>0</v>
      </c>
      <c r="I610" s="170">
        <v>0</v>
      </c>
      <c r="J610" s="170">
        <v>0</v>
      </c>
      <c r="K610" s="170">
        <v>0</v>
      </c>
      <c r="L610" s="170">
        <v>0</v>
      </c>
      <c r="M610" s="170">
        <v>0</v>
      </c>
      <c r="N610" s="170">
        <v>0</v>
      </c>
      <c r="O610" s="171">
        <f t="shared" si="9"/>
        <v>0</v>
      </c>
    </row>
    <row r="611" spans="1:15" x14ac:dyDescent="0.25">
      <c r="A611" s="44" t="s">
        <v>51</v>
      </c>
      <c r="B611" s="45" t="s">
        <v>28</v>
      </c>
      <c r="C611" s="46">
        <v>25873</v>
      </c>
      <c r="D611" s="64" t="s">
        <v>596</v>
      </c>
      <c r="E611" s="105">
        <v>3614289.7080544448</v>
      </c>
      <c r="F611" s="70">
        <v>0</v>
      </c>
      <c r="G611" s="70">
        <v>1758341.97</v>
      </c>
      <c r="H611" s="70">
        <v>0</v>
      </c>
      <c r="I611" s="70">
        <v>0</v>
      </c>
      <c r="J611" s="70">
        <v>0</v>
      </c>
      <c r="K611" s="70">
        <v>0</v>
      </c>
      <c r="L611" s="70">
        <v>0</v>
      </c>
      <c r="M611" s="70">
        <v>0</v>
      </c>
      <c r="N611" s="70">
        <v>0</v>
      </c>
      <c r="O611" s="48">
        <f t="shared" si="9"/>
        <v>1758341.97</v>
      </c>
    </row>
    <row r="612" spans="1:15" x14ac:dyDescent="0.25">
      <c r="A612" s="44" t="s">
        <v>51</v>
      </c>
      <c r="B612" s="45" t="s">
        <v>28</v>
      </c>
      <c r="C612" s="46">
        <v>25875</v>
      </c>
      <c r="D612" s="64" t="s">
        <v>597</v>
      </c>
      <c r="E612" s="105">
        <v>0</v>
      </c>
      <c r="F612" s="70">
        <v>0</v>
      </c>
      <c r="G612" s="70">
        <v>0</v>
      </c>
      <c r="H612" s="70">
        <v>0</v>
      </c>
      <c r="I612" s="70">
        <v>0</v>
      </c>
      <c r="J612" s="70">
        <v>0</v>
      </c>
      <c r="K612" s="70">
        <v>0</v>
      </c>
      <c r="L612" s="70">
        <v>2245091</v>
      </c>
      <c r="M612" s="70">
        <v>0</v>
      </c>
      <c r="N612" s="70">
        <v>0</v>
      </c>
      <c r="O612" s="48">
        <f t="shared" si="9"/>
        <v>2245091</v>
      </c>
    </row>
    <row r="613" spans="1:15" x14ac:dyDescent="0.25">
      <c r="A613" s="44" t="s">
        <v>51</v>
      </c>
      <c r="B613" s="45" t="s">
        <v>28</v>
      </c>
      <c r="C613" s="46">
        <v>25878</v>
      </c>
      <c r="D613" s="64" t="s">
        <v>598</v>
      </c>
      <c r="E613" s="105">
        <v>0</v>
      </c>
      <c r="F613" s="70">
        <v>0</v>
      </c>
      <c r="G613" s="70">
        <v>0</v>
      </c>
      <c r="H613" s="70">
        <v>0</v>
      </c>
      <c r="I613" s="70">
        <v>0</v>
      </c>
      <c r="J613" s="70">
        <v>0</v>
      </c>
      <c r="K613" s="70">
        <v>0</v>
      </c>
      <c r="L613" s="70">
        <v>0</v>
      </c>
      <c r="M613" s="70">
        <v>0</v>
      </c>
      <c r="N613" s="70">
        <v>0</v>
      </c>
      <c r="O613" s="48">
        <f t="shared" si="9"/>
        <v>0</v>
      </c>
    </row>
    <row r="614" spans="1:15" x14ac:dyDescent="0.25">
      <c r="A614" s="44" t="s">
        <v>51</v>
      </c>
      <c r="B614" s="45" t="s">
        <v>28</v>
      </c>
      <c r="C614" s="46">
        <v>25885</v>
      </c>
      <c r="D614" s="64" t="s">
        <v>599</v>
      </c>
      <c r="E614" s="105">
        <v>0</v>
      </c>
      <c r="F614" s="70">
        <v>0</v>
      </c>
      <c r="G614" s="70">
        <v>14637</v>
      </c>
      <c r="H614" s="70">
        <v>0</v>
      </c>
      <c r="I614" s="70">
        <v>0</v>
      </c>
      <c r="J614" s="70">
        <v>0</v>
      </c>
      <c r="K614" s="70">
        <v>0</v>
      </c>
      <c r="L614" s="70">
        <v>0</v>
      </c>
      <c r="M614" s="70">
        <v>0</v>
      </c>
      <c r="N614" s="70">
        <v>0</v>
      </c>
      <c r="O614" s="48">
        <f t="shared" si="9"/>
        <v>14637</v>
      </c>
    </row>
    <row r="615" spans="1:15" x14ac:dyDescent="0.25">
      <c r="A615" s="44" t="s">
        <v>51</v>
      </c>
      <c r="B615" s="45" t="s">
        <v>28</v>
      </c>
      <c r="C615" s="46">
        <v>25898</v>
      </c>
      <c r="D615" s="64" t="s">
        <v>600</v>
      </c>
      <c r="E615" s="105">
        <v>0</v>
      </c>
      <c r="F615" s="70">
        <v>0</v>
      </c>
      <c r="G615" s="70">
        <v>0</v>
      </c>
      <c r="H615" s="70">
        <v>0</v>
      </c>
      <c r="I615" s="70">
        <v>0</v>
      </c>
      <c r="J615" s="70">
        <v>0</v>
      </c>
      <c r="K615" s="70">
        <v>0</v>
      </c>
      <c r="L615" s="70">
        <v>0</v>
      </c>
      <c r="M615" s="70">
        <v>0</v>
      </c>
      <c r="N615" s="70">
        <v>0</v>
      </c>
      <c r="O615" s="48">
        <f t="shared" si="9"/>
        <v>0</v>
      </c>
    </row>
    <row r="616" spans="1:15" x14ac:dyDescent="0.25">
      <c r="A616" s="44" t="s">
        <v>51</v>
      </c>
      <c r="B616" s="45" t="s">
        <v>28</v>
      </c>
      <c r="C616" s="46">
        <v>25899</v>
      </c>
      <c r="D616" s="64" t="s">
        <v>601</v>
      </c>
      <c r="E616" s="105">
        <v>410388634.86026978</v>
      </c>
      <c r="F616" s="70">
        <v>0</v>
      </c>
      <c r="G616" s="70">
        <v>29197896.900000002</v>
      </c>
      <c r="H616" s="70">
        <v>0</v>
      </c>
      <c r="I616" s="70">
        <v>0</v>
      </c>
      <c r="J616" s="70">
        <v>0</v>
      </c>
      <c r="K616" s="70">
        <v>0</v>
      </c>
      <c r="L616" s="70">
        <v>1669300</v>
      </c>
      <c r="M616" s="70">
        <v>366374762.70999998</v>
      </c>
      <c r="N616" s="70">
        <v>0</v>
      </c>
      <c r="O616" s="48">
        <f t="shared" si="9"/>
        <v>397241959.60999995</v>
      </c>
    </row>
    <row r="617" spans="1:15" x14ac:dyDescent="0.25">
      <c r="A617" s="44" t="s">
        <v>51</v>
      </c>
      <c r="B617" s="45" t="s">
        <v>29</v>
      </c>
      <c r="C617" s="46">
        <v>27001</v>
      </c>
      <c r="D617" s="64" t="s">
        <v>602</v>
      </c>
      <c r="E617" s="105">
        <v>692227997.39973867</v>
      </c>
      <c r="F617" s="70">
        <v>0</v>
      </c>
      <c r="G617" s="70">
        <v>0</v>
      </c>
      <c r="H617" s="70">
        <v>0</v>
      </c>
      <c r="I617" s="70">
        <v>0</v>
      </c>
      <c r="J617" s="70">
        <v>2451685685</v>
      </c>
      <c r="K617" s="70">
        <v>0</v>
      </c>
      <c r="L617" s="70">
        <v>98447</v>
      </c>
      <c r="M617" s="70">
        <v>0</v>
      </c>
      <c r="N617" s="70">
        <v>0</v>
      </c>
      <c r="O617" s="48">
        <f t="shared" si="9"/>
        <v>2451784132</v>
      </c>
    </row>
    <row r="618" spans="1:15" x14ac:dyDescent="0.25">
      <c r="A618" s="44" t="s">
        <v>51</v>
      </c>
      <c r="B618" s="45" t="s">
        <v>29</v>
      </c>
      <c r="C618" s="46">
        <v>27006</v>
      </c>
      <c r="D618" s="64" t="s">
        <v>603</v>
      </c>
      <c r="E618" s="105">
        <v>8805867.5719367601</v>
      </c>
      <c r="F618" s="70">
        <v>0</v>
      </c>
      <c r="G618" s="70">
        <v>0</v>
      </c>
      <c r="H618" s="70">
        <v>0</v>
      </c>
      <c r="I618" s="70">
        <v>0</v>
      </c>
      <c r="J618" s="70">
        <v>60773464</v>
      </c>
      <c r="K618" s="70">
        <v>0</v>
      </c>
      <c r="L618" s="70">
        <v>0</v>
      </c>
      <c r="M618" s="70">
        <v>0</v>
      </c>
      <c r="N618" s="70">
        <v>0</v>
      </c>
      <c r="O618" s="48">
        <f t="shared" si="9"/>
        <v>60773464</v>
      </c>
    </row>
    <row r="619" spans="1:15" x14ac:dyDescent="0.25">
      <c r="A619" s="44" t="s">
        <v>51</v>
      </c>
      <c r="B619" s="45" t="s">
        <v>29</v>
      </c>
      <c r="C619" s="46">
        <v>27025</v>
      </c>
      <c r="D619" s="64" t="s">
        <v>604</v>
      </c>
      <c r="E619" s="105">
        <v>1173385361.8076329</v>
      </c>
      <c r="F619" s="70">
        <v>0</v>
      </c>
      <c r="G619" s="70">
        <v>0</v>
      </c>
      <c r="H619" s="70">
        <v>0</v>
      </c>
      <c r="I619" s="70">
        <v>0</v>
      </c>
      <c r="J619" s="70">
        <v>0</v>
      </c>
      <c r="K619" s="70">
        <v>0</v>
      </c>
      <c r="L619" s="70">
        <v>0</v>
      </c>
      <c r="M619" s="70">
        <v>0</v>
      </c>
      <c r="N619" s="70">
        <v>0</v>
      </c>
      <c r="O619" s="48">
        <f t="shared" si="9"/>
        <v>0</v>
      </c>
    </row>
    <row r="620" spans="1:15" x14ac:dyDescent="0.25">
      <c r="A620" s="44" t="s">
        <v>51</v>
      </c>
      <c r="B620" s="45" t="s">
        <v>29</v>
      </c>
      <c r="C620" s="46">
        <v>27050</v>
      </c>
      <c r="D620" s="64" t="s">
        <v>605</v>
      </c>
      <c r="E620" s="105">
        <v>454110975.32178921</v>
      </c>
      <c r="F620" s="70">
        <v>0</v>
      </c>
      <c r="G620" s="70">
        <v>0</v>
      </c>
      <c r="H620" s="70">
        <v>0</v>
      </c>
      <c r="I620" s="70">
        <v>0</v>
      </c>
      <c r="J620" s="70">
        <v>775766042</v>
      </c>
      <c r="K620" s="70">
        <v>0</v>
      </c>
      <c r="L620" s="70">
        <v>283317</v>
      </c>
      <c r="M620" s="70">
        <v>0</v>
      </c>
      <c r="N620" s="70">
        <v>0</v>
      </c>
      <c r="O620" s="48">
        <f t="shared" si="9"/>
        <v>776049359</v>
      </c>
    </row>
    <row r="621" spans="1:15" x14ac:dyDescent="0.25">
      <c r="A621" s="118" t="s">
        <v>51</v>
      </c>
      <c r="B621" s="122" t="s">
        <v>29</v>
      </c>
      <c r="C621" s="120">
        <v>27073</v>
      </c>
      <c r="D621" s="123" t="s">
        <v>606</v>
      </c>
      <c r="E621" s="105">
        <v>105955321.50788811</v>
      </c>
      <c r="F621" s="170">
        <v>0</v>
      </c>
      <c r="G621" s="170">
        <v>0</v>
      </c>
      <c r="H621" s="170">
        <v>0</v>
      </c>
      <c r="I621" s="170">
        <v>0</v>
      </c>
      <c r="J621" s="170">
        <v>261308853</v>
      </c>
      <c r="K621" s="170">
        <v>0</v>
      </c>
      <c r="L621" s="170">
        <v>0</v>
      </c>
      <c r="M621" s="170">
        <v>0</v>
      </c>
      <c r="N621" s="170">
        <v>0</v>
      </c>
      <c r="O621" s="171">
        <f t="shared" si="9"/>
        <v>261308853</v>
      </c>
    </row>
    <row r="622" spans="1:15" x14ac:dyDescent="0.25">
      <c r="A622" s="118" t="s">
        <v>51</v>
      </c>
      <c r="B622" s="122" t="s">
        <v>29</v>
      </c>
      <c r="C622" s="120">
        <v>27075</v>
      </c>
      <c r="D622" s="123" t="s">
        <v>607</v>
      </c>
      <c r="E622" s="105">
        <v>0</v>
      </c>
      <c r="F622" s="170">
        <v>0</v>
      </c>
      <c r="G622" s="170">
        <v>0</v>
      </c>
      <c r="H622" s="170">
        <v>0</v>
      </c>
      <c r="I622" s="170">
        <v>0</v>
      </c>
      <c r="J622" s="170">
        <v>0</v>
      </c>
      <c r="K622" s="170">
        <v>0</v>
      </c>
      <c r="L622" s="170">
        <v>0</v>
      </c>
      <c r="M622" s="170">
        <v>0</v>
      </c>
      <c r="N622" s="170">
        <v>0</v>
      </c>
      <c r="O622" s="171">
        <f t="shared" si="9"/>
        <v>0</v>
      </c>
    </row>
    <row r="623" spans="1:15" x14ac:dyDescent="0.25">
      <c r="A623" s="118" t="s">
        <v>51</v>
      </c>
      <c r="B623" s="122" t="s">
        <v>29</v>
      </c>
      <c r="C623" s="120">
        <v>27077</v>
      </c>
      <c r="D623" s="123" t="s">
        <v>608</v>
      </c>
      <c r="E623" s="105">
        <v>3521634.0320660109</v>
      </c>
      <c r="F623" s="170">
        <v>0</v>
      </c>
      <c r="G623" s="170">
        <v>0</v>
      </c>
      <c r="H623" s="170">
        <v>0</v>
      </c>
      <c r="I623" s="170">
        <v>0</v>
      </c>
      <c r="J623" s="170">
        <v>15395</v>
      </c>
      <c r="K623" s="170">
        <v>0</v>
      </c>
      <c r="L623" s="170">
        <v>0</v>
      </c>
      <c r="M623" s="170">
        <v>0</v>
      </c>
      <c r="N623" s="170">
        <v>0</v>
      </c>
      <c r="O623" s="171">
        <f t="shared" si="9"/>
        <v>15395</v>
      </c>
    </row>
    <row r="624" spans="1:15" x14ac:dyDescent="0.25">
      <c r="A624" s="118" t="s">
        <v>51</v>
      </c>
      <c r="B624" s="122" t="s">
        <v>29</v>
      </c>
      <c r="C624" s="120">
        <v>27099</v>
      </c>
      <c r="D624" s="123" t="s">
        <v>609</v>
      </c>
      <c r="E624" s="105">
        <v>246124167.84717152</v>
      </c>
      <c r="F624" s="170">
        <v>0</v>
      </c>
      <c r="G624" s="170">
        <v>0</v>
      </c>
      <c r="H624" s="170">
        <v>0</v>
      </c>
      <c r="I624" s="170">
        <v>0</v>
      </c>
      <c r="J624" s="170">
        <v>132465</v>
      </c>
      <c r="K624" s="170">
        <v>0</v>
      </c>
      <c r="L624" s="170">
        <v>0</v>
      </c>
      <c r="M624" s="170">
        <v>0</v>
      </c>
      <c r="N624" s="170">
        <v>0</v>
      </c>
      <c r="O624" s="171">
        <f t="shared" si="9"/>
        <v>132465</v>
      </c>
    </row>
    <row r="625" spans="1:15" x14ac:dyDescent="0.25">
      <c r="A625" s="118" t="s">
        <v>51</v>
      </c>
      <c r="B625" s="122" t="s">
        <v>29</v>
      </c>
      <c r="C625" s="120">
        <v>27135</v>
      </c>
      <c r="D625" s="123" t="s">
        <v>610</v>
      </c>
      <c r="E625" s="105">
        <v>2624878410.6050348</v>
      </c>
      <c r="F625" s="170">
        <v>0</v>
      </c>
      <c r="G625" s="170">
        <v>0</v>
      </c>
      <c r="H625" s="170">
        <v>0</v>
      </c>
      <c r="I625" s="170">
        <v>0</v>
      </c>
      <c r="J625" s="170">
        <v>890271170</v>
      </c>
      <c r="K625" s="170">
        <v>0</v>
      </c>
      <c r="L625" s="170">
        <v>0</v>
      </c>
      <c r="M625" s="170">
        <v>0</v>
      </c>
      <c r="N625" s="170">
        <v>0</v>
      </c>
      <c r="O625" s="171">
        <f t="shared" si="9"/>
        <v>890271170</v>
      </c>
    </row>
    <row r="626" spans="1:15" x14ac:dyDescent="0.25">
      <c r="A626" s="118" t="s">
        <v>51</v>
      </c>
      <c r="B626" s="122" t="s">
        <v>29</v>
      </c>
      <c r="C626" s="120">
        <v>27150</v>
      </c>
      <c r="D626" s="123" t="s">
        <v>611</v>
      </c>
      <c r="E626" s="105">
        <v>0</v>
      </c>
      <c r="F626" s="170">
        <v>0</v>
      </c>
      <c r="G626" s="170">
        <v>0</v>
      </c>
      <c r="H626" s="170">
        <v>0</v>
      </c>
      <c r="I626" s="170">
        <v>0</v>
      </c>
      <c r="J626" s="170">
        <v>0</v>
      </c>
      <c r="K626" s="170">
        <v>0</v>
      </c>
      <c r="L626" s="170">
        <v>0</v>
      </c>
      <c r="M626" s="170">
        <v>0</v>
      </c>
      <c r="N626" s="170">
        <v>0</v>
      </c>
      <c r="O626" s="171">
        <f t="shared" si="9"/>
        <v>0</v>
      </c>
    </row>
    <row r="627" spans="1:15" x14ac:dyDescent="0.25">
      <c r="A627" s="118" t="s">
        <v>51</v>
      </c>
      <c r="B627" s="122" t="s">
        <v>29</v>
      </c>
      <c r="C627" s="120">
        <v>27160</v>
      </c>
      <c r="D627" s="123" t="s">
        <v>612</v>
      </c>
      <c r="E627" s="105">
        <v>1098986602.5637851</v>
      </c>
      <c r="F627" s="170">
        <v>0</v>
      </c>
      <c r="G627" s="170">
        <v>0</v>
      </c>
      <c r="H627" s="170">
        <v>0</v>
      </c>
      <c r="I627" s="170">
        <v>0</v>
      </c>
      <c r="J627" s="170">
        <v>26163840</v>
      </c>
      <c r="K627" s="170">
        <v>0</v>
      </c>
      <c r="L627" s="170">
        <v>0</v>
      </c>
      <c r="M627" s="170">
        <v>0</v>
      </c>
      <c r="N627" s="170">
        <v>0</v>
      </c>
      <c r="O627" s="171">
        <f t="shared" si="9"/>
        <v>26163840</v>
      </c>
    </row>
    <row r="628" spans="1:15" x14ac:dyDescent="0.25">
      <c r="A628" s="118" t="s">
        <v>51</v>
      </c>
      <c r="B628" s="122" t="s">
        <v>29</v>
      </c>
      <c r="C628" s="120">
        <v>27205</v>
      </c>
      <c r="D628" s="123" t="s">
        <v>613</v>
      </c>
      <c r="E628" s="105">
        <v>1009043994.5407555</v>
      </c>
      <c r="F628" s="170">
        <v>0</v>
      </c>
      <c r="G628" s="170">
        <v>0</v>
      </c>
      <c r="H628" s="170">
        <v>0</v>
      </c>
      <c r="I628" s="170">
        <v>0</v>
      </c>
      <c r="J628" s="170">
        <v>1679154546</v>
      </c>
      <c r="K628" s="170">
        <v>0</v>
      </c>
      <c r="L628" s="170">
        <v>0</v>
      </c>
      <c r="M628" s="170">
        <v>0</v>
      </c>
      <c r="N628" s="170">
        <v>0</v>
      </c>
      <c r="O628" s="171">
        <f t="shared" si="9"/>
        <v>1679154546</v>
      </c>
    </row>
    <row r="629" spans="1:15" x14ac:dyDescent="0.25">
      <c r="A629" s="118" t="s">
        <v>51</v>
      </c>
      <c r="B629" s="122" t="s">
        <v>29</v>
      </c>
      <c r="C629" s="120">
        <v>27245</v>
      </c>
      <c r="D629" s="123" t="s">
        <v>614</v>
      </c>
      <c r="E629" s="105">
        <v>65383546.64008794</v>
      </c>
      <c r="F629" s="170">
        <v>0</v>
      </c>
      <c r="G629" s="170">
        <v>0</v>
      </c>
      <c r="H629" s="170">
        <v>0</v>
      </c>
      <c r="I629" s="170">
        <v>0</v>
      </c>
      <c r="J629" s="170">
        <v>26255567.48</v>
      </c>
      <c r="K629" s="170">
        <v>0</v>
      </c>
      <c r="L629" s="170">
        <v>0</v>
      </c>
      <c r="M629" s="170">
        <v>0</v>
      </c>
      <c r="N629" s="170">
        <v>0</v>
      </c>
      <c r="O629" s="171">
        <f t="shared" si="9"/>
        <v>26255567.48</v>
      </c>
    </row>
    <row r="630" spans="1:15" x14ac:dyDescent="0.25">
      <c r="A630" s="118" t="s">
        <v>51</v>
      </c>
      <c r="B630" s="122" t="s">
        <v>29</v>
      </c>
      <c r="C630" s="120">
        <v>27250</v>
      </c>
      <c r="D630" s="123" t="s">
        <v>615</v>
      </c>
      <c r="E630" s="105">
        <v>0</v>
      </c>
      <c r="F630" s="170">
        <v>0</v>
      </c>
      <c r="G630" s="170">
        <v>0</v>
      </c>
      <c r="H630" s="170">
        <v>0</v>
      </c>
      <c r="I630" s="170">
        <v>0</v>
      </c>
      <c r="J630" s="170">
        <v>0</v>
      </c>
      <c r="K630" s="170">
        <v>0</v>
      </c>
      <c r="L630" s="170">
        <v>0</v>
      </c>
      <c r="M630" s="170">
        <v>0</v>
      </c>
      <c r="N630" s="170">
        <v>0</v>
      </c>
      <c r="O630" s="171">
        <f t="shared" si="9"/>
        <v>0</v>
      </c>
    </row>
    <row r="631" spans="1:15" x14ac:dyDescent="0.25">
      <c r="A631" s="44" t="s">
        <v>51</v>
      </c>
      <c r="B631" s="45" t="s">
        <v>29</v>
      </c>
      <c r="C631" s="46">
        <v>27361</v>
      </c>
      <c r="D631" s="64" t="s">
        <v>616</v>
      </c>
      <c r="E631" s="105">
        <v>5240157481.6700964</v>
      </c>
      <c r="F631" s="70">
        <v>0</v>
      </c>
      <c r="G631" s="70">
        <v>0</v>
      </c>
      <c r="H631" s="70">
        <v>0</v>
      </c>
      <c r="I631" s="70">
        <v>0</v>
      </c>
      <c r="J631" s="70">
        <v>2742557241</v>
      </c>
      <c r="K631" s="70">
        <v>0</v>
      </c>
      <c r="L631" s="70">
        <v>0</v>
      </c>
      <c r="M631" s="70">
        <v>0</v>
      </c>
      <c r="N631" s="70">
        <v>0</v>
      </c>
      <c r="O631" s="48">
        <f t="shared" si="9"/>
        <v>2742557241</v>
      </c>
    </row>
    <row r="632" spans="1:15" x14ac:dyDescent="0.25">
      <c r="A632" s="44" t="s">
        <v>51</v>
      </c>
      <c r="B632" s="45" t="s">
        <v>29</v>
      </c>
      <c r="C632" s="46">
        <v>27372</v>
      </c>
      <c r="D632" s="64" t="s">
        <v>617</v>
      </c>
      <c r="E632" s="105">
        <v>0</v>
      </c>
      <c r="F632" s="70">
        <v>0</v>
      </c>
      <c r="G632" s="70">
        <v>0</v>
      </c>
      <c r="H632" s="70">
        <v>0</v>
      </c>
      <c r="I632" s="70">
        <v>0</v>
      </c>
      <c r="J632" s="70">
        <v>0</v>
      </c>
      <c r="K632" s="70">
        <v>0</v>
      </c>
      <c r="L632" s="70">
        <v>0</v>
      </c>
      <c r="M632" s="70">
        <v>0</v>
      </c>
      <c r="N632" s="70">
        <v>0</v>
      </c>
      <c r="O632" s="48">
        <f t="shared" si="9"/>
        <v>0</v>
      </c>
    </row>
    <row r="633" spans="1:15" x14ac:dyDescent="0.25">
      <c r="A633" s="44" t="s">
        <v>51</v>
      </c>
      <c r="B633" s="45" t="s">
        <v>29</v>
      </c>
      <c r="C633" s="46">
        <v>27413</v>
      </c>
      <c r="D633" s="64" t="s">
        <v>618</v>
      </c>
      <c r="E633" s="105">
        <v>625322690.1334331</v>
      </c>
      <c r="F633" s="70">
        <v>0</v>
      </c>
      <c r="G633" s="70">
        <v>0</v>
      </c>
      <c r="H633" s="70">
        <v>0</v>
      </c>
      <c r="I633" s="70">
        <v>0</v>
      </c>
      <c r="J633" s="70">
        <v>442473287</v>
      </c>
      <c r="K633" s="70">
        <v>0</v>
      </c>
      <c r="L633" s="70">
        <v>0</v>
      </c>
      <c r="M633" s="70">
        <v>0</v>
      </c>
      <c r="N633" s="70">
        <v>0</v>
      </c>
      <c r="O633" s="48">
        <f t="shared" si="9"/>
        <v>442473287</v>
      </c>
    </row>
    <row r="634" spans="1:15" x14ac:dyDescent="0.25">
      <c r="A634" s="44" t="s">
        <v>51</v>
      </c>
      <c r="B634" s="45" t="s">
        <v>29</v>
      </c>
      <c r="C634" s="46">
        <v>27425</v>
      </c>
      <c r="D634" s="64" t="s">
        <v>619</v>
      </c>
      <c r="E634" s="105">
        <v>478584208.63136655</v>
      </c>
      <c r="F634" s="70">
        <v>0</v>
      </c>
      <c r="G634" s="70">
        <v>0</v>
      </c>
      <c r="H634" s="70">
        <v>0</v>
      </c>
      <c r="I634" s="70">
        <v>0</v>
      </c>
      <c r="J634" s="70">
        <v>330856824</v>
      </c>
      <c r="K634" s="70">
        <v>0</v>
      </c>
      <c r="L634" s="70">
        <v>0</v>
      </c>
      <c r="M634" s="70">
        <v>0</v>
      </c>
      <c r="N634" s="70">
        <v>0</v>
      </c>
      <c r="O634" s="48">
        <f t="shared" si="9"/>
        <v>330856824</v>
      </c>
    </row>
    <row r="635" spans="1:15" x14ac:dyDescent="0.25">
      <c r="A635" s="44" t="s">
        <v>51</v>
      </c>
      <c r="B635" s="45" t="s">
        <v>29</v>
      </c>
      <c r="C635" s="46">
        <v>27430</v>
      </c>
      <c r="D635" s="65" t="s">
        <v>620</v>
      </c>
      <c r="E635" s="105">
        <v>3820649778.1912346</v>
      </c>
      <c r="F635" s="70">
        <v>0</v>
      </c>
      <c r="G635" s="70">
        <v>0</v>
      </c>
      <c r="H635" s="70">
        <v>0</v>
      </c>
      <c r="I635" s="70">
        <v>0</v>
      </c>
      <c r="J635" s="70">
        <v>239954285</v>
      </c>
      <c r="K635" s="70">
        <v>0</v>
      </c>
      <c r="L635" s="70">
        <v>0</v>
      </c>
      <c r="M635" s="70">
        <v>0</v>
      </c>
      <c r="N635" s="70">
        <v>0</v>
      </c>
      <c r="O635" s="48">
        <f t="shared" si="9"/>
        <v>239954285</v>
      </c>
    </row>
    <row r="636" spans="1:15" x14ac:dyDescent="0.25">
      <c r="A636" s="44" t="s">
        <v>51</v>
      </c>
      <c r="B636" s="45" t="s">
        <v>29</v>
      </c>
      <c r="C636" s="46">
        <v>27450</v>
      </c>
      <c r="D636" s="64" t="s">
        <v>621</v>
      </c>
      <c r="E636" s="105">
        <v>96674942.739031374</v>
      </c>
      <c r="F636" s="70">
        <v>0</v>
      </c>
      <c r="G636" s="70">
        <v>0</v>
      </c>
      <c r="H636" s="70">
        <v>0</v>
      </c>
      <c r="I636" s="70">
        <v>0</v>
      </c>
      <c r="J636" s="70">
        <v>29021988</v>
      </c>
      <c r="K636" s="70">
        <v>0</v>
      </c>
      <c r="L636" s="70">
        <v>0</v>
      </c>
      <c r="M636" s="70">
        <v>0</v>
      </c>
      <c r="N636" s="70">
        <v>0</v>
      </c>
      <c r="O636" s="48">
        <f t="shared" si="9"/>
        <v>29021988</v>
      </c>
    </row>
    <row r="637" spans="1:15" x14ac:dyDescent="0.25">
      <c r="A637" s="44" t="s">
        <v>51</v>
      </c>
      <c r="B637" s="45" t="s">
        <v>29</v>
      </c>
      <c r="C637" s="46">
        <v>27491</v>
      </c>
      <c r="D637" s="64" t="s">
        <v>622</v>
      </c>
      <c r="E637" s="105">
        <v>4085715539.9442606</v>
      </c>
      <c r="F637" s="70">
        <v>0</v>
      </c>
      <c r="G637" s="70">
        <v>0</v>
      </c>
      <c r="H637" s="70">
        <v>0</v>
      </c>
      <c r="I637" s="70">
        <v>0</v>
      </c>
      <c r="J637" s="70">
        <v>2220644029</v>
      </c>
      <c r="K637" s="70">
        <v>0</v>
      </c>
      <c r="L637" s="70">
        <v>0</v>
      </c>
      <c r="M637" s="70">
        <v>0</v>
      </c>
      <c r="N637" s="70">
        <v>0</v>
      </c>
      <c r="O637" s="48">
        <f t="shared" si="9"/>
        <v>2220644029</v>
      </c>
    </row>
    <row r="638" spans="1:15" x14ac:dyDescent="0.25">
      <c r="A638" s="44" t="s">
        <v>51</v>
      </c>
      <c r="B638" s="45" t="s">
        <v>29</v>
      </c>
      <c r="C638" s="46">
        <v>27495</v>
      </c>
      <c r="D638" s="64" t="s">
        <v>623</v>
      </c>
      <c r="E638" s="105">
        <v>0</v>
      </c>
      <c r="F638" s="70">
        <v>0</v>
      </c>
      <c r="G638" s="70">
        <v>0</v>
      </c>
      <c r="H638" s="70">
        <v>0</v>
      </c>
      <c r="I638" s="70">
        <v>0</v>
      </c>
      <c r="J638" s="70">
        <v>0</v>
      </c>
      <c r="K638" s="70">
        <v>0</v>
      </c>
      <c r="L638" s="70">
        <v>0</v>
      </c>
      <c r="M638" s="70">
        <v>0</v>
      </c>
      <c r="N638" s="70">
        <v>0</v>
      </c>
      <c r="O638" s="48">
        <f t="shared" si="9"/>
        <v>0</v>
      </c>
    </row>
    <row r="639" spans="1:15" x14ac:dyDescent="0.25">
      <c r="A639" s="44" t="s">
        <v>51</v>
      </c>
      <c r="B639" s="45" t="s">
        <v>29</v>
      </c>
      <c r="C639" s="46">
        <v>27580</v>
      </c>
      <c r="D639" s="65" t="s">
        <v>624</v>
      </c>
      <c r="E639" s="105">
        <v>760271645.06343806</v>
      </c>
      <c r="F639" s="70">
        <v>0</v>
      </c>
      <c r="G639" s="70">
        <v>0</v>
      </c>
      <c r="H639" s="70">
        <v>0</v>
      </c>
      <c r="I639" s="70">
        <v>0</v>
      </c>
      <c r="J639" s="70">
        <v>4978185</v>
      </c>
      <c r="K639" s="70">
        <v>0</v>
      </c>
      <c r="L639" s="70">
        <v>0</v>
      </c>
      <c r="M639" s="70">
        <v>0</v>
      </c>
      <c r="N639" s="70">
        <v>0</v>
      </c>
      <c r="O639" s="48">
        <f t="shared" si="9"/>
        <v>4978185</v>
      </c>
    </row>
    <row r="640" spans="1:15" x14ac:dyDescent="0.25">
      <c r="A640" s="44" t="s">
        <v>51</v>
      </c>
      <c r="B640" s="45" t="s">
        <v>29</v>
      </c>
      <c r="C640" s="46">
        <v>27600</v>
      </c>
      <c r="D640" s="64" t="s">
        <v>625</v>
      </c>
      <c r="E640" s="105">
        <v>60135972.549691662</v>
      </c>
      <c r="F640" s="70">
        <v>0</v>
      </c>
      <c r="G640" s="70">
        <v>0</v>
      </c>
      <c r="H640" s="70">
        <v>0</v>
      </c>
      <c r="I640" s="70">
        <v>0</v>
      </c>
      <c r="J640" s="70">
        <v>463985186</v>
      </c>
      <c r="K640" s="70">
        <v>0</v>
      </c>
      <c r="L640" s="70">
        <v>0</v>
      </c>
      <c r="M640" s="70">
        <v>0</v>
      </c>
      <c r="N640" s="70">
        <v>0</v>
      </c>
      <c r="O640" s="48">
        <f t="shared" si="9"/>
        <v>463985186</v>
      </c>
    </row>
    <row r="641" spans="1:15" x14ac:dyDescent="0.25">
      <c r="A641" s="118" t="s">
        <v>51</v>
      </c>
      <c r="B641" s="122" t="s">
        <v>29</v>
      </c>
      <c r="C641" s="120">
        <v>27615</v>
      </c>
      <c r="D641" s="121" t="s">
        <v>380</v>
      </c>
      <c r="E641" s="105">
        <v>0</v>
      </c>
      <c r="F641" s="170">
        <v>0</v>
      </c>
      <c r="G641" s="170">
        <v>0</v>
      </c>
      <c r="H641" s="170">
        <v>0</v>
      </c>
      <c r="I641" s="170">
        <v>0</v>
      </c>
      <c r="J641" s="170">
        <v>0</v>
      </c>
      <c r="K641" s="170">
        <v>0</v>
      </c>
      <c r="L641" s="170">
        <v>0</v>
      </c>
      <c r="M641" s="170">
        <v>0</v>
      </c>
      <c r="N641" s="170">
        <v>0</v>
      </c>
      <c r="O641" s="171">
        <f t="shared" si="9"/>
        <v>0</v>
      </c>
    </row>
    <row r="642" spans="1:15" x14ac:dyDescent="0.25">
      <c r="A642" s="118" t="s">
        <v>51</v>
      </c>
      <c r="B642" s="122" t="s">
        <v>29</v>
      </c>
      <c r="C642" s="120">
        <v>27660</v>
      </c>
      <c r="D642" s="123" t="s">
        <v>626</v>
      </c>
      <c r="E642" s="105">
        <v>2282102.7978245541</v>
      </c>
      <c r="F642" s="170">
        <v>0</v>
      </c>
      <c r="G642" s="170">
        <v>0</v>
      </c>
      <c r="H642" s="170">
        <v>0</v>
      </c>
      <c r="I642" s="170">
        <v>0</v>
      </c>
      <c r="J642" s="170">
        <v>18612206</v>
      </c>
      <c r="K642" s="170">
        <v>0</v>
      </c>
      <c r="L642" s="170">
        <v>0</v>
      </c>
      <c r="M642" s="170">
        <v>0</v>
      </c>
      <c r="N642" s="170">
        <v>0</v>
      </c>
      <c r="O642" s="171">
        <f t="shared" si="9"/>
        <v>18612206</v>
      </c>
    </row>
    <row r="643" spans="1:15" x14ac:dyDescent="0.25">
      <c r="A643" s="118" t="s">
        <v>51</v>
      </c>
      <c r="B643" s="122" t="s">
        <v>29</v>
      </c>
      <c r="C643" s="120">
        <v>27745</v>
      </c>
      <c r="D643" s="123" t="s">
        <v>627</v>
      </c>
      <c r="E643" s="105">
        <v>1978437176.9931459</v>
      </c>
      <c r="F643" s="170">
        <v>0</v>
      </c>
      <c r="G643" s="170">
        <v>0</v>
      </c>
      <c r="H643" s="170">
        <v>0</v>
      </c>
      <c r="I643" s="170">
        <v>0</v>
      </c>
      <c r="J643" s="170">
        <v>582198428</v>
      </c>
      <c r="K643" s="170">
        <v>0</v>
      </c>
      <c r="L643" s="170">
        <v>0</v>
      </c>
      <c r="M643" s="170">
        <v>0</v>
      </c>
      <c r="N643" s="170">
        <v>0</v>
      </c>
      <c r="O643" s="171">
        <f t="shared" si="9"/>
        <v>582198428</v>
      </c>
    </row>
    <row r="644" spans="1:15" x14ac:dyDescent="0.25">
      <c r="A644" s="118" t="s">
        <v>51</v>
      </c>
      <c r="B644" s="122" t="s">
        <v>29</v>
      </c>
      <c r="C644" s="120">
        <v>27787</v>
      </c>
      <c r="D644" s="123" t="s">
        <v>628</v>
      </c>
      <c r="E644" s="105">
        <v>1040456858.3864806</v>
      </c>
      <c r="F644" s="170">
        <v>0</v>
      </c>
      <c r="G644" s="170">
        <v>0</v>
      </c>
      <c r="H644" s="170">
        <v>0</v>
      </c>
      <c r="I644" s="170">
        <v>0</v>
      </c>
      <c r="J644" s="170">
        <v>615466775</v>
      </c>
      <c r="K644" s="170">
        <v>0</v>
      </c>
      <c r="L644" s="170">
        <v>0</v>
      </c>
      <c r="M644" s="170">
        <v>0</v>
      </c>
      <c r="N644" s="170">
        <v>0</v>
      </c>
      <c r="O644" s="171">
        <f t="shared" si="9"/>
        <v>615466775</v>
      </c>
    </row>
    <row r="645" spans="1:15" x14ac:dyDescent="0.25">
      <c r="A645" s="118" t="s">
        <v>51</v>
      </c>
      <c r="B645" s="122" t="s">
        <v>29</v>
      </c>
      <c r="C645" s="120">
        <v>27800</v>
      </c>
      <c r="D645" s="123" t="s">
        <v>629</v>
      </c>
      <c r="E645" s="105">
        <v>3438329.6478599003</v>
      </c>
      <c r="F645" s="170">
        <v>0</v>
      </c>
      <c r="G645" s="170">
        <v>0</v>
      </c>
      <c r="H645" s="170">
        <v>0</v>
      </c>
      <c r="I645" s="170">
        <v>0</v>
      </c>
      <c r="J645" s="170">
        <v>3399044</v>
      </c>
      <c r="K645" s="170">
        <v>0</v>
      </c>
      <c r="L645" s="170">
        <v>0</v>
      </c>
      <c r="M645" s="170">
        <v>0</v>
      </c>
      <c r="N645" s="170">
        <v>0</v>
      </c>
      <c r="O645" s="171">
        <f t="shared" si="9"/>
        <v>3399044</v>
      </c>
    </row>
    <row r="646" spans="1:15" x14ac:dyDescent="0.25">
      <c r="A646" s="118" t="s">
        <v>51</v>
      </c>
      <c r="B646" s="122" t="s">
        <v>29</v>
      </c>
      <c r="C646" s="120">
        <v>27810</v>
      </c>
      <c r="D646" s="121" t="s">
        <v>630</v>
      </c>
      <c r="E646" s="105">
        <v>2959538202.1190658</v>
      </c>
      <c r="F646" s="170">
        <v>0</v>
      </c>
      <c r="G646" s="170">
        <v>0</v>
      </c>
      <c r="H646" s="170">
        <v>0</v>
      </c>
      <c r="I646" s="170">
        <v>0</v>
      </c>
      <c r="J646" s="170">
        <v>486000448</v>
      </c>
      <c r="K646" s="170">
        <v>0</v>
      </c>
      <c r="L646" s="170">
        <v>0</v>
      </c>
      <c r="M646" s="170">
        <v>0</v>
      </c>
      <c r="N646" s="170">
        <v>0</v>
      </c>
      <c r="O646" s="171">
        <f t="shared" si="9"/>
        <v>486000448</v>
      </c>
    </row>
    <row r="647" spans="1:15" x14ac:dyDescent="0.25">
      <c r="A647" s="118" t="s">
        <v>51</v>
      </c>
      <c r="B647" s="122" t="s">
        <v>30</v>
      </c>
      <c r="C647" s="120">
        <v>41001</v>
      </c>
      <c r="D647" s="123" t="s">
        <v>631</v>
      </c>
      <c r="E647" s="106">
        <v>87987783.49110125</v>
      </c>
      <c r="F647" s="170">
        <v>0</v>
      </c>
      <c r="G647" s="170">
        <v>0</v>
      </c>
      <c r="H647" s="170">
        <v>0</v>
      </c>
      <c r="I647" s="170">
        <v>0</v>
      </c>
      <c r="J647" s="170">
        <v>128691437</v>
      </c>
      <c r="K647" s="170">
        <v>0</v>
      </c>
      <c r="L647" s="170">
        <v>884479</v>
      </c>
      <c r="M647" s="170">
        <v>0</v>
      </c>
      <c r="N647" s="170">
        <v>0</v>
      </c>
      <c r="O647" s="171">
        <f t="shared" si="9"/>
        <v>129575916</v>
      </c>
    </row>
    <row r="648" spans="1:15" x14ac:dyDescent="0.25">
      <c r="A648" s="118" t="s">
        <v>51</v>
      </c>
      <c r="B648" s="122" t="s">
        <v>30</v>
      </c>
      <c r="C648" s="120">
        <v>41006</v>
      </c>
      <c r="D648" s="123" t="s">
        <v>632</v>
      </c>
      <c r="E648" s="106">
        <v>0</v>
      </c>
      <c r="F648" s="170">
        <v>0</v>
      </c>
      <c r="G648" s="170">
        <v>0</v>
      </c>
      <c r="H648" s="170">
        <v>0</v>
      </c>
      <c r="I648" s="170">
        <v>0</v>
      </c>
      <c r="J648" s="170">
        <v>0</v>
      </c>
      <c r="K648" s="170">
        <v>0</v>
      </c>
      <c r="L648" s="170">
        <v>0</v>
      </c>
      <c r="M648" s="170">
        <v>0</v>
      </c>
      <c r="N648" s="170">
        <v>0</v>
      </c>
      <c r="O648" s="171">
        <f t="shared" si="9"/>
        <v>0</v>
      </c>
    </row>
    <row r="649" spans="1:15" x14ac:dyDescent="0.25">
      <c r="A649" s="118" t="s">
        <v>51</v>
      </c>
      <c r="B649" s="122" t="s">
        <v>30</v>
      </c>
      <c r="C649" s="120">
        <v>41013</v>
      </c>
      <c r="D649" s="123" t="s">
        <v>633</v>
      </c>
      <c r="E649" s="106">
        <v>0</v>
      </c>
      <c r="F649" s="170">
        <v>0</v>
      </c>
      <c r="G649" s="170">
        <v>0</v>
      </c>
      <c r="H649" s="170">
        <v>0</v>
      </c>
      <c r="I649" s="170">
        <v>0</v>
      </c>
      <c r="J649" s="170">
        <v>0</v>
      </c>
      <c r="K649" s="170">
        <v>0</v>
      </c>
      <c r="L649" s="170">
        <v>4681793</v>
      </c>
      <c r="M649" s="170">
        <v>0</v>
      </c>
      <c r="N649" s="170">
        <v>0</v>
      </c>
      <c r="O649" s="171">
        <f t="shared" si="9"/>
        <v>4681793</v>
      </c>
    </row>
    <row r="650" spans="1:15" x14ac:dyDescent="0.25">
      <c r="A650" s="118" t="s">
        <v>51</v>
      </c>
      <c r="B650" s="122" t="s">
        <v>30</v>
      </c>
      <c r="C650" s="120">
        <v>41016</v>
      </c>
      <c r="D650" s="123" t="s">
        <v>634</v>
      </c>
      <c r="E650" s="106">
        <v>19939167.160067186</v>
      </c>
      <c r="F650" s="170">
        <v>0</v>
      </c>
      <c r="G650" s="170">
        <v>0</v>
      </c>
      <c r="H650" s="170">
        <v>0</v>
      </c>
      <c r="I650" s="170">
        <v>0</v>
      </c>
      <c r="J650" s="170">
        <v>376988</v>
      </c>
      <c r="K650" s="170">
        <v>0</v>
      </c>
      <c r="L650" s="170">
        <v>23207567.699999999</v>
      </c>
      <c r="M650" s="170">
        <v>0</v>
      </c>
      <c r="N650" s="170">
        <v>0</v>
      </c>
      <c r="O650" s="171">
        <f t="shared" si="9"/>
        <v>23584555.699999999</v>
      </c>
    </row>
    <row r="651" spans="1:15" x14ac:dyDescent="0.25">
      <c r="A651" s="44" t="s">
        <v>51</v>
      </c>
      <c r="B651" s="45" t="s">
        <v>30</v>
      </c>
      <c r="C651" s="46">
        <v>41020</v>
      </c>
      <c r="D651" s="64" t="s">
        <v>635</v>
      </c>
      <c r="E651" s="106">
        <v>0</v>
      </c>
      <c r="F651" s="70">
        <v>0</v>
      </c>
      <c r="G651" s="70">
        <v>0</v>
      </c>
      <c r="H651" s="70">
        <v>0</v>
      </c>
      <c r="I651" s="70">
        <v>0</v>
      </c>
      <c r="J651" s="70">
        <v>0</v>
      </c>
      <c r="K651" s="70">
        <v>0</v>
      </c>
      <c r="L651" s="70">
        <v>0</v>
      </c>
      <c r="M651" s="70">
        <v>0</v>
      </c>
      <c r="N651" s="70">
        <v>0</v>
      </c>
      <c r="O651" s="48">
        <f t="shared" si="9"/>
        <v>0</v>
      </c>
    </row>
    <row r="652" spans="1:15" x14ac:dyDescent="0.25">
      <c r="A652" s="44" t="s">
        <v>51</v>
      </c>
      <c r="B652" s="45" t="s">
        <v>30</v>
      </c>
      <c r="C652" s="46">
        <v>41026</v>
      </c>
      <c r="D652" s="64" t="s">
        <v>636</v>
      </c>
      <c r="E652" s="106">
        <v>0</v>
      </c>
      <c r="F652" s="70">
        <v>0</v>
      </c>
      <c r="G652" s="70">
        <v>0</v>
      </c>
      <c r="H652" s="70">
        <v>0</v>
      </c>
      <c r="I652" s="70">
        <v>0</v>
      </c>
      <c r="J652" s="70">
        <v>0</v>
      </c>
      <c r="K652" s="70">
        <v>0</v>
      </c>
      <c r="L652" s="70">
        <v>0</v>
      </c>
      <c r="M652" s="70">
        <v>0</v>
      </c>
      <c r="N652" s="70">
        <v>0</v>
      </c>
      <c r="O652" s="48">
        <f t="shared" ref="O652:O715" si="10">SUM(F652:N652)</f>
        <v>0</v>
      </c>
    </row>
    <row r="653" spans="1:15" x14ac:dyDescent="0.25">
      <c r="A653" s="44" t="s">
        <v>51</v>
      </c>
      <c r="B653" s="45" t="s">
        <v>30</v>
      </c>
      <c r="C653" s="46">
        <v>41078</v>
      </c>
      <c r="D653" s="64" t="s">
        <v>637</v>
      </c>
      <c r="E653" s="105">
        <v>0</v>
      </c>
      <c r="F653" s="70">
        <v>0</v>
      </c>
      <c r="G653" s="70">
        <v>0</v>
      </c>
      <c r="H653" s="70">
        <v>0</v>
      </c>
      <c r="I653" s="70">
        <v>0</v>
      </c>
      <c r="J653" s="70">
        <v>0</v>
      </c>
      <c r="K653" s="70">
        <v>0</v>
      </c>
      <c r="L653" s="70">
        <v>175366</v>
      </c>
      <c r="M653" s="70">
        <v>0</v>
      </c>
      <c r="N653" s="70">
        <v>0</v>
      </c>
      <c r="O653" s="48">
        <f t="shared" si="10"/>
        <v>175366</v>
      </c>
    </row>
    <row r="654" spans="1:15" x14ac:dyDescent="0.25">
      <c r="A654" s="44" t="s">
        <v>51</v>
      </c>
      <c r="B654" s="45" t="s">
        <v>30</v>
      </c>
      <c r="C654" s="46">
        <v>41132</v>
      </c>
      <c r="D654" s="64" t="s">
        <v>638</v>
      </c>
      <c r="E654" s="105">
        <v>0</v>
      </c>
      <c r="F654" s="70">
        <v>0</v>
      </c>
      <c r="G654" s="70">
        <v>0</v>
      </c>
      <c r="H654" s="70">
        <v>0</v>
      </c>
      <c r="I654" s="70">
        <v>0</v>
      </c>
      <c r="J654" s="70">
        <v>0</v>
      </c>
      <c r="K654" s="70">
        <v>0</v>
      </c>
      <c r="L654" s="70">
        <v>0</v>
      </c>
      <c r="M654" s="70">
        <v>0</v>
      </c>
      <c r="N654" s="70">
        <v>0</v>
      </c>
      <c r="O654" s="48">
        <f t="shared" si="10"/>
        <v>0</v>
      </c>
    </row>
    <row r="655" spans="1:15" x14ac:dyDescent="0.25">
      <c r="A655" s="44" t="s">
        <v>51</v>
      </c>
      <c r="B655" s="45" t="s">
        <v>30</v>
      </c>
      <c r="C655" s="46">
        <v>41206</v>
      </c>
      <c r="D655" s="64" t="s">
        <v>639</v>
      </c>
      <c r="E655" s="105">
        <v>0</v>
      </c>
      <c r="F655" s="70">
        <v>0</v>
      </c>
      <c r="G655" s="70">
        <v>0</v>
      </c>
      <c r="H655" s="70">
        <v>0</v>
      </c>
      <c r="I655" s="70">
        <v>0</v>
      </c>
      <c r="J655" s="70">
        <v>0</v>
      </c>
      <c r="K655" s="70">
        <v>0</v>
      </c>
      <c r="L655" s="70">
        <v>0</v>
      </c>
      <c r="M655" s="70">
        <v>0</v>
      </c>
      <c r="N655" s="70">
        <v>0</v>
      </c>
      <c r="O655" s="48">
        <f t="shared" si="10"/>
        <v>0</v>
      </c>
    </row>
    <row r="656" spans="1:15" x14ac:dyDescent="0.25">
      <c r="A656" s="44" t="s">
        <v>51</v>
      </c>
      <c r="B656" s="45" t="s">
        <v>30</v>
      </c>
      <c r="C656" s="46">
        <v>41244</v>
      </c>
      <c r="D656" s="64" t="s">
        <v>640</v>
      </c>
      <c r="E656" s="105">
        <v>0</v>
      </c>
      <c r="F656" s="70">
        <v>0</v>
      </c>
      <c r="G656" s="70">
        <v>0</v>
      </c>
      <c r="H656" s="70">
        <v>0</v>
      </c>
      <c r="I656" s="70">
        <v>0</v>
      </c>
      <c r="J656" s="70">
        <v>0</v>
      </c>
      <c r="K656" s="70">
        <v>0</v>
      </c>
      <c r="L656" s="70">
        <v>0</v>
      </c>
      <c r="M656" s="70">
        <v>0</v>
      </c>
      <c r="N656" s="70">
        <v>0</v>
      </c>
      <c r="O656" s="48">
        <f t="shared" si="10"/>
        <v>0</v>
      </c>
    </row>
    <row r="657" spans="1:15" x14ac:dyDescent="0.25">
      <c r="A657" s="44" t="s">
        <v>51</v>
      </c>
      <c r="B657" s="45" t="s">
        <v>30</v>
      </c>
      <c r="C657" s="46">
        <v>41298</v>
      </c>
      <c r="D657" s="64" t="s">
        <v>641</v>
      </c>
      <c r="E657" s="105">
        <v>0</v>
      </c>
      <c r="F657" s="70">
        <v>0</v>
      </c>
      <c r="G657" s="70">
        <v>0</v>
      </c>
      <c r="H657" s="70">
        <v>0</v>
      </c>
      <c r="I657" s="70">
        <v>0</v>
      </c>
      <c r="J657" s="70">
        <v>0</v>
      </c>
      <c r="K657" s="70">
        <v>0</v>
      </c>
      <c r="L657" s="70">
        <v>0</v>
      </c>
      <c r="M657" s="70">
        <v>0</v>
      </c>
      <c r="N657" s="70">
        <v>0</v>
      </c>
      <c r="O657" s="48">
        <f t="shared" si="10"/>
        <v>0</v>
      </c>
    </row>
    <row r="658" spans="1:15" x14ac:dyDescent="0.25">
      <c r="A658" s="44" t="s">
        <v>51</v>
      </c>
      <c r="B658" s="45" t="s">
        <v>30</v>
      </c>
      <c r="C658" s="46">
        <v>41306</v>
      </c>
      <c r="D658" s="64" t="s">
        <v>642</v>
      </c>
      <c r="E658" s="105">
        <v>0</v>
      </c>
      <c r="F658" s="70">
        <v>0</v>
      </c>
      <c r="G658" s="70">
        <v>0</v>
      </c>
      <c r="H658" s="70">
        <v>0</v>
      </c>
      <c r="I658" s="70">
        <v>0</v>
      </c>
      <c r="J658" s="70">
        <v>18918</v>
      </c>
      <c r="K658" s="70">
        <v>0</v>
      </c>
      <c r="L658" s="70">
        <v>58006040</v>
      </c>
      <c r="M658" s="70">
        <v>0</v>
      </c>
      <c r="N658" s="70">
        <v>0</v>
      </c>
      <c r="O658" s="48">
        <f t="shared" si="10"/>
        <v>58024958</v>
      </c>
    </row>
    <row r="659" spans="1:15" x14ac:dyDescent="0.25">
      <c r="A659" s="44" t="s">
        <v>51</v>
      </c>
      <c r="B659" s="45" t="s">
        <v>30</v>
      </c>
      <c r="C659" s="46">
        <v>41319</v>
      </c>
      <c r="D659" s="64" t="s">
        <v>104</v>
      </c>
      <c r="E659" s="105">
        <v>0</v>
      </c>
      <c r="F659" s="70">
        <v>0</v>
      </c>
      <c r="G659" s="70">
        <v>0</v>
      </c>
      <c r="H659" s="70">
        <v>0</v>
      </c>
      <c r="I659" s="70">
        <v>0</v>
      </c>
      <c r="J659" s="70">
        <v>0</v>
      </c>
      <c r="K659" s="70">
        <v>0</v>
      </c>
      <c r="L659" s="70">
        <v>0</v>
      </c>
      <c r="M659" s="70">
        <v>0</v>
      </c>
      <c r="N659" s="70">
        <v>0</v>
      </c>
      <c r="O659" s="48">
        <f t="shared" si="10"/>
        <v>0</v>
      </c>
    </row>
    <row r="660" spans="1:15" x14ac:dyDescent="0.25">
      <c r="A660" s="44" t="s">
        <v>51</v>
      </c>
      <c r="B660" s="45" t="s">
        <v>30</v>
      </c>
      <c r="C660" s="46">
        <v>41349</v>
      </c>
      <c r="D660" s="64" t="s">
        <v>643</v>
      </c>
      <c r="E660" s="105">
        <v>0</v>
      </c>
      <c r="F660" s="70">
        <v>0</v>
      </c>
      <c r="G660" s="70">
        <v>0</v>
      </c>
      <c r="H660" s="70">
        <v>0</v>
      </c>
      <c r="I660" s="70">
        <v>0</v>
      </c>
      <c r="J660" s="70">
        <v>0</v>
      </c>
      <c r="K660" s="70">
        <v>0</v>
      </c>
      <c r="L660" s="70">
        <v>0</v>
      </c>
      <c r="M660" s="70">
        <v>0</v>
      </c>
      <c r="N660" s="70">
        <v>0</v>
      </c>
      <c r="O660" s="48">
        <f t="shared" si="10"/>
        <v>0</v>
      </c>
    </row>
    <row r="661" spans="1:15" x14ac:dyDescent="0.25">
      <c r="A661" s="118" t="s">
        <v>51</v>
      </c>
      <c r="B661" s="122" t="s">
        <v>30</v>
      </c>
      <c r="C661" s="120">
        <v>41357</v>
      </c>
      <c r="D661" s="123" t="s">
        <v>644</v>
      </c>
      <c r="E661" s="105">
        <v>16841085.059057314</v>
      </c>
      <c r="F661" s="170">
        <v>0</v>
      </c>
      <c r="G661" s="170">
        <v>0</v>
      </c>
      <c r="H661" s="170">
        <v>0</v>
      </c>
      <c r="I661" s="170">
        <v>0</v>
      </c>
      <c r="J661" s="170">
        <v>32048982</v>
      </c>
      <c r="K661" s="170">
        <v>0</v>
      </c>
      <c r="L661" s="170">
        <v>0</v>
      </c>
      <c r="M661" s="170">
        <v>0</v>
      </c>
      <c r="N661" s="170">
        <v>0</v>
      </c>
      <c r="O661" s="171">
        <f t="shared" si="10"/>
        <v>32048982</v>
      </c>
    </row>
    <row r="662" spans="1:15" x14ac:dyDescent="0.25">
      <c r="A662" s="118" t="s">
        <v>51</v>
      </c>
      <c r="B662" s="122" t="s">
        <v>30</v>
      </c>
      <c r="C662" s="120">
        <v>41359</v>
      </c>
      <c r="D662" s="123" t="s">
        <v>645</v>
      </c>
      <c r="E662" s="105">
        <v>0</v>
      </c>
      <c r="F662" s="170">
        <v>0</v>
      </c>
      <c r="G662" s="170">
        <v>0</v>
      </c>
      <c r="H662" s="170">
        <v>0</v>
      </c>
      <c r="I662" s="170">
        <v>0</v>
      </c>
      <c r="J662" s="170">
        <v>0</v>
      </c>
      <c r="K662" s="170">
        <v>0</v>
      </c>
      <c r="L662" s="170">
        <v>0</v>
      </c>
      <c r="M662" s="170">
        <v>0</v>
      </c>
      <c r="N662" s="170">
        <v>0</v>
      </c>
      <c r="O662" s="171">
        <f t="shared" si="10"/>
        <v>0</v>
      </c>
    </row>
    <row r="663" spans="1:15" x14ac:dyDescent="0.25">
      <c r="A663" s="118" t="s">
        <v>51</v>
      </c>
      <c r="B663" s="122" t="s">
        <v>30</v>
      </c>
      <c r="C663" s="120">
        <v>41378</v>
      </c>
      <c r="D663" s="123" t="s">
        <v>646</v>
      </c>
      <c r="E663" s="105">
        <v>0</v>
      </c>
      <c r="F663" s="170">
        <v>0</v>
      </c>
      <c r="G663" s="170">
        <v>0</v>
      </c>
      <c r="H663" s="170">
        <v>0</v>
      </c>
      <c r="I663" s="170">
        <v>0</v>
      </c>
      <c r="J663" s="170">
        <v>0</v>
      </c>
      <c r="K663" s="170">
        <v>0</v>
      </c>
      <c r="L663" s="170">
        <v>0</v>
      </c>
      <c r="M663" s="170">
        <v>0</v>
      </c>
      <c r="N663" s="170">
        <v>0</v>
      </c>
      <c r="O663" s="171">
        <f t="shared" si="10"/>
        <v>0</v>
      </c>
    </row>
    <row r="664" spans="1:15" x14ac:dyDescent="0.25">
      <c r="A664" s="118" t="s">
        <v>51</v>
      </c>
      <c r="B664" s="122" t="s">
        <v>30</v>
      </c>
      <c r="C664" s="120">
        <v>41396</v>
      </c>
      <c r="D664" s="123" t="s">
        <v>647</v>
      </c>
      <c r="E664" s="105">
        <v>0</v>
      </c>
      <c r="F664" s="170">
        <v>0</v>
      </c>
      <c r="G664" s="170">
        <v>0</v>
      </c>
      <c r="H664" s="170">
        <v>0</v>
      </c>
      <c r="I664" s="170">
        <v>0</v>
      </c>
      <c r="J664" s="170">
        <v>0</v>
      </c>
      <c r="K664" s="170">
        <v>0</v>
      </c>
      <c r="L664" s="170">
        <v>97027</v>
      </c>
      <c r="M664" s="170">
        <v>0</v>
      </c>
      <c r="N664" s="170">
        <v>0</v>
      </c>
      <c r="O664" s="171">
        <f t="shared" si="10"/>
        <v>97027</v>
      </c>
    </row>
    <row r="665" spans="1:15" x14ac:dyDescent="0.25">
      <c r="A665" s="118" t="s">
        <v>51</v>
      </c>
      <c r="B665" s="122" t="s">
        <v>30</v>
      </c>
      <c r="C665" s="120">
        <v>41483</v>
      </c>
      <c r="D665" s="123" t="s">
        <v>648</v>
      </c>
      <c r="E665" s="105">
        <v>0</v>
      </c>
      <c r="F665" s="170">
        <v>0</v>
      </c>
      <c r="G665" s="170">
        <v>0</v>
      </c>
      <c r="H665" s="170">
        <v>0</v>
      </c>
      <c r="I665" s="170">
        <v>0</v>
      </c>
      <c r="J665" s="170">
        <v>0</v>
      </c>
      <c r="K665" s="170">
        <v>0</v>
      </c>
      <c r="L665" s="170">
        <v>0</v>
      </c>
      <c r="M665" s="170">
        <v>0</v>
      </c>
      <c r="N665" s="170">
        <v>0</v>
      </c>
      <c r="O665" s="171">
        <f t="shared" si="10"/>
        <v>0</v>
      </c>
    </row>
    <row r="666" spans="1:15" x14ac:dyDescent="0.25">
      <c r="A666" s="118" t="s">
        <v>51</v>
      </c>
      <c r="B666" s="122" t="s">
        <v>30</v>
      </c>
      <c r="C666" s="120">
        <v>41503</v>
      </c>
      <c r="D666" s="123" t="s">
        <v>649</v>
      </c>
      <c r="E666" s="105">
        <v>0</v>
      </c>
      <c r="F666" s="170">
        <v>0</v>
      </c>
      <c r="G666" s="170">
        <v>0</v>
      </c>
      <c r="H666" s="170">
        <v>0</v>
      </c>
      <c r="I666" s="170">
        <v>0</v>
      </c>
      <c r="J666" s="170">
        <v>0</v>
      </c>
      <c r="K666" s="170">
        <v>0</v>
      </c>
      <c r="L666" s="170">
        <v>0</v>
      </c>
      <c r="M666" s="170">
        <v>0</v>
      </c>
      <c r="N666" s="170">
        <v>0</v>
      </c>
      <c r="O666" s="171">
        <f t="shared" si="10"/>
        <v>0</v>
      </c>
    </row>
    <row r="667" spans="1:15" x14ac:dyDescent="0.25">
      <c r="A667" s="118" t="s">
        <v>51</v>
      </c>
      <c r="B667" s="122" t="s">
        <v>30</v>
      </c>
      <c r="C667" s="120">
        <v>41518</v>
      </c>
      <c r="D667" s="123" t="s">
        <v>650</v>
      </c>
      <c r="E667" s="105">
        <v>0</v>
      </c>
      <c r="F667" s="170">
        <v>0</v>
      </c>
      <c r="G667" s="170">
        <v>0</v>
      </c>
      <c r="H667" s="170">
        <v>0</v>
      </c>
      <c r="I667" s="170">
        <v>0</v>
      </c>
      <c r="J667" s="170">
        <v>0</v>
      </c>
      <c r="K667" s="170">
        <v>0</v>
      </c>
      <c r="L667" s="170">
        <v>1967219.55</v>
      </c>
      <c r="M667" s="170">
        <v>0</v>
      </c>
      <c r="N667" s="170">
        <v>0</v>
      </c>
      <c r="O667" s="171">
        <f t="shared" si="10"/>
        <v>1967219.55</v>
      </c>
    </row>
    <row r="668" spans="1:15" x14ac:dyDescent="0.25">
      <c r="A668" s="118" t="s">
        <v>51</v>
      </c>
      <c r="B668" s="122" t="s">
        <v>30</v>
      </c>
      <c r="C668" s="120">
        <v>41524</v>
      </c>
      <c r="D668" s="123" t="s">
        <v>651</v>
      </c>
      <c r="E668" s="105">
        <v>9517569.4328426495</v>
      </c>
      <c r="F668" s="170">
        <v>1392326.33</v>
      </c>
      <c r="G668" s="170">
        <v>0</v>
      </c>
      <c r="H668" s="170">
        <v>0</v>
      </c>
      <c r="I668" s="170">
        <v>0</v>
      </c>
      <c r="J668" s="170">
        <v>26211007</v>
      </c>
      <c r="K668" s="170">
        <v>0</v>
      </c>
      <c r="L668" s="170">
        <v>378380</v>
      </c>
      <c r="M668" s="170">
        <v>0</v>
      </c>
      <c r="N668" s="170">
        <v>0</v>
      </c>
      <c r="O668" s="171">
        <f t="shared" si="10"/>
        <v>27981713.329999998</v>
      </c>
    </row>
    <row r="669" spans="1:15" x14ac:dyDescent="0.25">
      <c r="A669" s="118" t="s">
        <v>51</v>
      </c>
      <c r="B669" s="122" t="s">
        <v>30</v>
      </c>
      <c r="C669" s="120">
        <v>41530</v>
      </c>
      <c r="D669" s="123" t="s">
        <v>378</v>
      </c>
      <c r="E669" s="105">
        <v>0</v>
      </c>
      <c r="F669" s="170">
        <v>0</v>
      </c>
      <c r="G669" s="170">
        <v>0</v>
      </c>
      <c r="H669" s="170">
        <v>0</v>
      </c>
      <c r="I669" s="170">
        <v>0</v>
      </c>
      <c r="J669" s="170">
        <v>0</v>
      </c>
      <c r="K669" s="170">
        <v>0</v>
      </c>
      <c r="L669" s="170">
        <v>0</v>
      </c>
      <c r="M669" s="170">
        <v>0</v>
      </c>
      <c r="N669" s="170">
        <v>0</v>
      </c>
      <c r="O669" s="171">
        <f t="shared" si="10"/>
        <v>0</v>
      </c>
    </row>
    <row r="670" spans="1:15" x14ac:dyDescent="0.25">
      <c r="A670" s="118" t="s">
        <v>51</v>
      </c>
      <c r="B670" s="122" t="s">
        <v>30</v>
      </c>
      <c r="C670" s="120">
        <v>41548</v>
      </c>
      <c r="D670" s="123" t="s">
        <v>652</v>
      </c>
      <c r="E670" s="105">
        <v>0</v>
      </c>
      <c r="F670" s="170">
        <v>0</v>
      </c>
      <c r="G670" s="170">
        <v>0</v>
      </c>
      <c r="H670" s="170">
        <v>0</v>
      </c>
      <c r="I670" s="170">
        <v>0</v>
      </c>
      <c r="J670" s="170">
        <v>0</v>
      </c>
      <c r="K670" s="170">
        <v>0</v>
      </c>
      <c r="L670" s="170">
        <v>0</v>
      </c>
      <c r="M670" s="170">
        <v>0</v>
      </c>
      <c r="N670" s="170">
        <v>0</v>
      </c>
      <c r="O670" s="171">
        <f t="shared" si="10"/>
        <v>0</v>
      </c>
    </row>
    <row r="671" spans="1:15" x14ac:dyDescent="0.25">
      <c r="A671" s="44" t="s">
        <v>51</v>
      </c>
      <c r="B671" s="45" t="s">
        <v>30</v>
      </c>
      <c r="C671" s="46">
        <v>41551</v>
      </c>
      <c r="D671" s="64" t="s">
        <v>653</v>
      </c>
      <c r="E671" s="105">
        <v>380595.53400829743</v>
      </c>
      <c r="F671" s="70">
        <v>0</v>
      </c>
      <c r="G671" s="70">
        <v>0</v>
      </c>
      <c r="H671" s="70">
        <v>0</v>
      </c>
      <c r="I671" s="70">
        <v>0</v>
      </c>
      <c r="J671" s="70">
        <v>0</v>
      </c>
      <c r="K671" s="70">
        <v>0</v>
      </c>
      <c r="L671" s="70">
        <v>455337</v>
      </c>
      <c r="M671" s="70">
        <v>0</v>
      </c>
      <c r="N671" s="70">
        <v>0</v>
      </c>
      <c r="O671" s="48">
        <f t="shared" si="10"/>
        <v>455337</v>
      </c>
    </row>
    <row r="672" spans="1:15" x14ac:dyDescent="0.25">
      <c r="A672" s="44" t="s">
        <v>51</v>
      </c>
      <c r="B672" s="45" t="s">
        <v>30</v>
      </c>
      <c r="C672" s="46">
        <v>41615</v>
      </c>
      <c r="D672" s="64" t="s">
        <v>654</v>
      </c>
      <c r="E672" s="105">
        <v>0</v>
      </c>
      <c r="F672" s="70">
        <v>0</v>
      </c>
      <c r="G672" s="70">
        <v>0</v>
      </c>
      <c r="H672" s="70">
        <v>0</v>
      </c>
      <c r="I672" s="70">
        <v>0</v>
      </c>
      <c r="J672" s="70">
        <v>0</v>
      </c>
      <c r="K672" s="70">
        <v>0</v>
      </c>
      <c r="L672" s="70">
        <v>1397325</v>
      </c>
      <c r="M672" s="70">
        <v>0</v>
      </c>
      <c r="N672" s="70">
        <v>0</v>
      </c>
      <c r="O672" s="48">
        <f t="shared" si="10"/>
        <v>1397325</v>
      </c>
    </row>
    <row r="673" spans="1:15" x14ac:dyDescent="0.25">
      <c r="A673" s="44" t="s">
        <v>51</v>
      </c>
      <c r="B673" s="45" t="s">
        <v>30</v>
      </c>
      <c r="C673" s="46">
        <v>41660</v>
      </c>
      <c r="D673" s="64" t="s">
        <v>655</v>
      </c>
      <c r="E673" s="105">
        <v>0</v>
      </c>
      <c r="F673" s="70">
        <v>0</v>
      </c>
      <c r="G673" s="70">
        <v>0</v>
      </c>
      <c r="H673" s="70">
        <v>0</v>
      </c>
      <c r="I673" s="70">
        <v>0</v>
      </c>
      <c r="J673" s="70">
        <v>0</v>
      </c>
      <c r="K673" s="70">
        <v>0</v>
      </c>
      <c r="L673" s="70">
        <v>0</v>
      </c>
      <c r="M673" s="70">
        <v>0</v>
      </c>
      <c r="N673" s="70">
        <v>0</v>
      </c>
      <c r="O673" s="48">
        <f t="shared" si="10"/>
        <v>0</v>
      </c>
    </row>
    <row r="674" spans="1:15" x14ac:dyDescent="0.25">
      <c r="A674" s="44" t="s">
        <v>51</v>
      </c>
      <c r="B674" s="45" t="s">
        <v>30</v>
      </c>
      <c r="C674" s="46">
        <v>41668</v>
      </c>
      <c r="D674" s="64" t="s">
        <v>656</v>
      </c>
      <c r="E674" s="105">
        <v>0</v>
      </c>
      <c r="F674" s="70">
        <v>0</v>
      </c>
      <c r="G674" s="70">
        <v>0</v>
      </c>
      <c r="H674" s="70">
        <v>0</v>
      </c>
      <c r="I674" s="70">
        <v>0</v>
      </c>
      <c r="J674" s="70">
        <v>0</v>
      </c>
      <c r="K674" s="70">
        <v>0</v>
      </c>
      <c r="L674" s="70">
        <v>67962</v>
      </c>
      <c r="M674" s="70">
        <v>0</v>
      </c>
      <c r="N674" s="70">
        <v>0</v>
      </c>
      <c r="O674" s="48">
        <f t="shared" si="10"/>
        <v>67962</v>
      </c>
    </row>
    <row r="675" spans="1:15" x14ac:dyDescent="0.25">
      <c r="A675" s="44" t="s">
        <v>51</v>
      </c>
      <c r="B675" s="45" t="s">
        <v>30</v>
      </c>
      <c r="C675" s="46">
        <v>41676</v>
      </c>
      <c r="D675" s="64" t="s">
        <v>327</v>
      </c>
      <c r="E675" s="105">
        <v>0</v>
      </c>
      <c r="F675" s="70">
        <v>41510</v>
      </c>
      <c r="G675" s="70">
        <v>0</v>
      </c>
      <c r="H675" s="70">
        <v>0</v>
      </c>
      <c r="I675" s="70">
        <v>0</v>
      </c>
      <c r="J675" s="70">
        <v>0</v>
      </c>
      <c r="K675" s="70">
        <v>0</v>
      </c>
      <c r="L675" s="70">
        <v>1179367</v>
      </c>
      <c r="M675" s="70">
        <v>0</v>
      </c>
      <c r="N675" s="70">
        <v>0</v>
      </c>
      <c r="O675" s="48">
        <f t="shared" si="10"/>
        <v>1220877</v>
      </c>
    </row>
    <row r="676" spans="1:15" x14ac:dyDescent="0.25">
      <c r="A676" s="44" t="s">
        <v>51</v>
      </c>
      <c r="B676" s="45" t="s">
        <v>30</v>
      </c>
      <c r="C676" s="46">
        <v>41770</v>
      </c>
      <c r="D676" s="64" t="s">
        <v>657</v>
      </c>
      <c r="E676" s="105">
        <v>0</v>
      </c>
      <c r="F676" s="70">
        <v>0</v>
      </c>
      <c r="G676" s="70">
        <v>0</v>
      </c>
      <c r="H676" s="70">
        <v>0</v>
      </c>
      <c r="I676" s="70">
        <v>0</v>
      </c>
      <c r="J676" s="70">
        <v>0</v>
      </c>
      <c r="K676" s="70">
        <v>0</v>
      </c>
      <c r="L676" s="70">
        <v>0</v>
      </c>
      <c r="M676" s="70">
        <v>0</v>
      </c>
      <c r="N676" s="70">
        <v>0</v>
      </c>
      <c r="O676" s="48">
        <f t="shared" si="10"/>
        <v>0</v>
      </c>
    </row>
    <row r="677" spans="1:15" x14ac:dyDescent="0.25">
      <c r="A677" s="44" t="s">
        <v>51</v>
      </c>
      <c r="B677" s="45" t="s">
        <v>30</v>
      </c>
      <c r="C677" s="46">
        <v>41791</v>
      </c>
      <c r="D677" s="64" t="s">
        <v>658</v>
      </c>
      <c r="E677" s="105">
        <v>0</v>
      </c>
      <c r="F677" s="70">
        <v>0</v>
      </c>
      <c r="G677" s="70">
        <v>0</v>
      </c>
      <c r="H677" s="70">
        <v>0</v>
      </c>
      <c r="I677" s="70">
        <v>0</v>
      </c>
      <c r="J677" s="70">
        <v>0</v>
      </c>
      <c r="K677" s="70">
        <v>0</v>
      </c>
      <c r="L677" s="70">
        <v>0</v>
      </c>
      <c r="M677" s="70">
        <v>0</v>
      </c>
      <c r="N677" s="70">
        <v>0</v>
      </c>
      <c r="O677" s="48">
        <f t="shared" si="10"/>
        <v>0</v>
      </c>
    </row>
    <row r="678" spans="1:15" x14ac:dyDescent="0.25">
      <c r="A678" s="44" t="s">
        <v>51</v>
      </c>
      <c r="B678" s="45" t="s">
        <v>30</v>
      </c>
      <c r="C678" s="46">
        <v>41797</v>
      </c>
      <c r="D678" s="64" t="s">
        <v>659</v>
      </c>
      <c r="E678" s="105">
        <v>22236923.996792689</v>
      </c>
      <c r="F678" s="70">
        <v>0</v>
      </c>
      <c r="G678" s="70">
        <v>0</v>
      </c>
      <c r="H678" s="70">
        <v>0</v>
      </c>
      <c r="I678" s="70">
        <v>0</v>
      </c>
      <c r="J678" s="70">
        <v>2646380</v>
      </c>
      <c r="K678" s="70">
        <v>0</v>
      </c>
      <c r="L678" s="70">
        <v>27839902.640000001</v>
      </c>
      <c r="M678" s="70">
        <v>0</v>
      </c>
      <c r="N678" s="70">
        <v>0</v>
      </c>
      <c r="O678" s="48">
        <f t="shared" si="10"/>
        <v>30486282.640000001</v>
      </c>
    </row>
    <row r="679" spans="1:15" x14ac:dyDescent="0.25">
      <c r="A679" s="44" t="s">
        <v>51</v>
      </c>
      <c r="B679" s="45" t="s">
        <v>30</v>
      </c>
      <c r="C679" s="46">
        <v>41799</v>
      </c>
      <c r="D679" s="64" t="s">
        <v>660</v>
      </c>
      <c r="E679" s="105">
        <v>0</v>
      </c>
      <c r="F679" s="70">
        <v>0</v>
      </c>
      <c r="G679" s="70">
        <v>0</v>
      </c>
      <c r="H679" s="70">
        <v>0</v>
      </c>
      <c r="I679" s="70">
        <v>0</v>
      </c>
      <c r="J679" s="70">
        <v>0</v>
      </c>
      <c r="K679" s="70">
        <v>0</v>
      </c>
      <c r="L679" s="70">
        <v>510270</v>
      </c>
      <c r="M679" s="70">
        <v>0</v>
      </c>
      <c r="N679" s="70">
        <v>0</v>
      </c>
      <c r="O679" s="48">
        <f t="shared" si="10"/>
        <v>510270</v>
      </c>
    </row>
    <row r="680" spans="1:15" x14ac:dyDescent="0.25">
      <c r="A680" s="44" t="s">
        <v>51</v>
      </c>
      <c r="B680" s="45" t="s">
        <v>30</v>
      </c>
      <c r="C680" s="46">
        <v>41801</v>
      </c>
      <c r="D680" s="64" t="s">
        <v>661</v>
      </c>
      <c r="E680" s="105">
        <v>0</v>
      </c>
      <c r="F680" s="70">
        <v>0</v>
      </c>
      <c r="G680" s="70">
        <v>0</v>
      </c>
      <c r="H680" s="70">
        <v>0</v>
      </c>
      <c r="I680" s="70">
        <v>0</v>
      </c>
      <c r="J680" s="70">
        <v>0</v>
      </c>
      <c r="K680" s="70">
        <v>0</v>
      </c>
      <c r="L680" s="70">
        <v>0</v>
      </c>
      <c r="M680" s="70">
        <v>0</v>
      </c>
      <c r="N680" s="70">
        <v>0</v>
      </c>
      <c r="O680" s="48">
        <f t="shared" si="10"/>
        <v>0</v>
      </c>
    </row>
    <row r="681" spans="1:15" x14ac:dyDescent="0.25">
      <c r="A681" s="118" t="s">
        <v>51</v>
      </c>
      <c r="B681" s="122" t="s">
        <v>30</v>
      </c>
      <c r="C681" s="120">
        <v>41807</v>
      </c>
      <c r="D681" s="123" t="s">
        <v>662</v>
      </c>
      <c r="E681" s="105">
        <v>0</v>
      </c>
      <c r="F681" s="170">
        <v>0</v>
      </c>
      <c r="G681" s="170">
        <v>0</v>
      </c>
      <c r="H681" s="170">
        <v>0</v>
      </c>
      <c r="I681" s="170">
        <v>0</v>
      </c>
      <c r="J681" s="170">
        <v>0</v>
      </c>
      <c r="K681" s="170">
        <v>0</v>
      </c>
      <c r="L681" s="170">
        <v>0</v>
      </c>
      <c r="M681" s="170">
        <v>0</v>
      </c>
      <c r="N681" s="170">
        <v>0</v>
      </c>
      <c r="O681" s="171">
        <f t="shared" si="10"/>
        <v>0</v>
      </c>
    </row>
    <row r="682" spans="1:15" x14ac:dyDescent="0.25">
      <c r="A682" s="118" t="s">
        <v>51</v>
      </c>
      <c r="B682" s="122" t="s">
        <v>30</v>
      </c>
      <c r="C682" s="120">
        <v>41872</v>
      </c>
      <c r="D682" s="123" t="s">
        <v>663</v>
      </c>
      <c r="E682" s="105">
        <v>0</v>
      </c>
      <c r="F682" s="170">
        <v>0</v>
      </c>
      <c r="G682" s="170">
        <v>0</v>
      </c>
      <c r="H682" s="170">
        <v>0</v>
      </c>
      <c r="I682" s="170">
        <v>0</v>
      </c>
      <c r="J682" s="170">
        <v>0</v>
      </c>
      <c r="K682" s="170">
        <v>0</v>
      </c>
      <c r="L682" s="170">
        <v>0</v>
      </c>
      <c r="M682" s="170">
        <v>0</v>
      </c>
      <c r="N682" s="170">
        <v>0</v>
      </c>
      <c r="O682" s="171">
        <f t="shared" si="10"/>
        <v>0</v>
      </c>
    </row>
    <row r="683" spans="1:15" x14ac:dyDescent="0.25">
      <c r="A683" s="118" t="s">
        <v>51</v>
      </c>
      <c r="B683" s="122" t="s">
        <v>30</v>
      </c>
      <c r="C683" s="120">
        <v>41885</v>
      </c>
      <c r="D683" s="123" t="s">
        <v>664</v>
      </c>
      <c r="E683" s="105">
        <v>0</v>
      </c>
      <c r="F683" s="170">
        <v>0</v>
      </c>
      <c r="G683" s="170">
        <v>0</v>
      </c>
      <c r="H683" s="170">
        <v>0</v>
      </c>
      <c r="I683" s="170">
        <v>0</v>
      </c>
      <c r="J683" s="170">
        <v>0</v>
      </c>
      <c r="K683" s="170">
        <v>0</v>
      </c>
      <c r="L683" s="170">
        <v>36796</v>
      </c>
      <c r="M683" s="170">
        <v>0</v>
      </c>
      <c r="N683" s="170">
        <v>0</v>
      </c>
      <c r="O683" s="171">
        <f t="shared" si="10"/>
        <v>36796</v>
      </c>
    </row>
    <row r="684" spans="1:15" x14ac:dyDescent="0.25">
      <c r="A684" s="118" t="s">
        <v>51</v>
      </c>
      <c r="B684" s="122" t="s">
        <v>31</v>
      </c>
      <c r="C684" s="120">
        <v>44001</v>
      </c>
      <c r="D684" s="123" t="s">
        <v>665</v>
      </c>
      <c r="E684" s="105">
        <v>0</v>
      </c>
      <c r="F684" s="170">
        <v>0</v>
      </c>
      <c r="G684" s="170">
        <v>0</v>
      </c>
      <c r="H684" s="170">
        <v>0</v>
      </c>
      <c r="I684" s="170">
        <v>0</v>
      </c>
      <c r="J684" s="170">
        <v>0</v>
      </c>
      <c r="K684" s="170">
        <v>0</v>
      </c>
      <c r="L684" s="170">
        <v>544025</v>
      </c>
      <c r="M684" s="170">
        <v>0</v>
      </c>
      <c r="N684" s="170">
        <v>0</v>
      </c>
      <c r="O684" s="171">
        <f t="shared" si="10"/>
        <v>544025</v>
      </c>
    </row>
    <row r="685" spans="1:15" x14ac:dyDescent="0.25">
      <c r="A685" s="118" t="s">
        <v>51</v>
      </c>
      <c r="B685" s="122" t="s">
        <v>31</v>
      </c>
      <c r="C685" s="120">
        <v>44035</v>
      </c>
      <c r="D685" s="121" t="s">
        <v>389</v>
      </c>
      <c r="E685" s="105">
        <v>30983000245.045486</v>
      </c>
      <c r="F685" s="170">
        <v>0</v>
      </c>
      <c r="G685" s="170">
        <v>30030028465.490002</v>
      </c>
      <c r="H685" s="170">
        <v>0</v>
      </c>
      <c r="I685" s="170">
        <v>0</v>
      </c>
      <c r="J685" s="170">
        <v>0</v>
      </c>
      <c r="K685" s="170">
        <v>0</v>
      </c>
      <c r="L685" s="170">
        <v>9091105</v>
      </c>
      <c r="M685" s="170">
        <v>0</v>
      </c>
      <c r="N685" s="170">
        <v>0</v>
      </c>
      <c r="O685" s="171">
        <f t="shared" si="10"/>
        <v>30039119570.490002</v>
      </c>
    </row>
    <row r="686" spans="1:15" x14ac:dyDescent="0.25">
      <c r="A686" s="118" t="s">
        <v>51</v>
      </c>
      <c r="B686" s="122" t="s">
        <v>31</v>
      </c>
      <c r="C686" s="120">
        <v>44078</v>
      </c>
      <c r="D686" s="123" t="s">
        <v>666</v>
      </c>
      <c r="E686" s="105">
        <v>13600840136.159138</v>
      </c>
      <c r="F686" s="170">
        <v>0</v>
      </c>
      <c r="G686" s="170">
        <v>12465713512.590002</v>
      </c>
      <c r="H686" s="170">
        <v>0</v>
      </c>
      <c r="I686" s="170">
        <v>0</v>
      </c>
      <c r="J686" s="170">
        <v>0</v>
      </c>
      <c r="K686" s="170">
        <v>0</v>
      </c>
      <c r="L686" s="170">
        <v>0</v>
      </c>
      <c r="M686" s="170">
        <v>0</v>
      </c>
      <c r="N686" s="170">
        <v>0</v>
      </c>
      <c r="O686" s="171">
        <f t="shared" si="10"/>
        <v>12465713512.590002</v>
      </c>
    </row>
    <row r="687" spans="1:15" x14ac:dyDescent="0.25">
      <c r="A687" s="118" t="s">
        <v>51</v>
      </c>
      <c r="B687" s="122" t="s">
        <v>31</v>
      </c>
      <c r="C687" s="120">
        <v>44090</v>
      </c>
      <c r="D687" s="123" t="s">
        <v>667</v>
      </c>
      <c r="E687" s="105">
        <v>0</v>
      </c>
      <c r="F687" s="170">
        <v>0</v>
      </c>
      <c r="G687" s="170">
        <v>0</v>
      </c>
      <c r="H687" s="170">
        <v>0</v>
      </c>
      <c r="I687" s="170">
        <v>22968.93</v>
      </c>
      <c r="J687" s="170">
        <v>0</v>
      </c>
      <c r="K687" s="170">
        <v>0</v>
      </c>
      <c r="L687" s="170">
        <v>0</v>
      </c>
      <c r="M687" s="170">
        <v>0</v>
      </c>
      <c r="N687" s="170">
        <v>0</v>
      </c>
      <c r="O687" s="171">
        <f t="shared" si="10"/>
        <v>22968.93</v>
      </c>
    </row>
    <row r="688" spans="1:15" x14ac:dyDescent="0.25">
      <c r="A688" s="118" t="s">
        <v>51</v>
      </c>
      <c r="B688" s="122" t="s">
        <v>31</v>
      </c>
      <c r="C688" s="120">
        <v>44098</v>
      </c>
      <c r="D688" s="123" t="s">
        <v>668</v>
      </c>
      <c r="E688" s="105">
        <v>0</v>
      </c>
      <c r="F688" s="170">
        <v>0</v>
      </c>
      <c r="G688" s="170">
        <v>0</v>
      </c>
      <c r="H688" s="170">
        <v>0</v>
      </c>
      <c r="I688" s="170">
        <v>0</v>
      </c>
      <c r="J688" s="170">
        <v>0</v>
      </c>
      <c r="K688" s="170">
        <v>0</v>
      </c>
      <c r="L688" s="170">
        <v>0</v>
      </c>
      <c r="M688" s="170">
        <v>0</v>
      </c>
      <c r="N688" s="170">
        <v>0</v>
      </c>
      <c r="O688" s="171">
        <f t="shared" si="10"/>
        <v>0</v>
      </c>
    </row>
    <row r="689" spans="1:15" x14ac:dyDescent="0.25">
      <c r="A689" s="118" t="s">
        <v>51</v>
      </c>
      <c r="B689" s="122" t="s">
        <v>31</v>
      </c>
      <c r="C689" s="120">
        <v>44110</v>
      </c>
      <c r="D689" s="123" t="s">
        <v>669</v>
      </c>
      <c r="E689" s="105">
        <v>0</v>
      </c>
      <c r="F689" s="170">
        <v>0</v>
      </c>
      <c r="G689" s="170">
        <v>0</v>
      </c>
      <c r="H689" s="170">
        <v>0</v>
      </c>
      <c r="I689" s="170">
        <v>0</v>
      </c>
      <c r="J689" s="170">
        <v>0</v>
      </c>
      <c r="K689" s="170">
        <v>0</v>
      </c>
      <c r="L689" s="170">
        <v>0</v>
      </c>
      <c r="M689" s="170">
        <v>0</v>
      </c>
      <c r="N689" s="170">
        <v>0</v>
      </c>
      <c r="O689" s="171">
        <f t="shared" si="10"/>
        <v>0</v>
      </c>
    </row>
    <row r="690" spans="1:15" x14ac:dyDescent="0.25">
      <c r="A690" s="118" t="s">
        <v>51</v>
      </c>
      <c r="B690" s="122" t="s">
        <v>31</v>
      </c>
      <c r="C690" s="120">
        <v>44279</v>
      </c>
      <c r="D690" s="123" t="s">
        <v>670</v>
      </c>
      <c r="E690" s="105">
        <v>0</v>
      </c>
      <c r="F690" s="170">
        <v>0</v>
      </c>
      <c r="G690" s="170">
        <v>0</v>
      </c>
      <c r="H690" s="170">
        <v>0</v>
      </c>
      <c r="I690" s="170">
        <v>0</v>
      </c>
      <c r="J690" s="170">
        <v>0</v>
      </c>
      <c r="K690" s="170">
        <v>0</v>
      </c>
      <c r="L690" s="170">
        <v>0</v>
      </c>
      <c r="M690" s="170">
        <v>0</v>
      </c>
      <c r="N690" s="170">
        <v>0</v>
      </c>
      <c r="O690" s="171">
        <f t="shared" si="10"/>
        <v>0</v>
      </c>
    </row>
    <row r="691" spans="1:15" x14ac:dyDescent="0.25">
      <c r="A691" s="44" t="s">
        <v>51</v>
      </c>
      <c r="B691" s="45" t="s">
        <v>31</v>
      </c>
      <c r="C691" s="46">
        <v>44378</v>
      </c>
      <c r="D691" s="64" t="s">
        <v>671</v>
      </c>
      <c r="E691" s="105">
        <v>9970535210.8915386</v>
      </c>
      <c r="F691" s="70">
        <v>0</v>
      </c>
      <c r="G691" s="70">
        <v>8692667366</v>
      </c>
      <c r="H691" s="70">
        <v>0</v>
      </c>
      <c r="I691" s="70">
        <v>0</v>
      </c>
      <c r="J691" s="70">
        <v>0</v>
      </c>
      <c r="K691" s="70">
        <v>0</v>
      </c>
      <c r="L691" s="70">
        <v>2672739</v>
      </c>
      <c r="M691" s="70">
        <v>0</v>
      </c>
      <c r="N691" s="70">
        <v>0</v>
      </c>
      <c r="O691" s="48">
        <f t="shared" si="10"/>
        <v>8695340105</v>
      </c>
    </row>
    <row r="692" spans="1:15" x14ac:dyDescent="0.25">
      <c r="A692" s="44" t="s">
        <v>51</v>
      </c>
      <c r="B692" s="45" t="s">
        <v>31</v>
      </c>
      <c r="C692" s="46">
        <v>44420</v>
      </c>
      <c r="D692" s="65" t="s">
        <v>672</v>
      </c>
      <c r="E692" s="105">
        <v>0</v>
      </c>
      <c r="F692" s="70">
        <v>0</v>
      </c>
      <c r="G692" s="70">
        <v>0</v>
      </c>
      <c r="H692" s="70">
        <v>0</v>
      </c>
      <c r="I692" s="70">
        <v>0</v>
      </c>
      <c r="J692" s="70">
        <v>0</v>
      </c>
      <c r="K692" s="70">
        <v>0</v>
      </c>
      <c r="L692" s="70">
        <v>0</v>
      </c>
      <c r="M692" s="70">
        <v>0</v>
      </c>
      <c r="N692" s="70">
        <v>0</v>
      </c>
      <c r="O692" s="48">
        <f t="shared" si="10"/>
        <v>0</v>
      </c>
    </row>
    <row r="693" spans="1:15" x14ac:dyDescent="0.25">
      <c r="A693" s="44" t="s">
        <v>51</v>
      </c>
      <c r="B693" s="45" t="s">
        <v>31</v>
      </c>
      <c r="C693" s="46">
        <v>44430</v>
      </c>
      <c r="D693" s="64" t="s">
        <v>673</v>
      </c>
      <c r="E693" s="105">
        <v>2751086406.107914</v>
      </c>
      <c r="F693" s="70">
        <v>0</v>
      </c>
      <c r="G693" s="70">
        <v>2845182575</v>
      </c>
      <c r="H693" s="70">
        <v>0</v>
      </c>
      <c r="I693" s="70">
        <v>0</v>
      </c>
      <c r="J693" s="70">
        <v>0</v>
      </c>
      <c r="K693" s="70">
        <v>0</v>
      </c>
      <c r="L693" s="70">
        <v>0</v>
      </c>
      <c r="M693" s="70">
        <v>0</v>
      </c>
      <c r="N693" s="70">
        <v>0</v>
      </c>
      <c r="O693" s="48">
        <f t="shared" si="10"/>
        <v>2845182575</v>
      </c>
    </row>
    <row r="694" spans="1:15" x14ac:dyDescent="0.25">
      <c r="A694" s="44" t="s">
        <v>51</v>
      </c>
      <c r="B694" s="45" t="s">
        <v>31</v>
      </c>
      <c r="C694" s="46">
        <v>44560</v>
      </c>
      <c r="D694" s="64" t="s">
        <v>454</v>
      </c>
      <c r="E694" s="105">
        <v>175370837.48242068</v>
      </c>
      <c r="F694" s="70">
        <v>0</v>
      </c>
      <c r="G694" s="70">
        <v>0</v>
      </c>
      <c r="H694" s="70">
        <v>0</v>
      </c>
      <c r="I694" s="70">
        <v>0</v>
      </c>
      <c r="J694" s="70">
        <v>0</v>
      </c>
      <c r="K694" s="70">
        <v>0</v>
      </c>
      <c r="L694" s="70">
        <v>0</v>
      </c>
      <c r="M694" s="70">
        <v>171083</v>
      </c>
      <c r="N694" s="70">
        <v>0</v>
      </c>
      <c r="O694" s="48">
        <f t="shared" si="10"/>
        <v>171083</v>
      </c>
    </row>
    <row r="695" spans="1:15" x14ac:dyDescent="0.25">
      <c r="A695" s="44" t="s">
        <v>51</v>
      </c>
      <c r="B695" s="45" t="s">
        <v>31</v>
      </c>
      <c r="C695" s="46">
        <v>44650</v>
      </c>
      <c r="D695" s="64" t="s">
        <v>674</v>
      </c>
      <c r="E695" s="105">
        <v>0</v>
      </c>
      <c r="F695" s="70">
        <v>0</v>
      </c>
      <c r="G695" s="70">
        <v>0</v>
      </c>
      <c r="H695" s="70">
        <v>0</v>
      </c>
      <c r="I695" s="70">
        <v>0</v>
      </c>
      <c r="J695" s="70">
        <v>0</v>
      </c>
      <c r="K695" s="70">
        <v>0</v>
      </c>
      <c r="L695" s="70">
        <v>0</v>
      </c>
      <c r="M695" s="70">
        <v>0</v>
      </c>
      <c r="N695" s="70">
        <v>0</v>
      </c>
      <c r="O695" s="48">
        <f t="shared" si="10"/>
        <v>0</v>
      </c>
    </row>
    <row r="696" spans="1:15" x14ac:dyDescent="0.25">
      <c r="A696" s="44" t="s">
        <v>51</v>
      </c>
      <c r="B696" s="45" t="s">
        <v>31</v>
      </c>
      <c r="C696" s="46">
        <v>44847</v>
      </c>
      <c r="D696" s="64" t="s">
        <v>675</v>
      </c>
      <c r="E696" s="105">
        <v>13197191796.801168</v>
      </c>
      <c r="F696" s="70">
        <v>0</v>
      </c>
      <c r="G696" s="70">
        <v>12195785874.85</v>
      </c>
      <c r="H696" s="70">
        <v>0</v>
      </c>
      <c r="I696" s="70">
        <v>0</v>
      </c>
      <c r="J696" s="70">
        <v>0</v>
      </c>
      <c r="K696" s="70">
        <v>0</v>
      </c>
      <c r="L696" s="70">
        <v>0</v>
      </c>
      <c r="M696" s="70">
        <v>0</v>
      </c>
      <c r="N696" s="70">
        <v>0</v>
      </c>
      <c r="O696" s="48">
        <f t="shared" si="10"/>
        <v>12195785874.85</v>
      </c>
    </row>
    <row r="697" spans="1:15" x14ac:dyDescent="0.25">
      <c r="A697" s="44" t="s">
        <v>51</v>
      </c>
      <c r="B697" s="45" t="s">
        <v>31</v>
      </c>
      <c r="C697" s="46">
        <v>44855</v>
      </c>
      <c r="D697" s="64" t="s">
        <v>676</v>
      </c>
      <c r="E697" s="105">
        <v>0</v>
      </c>
      <c r="F697" s="70">
        <v>0</v>
      </c>
      <c r="G697" s="70">
        <v>0</v>
      </c>
      <c r="H697" s="70">
        <v>0</v>
      </c>
      <c r="I697" s="70">
        <v>0</v>
      </c>
      <c r="J697" s="70">
        <v>0</v>
      </c>
      <c r="K697" s="70">
        <v>0</v>
      </c>
      <c r="L697" s="70">
        <v>0</v>
      </c>
      <c r="M697" s="70">
        <v>0</v>
      </c>
      <c r="N697" s="70">
        <v>0</v>
      </c>
      <c r="O697" s="48">
        <f t="shared" si="10"/>
        <v>0</v>
      </c>
    </row>
    <row r="698" spans="1:15" x14ac:dyDescent="0.25">
      <c r="A698" s="44" t="s">
        <v>51</v>
      </c>
      <c r="B698" s="45" t="s">
        <v>31</v>
      </c>
      <c r="C698" s="46">
        <v>44874</v>
      </c>
      <c r="D698" s="64" t="s">
        <v>241</v>
      </c>
      <c r="E698" s="105">
        <v>0</v>
      </c>
      <c r="F698" s="70">
        <v>0</v>
      </c>
      <c r="G698" s="70">
        <v>0</v>
      </c>
      <c r="H698" s="70">
        <v>0</v>
      </c>
      <c r="I698" s="70">
        <v>0</v>
      </c>
      <c r="J698" s="70">
        <v>0</v>
      </c>
      <c r="K698" s="70">
        <v>0</v>
      </c>
      <c r="L698" s="70">
        <v>0</v>
      </c>
      <c r="M698" s="70">
        <v>0</v>
      </c>
      <c r="N698" s="70">
        <v>0</v>
      </c>
      <c r="O698" s="48">
        <f t="shared" si="10"/>
        <v>0</v>
      </c>
    </row>
    <row r="699" spans="1:15" x14ac:dyDescent="0.25">
      <c r="A699" s="44" t="s">
        <v>51</v>
      </c>
      <c r="B699" s="45" t="s">
        <v>32</v>
      </c>
      <c r="C699" s="46">
        <v>47001</v>
      </c>
      <c r="D699" s="64" t="s">
        <v>677</v>
      </c>
      <c r="E699" s="105">
        <v>10053414809.146378</v>
      </c>
      <c r="F699" s="70">
        <v>0</v>
      </c>
      <c r="G699" s="70">
        <v>2164662480.6300001</v>
      </c>
      <c r="H699" s="70">
        <v>0</v>
      </c>
      <c r="I699" s="70">
        <v>0</v>
      </c>
      <c r="J699" s="70">
        <v>0</v>
      </c>
      <c r="K699" s="70">
        <v>0</v>
      </c>
      <c r="L699" s="70">
        <v>691339</v>
      </c>
      <c r="M699" s="70">
        <v>0</v>
      </c>
      <c r="N699" s="70">
        <v>0</v>
      </c>
      <c r="O699" s="48">
        <f t="shared" si="10"/>
        <v>2165353819.6300001</v>
      </c>
    </row>
    <row r="700" spans="1:15" x14ac:dyDescent="0.25">
      <c r="A700" s="44" t="s">
        <v>51</v>
      </c>
      <c r="B700" s="45" t="s">
        <v>32</v>
      </c>
      <c r="C700" s="46">
        <v>47030</v>
      </c>
      <c r="D700" s="65" t="s">
        <v>678</v>
      </c>
      <c r="E700" s="105">
        <v>0</v>
      </c>
      <c r="F700" s="70">
        <v>0</v>
      </c>
      <c r="G700" s="70">
        <v>0</v>
      </c>
      <c r="H700" s="70">
        <v>0</v>
      </c>
      <c r="I700" s="70">
        <v>0</v>
      </c>
      <c r="J700" s="70">
        <v>0</v>
      </c>
      <c r="K700" s="70">
        <v>0</v>
      </c>
      <c r="L700" s="70">
        <v>0</v>
      </c>
      <c r="M700" s="70">
        <v>0</v>
      </c>
      <c r="N700" s="70">
        <v>0</v>
      </c>
      <c r="O700" s="48">
        <f t="shared" si="10"/>
        <v>0</v>
      </c>
    </row>
    <row r="701" spans="1:15" x14ac:dyDescent="0.25">
      <c r="A701" s="118" t="s">
        <v>51</v>
      </c>
      <c r="B701" s="122" t="s">
        <v>32</v>
      </c>
      <c r="C701" s="120">
        <v>47053</v>
      </c>
      <c r="D701" s="123" t="s">
        <v>679</v>
      </c>
      <c r="E701" s="105">
        <v>0</v>
      </c>
      <c r="F701" s="170">
        <v>0</v>
      </c>
      <c r="G701" s="170">
        <v>0</v>
      </c>
      <c r="H701" s="170">
        <v>0</v>
      </c>
      <c r="I701" s="170">
        <v>0</v>
      </c>
      <c r="J701" s="170">
        <v>0</v>
      </c>
      <c r="K701" s="170">
        <v>0</v>
      </c>
      <c r="L701" s="170">
        <v>0</v>
      </c>
      <c r="M701" s="170">
        <v>0</v>
      </c>
      <c r="N701" s="170">
        <v>0</v>
      </c>
      <c r="O701" s="171">
        <f t="shared" si="10"/>
        <v>0</v>
      </c>
    </row>
    <row r="702" spans="1:15" x14ac:dyDescent="0.25">
      <c r="A702" s="118" t="s">
        <v>51</v>
      </c>
      <c r="B702" s="122" t="s">
        <v>32</v>
      </c>
      <c r="C702" s="120">
        <v>47058</v>
      </c>
      <c r="D702" s="123" t="s">
        <v>680</v>
      </c>
      <c r="E702" s="105">
        <v>0</v>
      </c>
      <c r="F702" s="170">
        <v>0</v>
      </c>
      <c r="G702" s="170">
        <v>0</v>
      </c>
      <c r="H702" s="170">
        <v>0</v>
      </c>
      <c r="I702" s="170">
        <v>0</v>
      </c>
      <c r="J702" s="170">
        <v>0</v>
      </c>
      <c r="K702" s="170">
        <v>0</v>
      </c>
      <c r="L702" s="170">
        <v>0</v>
      </c>
      <c r="M702" s="170">
        <v>0</v>
      </c>
      <c r="N702" s="170">
        <v>0</v>
      </c>
      <c r="O702" s="171">
        <f t="shared" si="10"/>
        <v>0</v>
      </c>
    </row>
    <row r="703" spans="1:15" x14ac:dyDescent="0.25">
      <c r="A703" s="118" t="s">
        <v>51</v>
      </c>
      <c r="B703" s="122" t="s">
        <v>32</v>
      </c>
      <c r="C703" s="120">
        <v>47161</v>
      </c>
      <c r="D703" s="123" t="s">
        <v>681</v>
      </c>
      <c r="E703" s="105">
        <v>0</v>
      </c>
      <c r="F703" s="170">
        <v>0</v>
      </c>
      <c r="G703" s="170">
        <v>0</v>
      </c>
      <c r="H703" s="170">
        <v>0</v>
      </c>
      <c r="I703" s="170">
        <v>0</v>
      </c>
      <c r="J703" s="170">
        <v>0</v>
      </c>
      <c r="K703" s="170">
        <v>0</v>
      </c>
      <c r="L703" s="170">
        <v>0</v>
      </c>
      <c r="M703" s="170">
        <v>0</v>
      </c>
      <c r="N703" s="170">
        <v>0</v>
      </c>
      <c r="O703" s="171">
        <f t="shared" si="10"/>
        <v>0</v>
      </c>
    </row>
    <row r="704" spans="1:15" x14ac:dyDescent="0.25">
      <c r="A704" s="118" t="s">
        <v>51</v>
      </c>
      <c r="B704" s="122" t="s">
        <v>32</v>
      </c>
      <c r="C704" s="120">
        <v>47170</v>
      </c>
      <c r="D704" s="123" t="s">
        <v>682</v>
      </c>
      <c r="E704" s="105">
        <v>0</v>
      </c>
      <c r="F704" s="170">
        <v>0</v>
      </c>
      <c r="G704" s="170">
        <v>0</v>
      </c>
      <c r="H704" s="170">
        <v>0</v>
      </c>
      <c r="I704" s="170">
        <v>0</v>
      </c>
      <c r="J704" s="170">
        <v>0</v>
      </c>
      <c r="K704" s="170">
        <v>0</v>
      </c>
      <c r="L704" s="170">
        <v>0</v>
      </c>
      <c r="M704" s="170">
        <v>0</v>
      </c>
      <c r="N704" s="170">
        <v>0</v>
      </c>
      <c r="O704" s="171">
        <f t="shared" si="10"/>
        <v>0</v>
      </c>
    </row>
    <row r="705" spans="1:15" x14ac:dyDescent="0.25">
      <c r="A705" s="118" t="s">
        <v>51</v>
      </c>
      <c r="B705" s="122" t="s">
        <v>32</v>
      </c>
      <c r="C705" s="120">
        <v>47189</v>
      </c>
      <c r="D705" s="123" t="s">
        <v>683</v>
      </c>
      <c r="E705" s="105">
        <v>22854169237.615227</v>
      </c>
      <c r="F705" s="170">
        <v>511739</v>
      </c>
      <c r="G705" s="170">
        <v>28556110512.040001</v>
      </c>
      <c r="H705" s="170">
        <v>0</v>
      </c>
      <c r="I705" s="170">
        <v>0</v>
      </c>
      <c r="J705" s="170">
        <v>439152</v>
      </c>
      <c r="K705" s="170">
        <v>0</v>
      </c>
      <c r="L705" s="170">
        <v>3537079.4</v>
      </c>
      <c r="M705" s="170">
        <v>0</v>
      </c>
      <c r="N705" s="170">
        <v>0</v>
      </c>
      <c r="O705" s="171">
        <f t="shared" si="10"/>
        <v>28560598482.440002</v>
      </c>
    </row>
    <row r="706" spans="1:15" x14ac:dyDescent="0.25">
      <c r="A706" s="118" t="s">
        <v>51</v>
      </c>
      <c r="B706" s="122" t="s">
        <v>32</v>
      </c>
      <c r="C706" s="120">
        <v>47205</v>
      </c>
      <c r="D706" s="123" t="s">
        <v>90</v>
      </c>
      <c r="E706" s="105">
        <v>0</v>
      </c>
      <c r="F706" s="170">
        <v>0</v>
      </c>
      <c r="G706" s="170">
        <v>0</v>
      </c>
      <c r="H706" s="170">
        <v>0</v>
      </c>
      <c r="I706" s="170">
        <v>0</v>
      </c>
      <c r="J706" s="170">
        <v>0</v>
      </c>
      <c r="K706" s="170">
        <v>0</v>
      </c>
      <c r="L706" s="170">
        <v>0</v>
      </c>
      <c r="M706" s="170">
        <v>0</v>
      </c>
      <c r="N706" s="170">
        <v>0</v>
      </c>
      <c r="O706" s="171">
        <f t="shared" si="10"/>
        <v>0</v>
      </c>
    </row>
    <row r="707" spans="1:15" x14ac:dyDescent="0.25">
      <c r="A707" s="118" t="s">
        <v>51</v>
      </c>
      <c r="B707" s="122" t="s">
        <v>32</v>
      </c>
      <c r="C707" s="120">
        <v>47245</v>
      </c>
      <c r="D707" s="123" t="s">
        <v>684</v>
      </c>
      <c r="E707" s="105">
        <v>0</v>
      </c>
      <c r="F707" s="170">
        <v>0</v>
      </c>
      <c r="G707" s="170">
        <v>0</v>
      </c>
      <c r="H707" s="170">
        <v>0</v>
      </c>
      <c r="I707" s="170">
        <v>0</v>
      </c>
      <c r="J707" s="170">
        <v>0</v>
      </c>
      <c r="K707" s="170">
        <v>0</v>
      </c>
      <c r="L707" s="170">
        <v>0</v>
      </c>
      <c r="M707" s="170">
        <v>0</v>
      </c>
      <c r="N707" s="170">
        <v>0</v>
      </c>
      <c r="O707" s="171">
        <f t="shared" si="10"/>
        <v>0</v>
      </c>
    </row>
    <row r="708" spans="1:15" x14ac:dyDescent="0.25">
      <c r="A708" s="118" t="s">
        <v>51</v>
      </c>
      <c r="B708" s="122" t="s">
        <v>32</v>
      </c>
      <c r="C708" s="120">
        <v>47258</v>
      </c>
      <c r="D708" s="123" t="s">
        <v>685</v>
      </c>
      <c r="E708" s="105">
        <v>0</v>
      </c>
      <c r="F708" s="170">
        <v>0</v>
      </c>
      <c r="G708" s="170">
        <v>0</v>
      </c>
      <c r="H708" s="170">
        <v>0</v>
      </c>
      <c r="I708" s="170">
        <v>0</v>
      </c>
      <c r="J708" s="170">
        <v>0</v>
      </c>
      <c r="K708" s="170">
        <v>0</v>
      </c>
      <c r="L708" s="170">
        <v>0</v>
      </c>
      <c r="M708" s="170">
        <v>0</v>
      </c>
      <c r="N708" s="170">
        <v>0</v>
      </c>
      <c r="O708" s="171">
        <f t="shared" si="10"/>
        <v>0</v>
      </c>
    </row>
    <row r="709" spans="1:15" x14ac:dyDescent="0.25">
      <c r="A709" s="118" t="s">
        <v>51</v>
      </c>
      <c r="B709" s="122" t="s">
        <v>32</v>
      </c>
      <c r="C709" s="120">
        <v>47268</v>
      </c>
      <c r="D709" s="123" t="s">
        <v>686</v>
      </c>
      <c r="E709" s="105">
        <v>0</v>
      </c>
      <c r="F709" s="170">
        <v>0</v>
      </c>
      <c r="G709" s="170">
        <v>0</v>
      </c>
      <c r="H709" s="170">
        <v>0</v>
      </c>
      <c r="I709" s="170">
        <v>0</v>
      </c>
      <c r="J709" s="170">
        <v>0</v>
      </c>
      <c r="K709" s="170">
        <v>0</v>
      </c>
      <c r="L709" s="170">
        <v>0</v>
      </c>
      <c r="M709" s="170">
        <v>0</v>
      </c>
      <c r="N709" s="170">
        <v>0</v>
      </c>
      <c r="O709" s="171">
        <f t="shared" si="10"/>
        <v>0</v>
      </c>
    </row>
    <row r="710" spans="1:15" x14ac:dyDescent="0.25">
      <c r="A710" s="118" t="s">
        <v>51</v>
      </c>
      <c r="B710" s="122" t="s">
        <v>32</v>
      </c>
      <c r="C710" s="120">
        <v>47288</v>
      </c>
      <c r="D710" s="123" t="s">
        <v>687</v>
      </c>
      <c r="E710" s="105">
        <v>0</v>
      </c>
      <c r="F710" s="170">
        <v>0</v>
      </c>
      <c r="G710" s="170">
        <v>0</v>
      </c>
      <c r="H710" s="170">
        <v>0</v>
      </c>
      <c r="I710" s="170">
        <v>0</v>
      </c>
      <c r="J710" s="170">
        <v>0</v>
      </c>
      <c r="K710" s="170">
        <v>0</v>
      </c>
      <c r="L710" s="170">
        <v>0</v>
      </c>
      <c r="M710" s="170">
        <v>0</v>
      </c>
      <c r="N710" s="170">
        <v>0</v>
      </c>
      <c r="O710" s="171">
        <f t="shared" si="10"/>
        <v>0</v>
      </c>
    </row>
    <row r="711" spans="1:15" x14ac:dyDescent="0.25">
      <c r="A711" s="44" t="s">
        <v>51</v>
      </c>
      <c r="B711" s="45" t="s">
        <v>32</v>
      </c>
      <c r="C711" s="46">
        <v>47318</v>
      </c>
      <c r="D711" s="64" t="s">
        <v>688</v>
      </c>
      <c r="E711" s="105">
        <v>0</v>
      </c>
      <c r="F711" s="70">
        <v>0</v>
      </c>
      <c r="G711" s="70">
        <v>0</v>
      </c>
      <c r="H711" s="70">
        <v>0</v>
      </c>
      <c r="I711" s="70">
        <v>0</v>
      </c>
      <c r="J711" s="70">
        <v>0</v>
      </c>
      <c r="K711" s="70">
        <v>0</v>
      </c>
      <c r="L711" s="70">
        <v>0</v>
      </c>
      <c r="M711" s="70">
        <v>0</v>
      </c>
      <c r="N711" s="70">
        <v>0</v>
      </c>
      <c r="O711" s="48">
        <f t="shared" si="10"/>
        <v>0</v>
      </c>
    </row>
    <row r="712" spans="1:15" x14ac:dyDescent="0.25">
      <c r="A712" s="44" t="s">
        <v>51</v>
      </c>
      <c r="B712" s="45" t="s">
        <v>32</v>
      </c>
      <c r="C712" s="46">
        <v>47460</v>
      </c>
      <c r="D712" s="64" t="s">
        <v>689</v>
      </c>
      <c r="E712" s="105">
        <v>0</v>
      </c>
      <c r="F712" s="70">
        <v>0</v>
      </c>
      <c r="G712" s="70">
        <v>0</v>
      </c>
      <c r="H712" s="70">
        <v>0</v>
      </c>
      <c r="I712" s="70">
        <v>0</v>
      </c>
      <c r="J712" s="70">
        <v>0</v>
      </c>
      <c r="K712" s="70">
        <v>0</v>
      </c>
      <c r="L712" s="70">
        <v>0</v>
      </c>
      <c r="M712" s="70">
        <v>0</v>
      </c>
      <c r="N712" s="70">
        <v>0</v>
      </c>
      <c r="O712" s="48">
        <f t="shared" si="10"/>
        <v>0</v>
      </c>
    </row>
    <row r="713" spans="1:15" x14ac:dyDescent="0.25">
      <c r="A713" s="44" t="s">
        <v>51</v>
      </c>
      <c r="B713" s="45" t="s">
        <v>32</v>
      </c>
      <c r="C713" s="46">
        <v>47541</v>
      </c>
      <c r="D713" s="64" t="s">
        <v>690</v>
      </c>
      <c r="E713" s="105">
        <v>0</v>
      </c>
      <c r="F713" s="70">
        <v>0</v>
      </c>
      <c r="G713" s="70">
        <v>0</v>
      </c>
      <c r="H713" s="70">
        <v>0</v>
      </c>
      <c r="I713" s="70">
        <v>0</v>
      </c>
      <c r="J713" s="70">
        <v>0</v>
      </c>
      <c r="K713" s="70">
        <v>0</v>
      </c>
      <c r="L713" s="70">
        <v>0</v>
      </c>
      <c r="M713" s="70">
        <v>0</v>
      </c>
      <c r="N713" s="70">
        <v>0</v>
      </c>
      <c r="O713" s="48">
        <f t="shared" si="10"/>
        <v>0</v>
      </c>
    </row>
    <row r="714" spans="1:15" x14ac:dyDescent="0.25">
      <c r="A714" s="44" t="s">
        <v>51</v>
      </c>
      <c r="B714" s="45" t="s">
        <v>32</v>
      </c>
      <c r="C714" s="46">
        <v>47545</v>
      </c>
      <c r="D714" s="64" t="s">
        <v>691</v>
      </c>
      <c r="E714" s="105">
        <v>0</v>
      </c>
      <c r="F714" s="70">
        <v>0</v>
      </c>
      <c r="G714" s="70">
        <v>0</v>
      </c>
      <c r="H714" s="70">
        <v>0</v>
      </c>
      <c r="I714" s="70">
        <v>0</v>
      </c>
      <c r="J714" s="70">
        <v>0</v>
      </c>
      <c r="K714" s="70">
        <v>0</v>
      </c>
      <c r="L714" s="70">
        <v>0</v>
      </c>
      <c r="M714" s="70">
        <v>0</v>
      </c>
      <c r="N714" s="70">
        <v>0</v>
      </c>
      <c r="O714" s="48">
        <f t="shared" si="10"/>
        <v>0</v>
      </c>
    </row>
    <row r="715" spans="1:15" x14ac:dyDescent="0.25">
      <c r="A715" s="44" t="s">
        <v>51</v>
      </c>
      <c r="B715" s="45" t="s">
        <v>32</v>
      </c>
      <c r="C715" s="46">
        <v>47551</v>
      </c>
      <c r="D715" s="64" t="s">
        <v>692</v>
      </c>
      <c r="E715" s="105">
        <v>0</v>
      </c>
      <c r="F715" s="70">
        <v>0</v>
      </c>
      <c r="G715" s="70">
        <v>0</v>
      </c>
      <c r="H715" s="70">
        <v>0</v>
      </c>
      <c r="I715" s="70">
        <v>0</v>
      </c>
      <c r="J715" s="70">
        <v>0</v>
      </c>
      <c r="K715" s="70">
        <v>0</v>
      </c>
      <c r="L715" s="70">
        <v>0</v>
      </c>
      <c r="M715" s="70">
        <v>0</v>
      </c>
      <c r="N715" s="70">
        <v>0</v>
      </c>
      <c r="O715" s="48">
        <f t="shared" si="10"/>
        <v>0</v>
      </c>
    </row>
    <row r="716" spans="1:15" x14ac:dyDescent="0.25">
      <c r="A716" s="44" t="s">
        <v>51</v>
      </c>
      <c r="B716" s="45" t="s">
        <v>32</v>
      </c>
      <c r="C716" s="46">
        <v>47555</v>
      </c>
      <c r="D716" s="64" t="s">
        <v>693</v>
      </c>
      <c r="E716" s="105">
        <v>0</v>
      </c>
      <c r="F716" s="70">
        <v>0</v>
      </c>
      <c r="G716" s="70">
        <v>0</v>
      </c>
      <c r="H716" s="70">
        <v>0</v>
      </c>
      <c r="I716" s="70">
        <v>0</v>
      </c>
      <c r="J716" s="70">
        <v>0</v>
      </c>
      <c r="K716" s="70">
        <v>0</v>
      </c>
      <c r="L716" s="70">
        <v>0</v>
      </c>
      <c r="M716" s="70">
        <v>0</v>
      </c>
      <c r="N716" s="70">
        <v>0</v>
      </c>
      <c r="O716" s="48">
        <f t="shared" ref="O716:O779" si="11">SUM(F716:N716)</f>
        <v>0</v>
      </c>
    </row>
    <row r="717" spans="1:15" x14ac:dyDescent="0.25">
      <c r="A717" s="44" t="s">
        <v>51</v>
      </c>
      <c r="B717" s="45" t="s">
        <v>32</v>
      </c>
      <c r="C717" s="46">
        <v>47570</v>
      </c>
      <c r="D717" s="64" t="s">
        <v>694</v>
      </c>
      <c r="E717" s="105">
        <v>0</v>
      </c>
      <c r="F717" s="70">
        <v>0</v>
      </c>
      <c r="G717" s="70">
        <v>0</v>
      </c>
      <c r="H717" s="70">
        <v>0</v>
      </c>
      <c r="I717" s="70">
        <v>0</v>
      </c>
      <c r="J717" s="70">
        <v>0</v>
      </c>
      <c r="K717" s="70">
        <v>0</v>
      </c>
      <c r="L717" s="70">
        <v>0</v>
      </c>
      <c r="M717" s="70">
        <v>0</v>
      </c>
      <c r="N717" s="70">
        <v>0</v>
      </c>
      <c r="O717" s="48">
        <f t="shared" si="11"/>
        <v>0</v>
      </c>
    </row>
    <row r="718" spans="1:15" x14ac:dyDescent="0.25">
      <c r="A718" s="44" t="s">
        <v>51</v>
      </c>
      <c r="B718" s="45" t="s">
        <v>32</v>
      </c>
      <c r="C718" s="46">
        <v>47605</v>
      </c>
      <c r="D718" s="64" t="s">
        <v>695</v>
      </c>
      <c r="E718" s="105">
        <v>0</v>
      </c>
      <c r="F718" s="70">
        <v>0</v>
      </c>
      <c r="G718" s="70">
        <v>0</v>
      </c>
      <c r="H718" s="70">
        <v>0</v>
      </c>
      <c r="I718" s="70">
        <v>0</v>
      </c>
      <c r="J718" s="70">
        <v>0</v>
      </c>
      <c r="K718" s="70">
        <v>0</v>
      </c>
      <c r="L718" s="70">
        <v>0</v>
      </c>
      <c r="M718" s="70">
        <v>0</v>
      </c>
      <c r="N718" s="70">
        <v>0</v>
      </c>
      <c r="O718" s="48">
        <f t="shared" si="11"/>
        <v>0</v>
      </c>
    </row>
    <row r="719" spans="1:15" x14ac:dyDescent="0.25">
      <c r="A719" s="44" t="s">
        <v>51</v>
      </c>
      <c r="B719" s="45" t="s">
        <v>32</v>
      </c>
      <c r="C719" s="46">
        <v>47660</v>
      </c>
      <c r="D719" s="64" t="s">
        <v>696</v>
      </c>
      <c r="E719" s="105">
        <v>0</v>
      </c>
      <c r="F719" s="70">
        <v>0</v>
      </c>
      <c r="G719" s="70">
        <v>0</v>
      </c>
      <c r="H719" s="70">
        <v>0</v>
      </c>
      <c r="I719" s="70">
        <v>0</v>
      </c>
      <c r="J719" s="70">
        <v>0</v>
      </c>
      <c r="K719" s="70">
        <v>0</v>
      </c>
      <c r="L719" s="70">
        <v>0</v>
      </c>
      <c r="M719" s="70">
        <v>0</v>
      </c>
      <c r="N719" s="70">
        <v>0</v>
      </c>
      <c r="O719" s="48">
        <f t="shared" si="11"/>
        <v>0</v>
      </c>
    </row>
    <row r="720" spans="1:15" x14ac:dyDescent="0.25">
      <c r="A720" s="44" t="s">
        <v>51</v>
      </c>
      <c r="B720" s="45" t="s">
        <v>32</v>
      </c>
      <c r="C720" s="46">
        <v>47675</v>
      </c>
      <c r="D720" s="64" t="s">
        <v>381</v>
      </c>
      <c r="E720" s="105">
        <v>0</v>
      </c>
      <c r="F720" s="70">
        <v>0</v>
      </c>
      <c r="G720" s="70">
        <v>0</v>
      </c>
      <c r="H720" s="70">
        <v>0</v>
      </c>
      <c r="I720" s="70">
        <v>0</v>
      </c>
      <c r="J720" s="70">
        <v>0</v>
      </c>
      <c r="K720" s="70">
        <v>0</v>
      </c>
      <c r="L720" s="70">
        <v>0</v>
      </c>
      <c r="M720" s="70">
        <v>0</v>
      </c>
      <c r="N720" s="70">
        <v>0</v>
      </c>
      <c r="O720" s="48">
        <f t="shared" si="11"/>
        <v>0</v>
      </c>
    </row>
    <row r="721" spans="1:15" x14ac:dyDescent="0.25">
      <c r="A721" s="118" t="s">
        <v>51</v>
      </c>
      <c r="B721" s="122" t="s">
        <v>32</v>
      </c>
      <c r="C721" s="120">
        <v>47692</v>
      </c>
      <c r="D721" s="123" t="s">
        <v>697</v>
      </c>
      <c r="E721" s="105">
        <v>0</v>
      </c>
      <c r="F721" s="170">
        <v>0</v>
      </c>
      <c r="G721" s="170">
        <v>0</v>
      </c>
      <c r="H721" s="170">
        <v>0</v>
      </c>
      <c r="I721" s="170">
        <v>0</v>
      </c>
      <c r="J721" s="170">
        <v>0</v>
      </c>
      <c r="K721" s="170">
        <v>0</v>
      </c>
      <c r="L721" s="170">
        <v>0</v>
      </c>
      <c r="M721" s="170">
        <v>0</v>
      </c>
      <c r="N721" s="170">
        <v>0</v>
      </c>
      <c r="O721" s="171">
        <f t="shared" si="11"/>
        <v>0</v>
      </c>
    </row>
    <row r="722" spans="1:15" x14ac:dyDescent="0.25">
      <c r="A722" s="118" t="s">
        <v>51</v>
      </c>
      <c r="B722" s="122" t="s">
        <v>32</v>
      </c>
      <c r="C722" s="120">
        <v>47703</v>
      </c>
      <c r="D722" s="123" t="s">
        <v>698</v>
      </c>
      <c r="E722" s="105">
        <v>0</v>
      </c>
      <c r="F722" s="170">
        <v>0</v>
      </c>
      <c r="G722" s="170">
        <v>0</v>
      </c>
      <c r="H722" s="170">
        <v>0</v>
      </c>
      <c r="I722" s="170">
        <v>0</v>
      </c>
      <c r="J722" s="170">
        <v>0</v>
      </c>
      <c r="K722" s="170">
        <v>0</v>
      </c>
      <c r="L722" s="170">
        <v>0</v>
      </c>
      <c r="M722" s="170">
        <v>0</v>
      </c>
      <c r="N722" s="170">
        <v>0</v>
      </c>
      <c r="O722" s="171">
        <f t="shared" si="11"/>
        <v>0</v>
      </c>
    </row>
    <row r="723" spans="1:15" x14ac:dyDescent="0.25">
      <c r="A723" s="118" t="s">
        <v>51</v>
      </c>
      <c r="B723" s="122" t="s">
        <v>32</v>
      </c>
      <c r="C723" s="120">
        <v>47707</v>
      </c>
      <c r="D723" s="123" t="s">
        <v>699</v>
      </c>
      <c r="E723" s="105">
        <v>0</v>
      </c>
      <c r="F723" s="170">
        <v>0</v>
      </c>
      <c r="G723" s="170">
        <v>0</v>
      </c>
      <c r="H723" s="170">
        <v>0</v>
      </c>
      <c r="I723" s="170">
        <v>0</v>
      </c>
      <c r="J723" s="170">
        <v>0</v>
      </c>
      <c r="K723" s="170">
        <v>0</v>
      </c>
      <c r="L723" s="170">
        <v>0</v>
      </c>
      <c r="M723" s="170">
        <v>0</v>
      </c>
      <c r="N723" s="170">
        <v>0</v>
      </c>
      <c r="O723" s="171">
        <f t="shared" si="11"/>
        <v>0</v>
      </c>
    </row>
    <row r="724" spans="1:15" x14ac:dyDescent="0.25">
      <c r="A724" s="118" t="s">
        <v>51</v>
      </c>
      <c r="B724" s="122" t="s">
        <v>32</v>
      </c>
      <c r="C724" s="120">
        <v>47720</v>
      </c>
      <c r="D724" s="123" t="s">
        <v>700</v>
      </c>
      <c r="E724" s="105">
        <v>0</v>
      </c>
      <c r="F724" s="170">
        <v>0</v>
      </c>
      <c r="G724" s="170">
        <v>0</v>
      </c>
      <c r="H724" s="170">
        <v>0</v>
      </c>
      <c r="I724" s="170">
        <v>0</v>
      </c>
      <c r="J724" s="170">
        <v>0</v>
      </c>
      <c r="K724" s="170">
        <v>0</v>
      </c>
      <c r="L724" s="170">
        <v>0</v>
      </c>
      <c r="M724" s="170">
        <v>0</v>
      </c>
      <c r="N724" s="170">
        <v>0</v>
      </c>
      <c r="O724" s="171">
        <f t="shared" si="11"/>
        <v>0</v>
      </c>
    </row>
    <row r="725" spans="1:15" x14ac:dyDescent="0.25">
      <c r="A725" s="118" t="s">
        <v>51</v>
      </c>
      <c r="B725" s="122" t="s">
        <v>32</v>
      </c>
      <c r="C725" s="120">
        <v>47745</v>
      </c>
      <c r="D725" s="123" t="s">
        <v>701</v>
      </c>
      <c r="E725" s="105">
        <v>0</v>
      </c>
      <c r="F725" s="170">
        <v>0</v>
      </c>
      <c r="G725" s="170">
        <v>0</v>
      </c>
      <c r="H725" s="170">
        <v>0</v>
      </c>
      <c r="I725" s="170">
        <v>0</v>
      </c>
      <c r="J725" s="170">
        <v>0</v>
      </c>
      <c r="K725" s="170">
        <v>0</v>
      </c>
      <c r="L725" s="170">
        <v>0</v>
      </c>
      <c r="M725" s="170">
        <v>0</v>
      </c>
      <c r="N725" s="170">
        <v>0</v>
      </c>
      <c r="O725" s="171">
        <f t="shared" si="11"/>
        <v>0</v>
      </c>
    </row>
    <row r="726" spans="1:15" x14ac:dyDescent="0.25">
      <c r="A726" s="118" t="s">
        <v>51</v>
      </c>
      <c r="B726" s="122" t="s">
        <v>32</v>
      </c>
      <c r="C726" s="120">
        <v>47798</v>
      </c>
      <c r="D726" s="123" t="s">
        <v>702</v>
      </c>
      <c r="E726" s="105">
        <v>0</v>
      </c>
      <c r="F726" s="170">
        <v>0</v>
      </c>
      <c r="G726" s="170">
        <v>0</v>
      </c>
      <c r="H726" s="170">
        <v>0</v>
      </c>
      <c r="I726" s="170">
        <v>0</v>
      </c>
      <c r="J726" s="170">
        <v>0</v>
      </c>
      <c r="K726" s="170">
        <v>0</v>
      </c>
      <c r="L726" s="170">
        <v>0</v>
      </c>
      <c r="M726" s="170">
        <v>0</v>
      </c>
      <c r="N726" s="170">
        <v>0</v>
      </c>
      <c r="O726" s="171">
        <f t="shared" si="11"/>
        <v>0</v>
      </c>
    </row>
    <row r="727" spans="1:15" x14ac:dyDescent="0.25">
      <c r="A727" s="118" t="s">
        <v>51</v>
      </c>
      <c r="B727" s="122" t="s">
        <v>32</v>
      </c>
      <c r="C727" s="120">
        <v>47960</v>
      </c>
      <c r="D727" s="123" t="s">
        <v>703</v>
      </c>
      <c r="E727" s="105">
        <v>0</v>
      </c>
      <c r="F727" s="170">
        <v>0</v>
      </c>
      <c r="G727" s="170">
        <v>0</v>
      </c>
      <c r="H727" s="170">
        <v>0</v>
      </c>
      <c r="I727" s="170">
        <v>0</v>
      </c>
      <c r="J727" s="170">
        <v>0</v>
      </c>
      <c r="K727" s="170">
        <v>0</v>
      </c>
      <c r="L727" s="170">
        <v>0</v>
      </c>
      <c r="M727" s="170">
        <v>0</v>
      </c>
      <c r="N727" s="170">
        <v>0</v>
      </c>
      <c r="O727" s="171">
        <f t="shared" si="11"/>
        <v>0</v>
      </c>
    </row>
    <row r="728" spans="1:15" x14ac:dyDescent="0.25">
      <c r="A728" s="118" t="s">
        <v>51</v>
      </c>
      <c r="B728" s="122" t="s">
        <v>32</v>
      </c>
      <c r="C728" s="120">
        <v>47980</v>
      </c>
      <c r="D728" s="123" t="s">
        <v>704</v>
      </c>
      <c r="E728" s="105">
        <v>0</v>
      </c>
      <c r="F728" s="170">
        <v>0</v>
      </c>
      <c r="G728" s="170">
        <v>0</v>
      </c>
      <c r="H728" s="170">
        <v>0</v>
      </c>
      <c r="I728" s="170">
        <v>0</v>
      </c>
      <c r="J728" s="170">
        <v>0</v>
      </c>
      <c r="K728" s="170">
        <v>0</v>
      </c>
      <c r="L728" s="170">
        <v>0</v>
      </c>
      <c r="M728" s="170">
        <v>0</v>
      </c>
      <c r="N728" s="170">
        <v>0</v>
      </c>
      <c r="O728" s="171">
        <f t="shared" si="11"/>
        <v>0</v>
      </c>
    </row>
    <row r="729" spans="1:15" x14ac:dyDescent="0.25">
      <c r="A729" s="118" t="s">
        <v>51</v>
      </c>
      <c r="B729" s="122" t="s">
        <v>33</v>
      </c>
      <c r="C729" s="120">
        <v>50001</v>
      </c>
      <c r="D729" s="123" t="s">
        <v>705</v>
      </c>
      <c r="E729" s="105">
        <v>0</v>
      </c>
      <c r="F729" s="170">
        <v>0</v>
      </c>
      <c r="G729" s="170">
        <v>0</v>
      </c>
      <c r="H729" s="170">
        <v>0</v>
      </c>
      <c r="I729" s="170">
        <v>0</v>
      </c>
      <c r="J729" s="170">
        <v>0</v>
      </c>
      <c r="K729" s="170">
        <v>0</v>
      </c>
      <c r="L729" s="170">
        <v>29923357.559999999</v>
      </c>
      <c r="M729" s="170">
        <v>0</v>
      </c>
      <c r="N729" s="170">
        <v>0</v>
      </c>
      <c r="O729" s="171">
        <f t="shared" si="11"/>
        <v>29923357.559999999</v>
      </c>
    </row>
    <row r="730" spans="1:15" x14ac:dyDescent="0.25">
      <c r="A730" s="118" t="s">
        <v>51</v>
      </c>
      <c r="B730" s="122" t="s">
        <v>33</v>
      </c>
      <c r="C730" s="120">
        <v>50006</v>
      </c>
      <c r="D730" s="123" t="s">
        <v>706</v>
      </c>
      <c r="E730" s="105">
        <v>0</v>
      </c>
      <c r="F730" s="170">
        <v>0</v>
      </c>
      <c r="G730" s="170">
        <v>0</v>
      </c>
      <c r="H730" s="170">
        <v>0</v>
      </c>
      <c r="I730" s="170">
        <v>0</v>
      </c>
      <c r="J730" s="170">
        <v>0</v>
      </c>
      <c r="K730" s="170">
        <v>0</v>
      </c>
      <c r="L730" s="170">
        <v>16983123</v>
      </c>
      <c r="M730" s="170">
        <v>0</v>
      </c>
      <c r="N730" s="170">
        <v>0</v>
      </c>
      <c r="O730" s="171">
        <f t="shared" si="11"/>
        <v>16983123</v>
      </c>
    </row>
    <row r="731" spans="1:15" x14ac:dyDescent="0.25">
      <c r="A731" s="44" t="s">
        <v>51</v>
      </c>
      <c r="B731" s="45" t="s">
        <v>33</v>
      </c>
      <c r="C731" s="46">
        <v>50110</v>
      </c>
      <c r="D731" s="64" t="s">
        <v>707</v>
      </c>
      <c r="E731" s="105">
        <v>0</v>
      </c>
      <c r="F731" s="70">
        <v>0</v>
      </c>
      <c r="G731" s="70">
        <v>0</v>
      </c>
      <c r="H731" s="70">
        <v>0</v>
      </c>
      <c r="I731" s="70">
        <v>0</v>
      </c>
      <c r="J731" s="70">
        <v>0</v>
      </c>
      <c r="K731" s="70">
        <v>0</v>
      </c>
      <c r="L731" s="70">
        <v>843385</v>
      </c>
      <c r="M731" s="70">
        <v>0</v>
      </c>
      <c r="N731" s="70">
        <v>0</v>
      </c>
      <c r="O731" s="48">
        <f t="shared" si="11"/>
        <v>843385</v>
      </c>
    </row>
    <row r="732" spans="1:15" x14ac:dyDescent="0.25">
      <c r="A732" s="44" t="s">
        <v>51</v>
      </c>
      <c r="B732" s="45" t="s">
        <v>33</v>
      </c>
      <c r="C732" s="46">
        <v>50124</v>
      </c>
      <c r="D732" s="64" t="s">
        <v>708</v>
      </c>
      <c r="E732" s="105">
        <v>0</v>
      </c>
      <c r="F732" s="70">
        <v>0</v>
      </c>
      <c r="G732" s="70">
        <v>0</v>
      </c>
      <c r="H732" s="70">
        <v>0</v>
      </c>
      <c r="I732" s="70">
        <v>0</v>
      </c>
      <c r="J732" s="70">
        <v>0</v>
      </c>
      <c r="K732" s="70">
        <v>0</v>
      </c>
      <c r="L732" s="70">
        <v>77997</v>
      </c>
      <c r="M732" s="70">
        <v>0</v>
      </c>
      <c r="N732" s="70">
        <v>0</v>
      </c>
      <c r="O732" s="48">
        <f t="shared" si="11"/>
        <v>77997</v>
      </c>
    </row>
    <row r="733" spans="1:15" x14ac:dyDescent="0.25">
      <c r="A733" s="44" t="s">
        <v>51</v>
      </c>
      <c r="B733" s="45" t="s">
        <v>33</v>
      </c>
      <c r="C733" s="46">
        <v>50150</v>
      </c>
      <c r="D733" s="64" t="s">
        <v>709</v>
      </c>
      <c r="E733" s="105">
        <v>0</v>
      </c>
      <c r="F733" s="70">
        <v>0</v>
      </c>
      <c r="G733" s="70">
        <v>0</v>
      </c>
      <c r="H733" s="70">
        <v>0</v>
      </c>
      <c r="I733" s="70">
        <v>0</v>
      </c>
      <c r="J733" s="70">
        <v>0</v>
      </c>
      <c r="K733" s="70">
        <v>0</v>
      </c>
      <c r="L733" s="70">
        <v>11815592</v>
      </c>
      <c r="M733" s="70">
        <v>0</v>
      </c>
      <c r="N733" s="70">
        <v>0</v>
      </c>
      <c r="O733" s="48">
        <f t="shared" si="11"/>
        <v>11815592</v>
      </c>
    </row>
    <row r="734" spans="1:15" x14ac:dyDescent="0.25">
      <c r="A734" s="44" t="s">
        <v>51</v>
      </c>
      <c r="B734" s="45" t="s">
        <v>33</v>
      </c>
      <c r="C734" s="46">
        <v>50223</v>
      </c>
      <c r="D734" s="64" t="s">
        <v>710</v>
      </c>
      <c r="E734" s="105">
        <v>0</v>
      </c>
      <c r="F734" s="70">
        <v>25043.25</v>
      </c>
      <c r="G734" s="70">
        <v>0</v>
      </c>
      <c r="H734" s="70">
        <v>0</v>
      </c>
      <c r="I734" s="70">
        <v>0</v>
      </c>
      <c r="J734" s="70">
        <v>0</v>
      </c>
      <c r="K734" s="70">
        <v>0</v>
      </c>
      <c r="L734" s="70">
        <v>0</v>
      </c>
      <c r="M734" s="70">
        <v>0</v>
      </c>
      <c r="N734" s="70">
        <v>0</v>
      </c>
      <c r="O734" s="48">
        <f t="shared" si="11"/>
        <v>25043.25</v>
      </c>
    </row>
    <row r="735" spans="1:15" x14ac:dyDescent="0.25">
      <c r="A735" s="44" t="s">
        <v>51</v>
      </c>
      <c r="B735" s="45" t="s">
        <v>33</v>
      </c>
      <c r="C735" s="46">
        <v>50226</v>
      </c>
      <c r="D735" s="64" t="s">
        <v>711</v>
      </c>
      <c r="E735" s="105">
        <v>0</v>
      </c>
      <c r="F735" s="70">
        <v>29232</v>
      </c>
      <c r="G735" s="70">
        <v>0</v>
      </c>
      <c r="H735" s="70">
        <v>0</v>
      </c>
      <c r="I735" s="70">
        <v>0</v>
      </c>
      <c r="J735" s="70">
        <v>0</v>
      </c>
      <c r="K735" s="70">
        <v>0</v>
      </c>
      <c r="L735" s="70">
        <v>12451727.220000001</v>
      </c>
      <c r="M735" s="70">
        <v>0</v>
      </c>
      <c r="N735" s="70">
        <v>0</v>
      </c>
      <c r="O735" s="48">
        <f t="shared" si="11"/>
        <v>12480959.220000001</v>
      </c>
    </row>
    <row r="736" spans="1:15" x14ac:dyDescent="0.25">
      <c r="A736" s="44" t="s">
        <v>51</v>
      </c>
      <c r="B736" s="45" t="s">
        <v>33</v>
      </c>
      <c r="C736" s="46">
        <v>50245</v>
      </c>
      <c r="D736" s="64" t="s">
        <v>712</v>
      </c>
      <c r="E736" s="105">
        <v>0</v>
      </c>
      <c r="F736" s="70">
        <v>0</v>
      </c>
      <c r="G736" s="70">
        <v>0</v>
      </c>
      <c r="H736" s="70">
        <v>0</v>
      </c>
      <c r="I736" s="70">
        <v>0</v>
      </c>
      <c r="J736" s="70">
        <v>0</v>
      </c>
      <c r="K736" s="70">
        <v>0</v>
      </c>
      <c r="L736" s="70">
        <v>0</v>
      </c>
      <c r="M736" s="70">
        <v>0</v>
      </c>
      <c r="N736" s="70">
        <v>0</v>
      </c>
      <c r="O736" s="48">
        <f t="shared" si="11"/>
        <v>0</v>
      </c>
    </row>
    <row r="737" spans="1:15" x14ac:dyDescent="0.25">
      <c r="A737" s="44" t="s">
        <v>51</v>
      </c>
      <c r="B737" s="45" t="s">
        <v>33</v>
      </c>
      <c r="C737" s="46">
        <v>50251</v>
      </c>
      <c r="D737" s="64" t="s">
        <v>713</v>
      </c>
      <c r="E737" s="105">
        <v>0</v>
      </c>
      <c r="F737" s="70">
        <v>1514062.0299999998</v>
      </c>
      <c r="G737" s="70">
        <v>0</v>
      </c>
      <c r="H737" s="70">
        <v>0</v>
      </c>
      <c r="I737" s="70">
        <v>0</v>
      </c>
      <c r="J737" s="70">
        <v>0</v>
      </c>
      <c r="K737" s="70">
        <v>0</v>
      </c>
      <c r="L737" s="70">
        <v>3323698</v>
      </c>
      <c r="M737" s="70">
        <v>0</v>
      </c>
      <c r="N737" s="70">
        <v>0</v>
      </c>
      <c r="O737" s="48">
        <f t="shared" si="11"/>
        <v>4837760.0299999993</v>
      </c>
    </row>
    <row r="738" spans="1:15" x14ac:dyDescent="0.25">
      <c r="A738" s="44" t="s">
        <v>51</v>
      </c>
      <c r="B738" s="45" t="s">
        <v>33</v>
      </c>
      <c r="C738" s="46">
        <v>50270</v>
      </c>
      <c r="D738" s="64" t="s">
        <v>714</v>
      </c>
      <c r="E738" s="105">
        <v>0</v>
      </c>
      <c r="F738" s="70">
        <v>3465</v>
      </c>
      <c r="G738" s="70">
        <v>0</v>
      </c>
      <c r="H738" s="70">
        <v>0</v>
      </c>
      <c r="I738" s="70">
        <v>0</v>
      </c>
      <c r="J738" s="70">
        <v>0</v>
      </c>
      <c r="K738" s="70">
        <v>0</v>
      </c>
      <c r="L738" s="70">
        <v>0</v>
      </c>
      <c r="M738" s="70">
        <v>0</v>
      </c>
      <c r="N738" s="70">
        <v>0</v>
      </c>
      <c r="O738" s="48">
        <f t="shared" si="11"/>
        <v>3465</v>
      </c>
    </row>
    <row r="739" spans="1:15" x14ac:dyDescent="0.25">
      <c r="A739" s="44" t="s">
        <v>51</v>
      </c>
      <c r="B739" s="45" t="s">
        <v>33</v>
      </c>
      <c r="C739" s="46">
        <v>50287</v>
      </c>
      <c r="D739" s="64" t="s">
        <v>715</v>
      </c>
      <c r="E739" s="105">
        <v>0</v>
      </c>
      <c r="F739" s="70">
        <v>0</v>
      </c>
      <c r="G739" s="70">
        <v>0</v>
      </c>
      <c r="H739" s="70">
        <v>0</v>
      </c>
      <c r="I739" s="70">
        <v>0</v>
      </c>
      <c r="J739" s="70">
        <v>0</v>
      </c>
      <c r="K739" s="70">
        <v>0</v>
      </c>
      <c r="L739" s="70">
        <v>40950</v>
      </c>
      <c r="M739" s="70">
        <v>0</v>
      </c>
      <c r="N739" s="70">
        <v>0</v>
      </c>
      <c r="O739" s="48">
        <f t="shared" si="11"/>
        <v>40950</v>
      </c>
    </row>
    <row r="740" spans="1:15" x14ac:dyDescent="0.25">
      <c r="A740" s="44" t="s">
        <v>51</v>
      </c>
      <c r="B740" s="45" t="s">
        <v>33</v>
      </c>
      <c r="C740" s="46">
        <v>50313</v>
      </c>
      <c r="D740" s="64" t="s">
        <v>103</v>
      </c>
      <c r="E740" s="105">
        <v>0</v>
      </c>
      <c r="F740" s="70">
        <v>0</v>
      </c>
      <c r="G740" s="70">
        <v>0</v>
      </c>
      <c r="H740" s="70">
        <v>0</v>
      </c>
      <c r="I740" s="70">
        <v>0</v>
      </c>
      <c r="J740" s="70">
        <v>0</v>
      </c>
      <c r="K740" s="70">
        <v>0</v>
      </c>
      <c r="L740" s="70">
        <v>5297996</v>
      </c>
      <c r="M740" s="70">
        <v>0</v>
      </c>
      <c r="N740" s="70">
        <v>0</v>
      </c>
      <c r="O740" s="48">
        <f t="shared" si="11"/>
        <v>5297996</v>
      </c>
    </row>
    <row r="741" spans="1:15" x14ac:dyDescent="0.25">
      <c r="A741" s="118" t="s">
        <v>51</v>
      </c>
      <c r="B741" s="122" t="s">
        <v>33</v>
      </c>
      <c r="C741" s="120">
        <v>50318</v>
      </c>
      <c r="D741" s="123" t="s">
        <v>688</v>
      </c>
      <c r="E741" s="105">
        <v>0</v>
      </c>
      <c r="F741" s="170">
        <v>0</v>
      </c>
      <c r="G741" s="170">
        <v>0</v>
      </c>
      <c r="H741" s="170">
        <v>0</v>
      </c>
      <c r="I741" s="170">
        <v>0</v>
      </c>
      <c r="J741" s="170">
        <v>0</v>
      </c>
      <c r="K741" s="170">
        <v>0</v>
      </c>
      <c r="L741" s="170">
        <v>7142191</v>
      </c>
      <c r="M741" s="170">
        <v>0</v>
      </c>
      <c r="N741" s="170">
        <v>0</v>
      </c>
      <c r="O741" s="171">
        <f t="shared" si="11"/>
        <v>7142191</v>
      </c>
    </row>
    <row r="742" spans="1:15" x14ac:dyDescent="0.25">
      <c r="A742" s="118" t="s">
        <v>51</v>
      </c>
      <c r="B742" s="122" t="s">
        <v>33</v>
      </c>
      <c r="C742" s="120">
        <v>50325</v>
      </c>
      <c r="D742" s="123" t="s">
        <v>716</v>
      </c>
      <c r="E742" s="105">
        <v>0</v>
      </c>
      <c r="F742" s="170">
        <v>0</v>
      </c>
      <c r="G742" s="170">
        <v>0</v>
      </c>
      <c r="H742" s="170">
        <v>0</v>
      </c>
      <c r="I742" s="170">
        <v>0</v>
      </c>
      <c r="J742" s="170">
        <v>0</v>
      </c>
      <c r="K742" s="170">
        <v>0</v>
      </c>
      <c r="L742" s="170">
        <v>460168</v>
      </c>
      <c r="M742" s="170">
        <v>0</v>
      </c>
      <c r="N742" s="170">
        <v>0</v>
      </c>
      <c r="O742" s="171">
        <f t="shared" si="11"/>
        <v>460168</v>
      </c>
    </row>
    <row r="743" spans="1:15" x14ac:dyDescent="0.25">
      <c r="A743" s="118" t="s">
        <v>51</v>
      </c>
      <c r="B743" s="122" t="s">
        <v>33</v>
      </c>
      <c r="C743" s="120">
        <v>50330</v>
      </c>
      <c r="D743" s="123" t="s">
        <v>717</v>
      </c>
      <c r="E743" s="105">
        <v>0</v>
      </c>
      <c r="F743" s="170">
        <v>0</v>
      </c>
      <c r="G743" s="170">
        <v>0</v>
      </c>
      <c r="H743" s="170">
        <v>0</v>
      </c>
      <c r="I743" s="170">
        <v>0</v>
      </c>
      <c r="J743" s="170">
        <v>0</v>
      </c>
      <c r="K743" s="170">
        <v>0</v>
      </c>
      <c r="L743" s="170">
        <v>262907</v>
      </c>
      <c r="M743" s="170">
        <v>0</v>
      </c>
      <c r="N743" s="170">
        <v>0</v>
      </c>
      <c r="O743" s="171">
        <f t="shared" si="11"/>
        <v>262907</v>
      </c>
    </row>
    <row r="744" spans="1:15" x14ac:dyDescent="0.25">
      <c r="A744" s="118" t="s">
        <v>51</v>
      </c>
      <c r="B744" s="122" t="s">
        <v>33</v>
      </c>
      <c r="C744" s="120">
        <v>50350</v>
      </c>
      <c r="D744" s="123" t="s">
        <v>718</v>
      </c>
      <c r="E744" s="105">
        <v>0</v>
      </c>
      <c r="F744" s="170">
        <v>0</v>
      </c>
      <c r="G744" s="170">
        <v>0</v>
      </c>
      <c r="H744" s="170">
        <v>0</v>
      </c>
      <c r="I744" s="170">
        <v>0</v>
      </c>
      <c r="J744" s="170">
        <v>0</v>
      </c>
      <c r="K744" s="170">
        <v>0</v>
      </c>
      <c r="L744" s="170">
        <v>0</v>
      </c>
      <c r="M744" s="170">
        <v>0</v>
      </c>
      <c r="N744" s="170">
        <v>0</v>
      </c>
      <c r="O744" s="171">
        <f t="shared" si="11"/>
        <v>0</v>
      </c>
    </row>
    <row r="745" spans="1:15" x14ac:dyDescent="0.25">
      <c r="A745" s="118" t="s">
        <v>51</v>
      </c>
      <c r="B745" s="122" t="s">
        <v>33</v>
      </c>
      <c r="C745" s="120">
        <v>50370</v>
      </c>
      <c r="D745" s="123" t="s">
        <v>719</v>
      </c>
      <c r="E745" s="105">
        <v>0</v>
      </c>
      <c r="F745" s="170">
        <v>0</v>
      </c>
      <c r="G745" s="170">
        <v>0</v>
      </c>
      <c r="H745" s="170">
        <v>0</v>
      </c>
      <c r="I745" s="170">
        <v>0</v>
      </c>
      <c r="J745" s="170">
        <v>0</v>
      </c>
      <c r="K745" s="170">
        <v>0</v>
      </c>
      <c r="L745" s="170">
        <v>0</v>
      </c>
      <c r="M745" s="170">
        <v>0</v>
      </c>
      <c r="N745" s="170">
        <v>0</v>
      </c>
      <c r="O745" s="171">
        <f t="shared" si="11"/>
        <v>0</v>
      </c>
    </row>
    <row r="746" spans="1:15" x14ac:dyDescent="0.25">
      <c r="A746" s="118" t="s">
        <v>51</v>
      </c>
      <c r="B746" s="122" t="s">
        <v>33</v>
      </c>
      <c r="C746" s="120">
        <v>50400</v>
      </c>
      <c r="D746" s="123" t="s">
        <v>720</v>
      </c>
      <c r="E746" s="105">
        <v>0</v>
      </c>
      <c r="F746" s="170">
        <v>0</v>
      </c>
      <c r="G746" s="170">
        <v>0</v>
      </c>
      <c r="H746" s="170">
        <v>0</v>
      </c>
      <c r="I746" s="170">
        <v>0</v>
      </c>
      <c r="J746" s="170">
        <v>0</v>
      </c>
      <c r="K746" s="170">
        <v>0</v>
      </c>
      <c r="L746" s="170">
        <v>0</v>
      </c>
      <c r="M746" s="170">
        <v>0</v>
      </c>
      <c r="N746" s="170">
        <v>0</v>
      </c>
      <c r="O746" s="171">
        <f t="shared" si="11"/>
        <v>0</v>
      </c>
    </row>
    <row r="747" spans="1:15" x14ac:dyDescent="0.25">
      <c r="A747" s="118" t="s">
        <v>51</v>
      </c>
      <c r="B747" s="122" t="s">
        <v>33</v>
      </c>
      <c r="C747" s="120">
        <v>50450</v>
      </c>
      <c r="D747" s="123" t="s">
        <v>721</v>
      </c>
      <c r="E747" s="105">
        <v>0</v>
      </c>
      <c r="F747" s="170">
        <v>0</v>
      </c>
      <c r="G747" s="170">
        <v>0</v>
      </c>
      <c r="H747" s="170">
        <v>0</v>
      </c>
      <c r="I747" s="170">
        <v>0</v>
      </c>
      <c r="J747" s="170">
        <v>0</v>
      </c>
      <c r="K747" s="170">
        <v>0</v>
      </c>
      <c r="L747" s="170">
        <v>0</v>
      </c>
      <c r="M747" s="170">
        <v>0</v>
      </c>
      <c r="N747" s="170">
        <v>0</v>
      </c>
      <c r="O747" s="171">
        <f t="shared" si="11"/>
        <v>0</v>
      </c>
    </row>
    <row r="748" spans="1:15" x14ac:dyDescent="0.25">
      <c r="A748" s="118" t="s">
        <v>51</v>
      </c>
      <c r="B748" s="122" t="s">
        <v>33</v>
      </c>
      <c r="C748" s="120">
        <v>50568</v>
      </c>
      <c r="D748" s="123" t="s">
        <v>722</v>
      </c>
      <c r="E748" s="105">
        <v>0</v>
      </c>
      <c r="F748" s="170">
        <v>0</v>
      </c>
      <c r="G748" s="170">
        <v>0</v>
      </c>
      <c r="H748" s="170">
        <v>0</v>
      </c>
      <c r="I748" s="170">
        <v>0</v>
      </c>
      <c r="J748" s="170">
        <v>0</v>
      </c>
      <c r="K748" s="170">
        <v>0</v>
      </c>
      <c r="L748" s="170">
        <v>4968675</v>
      </c>
      <c r="M748" s="170">
        <v>0</v>
      </c>
      <c r="N748" s="170">
        <v>0</v>
      </c>
      <c r="O748" s="171">
        <f t="shared" si="11"/>
        <v>4968675</v>
      </c>
    </row>
    <row r="749" spans="1:15" x14ac:dyDescent="0.25">
      <c r="A749" s="118" t="s">
        <v>51</v>
      </c>
      <c r="B749" s="122" t="s">
        <v>33</v>
      </c>
      <c r="C749" s="120">
        <v>50573</v>
      </c>
      <c r="D749" s="123" t="s">
        <v>723</v>
      </c>
      <c r="E749" s="105">
        <v>0</v>
      </c>
      <c r="F749" s="170">
        <v>0</v>
      </c>
      <c r="G749" s="170">
        <v>0</v>
      </c>
      <c r="H749" s="170">
        <v>0</v>
      </c>
      <c r="I749" s="170">
        <v>0</v>
      </c>
      <c r="J749" s="170">
        <v>0</v>
      </c>
      <c r="K749" s="170">
        <v>0</v>
      </c>
      <c r="L749" s="170">
        <v>8201662</v>
      </c>
      <c r="M749" s="170">
        <v>0</v>
      </c>
      <c r="N749" s="170">
        <v>0</v>
      </c>
      <c r="O749" s="171">
        <f t="shared" si="11"/>
        <v>8201662</v>
      </c>
    </row>
    <row r="750" spans="1:15" x14ac:dyDescent="0.25">
      <c r="A750" s="118" t="s">
        <v>51</v>
      </c>
      <c r="B750" s="122" t="s">
        <v>33</v>
      </c>
      <c r="C750" s="120">
        <v>50577</v>
      </c>
      <c r="D750" s="123" t="s">
        <v>724</v>
      </c>
      <c r="E750" s="105">
        <v>0</v>
      </c>
      <c r="F750" s="170">
        <v>0</v>
      </c>
      <c r="G750" s="170">
        <v>0</v>
      </c>
      <c r="H750" s="170">
        <v>0</v>
      </c>
      <c r="I750" s="170">
        <v>0</v>
      </c>
      <c r="J750" s="170">
        <v>0</v>
      </c>
      <c r="K750" s="170">
        <v>0</v>
      </c>
      <c r="L750" s="170">
        <v>0</v>
      </c>
      <c r="M750" s="170">
        <v>0</v>
      </c>
      <c r="N750" s="170">
        <v>0</v>
      </c>
      <c r="O750" s="171">
        <f t="shared" si="11"/>
        <v>0</v>
      </c>
    </row>
    <row r="751" spans="1:15" x14ac:dyDescent="0.25">
      <c r="A751" s="44" t="s">
        <v>51</v>
      </c>
      <c r="B751" s="45" t="s">
        <v>33</v>
      </c>
      <c r="C751" s="46">
        <v>50590</v>
      </c>
      <c r="D751" s="64" t="s">
        <v>398</v>
      </c>
      <c r="E751" s="105">
        <v>0</v>
      </c>
      <c r="F751" s="70">
        <v>0</v>
      </c>
      <c r="G751" s="70">
        <v>0</v>
      </c>
      <c r="H751" s="70">
        <v>0</v>
      </c>
      <c r="I751" s="70">
        <v>0</v>
      </c>
      <c r="J751" s="70">
        <v>0</v>
      </c>
      <c r="K751" s="70">
        <v>0</v>
      </c>
      <c r="L751" s="70">
        <v>0</v>
      </c>
      <c r="M751" s="70">
        <v>0</v>
      </c>
      <c r="N751" s="70">
        <v>0</v>
      </c>
      <c r="O751" s="48">
        <f t="shared" si="11"/>
        <v>0</v>
      </c>
    </row>
    <row r="752" spans="1:15" x14ac:dyDescent="0.25">
      <c r="A752" s="44" t="s">
        <v>51</v>
      </c>
      <c r="B752" s="45" t="s">
        <v>33</v>
      </c>
      <c r="C752" s="46">
        <v>50606</v>
      </c>
      <c r="D752" s="64" t="s">
        <v>725</v>
      </c>
      <c r="E752" s="105">
        <v>53068151.085557327</v>
      </c>
      <c r="F752" s="70">
        <v>0</v>
      </c>
      <c r="G752" s="70">
        <v>0</v>
      </c>
      <c r="H752" s="70">
        <v>0</v>
      </c>
      <c r="I752" s="70">
        <v>0</v>
      </c>
      <c r="J752" s="70">
        <v>0</v>
      </c>
      <c r="K752" s="70">
        <v>0</v>
      </c>
      <c r="L752" s="70">
        <v>4017174</v>
      </c>
      <c r="M752" s="70">
        <v>3516840</v>
      </c>
      <c r="N752" s="70">
        <v>0</v>
      </c>
      <c r="O752" s="48">
        <f t="shared" si="11"/>
        <v>7534014</v>
      </c>
    </row>
    <row r="753" spans="1:15" x14ac:dyDescent="0.25">
      <c r="A753" s="44" t="s">
        <v>51</v>
      </c>
      <c r="B753" s="45" t="s">
        <v>33</v>
      </c>
      <c r="C753" s="46">
        <v>50680</v>
      </c>
      <c r="D753" s="64" t="s">
        <v>726</v>
      </c>
      <c r="E753" s="105">
        <v>0</v>
      </c>
      <c r="F753" s="70">
        <v>0</v>
      </c>
      <c r="G753" s="70">
        <v>0</v>
      </c>
      <c r="H753" s="70">
        <v>0</v>
      </c>
      <c r="I753" s="70">
        <v>0</v>
      </c>
      <c r="J753" s="70">
        <v>0</v>
      </c>
      <c r="K753" s="70">
        <v>0</v>
      </c>
      <c r="L753" s="70">
        <v>10402078</v>
      </c>
      <c r="M753" s="70">
        <v>0</v>
      </c>
      <c r="N753" s="70">
        <v>0</v>
      </c>
      <c r="O753" s="48">
        <f t="shared" si="11"/>
        <v>10402078</v>
      </c>
    </row>
    <row r="754" spans="1:15" x14ac:dyDescent="0.25">
      <c r="A754" s="44" t="s">
        <v>51</v>
      </c>
      <c r="B754" s="45" t="s">
        <v>33</v>
      </c>
      <c r="C754" s="46">
        <v>50683</v>
      </c>
      <c r="D754" s="64" t="s">
        <v>727</v>
      </c>
      <c r="E754" s="105">
        <v>0</v>
      </c>
      <c r="F754" s="70">
        <v>0</v>
      </c>
      <c r="G754" s="70">
        <v>0</v>
      </c>
      <c r="H754" s="70">
        <v>0</v>
      </c>
      <c r="I754" s="70">
        <v>0</v>
      </c>
      <c r="J754" s="70">
        <v>0</v>
      </c>
      <c r="K754" s="70">
        <v>0</v>
      </c>
      <c r="L754" s="70">
        <v>0</v>
      </c>
      <c r="M754" s="70">
        <v>0</v>
      </c>
      <c r="N754" s="70">
        <v>0</v>
      </c>
      <c r="O754" s="48">
        <f t="shared" si="11"/>
        <v>0</v>
      </c>
    </row>
    <row r="755" spans="1:15" x14ac:dyDescent="0.25">
      <c r="A755" s="44" t="s">
        <v>51</v>
      </c>
      <c r="B755" s="45" t="s">
        <v>33</v>
      </c>
      <c r="C755" s="46">
        <v>50686</v>
      </c>
      <c r="D755" s="64" t="s">
        <v>728</v>
      </c>
      <c r="E755" s="105">
        <v>0</v>
      </c>
      <c r="F755" s="70">
        <v>0</v>
      </c>
      <c r="G755" s="70">
        <v>0</v>
      </c>
      <c r="H755" s="70">
        <v>0</v>
      </c>
      <c r="I755" s="70">
        <v>0</v>
      </c>
      <c r="J755" s="70">
        <v>0</v>
      </c>
      <c r="K755" s="70">
        <v>0</v>
      </c>
      <c r="L755" s="70">
        <v>0</v>
      </c>
      <c r="M755" s="70">
        <v>0</v>
      </c>
      <c r="N755" s="70">
        <v>0</v>
      </c>
      <c r="O755" s="48">
        <f t="shared" si="11"/>
        <v>0</v>
      </c>
    </row>
    <row r="756" spans="1:15" x14ac:dyDescent="0.25">
      <c r="A756" s="44" t="s">
        <v>51</v>
      </c>
      <c r="B756" s="45" t="s">
        <v>33</v>
      </c>
      <c r="C756" s="46">
        <v>50689</v>
      </c>
      <c r="D756" s="64" t="s">
        <v>462</v>
      </c>
      <c r="E756" s="105">
        <v>0</v>
      </c>
      <c r="F756" s="70">
        <v>0</v>
      </c>
      <c r="G756" s="70">
        <v>0</v>
      </c>
      <c r="H756" s="70">
        <v>0</v>
      </c>
      <c r="I756" s="70">
        <v>0</v>
      </c>
      <c r="J756" s="70">
        <v>0</v>
      </c>
      <c r="K756" s="70">
        <v>0</v>
      </c>
      <c r="L756" s="70">
        <v>1080186</v>
      </c>
      <c r="M756" s="70">
        <v>0</v>
      </c>
      <c r="N756" s="70">
        <v>0</v>
      </c>
      <c r="O756" s="48">
        <f t="shared" si="11"/>
        <v>1080186</v>
      </c>
    </row>
    <row r="757" spans="1:15" x14ac:dyDescent="0.25">
      <c r="A757" s="44" t="s">
        <v>51</v>
      </c>
      <c r="B757" s="45" t="s">
        <v>33</v>
      </c>
      <c r="C757" s="46">
        <v>50711</v>
      </c>
      <c r="D757" s="64" t="s">
        <v>729</v>
      </c>
      <c r="E757" s="105">
        <v>0</v>
      </c>
      <c r="F757" s="70">
        <v>0</v>
      </c>
      <c r="G757" s="70">
        <v>0</v>
      </c>
      <c r="H757" s="70">
        <v>0</v>
      </c>
      <c r="I757" s="70">
        <v>0</v>
      </c>
      <c r="J757" s="70">
        <v>0</v>
      </c>
      <c r="K757" s="70">
        <v>0</v>
      </c>
      <c r="L757" s="70">
        <v>25517</v>
      </c>
      <c r="M757" s="70">
        <v>0</v>
      </c>
      <c r="N757" s="70">
        <v>0</v>
      </c>
      <c r="O757" s="48">
        <f t="shared" si="11"/>
        <v>25517</v>
      </c>
    </row>
    <row r="758" spans="1:15" x14ac:dyDescent="0.25">
      <c r="A758" s="44" t="s">
        <v>51</v>
      </c>
      <c r="B758" s="45" t="s">
        <v>34</v>
      </c>
      <c r="C758" s="46">
        <v>52001</v>
      </c>
      <c r="D758" s="64" t="s">
        <v>730</v>
      </c>
      <c r="E758" s="105">
        <v>0</v>
      </c>
      <c r="F758" s="70">
        <v>0</v>
      </c>
      <c r="G758" s="70">
        <v>0</v>
      </c>
      <c r="H758" s="70">
        <v>0</v>
      </c>
      <c r="I758" s="70">
        <v>0</v>
      </c>
      <c r="J758" s="70">
        <v>0</v>
      </c>
      <c r="K758" s="70">
        <v>0</v>
      </c>
      <c r="L758" s="70">
        <v>223808.5</v>
      </c>
      <c r="M758" s="70">
        <v>0</v>
      </c>
      <c r="N758" s="70">
        <v>0</v>
      </c>
      <c r="O758" s="48">
        <f t="shared" si="11"/>
        <v>223808.5</v>
      </c>
    </row>
    <row r="759" spans="1:15" x14ac:dyDescent="0.25">
      <c r="A759" s="44" t="s">
        <v>51</v>
      </c>
      <c r="B759" s="45" t="s">
        <v>34</v>
      </c>
      <c r="C759" s="46">
        <v>52019</v>
      </c>
      <c r="D759" s="64" t="s">
        <v>493</v>
      </c>
      <c r="E759" s="105">
        <v>0</v>
      </c>
      <c r="F759" s="70">
        <v>0</v>
      </c>
      <c r="G759" s="70">
        <v>0</v>
      </c>
      <c r="H759" s="70">
        <v>0</v>
      </c>
      <c r="I759" s="70">
        <v>0</v>
      </c>
      <c r="J759" s="70">
        <v>0</v>
      </c>
      <c r="K759" s="70">
        <v>0</v>
      </c>
      <c r="L759" s="70">
        <v>0</v>
      </c>
      <c r="M759" s="70">
        <v>0</v>
      </c>
      <c r="N759" s="70">
        <v>0</v>
      </c>
      <c r="O759" s="48">
        <f t="shared" si="11"/>
        <v>0</v>
      </c>
    </row>
    <row r="760" spans="1:15" x14ac:dyDescent="0.25">
      <c r="A760" s="44" t="s">
        <v>51</v>
      </c>
      <c r="B760" s="45" t="s">
        <v>34</v>
      </c>
      <c r="C760" s="46">
        <v>52022</v>
      </c>
      <c r="D760" s="64" t="s">
        <v>731</v>
      </c>
      <c r="E760" s="105">
        <v>0</v>
      </c>
      <c r="F760" s="70">
        <v>0</v>
      </c>
      <c r="G760" s="70">
        <v>0</v>
      </c>
      <c r="H760" s="70">
        <v>0</v>
      </c>
      <c r="I760" s="70">
        <v>0</v>
      </c>
      <c r="J760" s="70">
        <v>0</v>
      </c>
      <c r="K760" s="70">
        <v>0</v>
      </c>
      <c r="L760" s="70">
        <v>0</v>
      </c>
      <c r="M760" s="70">
        <v>0</v>
      </c>
      <c r="N760" s="70">
        <v>0</v>
      </c>
      <c r="O760" s="48">
        <f t="shared" si="11"/>
        <v>0</v>
      </c>
    </row>
    <row r="761" spans="1:15" x14ac:dyDescent="0.25">
      <c r="A761" s="118" t="s">
        <v>51</v>
      </c>
      <c r="B761" s="122" t="s">
        <v>34</v>
      </c>
      <c r="C761" s="120">
        <v>52036</v>
      </c>
      <c r="D761" s="123" t="s">
        <v>732</v>
      </c>
      <c r="E761" s="105">
        <v>0</v>
      </c>
      <c r="F761" s="170">
        <v>0</v>
      </c>
      <c r="G761" s="170">
        <v>0</v>
      </c>
      <c r="H761" s="170">
        <v>0</v>
      </c>
      <c r="I761" s="170">
        <v>0</v>
      </c>
      <c r="J761" s="170">
        <v>0</v>
      </c>
      <c r="K761" s="170">
        <v>0</v>
      </c>
      <c r="L761" s="170">
        <v>0</v>
      </c>
      <c r="M761" s="170">
        <v>0</v>
      </c>
      <c r="N761" s="170">
        <v>0</v>
      </c>
      <c r="O761" s="171">
        <f t="shared" si="11"/>
        <v>0</v>
      </c>
    </row>
    <row r="762" spans="1:15" x14ac:dyDescent="0.25">
      <c r="A762" s="118" t="s">
        <v>51</v>
      </c>
      <c r="B762" s="122" t="s">
        <v>34</v>
      </c>
      <c r="C762" s="120">
        <v>52051</v>
      </c>
      <c r="D762" s="123" t="s">
        <v>733</v>
      </c>
      <c r="E762" s="105">
        <v>0</v>
      </c>
      <c r="F762" s="170">
        <v>0</v>
      </c>
      <c r="G762" s="170">
        <v>0</v>
      </c>
      <c r="H762" s="170">
        <v>0</v>
      </c>
      <c r="I762" s="170">
        <v>0</v>
      </c>
      <c r="J762" s="170">
        <v>0</v>
      </c>
      <c r="K762" s="170">
        <v>0</v>
      </c>
      <c r="L762" s="170">
        <v>0</v>
      </c>
      <c r="M762" s="170">
        <v>0</v>
      </c>
      <c r="N762" s="170">
        <v>0</v>
      </c>
      <c r="O762" s="171">
        <f t="shared" si="11"/>
        <v>0</v>
      </c>
    </row>
    <row r="763" spans="1:15" x14ac:dyDescent="0.25">
      <c r="A763" s="118" t="s">
        <v>51</v>
      </c>
      <c r="B763" s="122" t="s">
        <v>34</v>
      </c>
      <c r="C763" s="120">
        <v>52079</v>
      </c>
      <c r="D763" s="123" t="s">
        <v>734</v>
      </c>
      <c r="E763" s="105">
        <v>98534333.353595644</v>
      </c>
      <c r="F763" s="170">
        <v>0</v>
      </c>
      <c r="G763" s="170">
        <v>0</v>
      </c>
      <c r="H763" s="170">
        <v>0</v>
      </c>
      <c r="I763" s="170">
        <v>0</v>
      </c>
      <c r="J763" s="170">
        <v>610925358</v>
      </c>
      <c r="K763" s="170">
        <v>0</v>
      </c>
      <c r="L763" s="170">
        <v>0</v>
      </c>
      <c r="M763" s="170">
        <v>0</v>
      </c>
      <c r="N763" s="170">
        <v>0</v>
      </c>
      <c r="O763" s="171">
        <f t="shared" si="11"/>
        <v>610925358</v>
      </c>
    </row>
    <row r="764" spans="1:15" x14ac:dyDescent="0.25">
      <c r="A764" s="118" t="s">
        <v>51</v>
      </c>
      <c r="B764" s="122" t="s">
        <v>34</v>
      </c>
      <c r="C764" s="120">
        <v>52083</v>
      </c>
      <c r="D764" s="123" t="s">
        <v>247</v>
      </c>
      <c r="E764" s="105">
        <v>0</v>
      </c>
      <c r="F764" s="170">
        <v>0</v>
      </c>
      <c r="G764" s="170">
        <v>0</v>
      </c>
      <c r="H764" s="170">
        <v>0</v>
      </c>
      <c r="I764" s="170">
        <v>0</v>
      </c>
      <c r="J764" s="170">
        <v>0</v>
      </c>
      <c r="K764" s="170">
        <v>0</v>
      </c>
      <c r="L764" s="170">
        <v>0</v>
      </c>
      <c r="M764" s="170">
        <v>0</v>
      </c>
      <c r="N764" s="170">
        <v>0</v>
      </c>
      <c r="O764" s="171">
        <f t="shared" si="11"/>
        <v>0</v>
      </c>
    </row>
    <row r="765" spans="1:15" x14ac:dyDescent="0.25">
      <c r="A765" s="118" t="s">
        <v>51</v>
      </c>
      <c r="B765" s="122" t="s">
        <v>34</v>
      </c>
      <c r="C765" s="120">
        <v>52110</v>
      </c>
      <c r="D765" s="123" t="s">
        <v>735</v>
      </c>
      <c r="E765" s="105">
        <v>206003.31272953539</v>
      </c>
      <c r="F765" s="170">
        <v>0</v>
      </c>
      <c r="G765" s="170">
        <v>0</v>
      </c>
      <c r="H765" s="170">
        <v>0</v>
      </c>
      <c r="I765" s="170">
        <v>0</v>
      </c>
      <c r="J765" s="170">
        <v>0</v>
      </c>
      <c r="K765" s="170">
        <v>0</v>
      </c>
      <c r="L765" s="170">
        <v>0</v>
      </c>
      <c r="M765" s="170">
        <v>0</v>
      </c>
      <c r="N765" s="170">
        <v>0</v>
      </c>
      <c r="O765" s="171">
        <f t="shared" si="11"/>
        <v>0</v>
      </c>
    </row>
    <row r="766" spans="1:15" x14ac:dyDescent="0.25">
      <c r="A766" s="118" t="s">
        <v>51</v>
      </c>
      <c r="B766" s="122" t="s">
        <v>34</v>
      </c>
      <c r="C766" s="120">
        <v>52203</v>
      </c>
      <c r="D766" s="123" t="s">
        <v>736</v>
      </c>
      <c r="E766" s="105">
        <v>0</v>
      </c>
      <c r="F766" s="170">
        <v>0</v>
      </c>
      <c r="G766" s="170">
        <v>0</v>
      </c>
      <c r="H766" s="170">
        <v>0</v>
      </c>
      <c r="I766" s="170">
        <v>0</v>
      </c>
      <c r="J766" s="170">
        <v>0</v>
      </c>
      <c r="K766" s="170">
        <v>0</v>
      </c>
      <c r="L766" s="170">
        <v>0</v>
      </c>
      <c r="M766" s="170">
        <v>0</v>
      </c>
      <c r="N766" s="170">
        <v>0</v>
      </c>
      <c r="O766" s="171">
        <f t="shared" si="11"/>
        <v>0</v>
      </c>
    </row>
    <row r="767" spans="1:15" x14ac:dyDescent="0.25">
      <c r="A767" s="118" t="s">
        <v>51</v>
      </c>
      <c r="B767" s="122" t="s">
        <v>34</v>
      </c>
      <c r="C767" s="120">
        <v>52207</v>
      </c>
      <c r="D767" s="123" t="s">
        <v>737</v>
      </c>
      <c r="E767" s="105">
        <v>0</v>
      </c>
      <c r="F767" s="170">
        <v>0</v>
      </c>
      <c r="G767" s="170">
        <v>0</v>
      </c>
      <c r="H767" s="170">
        <v>0</v>
      </c>
      <c r="I767" s="170">
        <v>0</v>
      </c>
      <c r="J767" s="170">
        <v>0</v>
      </c>
      <c r="K767" s="170">
        <v>0</v>
      </c>
      <c r="L767" s="170">
        <v>0</v>
      </c>
      <c r="M767" s="170">
        <v>0</v>
      </c>
      <c r="N767" s="170">
        <v>0</v>
      </c>
      <c r="O767" s="171">
        <f t="shared" si="11"/>
        <v>0</v>
      </c>
    </row>
    <row r="768" spans="1:15" x14ac:dyDescent="0.25">
      <c r="A768" s="118" t="s">
        <v>51</v>
      </c>
      <c r="B768" s="122" t="s">
        <v>34</v>
      </c>
      <c r="C768" s="120">
        <v>52210</v>
      </c>
      <c r="D768" s="123" t="s">
        <v>738</v>
      </c>
      <c r="E768" s="105">
        <v>0</v>
      </c>
      <c r="F768" s="170">
        <v>0</v>
      </c>
      <c r="G768" s="170">
        <v>0</v>
      </c>
      <c r="H768" s="170">
        <v>0</v>
      </c>
      <c r="I768" s="170">
        <v>0</v>
      </c>
      <c r="J768" s="170">
        <v>0</v>
      </c>
      <c r="K768" s="170">
        <v>0</v>
      </c>
      <c r="L768" s="170">
        <v>0</v>
      </c>
      <c r="M768" s="170">
        <v>0</v>
      </c>
      <c r="N768" s="170">
        <v>0</v>
      </c>
      <c r="O768" s="171">
        <f t="shared" si="11"/>
        <v>0</v>
      </c>
    </row>
    <row r="769" spans="1:15" x14ac:dyDescent="0.25">
      <c r="A769" s="118" t="s">
        <v>51</v>
      </c>
      <c r="B769" s="122" t="s">
        <v>34</v>
      </c>
      <c r="C769" s="120">
        <v>52215</v>
      </c>
      <c r="D769" s="123" t="s">
        <v>27</v>
      </c>
      <c r="E769" s="105">
        <v>0</v>
      </c>
      <c r="F769" s="170">
        <v>0</v>
      </c>
      <c r="G769" s="170">
        <v>0</v>
      </c>
      <c r="H769" s="170">
        <v>0</v>
      </c>
      <c r="I769" s="170">
        <v>0</v>
      </c>
      <c r="J769" s="170">
        <v>0</v>
      </c>
      <c r="K769" s="170">
        <v>0</v>
      </c>
      <c r="L769" s="170">
        <v>0</v>
      </c>
      <c r="M769" s="170">
        <v>0</v>
      </c>
      <c r="N769" s="170">
        <v>0</v>
      </c>
      <c r="O769" s="171">
        <f t="shared" si="11"/>
        <v>0</v>
      </c>
    </row>
    <row r="770" spans="1:15" x14ac:dyDescent="0.25">
      <c r="A770" s="118" t="s">
        <v>51</v>
      </c>
      <c r="B770" s="122" t="s">
        <v>34</v>
      </c>
      <c r="C770" s="120">
        <v>52224</v>
      </c>
      <c r="D770" s="123" t="s">
        <v>739</v>
      </c>
      <c r="E770" s="105">
        <v>0</v>
      </c>
      <c r="F770" s="170">
        <v>0</v>
      </c>
      <c r="G770" s="170">
        <v>0</v>
      </c>
      <c r="H770" s="170">
        <v>0</v>
      </c>
      <c r="I770" s="170">
        <v>0</v>
      </c>
      <c r="J770" s="170">
        <v>0</v>
      </c>
      <c r="K770" s="170">
        <v>0</v>
      </c>
      <c r="L770" s="170">
        <v>0</v>
      </c>
      <c r="M770" s="170">
        <v>0</v>
      </c>
      <c r="N770" s="170">
        <v>0</v>
      </c>
      <c r="O770" s="171">
        <f t="shared" si="11"/>
        <v>0</v>
      </c>
    </row>
    <row r="771" spans="1:15" x14ac:dyDescent="0.25">
      <c r="A771" s="44" t="s">
        <v>51</v>
      </c>
      <c r="B771" s="45" t="s">
        <v>34</v>
      </c>
      <c r="C771" s="46">
        <v>52227</v>
      </c>
      <c r="D771" s="64" t="s">
        <v>740</v>
      </c>
      <c r="E771" s="105">
        <v>0</v>
      </c>
      <c r="F771" s="70">
        <v>0</v>
      </c>
      <c r="G771" s="70">
        <v>0</v>
      </c>
      <c r="H771" s="70">
        <v>0</v>
      </c>
      <c r="I771" s="70">
        <v>0</v>
      </c>
      <c r="J771" s="70">
        <v>0</v>
      </c>
      <c r="K771" s="70">
        <v>0</v>
      </c>
      <c r="L771" s="70">
        <v>0</v>
      </c>
      <c r="M771" s="70">
        <v>0</v>
      </c>
      <c r="N771" s="70">
        <v>0</v>
      </c>
      <c r="O771" s="48">
        <f t="shared" si="11"/>
        <v>0</v>
      </c>
    </row>
    <row r="772" spans="1:15" x14ac:dyDescent="0.25">
      <c r="A772" s="44" t="s">
        <v>51</v>
      </c>
      <c r="B772" s="45" t="s">
        <v>34</v>
      </c>
      <c r="C772" s="46">
        <v>52233</v>
      </c>
      <c r="D772" s="64" t="s">
        <v>741</v>
      </c>
      <c r="E772" s="105">
        <v>19359815.985497415</v>
      </c>
      <c r="F772" s="70">
        <v>0</v>
      </c>
      <c r="G772" s="70">
        <v>0</v>
      </c>
      <c r="H772" s="70">
        <v>0</v>
      </c>
      <c r="I772" s="70">
        <v>0</v>
      </c>
      <c r="J772" s="70">
        <v>37078295</v>
      </c>
      <c r="K772" s="70">
        <v>0</v>
      </c>
      <c r="L772" s="70">
        <v>0</v>
      </c>
      <c r="M772" s="70">
        <v>0</v>
      </c>
      <c r="N772" s="70">
        <v>0</v>
      </c>
      <c r="O772" s="48">
        <f t="shared" si="11"/>
        <v>37078295</v>
      </c>
    </row>
    <row r="773" spans="1:15" x14ac:dyDescent="0.25">
      <c r="A773" s="44" t="s">
        <v>51</v>
      </c>
      <c r="B773" s="45" t="s">
        <v>34</v>
      </c>
      <c r="C773" s="46">
        <v>52240</v>
      </c>
      <c r="D773" s="64" t="s">
        <v>742</v>
      </c>
      <c r="E773" s="105">
        <v>0</v>
      </c>
      <c r="F773" s="70">
        <v>0</v>
      </c>
      <c r="G773" s="70">
        <v>0</v>
      </c>
      <c r="H773" s="70">
        <v>0</v>
      </c>
      <c r="I773" s="70">
        <v>0</v>
      </c>
      <c r="J773" s="70">
        <v>0</v>
      </c>
      <c r="K773" s="70">
        <v>0</v>
      </c>
      <c r="L773" s="70">
        <v>0</v>
      </c>
      <c r="M773" s="70">
        <v>0</v>
      </c>
      <c r="N773" s="70">
        <v>0</v>
      </c>
      <c r="O773" s="48">
        <f t="shared" si="11"/>
        <v>0</v>
      </c>
    </row>
    <row r="774" spans="1:15" x14ac:dyDescent="0.25">
      <c r="A774" s="44" t="s">
        <v>51</v>
      </c>
      <c r="B774" s="45" t="s">
        <v>34</v>
      </c>
      <c r="C774" s="46">
        <v>52250</v>
      </c>
      <c r="D774" s="64" t="s">
        <v>743</v>
      </c>
      <c r="E774" s="105">
        <v>24542357.188269265</v>
      </c>
      <c r="F774" s="70">
        <v>0</v>
      </c>
      <c r="G774" s="70">
        <v>0</v>
      </c>
      <c r="H774" s="70">
        <v>0</v>
      </c>
      <c r="I774" s="70">
        <v>0</v>
      </c>
      <c r="J774" s="70">
        <v>308177694</v>
      </c>
      <c r="K774" s="70">
        <v>0</v>
      </c>
      <c r="L774" s="70">
        <v>0</v>
      </c>
      <c r="M774" s="70">
        <v>0</v>
      </c>
      <c r="N774" s="70">
        <v>0</v>
      </c>
      <c r="O774" s="48">
        <f t="shared" si="11"/>
        <v>308177694</v>
      </c>
    </row>
    <row r="775" spans="1:15" x14ac:dyDescent="0.25">
      <c r="A775" s="44" t="s">
        <v>51</v>
      </c>
      <c r="B775" s="45" t="s">
        <v>34</v>
      </c>
      <c r="C775" s="46">
        <v>52254</v>
      </c>
      <c r="D775" s="64" t="s">
        <v>744</v>
      </c>
      <c r="E775" s="105">
        <v>0</v>
      </c>
      <c r="F775" s="70">
        <v>0</v>
      </c>
      <c r="G775" s="70">
        <v>0</v>
      </c>
      <c r="H775" s="70">
        <v>0</v>
      </c>
      <c r="I775" s="70">
        <v>0</v>
      </c>
      <c r="J775" s="70">
        <v>0</v>
      </c>
      <c r="K775" s="70">
        <v>0</v>
      </c>
      <c r="L775" s="70">
        <v>0</v>
      </c>
      <c r="M775" s="70">
        <v>0</v>
      </c>
      <c r="N775" s="70">
        <v>0</v>
      </c>
      <c r="O775" s="48">
        <f t="shared" si="11"/>
        <v>0</v>
      </c>
    </row>
    <row r="776" spans="1:15" x14ac:dyDescent="0.25">
      <c r="A776" s="44" t="s">
        <v>51</v>
      </c>
      <c r="B776" s="45" t="s">
        <v>34</v>
      </c>
      <c r="C776" s="46">
        <v>52256</v>
      </c>
      <c r="D776" s="64" t="s">
        <v>745</v>
      </c>
      <c r="E776" s="105">
        <v>0</v>
      </c>
      <c r="F776" s="70">
        <v>0</v>
      </c>
      <c r="G776" s="70">
        <v>0</v>
      </c>
      <c r="H776" s="70">
        <v>0</v>
      </c>
      <c r="I776" s="70">
        <v>0</v>
      </c>
      <c r="J776" s="70">
        <v>0</v>
      </c>
      <c r="K776" s="70">
        <v>0</v>
      </c>
      <c r="L776" s="70">
        <v>0</v>
      </c>
      <c r="M776" s="70">
        <v>0</v>
      </c>
      <c r="N776" s="70">
        <v>0</v>
      </c>
      <c r="O776" s="48">
        <f t="shared" si="11"/>
        <v>0</v>
      </c>
    </row>
    <row r="777" spans="1:15" x14ac:dyDescent="0.25">
      <c r="A777" s="44" t="s">
        <v>51</v>
      </c>
      <c r="B777" s="45" t="s">
        <v>34</v>
      </c>
      <c r="C777" s="46">
        <v>52258</v>
      </c>
      <c r="D777" s="64" t="s">
        <v>746</v>
      </c>
      <c r="E777" s="105">
        <v>0</v>
      </c>
      <c r="F777" s="70">
        <v>0</v>
      </c>
      <c r="G777" s="70">
        <v>0</v>
      </c>
      <c r="H777" s="70">
        <v>0</v>
      </c>
      <c r="I777" s="70">
        <v>0</v>
      </c>
      <c r="J777" s="70">
        <v>0</v>
      </c>
      <c r="K777" s="70">
        <v>0</v>
      </c>
      <c r="L777" s="70">
        <v>0</v>
      </c>
      <c r="M777" s="70">
        <v>0</v>
      </c>
      <c r="N777" s="70">
        <v>0</v>
      </c>
      <c r="O777" s="48">
        <f t="shared" si="11"/>
        <v>0</v>
      </c>
    </row>
    <row r="778" spans="1:15" x14ac:dyDescent="0.25">
      <c r="A778" s="44" t="s">
        <v>51</v>
      </c>
      <c r="B778" s="45" t="s">
        <v>34</v>
      </c>
      <c r="C778" s="46">
        <v>52260</v>
      </c>
      <c r="D778" s="64" t="s">
        <v>411</v>
      </c>
      <c r="E778" s="105">
        <v>0</v>
      </c>
      <c r="F778" s="70">
        <v>0</v>
      </c>
      <c r="G778" s="70">
        <v>0</v>
      </c>
      <c r="H778" s="70">
        <v>0</v>
      </c>
      <c r="I778" s="70">
        <v>0</v>
      </c>
      <c r="J778" s="70">
        <v>0</v>
      </c>
      <c r="K778" s="70">
        <v>0</v>
      </c>
      <c r="L778" s="70">
        <v>0</v>
      </c>
      <c r="M778" s="70">
        <v>0</v>
      </c>
      <c r="N778" s="70">
        <v>0</v>
      </c>
      <c r="O778" s="48">
        <f t="shared" si="11"/>
        <v>0</v>
      </c>
    </row>
    <row r="779" spans="1:15" x14ac:dyDescent="0.25">
      <c r="A779" s="44" t="s">
        <v>51</v>
      </c>
      <c r="B779" s="45" t="s">
        <v>34</v>
      </c>
      <c r="C779" s="46">
        <v>52287</v>
      </c>
      <c r="D779" s="64" t="s">
        <v>747</v>
      </c>
      <c r="E779" s="105">
        <v>0</v>
      </c>
      <c r="F779" s="70">
        <v>0</v>
      </c>
      <c r="G779" s="70">
        <v>0</v>
      </c>
      <c r="H779" s="70">
        <v>0</v>
      </c>
      <c r="I779" s="70">
        <v>0</v>
      </c>
      <c r="J779" s="70">
        <v>0</v>
      </c>
      <c r="K779" s="70">
        <v>0</v>
      </c>
      <c r="L779" s="70">
        <v>5244796</v>
      </c>
      <c r="M779" s="70">
        <v>0</v>
      </c>
      <c r="N779" s="70">
        <v>0</v>
      </c>
      <c r="O779" s="48">
        <f t="shared" si="11"/>
        <v>5244796</v>
      </c>
    </row>
    <row r="780" spans="1:15" x14ac:dyDescent="0.25">
      <c r="A780" s="44" t="s">
        <v>51</v>
      </c>
      <c r="B780" s="45" t="s">
        <v>34</v>
      </c>
      <c r="C780" s="46">
        <v>52317</v>
      </c>
      <c r="D780" s="64" t="s">
        <v>748</v>
      </c>
      <c r="E780" s="105">
        <v>0</v>
      </c>
      <c r="F780" s="70">
        <v>0</v>
      </c>
      <c r="G780" s="70">
        <v>0</v>
      </c>
      <c r="H780" s="70">
        <v>0</v>
      </c>
      <c r="I780" s="70">
        <v>0</v>
      </c>
      <c r="J780" s="70">
        <v>0</v>
      </c>
      <c r="K780" s="70">
        <v>0</v>
      </c>
      <c r="L780" s="70">
        <v>0</v>
      </c>
      <c r="M780" s="70">
        <v>0</v>
      </c>
      <c r="N780" s="70">
        <v>0</v>
      </c>
      <c r="O780" s="48">
        <f t="shared" ref="O780:O843" si="12">SUM(F780:N780)</f>
        <v>0</v>
      </c>
    </row>
    <row r="781" spans="1:15" x14ac:dyDescent="0.25">
      <c r="A781" s="118" t="s">
        <v>51</v>
      </c>
      <c r="B781" s="122" t="s">
        <v>34</v>
      </c>
      <c r="C781" s="120">
        <v>52320</v>
      </c>
      <c r="D781" s="123" t="s">
        <v>749</v>
      </c>
      <c r="E781" s="105">
        <v>0</v>
      </c>
      <c r="F781" s="170">
        <v>0</v>
      </c>
      <c r="G781" s="170">
        <v>0</v>
      </c>
      <c r="H781" s="170">
        <v>0</v>
      </c>
      <c r="I781" s="170">
        <v>0</v>
      </c>
      <c r="J781" s="170">
        <v>0</v>
      </c>
      <c r="K781" s="170">
        <v>0</v>
      </c>
      <c r="L781" s="170">
        <v>0</v>
      </c>
      <c r="M781" s="170">
        <v>0</v>
      </c>
      <c r="N781" s="170">
        <v>0</v>
      </c>
      <c r="O781" s="171">
        <f t="shared" si="12"/>
        <v>0</v>
      </c>
    </row>
    <row r="782" spans="1:15" x14ac:dyDescent="0.25">
      <c r="A782" s="118" t="s">
        <v>51</v>
      </c>
      <c r="B782" s="122" t="s">
        <v>34</v>
      </c>
      <c r="C782" s="120">
        <v>52323</v>
      </c>
      <c r="D782" s="123" t="s">
        <v>750</v>
      </c>
      <c r="E782" s="105">
        <v>0</v>
      </c>
      <c r="F782" s="170">
        <v>0</v>
      </c>
      <c r="G782" s="170">
        <v>0</v>
      </c>
      <c r="H782" s="170">
        <v>0</v>
      </c>
      <c r="I782" s="170">
        <v>0</v>
      </c>
      <c r="J782" s="170">
        <v>0</v>
      </c>
      <c r="K782" s="170">
        <v>0</v>
      </c>
      <c r="L782" s="170">
        <v>0</v>
      </c>
      <c r="M782" s="170">
        <v>0</v>
      </c>
      <c r="N782" s="170">
        <v>0</v>
      </c>
      <c r="O782" s="171">
        <f t="shared" si="12"/>
        <v>0</v>
      </c>
    </row>
    <row r="783" spans="1:15" x14ac:dyDescent="0.25">
      <c r="A783" s="118" t="s">
        <v>51</v>
      </c>
      <c r="B783" s="122" t="s">
        <v>34</v>
      </c>
      <c r="C783" s="120">
        <v>52352</v>
      </c>
      <c r="D783" s="123" t="s">
        <v>751</v>
      </c>
      <c r="E783" s="105">
        <v>0</v>
      </c>
      <c r="F783" s="170">
        <v>0</v>
      </c>
      <c r="G783" s="170">
        <v>0</v>
      </c>
      <c r="H783" s="170">
        <v>0</v>
      </c>
      <c r="I783" s="170">
        <v>0</v>
      </c>
      <c r="J783" s="170">
        <v>0</v>
      </c>
      <c r="K783" s="170">
        <v>0</v>
      </c>
      <c r="L783" s="170">
        <v>419059.32</v>
      </c>
      <c r="M783" s="170">
        <v>0</v>
      </c>
      <c r="N783" s="170">
        <v>0</v>
      </c>
      <c r="O783" s="171">
        <f t="shared" si="12"/>
        <v>419059.32</v>
      </c>
    </row>
    <row r="784" spans="1:15" x14ac:dyDescent="0.25">
      <c r="A784" s="118" t="s">
        <v>51</v>
      </c>
      <c r="B784" s="122" t="s">
        <v>34</v>
      </c>
      <c r="C784" s="120">
        <v>52354</v>
      </c>
      <c r="D784" s="123" t="s">
        <v>752</v>
      </c>
      <c r="E784" s="105">
        <v>0</v>
      </c>
      <c r="F784" s="170">
        <v>0</v>
      </c>
      <c r="G784" s="170">
        <v>0</v>
      </c>
      <c r="H784" s="170">
        <v>0</v>
      </c>
      <c r="I784" s="170">
        <v>0</v>
      </c>
      <c r="J784" s="170">
        <v>0</v>
      </c>
      <c r="K784" s="170">
        <v>0</v>
      </c>
      <c r="L784" s="170">
        <v>0</v>
      </c>
      <c r="M784" s="170">
        <v>0</v>
      </c>
      <c r="N784" s="170">
        <v>0</v>
      </c>
      <c r="O784" s="171">
        <f t="shared" si="12"/>
        <v>0</v>
      </c>
    </row>
    <row r="785" spans="1:15" x14ac:dyDescent="0.25">
      <c r="A785" s="118" t="s">
        <v>51</v>
      </c>
      <c r="B785" s="122" t="s">
        <v>34</v>
      </c>
      <c r="C785" s="120">
        <v>52356</v>
      </c>
      <c r="D785" s="123" t="s">
        <v>753</v>
      </c>
      <c r="E785" s="105">
        <v>2786206.9713935163</v>
      </c>
      <c r="F785" s="170">
        <v>0</v>
      </c>
      <c r="G785" s="170">
        <v>0</v>
      </c>
      <c r="H785" s="170">
        <v>0</v>
      </c>
      <c r="I785" s="170">
        <v>0</v>
      </c>
      <c r="J785" s="170">
        <v>0</v>
      </c>
      <c r="K785" s="170">
        <v>0</v>
      </c>
      <c r="L785" s="170">
        <v>70853</v>
      </c>
      <c r="M785" s="170">
        <v>0</v>
      </c>
      <c r="N785" s="170">
        <v>0</v>
      </c>
      <c r="O785" s="171">
        <f t="shared" si="12"/>
        <v>70853</v>
      </c>
    </row>
    <row r="786" spans="1:15" x14ac:dyDescent="0.25">
      <c r="A786" s="118" t="s">
        <v>51</v>
      </c>
      <c r="B786" s="122" t="s">
        <v>34</v>
      </c>
      <c r="C786" s="120">
        <v>52378</v>
      </c>
      <c r="D786" s="123" t="s">
        <v>754</v>
      </c>
      <c r="E786" s="105">
        <v>0</v>
      </c>
      <c r="F786" s="170">
        <v>0</v>
      </c>
      <c r="G786" s="170">
        <v>0</v>
      </c>
      <c r="H786" s="170">
        <v>0</v>
      </c>
      <c r="I786" s="170">
        <v>0</v>
      </c>
      <c r="J786" s="170">
        <v>0</v>
      </c>
      <c r="K786" s="170">
        <v>0</v>
      </c>
      <c r="L786" s="170">
        <v>0</v>
      </c>
      <c r="M786" s="170">
        <v>0</v>
      </c>
      <c r="N786" s="170">
        <v>0</v>
      </c>
      <c r="O786" s="171">
        <f t="shared" si="12"/>
        <v>0</v>
      </c>
    </row>
    <row r="787" spans="1:15" x14ac:dyDescent="0.25">
      <c r="A787" s="118" t="s">
        <v>51</v>
      </c>
      <c r="B787" s="122" t="s">
        <v>34</v>
      </c>
      <c r="C787" s="120">
        <v>52381</v>
      </c>
      <c r="D787" s="123" t="s">
        <v>755</v>
      </c>
      <c r="E787" s="105">
        <v>0</v>
      </c>
      <c r="F787" s="170">
        <v>0</v>
      </c>
      <c r="G787" s="170">
        <v>0</v>
      </c>
      <c r="H787" s="170">
        <v>0</v>
      </c>
      <c r="I787" s="170">
        <v>0</v>
      </c>
      <c r="J787" s="170">
        <v>0</v>
      </c>
      <c r="K787" s="170">
        <v>0</v>
      </c>
      <c r="L787" s="170">
        <v>0</v>
      </c>
      <c r="M787" s="170">
        <v>0</v>
      </c>
      <c r="N787" s="170">
        <v>0</v>
      </c>
      <c r="O787" s="171">
        <f t="shared" si="12"/>
        <v>0</v>
      </c>
    </row>
    <row r="788" spans="1:15" x14ac:dyDescent="0.25">
      <c r="A788" s="118" t="s">
        <v>51</v>
      </c>
      <c r="B788" s="122" t="s">
        <v>34</v>
      </c>
      <c r="C788" s="120">
        <v>52385</v>
      </c>
      <c r="D788" s="123" t="s">
        <v>756</v>
      </c>
      <c r="E788" s="105">
        <v>45123972.00468865</v>
      </c>
      <c r="F788" s="170">
        <v>0</v>
      </c>
      <c r="G788" s="170">
        <v>0</v>
      </c>
      <c r="H788" s="170">
        <v>0</v>
      </c>
      <c r="I788" s="170">
        <v>0</v>
      </c>
      <c r="J788" s="170">
        <v>63002389</v>
      </c>
      <c r="K788" s="170">
        <v>0</v>
      </c>
      <c r="L788" s="170">
        <v>0</v>
      </c>
      <c r="M788" s="170">
        <v>0</v>
      </c>
      <c r="N788" s="170">
        <v>0</v>
      </c>
      <c r="O788" s="171">
        <f t="shared" si="12"/>
        <v>63002389</v>
      </c>
    </row>
    <row r="789" spans="1:15" x14ac:dyDescent="0.25">
      <c r="A789" s="118" t="s">
        <v>51</v>
      </c>
      <c r="B789" s="122" t="s">
        <v>34</v>
      </c>
      <c r="C789" s="120">
        <v>52390</v>
      </c>
      <c r="D789" s="123" t="s">
        <v>757</v>
      </c>
      <c r="E789" s="105">
        <v>0</v>
      </c>
      <c r="F789" s="170">
        <v>0</v>
      </c>
      <c r="G789" s="170">
        <v>0</v>
      </c>
      <c r="H789" s="170">
        <v>0</v>
      </c>
      <c r="I789" s="170">
        <v>0</v>
      </c>
      <c r="J789" s="170">
        <v>0</v>
      </c>
      <c r="K789" s="170">
        <v>0</v>
      </c>
      <c r="L789" s="170">
        <v>0</v>
      </c>
      <c r="M789" s="170">
        <v>0</v>
      </c>
      <c r="N789" s="170">
        <v>0</v>
      </c>
      <c r="O789" s="171">
        <f t="shared" si="12"/>
        <v>0</v>
      </c>
    </row>
    <row r="790" spans="1:15" x14ac:dyDescent="0.25">
      <c r="A790" s="118" t="s">
        <v>51</v>
      </c>
      <c r="B790" s="122" t="s">
        <v>34</v>
      </c>
      <c r="C790" s="120">
        <v>52399</v>
      </c>
      <c r="D790" s="123" t="s">
        <v>116</v>
      </c>
      <c r="E790" s="105">
        <v>0</v>
      </c>
      <c r="F790" s="170">
        <v>0</v>
      </c>
      <c r="G790" s="170">
        <v>0</v>
      </c>
      <c r="H790" s="170">
        <v>0</v>
      </c>
      <c r="I790" s="170">
        <v>0</v>
      </c>
      <c r="J790" s="170">
        <v>0</v>
      </c>
      <c r="K790" s="170">
        <v>0</v>
      </c>
      <c r="L790" s="170">
        <v>1178567</v>
      </c>
      <c r="M790" s="170">
        <v>0</v>
      </c>
      <c r="N790" s="170">
        <v>0</v>
      </c>
      <c r="O790" s="171">
        <f t="shared" si="12"/>
        <v>1178567</v>
      </c>
    </row>
    <row r="791" spans="1:15" x14ac:dyDescent="0.25">
      <c r="A791" s="44" t="s">
        <v>51</v>
      </c>
      <c r="B791" s="45" t="s">
        <v>34</v>
      </c>
      <c r="C791" s="46">
        <v>52405</v>
      </c>
      <c r="D791" s="64" t="s">
        <v>758</v>
      </c>
      <c r="E791" s="105">
        <v>0</v>
      </c>
      <c r="F791" s="70">
        <v>0</v>
      </c>
      <c r="G791" s="70">
        <v>0</v>
      </c>
      <c r="H791" s="70">
        <v>0</v>
      </c>
      <c r="I791" s="70">
        <v>0</v>
      </c>
      <c r="J791" s="70">
        <v>0</v>
      </c>
      <c r="K791" s="70">
        <v>0</v>
      </c>
      <c r="L791" s="70">
        <v>0</v>
      </c>
      <c r="M791" s="70">
        <v>0</v>
      </c>
      <c r="N791" s="70">
        <v>0</v>
      </c>
      <c r="O791" s="48">
        <f t="shared" si="12"/>
        <v>0</v>
      </c>
    </row>
    <row r="792" spans="1:15" x14ac:dyDescent="0.25">
      <c r="A792" s="44" t="s">
        <v>51</v>
      </c>
      <c r="B792" s="45" t="s">
        <v>34</v>
      </c>
      <c r="C792" s="46">
        <v>52411</v>
      </c>
      <c r="D792" s="64" t="s">
        <v>759</v>
      </c>
      <c r="E792" s="105">
        <v>0</v>
      </c>
      <c r="F792" s="70">
        <v>0</v>
      </c>
      <c r="G792" s="70">
        <v>0</v>
      </c>
      <c r="H792" s="70">
        <v>0</v>
      </c>
      <c r="I792" s="70">
        <v>0</v>
      </c>
      <c r="J792" s="70">
        <v>0</v>
      </c>
      <c r="K792" s="70">
        <v>0</v>
      </c>
      <c r="L792" s="70">
        <v>0</v>
      </c>
      <c r="M792" s="70">
        <v>0</v>
      </c>
      <c r="N792" s="70">
        <v>0</v>
      </c>
      <c r="O792" s="48">
        <f t="shared" si="12"/>
        <v>0</v>
      </c>
    </row>
    <row r="793" spans="1:15" x14ac:dyDescent="0.25">
      <c r="A793" s="44" t="s">
        <v>51</v>
      </c>
      <c r="B793" s="45" t="s">
        <v>34</v>
      </c>
      <c r="C793" s="46">
        <v>52418</v>
      </c>
      <c r="D793" s="64" t="s">
        <v>760</v>
      </c>
      <c r="E793" s="105">
        <v>19817904.593224652</v>
      </c>
      <c r="F793" s="70">
        <v>0</v>
      </c>
      <c r="G793" s="70">
        <v>0</v>
      </c>
      <c r="H793" s="70">
        <v>0</v>
      </c>
      <c r="I793" s="70">
        <v>0</v>
      </c>
      <c r="J793" s="70">
        <v>18728400</v>
      </c>
      <c r="K793" s="70">
        <v>0</v>
      </c>
      <c r="L793" s="70">
        <v>1636</v>
      </c>
      <c r="M793" s="70">
        <v>0</v>
      </c>
      <c r="N793" s="70">
        <v>0</v>
      </c>
      <c r="O793" s="48">
        <f t="shared" si="12"/>
        <v>18730036</v>
      </c>
    </row>
    <row r="794" spans="1:15" x14ac:dyDescent="0.25">
      <c r="A794" s="44" t="s">
        <v>51</v>
      </c>
      <c r="B794" s="45" t="s">
        <v>34</v>
      </c>
      <c r="C794" s="46">
        <v>52427</v>
      </c>
      <c r="D794" s="64" t="s">
        <v>761</v>
      </c>
      <c r="E794" s="105">
        <v>76955703.94109121</v>
      </c>
      <c r="F794" s="70">
        <v>0</v>
      </c>
      <c r="G794" s="70">
        <v>0</v>
      </c>
      <c r="H794" s="70">
        <v>0</v>
      </c>
      <c r="I794" s="70">
        <v>0</v>
      </c>
      <c r="J794" s="70">
        <v>1161756948</v>
      </c>
      <c r="K794" s="70">
        <v>0</v>
      </c>
      <c r="L794" s="70">
        <v>0</v>
      </c>
      <c r="M794" s="70">
        <v>0</v>
      </c>
      <c r="N794" s="70">
        <v>0</v>
      </c>
      <c r="O794" s="48">
        <f t="shared" si="12"/>
        <v>1161756948</v>
      </c>
    </row>
    <row r="795" spans="1:15" x14ac:dyDescent="0.25">
      <c r="A795" s="44" t="s">
        <v>51</v>
      </c>
      <c r="B795" s="45" t="s">
        <v>34</v>
      </c>
      <c r="C795" s="46">
        <v>52435</v>
      </c>
      <c r="D795" s="64" t="s">
        <v>762</v>
      </c>
      <c r="E795" s="105">
        <v>407394.86953386886</v>
      </c>
      <c r="F795" s="70">
        <v>0</v>
      </c>
      <c r="G795" s="70">
        <v>0</v>
      </c>
      <c r="H795" s="70">
        <v>0</v>
      </c>
      <c r="I795" s="70">
        <v>0</v>
      </c>
      <c r="J795" s="70">
        <v>201280</v>
      </c>
      <c r="K795" s="70">
        <v>0</v>
      </c>
      <c r="L795" s="70">
        <v>0</v>
      </c>
      <c r="M795" s="70">
        <v>0</v>
      </c>
      <c r="N795" s="70">
        <v>0</v>
      </c>
      <c r="O795" s="48">
        <f t="shared" si="12"/>
        <v>201280</v>
      </c>
    </row>
    <row r="796" spans="1:15" x14ac:dyDescent="0.25">
      <c r="A796" s="44" t="s">
        <v>51</v>
      </c>
      <c r="B796" s="45" t="s">
        <v>34</v>
      </c>
      <c r="C796" s="46">
        <v>52473</v>
      </c>
      <c r="D796" s="64" t="s">
        <v>546</v>
      </c>
      <c r="E796" s="105">
        <v>0</v>
      </c>
      <c r="F796" s="70">
        <v>0</v>
      </c>
      <c r="G796" s="70">
        <v>0</v>
      </c>
      <c r="H796" s="70">
        <v>0</v>
      </c>
      <c r="I796" s="70">
        <v>0</v>
      </c>
      <c r="J796" s="70">
        <v>0</v>
      </c>
      <c r="K796" s="70">
        <v>0</v>
      </c>
      <c r="L796" s="70">
        <v>0</v>
      </c>
      <c r="M796" s="70">
        <v>0</v>
      </c>
      <c r="N796" s="70">
        <v>0</v>
      </c>
      <c r="O796" s="48">
        <f t="shared" si="12"/>
        <v>0</v>
      </c>
    </row>
    <row r="797" spans="1:15" x14ac:dyDescent="0.25">
      <c r="A797" s="44" t="s">
        <v>51</v>
      </c>
      <c r="B797" s="45" t="s">
        <v>34</v>
      </c>
      <c r="C797" s="46">
        <v>52480</v>
      </c>
      <c r="D797" s="64" t="s">
        <v>34</v>
      </c>
      <c r="E797" s="105">
        <v>0</v>
      </c>
      <c r="F797" s="70">
        <v>0</v>
      </c>
      <c r="G797" s="70">
        <v>0</v>
      </c>
      <c r="H797" s="70">
        <v>0</v>
      </c>
      <c r="I797" s="70">
        <v>0</v>
      </c>
      <c r="J797" s="70">
        <v>0</v>
      </c>
      <c r="K797" s="70">
        <v>0</v>
      </c>
      <c r="L797" s="70">
        <v>0</v>
      </c>
      <c r="M797" s="70">
        <v>0</v>
      </c>
      <c r="N797" s="70">
        <v>0</v>
      </c>
      <c r="O797" s="48">
        <f t="shared" si="12"/>
        <v>0</v>
      </c>
    </row>
    <row r="798" spans="1:15" x14ac:dyDescent="0.25">
      <c r="A798" s="44" t="s">
        <v>51</v>
      </c>
      <c r="B798" s="45" t="s">
        <v>34</v>
      </c>
      <c r="C798" s="46">
        <v>52490</v>
      </c>
      <c r="D798" s="64" t="s">
        <v>763</v>
      </c>
      <c r="E798" s="105">
        <v>0</v>
      </c>
      <c r="F798" s="70">
        <v>0</v>
      </c>
      <c r="G798" s="70">
        <v>0</v>
      </c>
      <c r="H798" s="70">
        <v>0</v>
      </c>
      <c r="I798" s="70">
        <v>0</v>
      </c>
      <c r="J798" s="70">
        <v>0</v>
      </c>
      <c r="K798" s="70">
        <v>0</v>
      </c>
      <c r="L798" s="70">
        <v>0</v>
      </c>
      <c r="M798" s="70">
        <v>0</v>
      </c>
      <c r="N798" s="70">
        <v>0</v>
      </c>
      <c r="O798" s="48">
        <f t="shared" si="12"/>
        <v>0</v>
      </c>
    </row>
    <row r="799" spans="1:15" x14ac:dyDescent="0.25">
      <c r="A799" s="44" t="s">
        <v>51</v>
      </c>
      <c r="B799" s="45" t="s">
        <v>34</v>
      </c>
      <c r="C799" s="46">
        <v>52506</v>
      </c>
      <c r="D799" s="64" t="s">
        <v>764</v>
      </c>
      <c r="E799" s="105">
        <v>0</v>
      </c>
      <c r="F799" s="70">
        <v>0</v>
      </c>
      <c r="G799" s="70">
        <v>0</v>
      </c>
      <c r="H799" s="70">
        <v>0</v>
      </c>
      <c r="I799" s="70">
        <v>0</v>
      </c>
      <c r="J799" s="70">
        <v>0</v>
      </c>
      <c r="K799" s="70">
        <v>0</v>
      </c>
      <c r="L799" s="70">
        <v>0</v>
      </c>
      <c r="M799" s="70">
        <v>0</v>
      </c>
      <c r="N799" s="70">
        <v>0</v>
      </c>
      <c r="O799" s="48">
        <f t="shared" si="12"/>
        <v>0</v>
      </c>
    </row>
    <row r="800" spans="1:15" x14ac:dyDescent="0.25">
      <c r="A800" s="44" t="s">
        <v>51</v>
      </c>
      <c r="B800" s="45" t="s">
        <v>34</v>
      </c>
      <c r="C800" s="46">
        <v>52520</v>
      </c>
      <c r="D800" s="64" t="s">
        <v>765</v>
      </c>
      <c r="E800" s="105">
        <v>0</v>
      </c>
      <c r="F800" s="70">
        <v>0</v>
      </c>
      <c r="G800" s="70">
        <v>0</v>
      </c>
      <c r="H800" s="70">
        <v>0</v>
      </c>
      <c r="I800" s="70">
        <v>0</v>
      </c>
      <c r="J800" s="70">
        <v>0</v>
      </c>
      <c r="K800" s="70">
        <v>0</v>
      </c>
      <c r="L800" s="70">
        <v>0</v>
      </c>
      <c r="M800" s="70">
        <v>0</v>
      </c>
      <c r="N800" s="70">
        <v>0</v>
      </c>
      <c r="O800" s="48">
        <f t="shared" si="12"/>
        <v>0</v>
      </c>
    </row>
    <row r="801" spans="1:15" x14ac:dyDescent="0.25">
      <c r="A801" s="118" t="s">
        <v>51</v>
      </c>
      <c r="B801" s="122" t="s">
        <v>34</v>
      </c>
      <c r="C801" s="120">
        <v>52540</v>
      </c>
      <c r="D801" s="123" t="s">
        <v>766</v>
      </c>
      <c r="E801" s="105">
        <v>2485728.9714029254</v>
      </c>
      <c r="F801" s="170">
        <v>0</v>
      </c>
      <c r="G801" s="170">
        <v>0</v>
      </c>
      <c r="H801" s="170">
        <v>0</v>
      </c>
      <c r="I801" s="170">
        <v>0</v>
      </c>
      <c r="J801" s="170">
        <v>1301968</v>
      </c>
      <c r="K801" s="170">
        <v>0</v>
      </c>
      <c r="L801" s="170">
        <v>0</v>
      </c>
      <c r="M801" s="170">
        <v>0</v>
      </c>
      <c r="N801" s="170">
        <v>0</v>
      </c>
      <c r="O801" s="171">
        <f t="shared" si="12"/>
        <v>1301968</v>
      </c>
    </row>
    <row r="802" spans="1:15" x14ac:dyDescent="0.25">
      <c r="A802" s="118" t="s">
        <v>51</v>
      </c>
      <c r="B802" s="122" t="s">
        <v>34</v>
      </c>
      <c r="C802" s="120">
        <v>52560</v>
      </c>
      <c r="D802" s="123" t="s">
        <v>767</v>
      </c>
      <c r="E802" s="105">
        <v>0</v>
      </c>
      <c r="F802" s="170">
        <v>0</v>
      </c>
      <c r="G802" s="170">
        <v>0</v>
      </c>
      <c r="H802" s="170">
        <v>0</v>
      </c>
      <c r="I802" s="170">
        <v>0</v>
      </c>
      <c r="J802" s="170">
        <v>0</v>
      </c>
      <c r="K802" s="170">
        <v>0</v>
      </c>
      <c r="L802" s="170">
        <v>12582</v>
      </c>
      <c r="M802" s="170">
        <v>0</v>
      </c>
      <c r="N802" s="170">
        <v>0</v>
      </c>
      <c r="O802" s="171">
        <f t="shared" si="12"/>
        <v>12582</v>
      </c>
    </row>
    <row r="803" spans="1:15" x14ac:dyDescent="0.25">
      <c r="A803" s="118" t="s">
        <v>51</v>
      </c>
      <c r="B803" s="122" t="s">
        <v>34</v>
      </c>
      <c r="C803" s="120">
        <v>52565</v>
      </c>
      <c r="D803" s="123" t="s">
        <v>768</v>
      </c>
      <c r="E803" s="105">
        <v>0</v>
      </c>
      <c r="F803" s="170">
        <v>0</v>
      </c>
      <c r="G803" s="170">
        <v>0</v>
      </c>
      <c r="H803" s="170">
        <v>0</v>
      </c>
      <c r="I803" s="170">
        <v>0</v>
      </c>
      <c r="J803" s="170">
        <v>0</v>
      </c>
      <c r="K803" s="170">
        <v>0</v>
      </c>
      <c r="L803" s="170">
        <v>0</v>
      </c>
      <c r="M803" s="170">
        <v>0</v>
      </c>
      <c r="N803" s="170">
        <v>0</v>
      </c>
      <c r="O803" s="171">
        <f t="shared" si="12"/>
        <v>0</v>
      </c>
    </row>
    <row r="804" spans="1:15" x14ac:dyDescent="0.25">
      <c r="A804" s="118" t="s">
        <v>51</v>
      </c>
      <c r="B804" s="122" t="s">
        <v>34</v>
      </c>
      <c r="C804" s="120">
        <v>52573</v>
      </c>
      <c r="D804" s="123" t="s">
        <v>769</v>
      </c>
      <c r="E804" s="105">
        <v>0</v>
      </c>
      <c r="F804" s="170">
        <v>0</v>
      </c>
      <c r="G804" s="170">
        <v>0</v>
      </c>
      <c r="H804" s="170">
        <v>0</v>
      </c>
      <c r="I804" s="170">
        <v>0</v>
      </c>
      <c r="J804" s="170">
        <v>0</v>
      </c>
      <c r="K804" s="170">
        <v>0</v>
      </c>
      <c r="L804" s="170">
        <v>0</v>
      </c>
      <c r="M804" s="170">
        <v>0</v>
      </c>
      <c r="N804" s="170">
        <v>0</v>
      </c>
      <c r="O804" s="171">
        <f t="shared" si="12"/>
        <v>0</v>
      </c>
    </row>
    <row r="805" spans="1:15" x14ac:dyDescent="0.25">
      <c r="A805" s="118" t="s">
        <v>51</v>
      </c>
      <c r="B805" s="122" t="s">
        <v>34</v>
      </c>
      <c r="C805" s="120">
        <v>52585</v>
      </c>
      <c r="D805" s="123" t="s">
        <v>770</v>
      </c>
      <c r="E805" s="105">
        <v>0</v>
      </c>
      <c r="F805" s="170">
        <v>0</v>
      </c>
      <c r="G805" s="170">
        <v>0</v>
      </c>
      <c r="H805" s="170">
        <v>0</v>
      </c>
      <c r="I805" s="170">
        <v>0</v>
      </c>
      <c r="J805" s="170">
        <v>0</v>
      </c>
      <c r="K805" s="170">
        <v>0</v>
      </c>
      <c r="L805" s="170">
        <v>0</v>
      </c>
      <c r="M805" s="170">
        <v>0</v>
      </c>
      <c r="N805" s="170">
        <v>0</v>
      </c>
      <c r="O805" s="171">
        <f t="shared" si="12"/>
        <v>0</v>
      </c>
    </row>
    <row r="806" spans="1:15" x14ac:dyDescent="0.25">
      <c r="A806" s="118" t="s">
        <v>51</v>
      </c>
      <c r="B806" s="122" t="s">
        <v>34</v>
      </c>
      <c r="C806" s="120">
        <v>52612</v>
      </c>
      <c r="D806" s="123" t="s">
        <v>562</v>
      </c>
      <c r="E806" s="105">
        <v>0</v>
      </c>
      <c r="F806" s="170">
        <v>0</v>
      </c>
      <c r="G806" s="170">
        <v>0</v>
      </c>
      <c r="H806" s="170">
        <v>0</v>
      </c>
      <c r="I806" s="170">
        <v>0</v>
      </c>
      <c r="J806" s="170">
        <v>0</v>
      </c>
      <c r="K806" s="170">
        <v>0</v>
      </c>
      <c r="L806" s="170">
        <v>0</v>
      </c>
      <c r="M806" s="170">
        <v>0</v>
      </c>
      <c r="N806" s="170">
        <v>0</v>
      </c>
      <c r="O806" s="171">
        <f t="shared" si="12"/>
        <v>0</v>
      </c>
    </row>
    <row r="807" spans="1:15" x14ac:dyDescent="0.25">
      <c r="A807" s="118" t="s">
        <v>51</v>
      </c>
      <c r="B807" s="122" t="s">
        <v>34</v>
      </c>
      <c r="C807" s="120">
        <v>52621</v>
      </c>
      <c r="D807" s="123" t="s">
        <v>771</v>
      </c>
      <c r="E807" s="105">
        <v>9230832.1701974031</v>
      </c>
      <c r="F807" s="170">
        <v>0</v>
      </c>
      <c r="G807" s="170">
        <v>0</v>
      </c>
      <c r="H807" s="170">
        <v>0</v>
      </c>
      <c r="I807" s="170">
        <v>0</v>
      </c>
      <c r="J807" s="170">
        <v>1166635420</v>
      </c>
      <c r="K807" s="170">
        <v>0</v>
      </c>
      <c r="L807" s="170">
        <v>0</v>
      </c>
      <c r="M807" s="170">
        <v>0</v>
      </c>
      <c r="N807" s="170">
        <v>0</v>
      </c>
      <c r="O807" s="171">
        <f t="shared" si="12"/>
        <v>1166635420</v>
      </c>
    </row>
    <row r="808" spans="1:15" x14ac:dyDescent="0.25">
      <c r="A808" s="118" t="s">
        <v>51</v>
      </c>
      <c r="B808" s="122" t="s">
        <v>34</v>
      </c>
      <c r="C808" s="120">
        <v>52678</v>
      </c>
      <c r="D808" s="123" t="s">
        <v>772</v>
      </c>
      <c r="E808" s="105">
        <v>1107198.7722350105</v>
      </c>
      <c r="F808" s="170">
        <v>0</v>
      </c>
      <c r="G808" s="170">
        <v>0</v>
      </c>
      <c r="H808" s="170">
        <v>0</v>
      </c>
      <c r="I808" s="170">
        <v>0</v>
      </c>
      <c r="J808" s="170">
        <v>19171</v>
      </c>
      <c r="K808" s="170">
        <v>0</v>
      </c>
      <c r="L808" s="170">
        <v>0</v>
      </c>
      <c r="M808" s="170">
        <v>0</v>
      </c>
      <c r="N808" s="170">
        <v>0</v>
      </c>
      <c r="O808" s="171">
        <f t="shared" si="12"/>
        <v>19171</v>
      </c>
    </row>
    <row r="809" spans="1:15" x14ac:dyDescent="0.25">
      <c r="A809" s="118" t="s">
        <v>51</v>
      </c>
      <c r="B809" s="122" t="s">
        <v>34</v>
      </c>
      <c r="C809" s="120">
        <v>52683</v>
      </c>
      <c r="D809" s="123" t="s">
        <v>773</v>
      </c>
      <c r="E809" s="105">
        <v>0</v>
      </c>
      <c r="F809" s="170">
        <v>0</v>
      </c>
      <c r="G809" s="170">
        <v>0</v>
      </c>
      <c r="H809" s="170">
        <v>0</v>
      </c>
      <c r="I809" s="170">
        <v>0</v>
      </c>
      <c r="J809" s="170">
        <v>0</v>
      </c>
      <c r="K809" s="170">
        <v>0</v>
      </c>
      <c r="L809" s="170">
        <v>0</v>
      </c>
      <c r="M809" s="170">
        <v>0</v>
      </c>
      <c r="N809" s="170">
        <v>0</v>
      </c>
      <c r="O809" s="171">
        <f t="shared" si="12"/>
        <v>0</v>
      </c>
    </row>
    <row r="810" spans="1:15" x14ac:dyDescent="0.25">
      <c r="A810" s="118" t="s">
        <v>51</v>
      </c>
      <c r="B810" s="122" t="s">
        <v>34</v>
      </c>
      <c r="C810" s="120">
        <v>52685</v>
      </c>
      <c r="D810" s="123" t="s">
        <v>564</v>
      </c>
      <c r="E810" s="105">
        <v>0</v>
      </c>
      <c r="F810" s="170">
        <v>0</v>
      </c>
      <c r="G810" s="170">
        <v>0</v>
      </c>
      <c r="H810" s="170">
        <v>0</v>
      </c>
      <c r="I810" s="170">
        <v>0</v>
      </c>
      <c r="J810" s="170">
        <v>0</v>
      </c>
      <c r="K810" s="170">
        <v>0</v>
      </c>
      <c r="L810" s="170">
        <v>0</v>
      </c>
      <c r="M810" s="170">
        <v>0</v>
      </c>
      <c r="N810" s="170">
        <v>0</v>
      </c>
      <c r="O810" s="171">
        <f t="shared" si="12"/>
        <v>0</v>
      </c>
    </row>
    <row r="811" spans="1:15" x14ac:dyDescent="0.25">
      <c r="A811" s="44" t="s">
        <v>51</v>
      </c>
      <c r="B811" s="45" t="s">
        <v>34</v>
      </c>
      <c r="C811" s="46">
        <v>52687</v>
      </c>
      <c r="D811" s="64" t="s">
        <v>774</v>
      </c>
      <c r="E811" s="105">
        <v>0</v>
      </c>
      <c r="F811" s="70">
        <v>0</v>
      </c>
      <c r="G811" s="70">
        <v>0</v>
      </c>
      <c r="H811" s="70">
        <v>0</v>
      </c>
      <c r="I811" s="70">
        <v>0</v>
      </c>
      <c r="J811" s="70">
        <v>0</v>
      </c>
      <c r="K811" s="70">
        <v>0</v>
      </c>
      <c r="L811" s="70">
        <v>0</v>
      </c>
      <c r="M811" s="70">
        <v>0</v>
      </c>
      <c r="N811" s="70">
        <v>0</v>
      </c>
      <c r="O811" s="48">
        <f t="shared" si="12"/>
        <v>0</v>
      </c>
    </row>
    <row r="812" spans="1:15" x14ac:dyDescent="0.25">
      <c r="A812" s="44" t="s">
        <v>51</v>
      </c>
      <c r="B812" s="45" t="s">
        <v>34</v>
      </c>
      <c r="C812" s="46">
        <v>52693</v>
      </c>
      <c r="D812" s="64" t="s">
        <v>231</v>
      </c>
      <c r="E812" s="105">
        <v>0</v>
      </c>
      <c r="F812" s="70">
        <v>0</v>
      </c>
      <c r="G812" s="70">
        <v>0</v>
      </c>
      <c r="H812" s="70">
        <v>0</v>
      </c>
      <c r="I812" s="70">
        <v>0</v>
      </c>
      <c r="J812" s="70">
        <v>0</v>
      </c>
      <c r="K812" s="70">
        <v>0</v>
      </c>
      <c r="L812" s="70">
        <v>9703</v>
      </c>
      <c r="M812" s="70">
        <v>0</v>
      </c>
      <c r="N812" s="70">
        <v>0</v>
      </c>
      <c r="O812" s="48">
        <f t="shared" si="12"/>
        <v>9703</v>
      </c>
    </row>
    <row r="813" spans="1:15" x14ac:dyDescent="0.25">
      <c r="A813" s="44" t="s">
        <v>51</v>
      </c>
      <c r="B813" s="45" t="s">
        <v>34</v>
      </c>
      <c r="C813" s="46">
        <v>52694</v>
      </c>
      <c r="D813" s="64" t="s">
        <v>775</v>
      </c>
      <c r="E813" s="105">
        <v>0</v>
      </c>
      <c r="F813" s="70">
        <v>0</v>
      </c>
      <c r="G813" s="70">
        <v>0</v>
      </c>
      <c r="H813" s="70">
        <v>0</v>
      </c>
      <c r="I813" s="70">
        <v>0</v>
      </c>
      <c r="J813" s="70">
        <v>0</v>
      </c>
      <c r="K813" s="70">
        <v>0</v>
      </c>
      <c r="L813" s="70">
        <v>0</v>
      </c>
      <c r="M813" s="70">
        <v>0</v>
      </c>
      <c r="N813" s="70">
        <v>0</v>
      </c>
      <c r="O813" s="48">
        <f t="shared" si="12"/>
        <v>0</v>
      </c>
    </row>
    <row r="814" spans="1:15" x14ac:dyDescent="0.25">
      <c r="A814" s="44" t="s">
        <v>51</v>
      </c>
      <c r="B814" s="45" t="s">
        <v>34</v>
      </c>
      <c r="C814" s="46">
        <v>52696</v>
      </c>
      <c r="D814" s="64" t="s">
        <v>150</v>
      </c>
      <c r="E814" s="105">
        <v>43963238.978136361</v>
      </c>
      <c r="F814" s="70">
        <v>0</v>
      </c>
      <c r="G814" s="70">
        <v>0</v>
      </c>
      <c r="H814" s="70">
        <v>0</v>
      </c>
      <c r="I814" s="70">
        <v>0</v>
      </c>
      <c r="J814" s="70">
        <v>393686825</v>
      </c>
      <c r="K814" s="70">
        <v>0</v>
      </c>
      <c r="L814" s="70">
        <v>0</v>
      </c>
      <c r="M814" s="70">
        <v>0</v>
      </c>
      <c r="N814" s="70">
        <v>0</v>
      </c>
      <c r="O814" s="48">
        <f t="shared" si="12"/>
        <v>393686825</v>
      </c>
    </row>
    <row r="815" spans="1:15" x14ac:dyDescent="0.25">
      <c r="A815" s="44" t="s">
        <v>51</v>
      </c>
      <c r="B815" s="45" t="s">
        <v>34</v>
      </c>
      <c r="C815" s="46">
        <v>52699</v>
      </c>
      <c r="D815" s="64" t="s">
        <v>776</v>
      </c>
      <c r="E815" s="105">
        <v>2196682.7722419947</v>
      </c>
      <c r="F815" s="70">
        <v>0</v>
      </c>
      <c r="G815" s="70">
        <v>0</v>
      </c>
      <c r="H815" s="70">
        <v>0</v>
      </c>
      <c r="I815" s="70">
        <v>0</v>
      </c>
      <c r="J815" s="70">
        <v>17815740</v>
      </c>
      <c r="K815" s="70">
        <v>0</v>
      </c>
      <c r="L815" s="70">
        <v>0</v>
      </c>
      <c r="M815" s="70">
        <v>0</v>
      </c>
      <c r="N815" s="70">
        <v>0</v>
      </c>
      <c r="O815" s="48">
        <f t="shared" si="12"/>
        <v>17815740</v>
      </c>
    </row>
    <row r="816" spans="1:15" x14ac:dyDescent="0.25">
      <c r="A816" s="44" t="s">
        <v>51</v>
      </c>
      <c r="B816" s="45" t="s">
        <v>34</v>
      </c>
      <c r="C816" s="46">
        <v>52720</v>
      </c>
      <c r="D816" s="64" t="s">
        <v>777</v>
      </c>
      <c r="E816" s="105">
        <v>0</v>
      </c>
      <c r="F816" s="70">
        <v>0</v>
      </c>
      <c r="G816" s="70">
        <v>0</v>
      </c>
      <c r="H816" s="70">
        <v>0</v>
      </c>
      <c r="I816" s="70">
        <v>0</v>
      </c>
      <c r="J816" s="70">
        <v>0</v>
      </c>
      <c r="K816" s="70">
        <v>0</v>
      </c>
      <c r="L816" s="70">
        <v>509613</v>
      </c>
      <c r="M816" s="70">
        <v>0</v>
      </c>
      <c r="N816" s="70">
        <v>0</v>
      </c>
      <c r="O816" s="48">
        <f t="shared" si="12"/>
        <v>509613</v>
      </c>
    </row>
    <row r="817" spans="1:15" x14ac:dyDescent="0.25">
      <c r="A817" s="44" t="s">
        <v>51</v>
      </c>
      <c r="B817" s="45" t="s">
        <v>34</v>
      </c>
      <c r="C817" s="46">
        <v>52786</v>
      </c>
      <c r="D817" s="64" t="s">
        <v>778</v>
      </c>
      <c r="E817" s="105">
        <v>0</v>
      </c>
      <c r="F817" s="70">
        <v>0</v>
      </c>
      <c r="G817" s="70">
        <v>0</v>
      </c>
      <c r="H817" s="70">
        <v>0</v>
      </c>
      <c r="I817" s="70">
        <v>0</v>
      </c>
      <c r="J817" s="70">
        <v>0</v>
      </c>
      <c r="K817" s="70">
        <v>0</v>
      </c>
      <c r="L817" s="70">
        <v>0</v>
      </c>
      <c r="M817" s="70">
        <v>0</v>
      </c>
      <c r="N817" s="70">
        <v>0</v>
      </c>
      <c r="O817" s="48">
        <f t="shared" si="12"/>
        <v>0</v>
      </c>
    </row>
    <row r="818" spans="1:15" x14ac:dyDescent="0.25">
      <c r="A818" s="44" t="s">
        <v>51</v>
      </c>
      <c r="B818" s="45" t="s">
        <v>34</v>
      </c>
      <c r="C818" s="46">
        <v>52788</v>
      </c>
      <c r="D818" s="64" t="s">
        <v>779</v>
      </c>
      <c r="E818" s="105">
        <v>0</v>
      </c>
      <c r="F818" s="70">
        <v>0</v>
      </c>
      <c r="G818" s="70">
        <v>0</v>
      </c>
      <c r="H818" s="70">
        <v>0</v>
      </c>
      <c r="I818" s="70">
        <v>0</v>
      </c>
      <c r="J818" s="70">
        <v>0</v>
      </c>
      <c r="K818" s="70">
        <v>0</v>
      </c>
      <c r="L818" s="70">
        <v>0</v>
      </c>
      <c r="M818" s="70">
        <v>0</v>
      </c>
      <c r="N818" s="70">
        <v>0</v>
      </c>
      <c r="O818" s="48">
        <f t="shared" si="12"/>
        <v>0</v>
      </c>
    </row>
    <row r="819" spans="1:15" x14ac:dyDescent="0.25">
      <c r="A819" s="44" t="s">
        <v>51</v>
      </c>
      <c r="B819" s="45" t="s">
        <v>34</v>
      </c>
      <c r="C819" s="46">
        <v>52835</v>
      </c>
      <c r="D819" s="64" t="s">
        <v>780</v>
      </c>
      <c r="E819" s="105">
        <v>30770433.601161104</v>
      </c>
      <c r="F819" s="70">
        <v>0</v>
      </c>
      <c r="G819" s="70">
        <v>0</v>
      </c>
      <c r="H819" s="70">
        <v>0</v>
      </c>
      <c r="I819" s="70">
        <v>0</v>
      </c>
      <c r="J819" s="70">
        <v>4635806</v>
      </c>
      <c r="K819" s="70">
        <v>0</v>
      </c>
      <c r="L819" s="70">
        <v>1117992</v>
      </c>
      <c r="M819" s="70">
        <v>0</v>
      </c>
      <c r="N819" s="70">
        <v>0</v>
      </c>
      <c r="O819" s="48">
        <f t="shared" si="12"/>
        <v>5753798</v>
      </c>
    </row>
    <row r="820" spans="1:15" x14ac:dyDescent="0.25">
      <c r="A820" s="44" t="s">
        <v>51</v>
      </c>
      <c r="B820" s="45" t="s">
        <v>34</v>
      </c>
      <c r="C820" s="46">
        <v>52838</v>
      </c>
      <c r="D820" s="64" t="s">
        <v>781</v>
      </c>
      <c r="E820" s="105">
        <v>0</v>
      </c>
      <c r="F820" s="70">
        <v>0</v>
      </c>
      <c r="G820" s="70">
        <v>0</v>
      </c>
      <c r="H820" s="70">
        <v>0</v>
      </c>
      <c r="I820" s="70">
        <v>0</v>
      </c>
      <c r="J820" s="70">
        <v>0</v>
      </c>
      <c r="K820" s="70">
        <v>0</v>
      </c>
      <c r="L820" s="70">
        <v>15978</v>
      </c>
      <c r="M820" s="70">
        <v>0</v>
      </c>
      <c r="N820" s="70">
        <v>0</v>
      </c>
      <c r="O820" s="48">
        <f t="shared" si="12"/>
        <v>15978</v>
      </c>
    </row>
    <row r="821" spans="1:15" x14ac:dyDescent="0.25">
      <c r="A821" s="118" t="s">
        <v>51</v>
      </c>
      <c r="B821" s="122" t="s">
        <v>34</v>
      </c>
      <c r="C821" s="120">
        <v>52885</v>
      </c>
      <c r="D821" s="123" t="s">
        <v>782</v>
      </c>
      <c r="E821" s="105">
        <v>0</v>
      </c>
      <c r="F821" s="170">
        <v>0</v>
      </c>
      <c r="G821" s="170">
        <v>0</v>
      </c>
      <c r="H821" s="170">
        <v>0</v>
      </c>
      <c r="I821" s="170">
        <v>0</v>
      </c>
      <c r="J821" s="170">
        <v>0</v>
      </c>
      <c r="K821" s="170">
        <v>0</v>
      </c>
      <c r="L821" s="170">
        <v>20471</v>
      </c>
      <c r="M821" s="170">
        <v>0</v>
      </c>
      <c r="N821" s="170">
        <v>0</v>
      </c>
      <c r="O821" s="171">
        <f t="shared" si="12"/>
        <v>20471</v>
      </c>
    </row>
    <row r="822" spans="1:15" x14ac:dyDescent="0.25">
      <c r="A822" s="118" t="s">
        <v>51</v>
      </c>
      <c r="B822" s="122" t="s">
        <v>35</v>
      </c>
      <c r="C822" s="120">
        <v>54001</v>
      </c>
      <c r="D822" s="123" t="s">
        <v>783</v>
      </c>
      <c r="E822" s="105">
        <v>638144408.26640713</v>
      </c>
      <c r="F822" s="170">
        <v>0</v>
      </c>
      <c r="G822" s="170">
        <v>256534681</v>
      </c>
      <c r="H822" s="170">
        <v>0</v>
      </c>
      <c r="I822" s="170">
        <v>0</v>
      </c>
      <c r="J822" s="170">
        <v>0</v>
      </c>
      <c r="K822" s="170">
        <v>0</v>
      </c>
      <c r="L822" s="170">
        <v>8476866.2699999996</v>
      </c>
      <c r="M822" s="170">
        <v>0</v>
      </c>
      <c r="N822" s="170">
        <v>0</v>
      </c>
      <c r="O822" s="171">
        <f t="shared" si="12"/>
        <v>265011547.27000001</v>
      </c>
    </row>
    <row r="823" spans="1:15" x14ac:dyDescent="0.25">
      <c r="A823" s="118" t="s">
        <v>51</v>
      </c>
      <c r="B823" s="122" t="s">
        <v>35</v>
      </c>
      <c r="C823" s="120">
        <v>54003</v>
      </c>
      <c r="D823" s="123" t="s">
        <v>784</v>
      </c>
      <c r="E823" s="105">
        <v>0</v>
      </c>
      <c r="F823" s="170">
        <v>0</v>
      </c>
      <c r="G823" s="170">
        <v>0</v>
      </c>
      <c r="H823" s="170">
        <v>0</v>
      </c>
      <c r="I823" s="170">
        <v>0</v>
      </c>
      <c r="J823" s="170">
        <v>0</v>
      </c>
      <c r="K823" s="170">
        <v>0</v>
      </c>
      <c r="L823" s="170">
        <v>1412920.3200000001</v>
      </c>
      <c r="M823" s="170">
        <v>0</v>
      </c>
      <c r="N823" s="170">
        <v>0</v>
      </c>
      <c r="O823" s="171">
        <f t="shared" si="12"/>
        <v>1412920.3200000001</v>
      </c>
    </row>
    <row r="824" spans="1:15" x14ac:dyDescent="0.25">
      <c r="A824" s="118" t="s">
        <v>51</v>
      </c>
      <c r="B824" s="122" t="s">
        <v>35</v>
      </c>
      <c r="C824" s="120">
        <v>54051</v>
      </c>
      <c r="D824" s="123" t="s">
        <v>785</v>
      </c>
      <c r="E824" s="105">
        <v>9138751.121670112</v>
      </c>
      <c r="F824" s="170">
        <v>0</v>
      </c>
      <c r="G824" s="170">
        <v>5308710</v>
      </c>
      <c r="H824" s="170">
        <v>0</v>
      </c>
      <c r="I824" s="170">
        <v>0</v>
      </c>
      <c r="J824" s="170">
        <v>0</v>
      </c>
      <c r="K824" s="170">
        <v>0</v>
      </c>
      <c r="L824" s="170">
        <v>0</v>
      </c>
      <c r="M824" s="170">
        <v>0</v>
      </c>
      <c r="N824" s="170">
        <v>0</v>
      </c>
      <c r="O824" s="171">
        <f t="shared" si="12"/>
        <v>5308710</v>
      </c>
    </row>
    <row r="825" spans="1:15" x14ac:dyDescent="0.25">
      <c r="A825" s="118" t="s">
        <v>51</v>
      </c>
      <c r="B825" s="122" t="s">
        <v>35</v>
      </c>
      <c r="C825" s="120">
        <v>54099</v>
      </c>
      <c r="D825" s="123" t="s">
        <v>786</v>
      </c>
      <c r="E825" s="105">
        <v>121705364.47923085</v>
      </c>
      <c r="F825" s="170">
        <v>0</v>
      </c>
      <c r="G825" s="170">
        <v>52511854</v>
      </c>
      <c r="H825" s="170">
        <v>0</v>
      </c>
      <c r="I825" s="170">
        <v>0</v>
      </c>
      <c r="J825" s="170">
        <v>0</v>
      </c>
      <c r="K825" s="170">
        <v>0</v>
      </c>
      <c r="L825" s="170">
        <v>313238.94</v>
      </c>
      <c r="M825" s="170">
        <v>0</v>
      </c>
      <c r="N825" s="170">
        <v>0</v>
      </c>
      <c r="O825" s="171">
        <f t="shared" si="12"/>
        <v>52825092.939999998</v>
      </c>
    </row>
    <row r="826" spans="1:15" x14ac:dyDescent="0.25">
      <c r="A826" s="118" t="s">
        <v>51</v>
      </c>
      <c r="B826" s="122" t="s">
        <v>35</v>
      </c>
      <c r="C826" s="120">
        <v>54109</v>
      </c>
      <c r="D826" s="123" t="s">
        <v>787</v>
      </c>
      <c r="E826" s="105">
        <v>0</v>
      </c>
      <c r="F826" s="170">
        <v>0</v>
      </c>
      <c r="G826" s="170">
        <v>0</v>
      </c>
      <c r="H826" s="170">
        <v>0</v>
      </c>
      <c r="I826" s="170">
        <v>0</v>
      </c>
      <c r="J826" s="170">
        <v>0</v>
      </c>
      <c r="K826" s="170">
        <v>0</v>
      </c>
      <c r="L826" s="170">
        <v>935513.08</v>
      </c>
      <c r="M826" s="170">
        <v>0</v>
      </c>
      <c r="N826" s="170">
        <v>0</v>
      </c>
      <c r="O826" s="171">
        <f t="shared" si="12"/>
        <v>935513.08</v>
      </c>
    </row>
    <row r="827" spans="1:15" x14ac:dyDescent="0.25">
      <c r="A827" s="118" t="s">
        <v>51</v>
      </c>
      <c r="B827" s="122" t="s">
        <v>35</v>
      </c>
      <c r="C827" s="120">
        <v>54125</v>
      </c>
      <c r="D827" s="123" t="s">
        <v>788</v>
      </c>
      <c r="E827" s="105">
        <v>3760006.2003482026</v>
      </c>
      <c r="F827" s="170">
        <v>0</v>
      </c>
      <c r="G827" s="170">
        <v>5195064</v>
      </c>
      <c r="H827" s="170">
        <v>0</v>
      </c>
      <c r="I827" s="170">
        <v>0</v>
      </c>
      <c r="J827" s="170">
        <v>0</v>
      </c>
      <c r="K827" s="170">
        <v>0</v>
      </c>
      <c r="L827" s="170">
        <v>0</v>
      </c>
      <c r="M827" s="170">
        <v>0</v>
      </c>
      <c r="N827" s="170">
        <v>0</v>
      </c>
      <c r="O827" s="171">
        <f t="shared" si="12"/>
        <v>5195064</v>
      </c>
    </row>
    <row r="828" spans="1:15" x14ac:dyDescent="0.25">
      <c r="A828" s="118" t="s">
        <v>51</v>
      </c>
      <c r="B828" s="122" t="s">
        <v>35</v>
      </c>
      <c r="C828" s="120">
        <v>54128</v>
      </c>
      <c r="D828" s="123" t="s">
        <v>789</v>
      </c>
      <c r="E828" s="105">
        <v>0</v>
      </c>
      <c r="F828" s="170">
        <v>0</v>
      </c>
      <c r="G828" s="170">
        <v>0</v>
      </c>
      <c r="H828" s="170">
        <v>0</v>
      </c>
      <c r="I828" s="170">
        <v>0</v>
      </c>
      <c r="J828" s="170">
        <v>0</v>
      </c>
      <c r="K828" s="170">
        <v>0</v>
      </c>
      <c r="L828" s="170">
        <v>0</v>
      </c>
      <c r="M828" s="170">
        <v>0</v>
      </c>
      <c r="N828" s="170">
        <v>0</v>
      </c>
      <c r="O828" s="171">
        <f t="shared" si="12"/>
        <v>0</v>
      </c>
    </row>
    <row r="829" spans="1:15" x14ac:dyDescent="0.25">
      <c r="A829" s="118" t="s">
        <v>51</v>
      </c>
      <c r="B829" s="122" t="s">
        <v>35</v>
      </c>
      <c r="C829" s="120">
        <v>54172</v>
      </c>
      <c r="D829" s="123" t="s">
        <v>790</v>
      </c>
      <c r="E829" s="105">
        <v>21254138.904378824</v>
      </c>
      <c r="F829" s="170">
        <v>0</v>
      </c>
      <c r="G829" s="170">
        <v>4808926</v>
      </c>
      <c r="H829" s="170">
        <v>0</v>
      </c>
      <c r="I829" s="170">
        <v>0</v>
      </c>
      <c r="J829" s="170">
        <v>0</v>
      </c>
      <c r="K829" s="170">
        <v>0</v>
      </c>
      <c r="L829" s="170">
        <v>17225</v>
      </c>
      <c r="M829" s="170">
        <v>0</v>
      </c>
      <c r="N829" s="170">
        <v>0</v>
      </c>
      <c r="O829" s="171">
        <f t="shared" si="12"/>
        <v>4826151</v>
      </c>
    </row>
    <row r="830" spans="1:15" x14ac:dyDescent="0.25">
      <c r="A830" s="118" t="s">
        <v>51</v>
      </c>
      <c r="B830" s="122" t="s">
        <v>35</v>
      </c>
      <c r="C830" s="120">
        <v>54174</v>
      </c>
      <c r="D830" s="123" t="s">
        <v>791</v>
      </c>
      <c r="E830" s="105">
        <v>1437560.9180218121</v>
      </c>
      <c r="F830" s="170">
        <v>0</v>
      </c>
      <c r="G830" s="170">
        <v>1315008</v>
      </c>
      <c r="H830" s="170">
        <v>0</v>
      </c>
      <c r="I830" s="170">
        <v>0</v>
      </c>
      <c r="J830" s="170">
        <v>0</v>
      </c>
      <c r="K830" s="170">
        <v>0</v>
      </c>
      <c r="L830" s="170">
        <v>0</v>
      </c>
      <c r="M830" s="170">
        <v>0</v>
      </c>
      <c r="N830" s="170">
        <v>0</v>
      </c>
      <c r="O830" s="171">
        <f t="shared" si="12"/>
        <v>1315008</v>
      </c>
    </row>
    <row r="831" spans="1:15" x14ac:dyDescent="0.25">
      <c r="A831" s="44" t="s">
        <v>51</v>
      </c>
      <c r="B831" s="45" t="s">
        <v>35</v>
      </c>
      <c r="C831" s="46">
        <v>54206</v>
      </c>
      <c r="D831" s="64" t="s">
        <v>792</v>
      </c>
      <c r="E831" s="105">
        <v>0</v>
      </c>
      <c r="F831" s="70">
        <v>0</v>
      </c>
      <c r="G831" s="70">
        <v>0</v>
      </c>
      <c r="H831" s="70">
        <v>0</v>
      </c>
      <c r="I831" s="70">
        <v>0</v>
      </c>
      <c r="J831" s="70">
        <v>0</v>
      </c>
      <c r="K831" s="70">
        <v>0</v>
      </c>
      <c r="L831" s="70">
        <v>0</v>
      </c>
      <c r="M831" s="70">
        <v>0</v>
      </c>
      <c r="N831" s="70">
        <v>0</v>
      </c>
      <c r="O831" s="48">
        <f t="shared" si="12"/>
        <v>0</v>
      </c>
    </row>
    <row r="832" spans="1:15" x14ac:dyDescent="0.25">
      <c r="A832" s="44" t="s">
        <v>51</v>
      </c>
      <c r="B832" s="45" t="s">
        <v>35</v>
      </c>
      <c r="C832" s="46">
        <v>54223</v>
      </c>
      <c r="D832" s="64" t="s">
        <v>793</v>
      </c>
      <c r="E832" s="105">
        <v>0</v>
      </c>
      <c r="F832" s="70">
        <v>0</v>
      </c>
      <c r="G832" s="70">
        <v>0</v>
      </c>
      <c r="H832" s="70">
        <v>0</v>
      </c>
      <c r="I832" s="70">
        <v>0</v>
      </c>
      <c r="J832" s="70">
        <v>0</v>
      </c>
      <c r="K832" s="70">
        <v>0</v>
      </c>
      <c r="L832" s="70">
        <v>0</v>
      </c>
      <c r="M832" s="70">
        <v>0</v>
      </c>
      <c r="N832" s="70">
        <v>0</v>
      </c>
      <c r="O832" s="48">
        <f t="shared" si="12"/>
        <v>0</v>
      </c>
    </row>
    <row r="833" spans="1:15" x14ac:dyDescent="0.25">
      <c r="A833" s="44" t="s">
        <v>51</v>
      </c>
      <c r="B833" s="45" t="s">
        <v>35</v>
      </c>
      <c r="C833" s="46">
        <v>54239</v>
      </c>
      <c r="D833" s="64" t="s">
        <v>794</v>
      </c>
      <c r="E833" s="105">
        <v>54471055.349948317</v>
      </c>
      <c r="F833" s="70">
        <v>0</v>
      </c>
      <c r="G833" s="70">
        <v>22613247</v>
      </c>
      <c r="H833" s="70">
        <v>0</v>
      </c>
      <c r="I833" s="70">
        <v>0</v>
      </c>
      <c r="J833" s="70">
        <v>0</v>
      </c>
      <c r="K833" s="70">
        <v>0</v>
      </c>
      <c r="L833" s="70">
        <v>0</v>
      </c>
      <c r="M833" s="70">
        <v>0</v>
      </c>
      <c r="N833" s="70">
        <v>0</v>
      </c>
      <c r="O833" s="48">
        <f t="shared" si="12"/>
        <v>22613247</v>
      </c>
    </row>
    <row r="834" spans="1:15" x14ac:dyDescent="0.25">
      <c r="A834" s="44" t="s">
        <v>51</v>
      </c>
      <c r="B834" s="45" t="s">
        <v>35</v>
      </c>
      <c r="C834" s="46">
        <v>54245</v>
      </c>
      <c r="D834" s="64" t="s">
        <v>795</v>
      </c>
      <c r="E834" s="105">
        <v>0</v>
      </c>
      <c r="F834" s="70">
        <v>0</v>
      </c>
      <c r="G834" s="70">
        <v>0</v>
      </c>
      <c r="H834" s="70">
        <v>0</v>
      </c>
      <c r="I834" s="70">
        <v>0</v>
      </c>
      <c r="J834" s="70">
        <v>0</v>
      </c>
      <c r="K834" s="70">
        <v>0</v>
      </c>
      <c r="L834" s="70">
        <v>0</v>
      </c>
      <c r="M834" s="70">
        <v>0</v>
      </c>
      <c r="N834" s="70">
        <v>0</v>
      </c>
      <c r="O834" s="48">
        <f t="shared" si="12"/>
        <v>0</v>
      </c>
    </row>
    <row r="835" spans="1:15" x14ac:dyDescent="0.25">
      <c r="A835" s="44" t="s">
        <v>51</v>
      </c>
      <c r="B835" s="45" t="s">
        <v>35</v>
      </c>
      <c r="C835" s="46">
        <v>54250</v>
      </c>
      <c r="D835" s="64" t="s">
        <v>796</v>
      </c>
      <c r="E835" s="105">
        <v>0</v>
      </c>
      <c r="F835" s="70">
        <v>0</v>
      </c>
      <c r="G835" s="70">
        <v>0</v>
      </c>
      <c r="H835" s="70">
        <v>0</v>
      </c>
      <c r="I835" s="70">
        <v>0</v>
      </c>
      <c r="J835" s="70">
        <v>0</v>
      </c>
      <c r="K835" s="70">
        <v>0</v>
      </c>
      <c r="L835" s="70">
        <v>0</v>
      </c>
      <c r="M835" s="70">
        <v>0</v>
      </c>
      <c r="N835" s="70">
        <v>0</v>
      </c>
      <c r="O835" s="48">
        <f t="shared" si="12"/>
        <v>0</v>
      </c>
    </row>
    <row r="836" spans="1:15" x14ac:dyDescent="0.25">
      <c r="A836" s="44" t="s">
        <v>51</v>
      </c>
      <c r="B836" s="45" t="s">
        <v>35</v>
      </c>
      <c r="C836" s="46">
        <v>54261</v>
      </c>
      <c r="D836" s="64" t="s">
        <v>797</v>
      </c>
      <c r="E836" s="105">
        <v>367312526.24438703</v>
      </c>
      <c r="F836" s="70">
        <v>0</v>
      </c>
      <c r="G836" s="70">
        <v>285289768</v>
      </c>
      <c r="H836" s="70">
        <v>0</v>
      </c>
      <c r="I836" s="70">
        <v>0</v>
      </c>
      <c r="J836" s="70">
        <v>0</v>
      </c>
      <c r="K836" s="70">
        <v>0</v>
      </c>
      <c r="L836" s="70">
        <v>1528362</v>
      </c>
      <c r="M836" s="70">
        <v>0</v>
      </c>
      <c r="N836" s="70">
        <v>0</v>
      </c>
      <c r="O836" s="48">
        <f t="shared" si="12"/>
        <v>286818130</v>
      </c>
    </row>
    <row r="837" spans="1:15" x14ac:dyDescent="0.25">
      <c r="A837" s="44" t="s">
        <v>51</v>
      </c>
      <c r="B837" s="45" t="s">
        <v>35</v>
      </c>
      <c r="C837" s="46">
        <v>54313</v>
      </c>
      <c r="D837" s="64" t="s">
        <v>798</v>
      </c>
      <c r="E837" s="105">
        <v>0</v>
      </c>
      <c r="F837" s="70">
        <v>0</v>
      </c>
      <c r="G837" s="70">
        <v>0</v>
      </c>
      <c r="H837" s="70">
        <v>0</v>
      </c>
      <c r="I837" s="70">
        <v>0</v>
      </c>
      <c r="J837" s="70">
        <v>0</v>
      </c>
      <c r="K837" s="70">
        <v>0</v>
      </c>
      <c r="L837" s="70">
        <v>0</v>
      </c>
      <c r="M837" s="70">
        <v>0</v>
      </c>
      <c r="N837" s="70">
        <v>0</v>
      </c>
      <c r="O837" s="48">
        <f t="shared" si="12"/>
        <v>0</v>
      </c>
    </row>
    <row r="838" spans="1:15" x14ac:dyDescent="0.25">
      <c r="A838" s="44" t="s">
        <v>51</v>
      </c>
      <c r="B838" s="45" t="s">
        <v>35</v>
      </c>
      <c r="C838" s="46">
        <v>54344</v>
      </c>
      <c r="D838" s="64" t="s">
        <v>799</v>
      </c>
      <c r="E838" s="105">
        <v>0</v>
      </c>
      <c r="F838" s="70">
        <v>0</v>
      </c>
      <c r="G838" s="70">
        <v>0</v>
      </c>
      <c r="H838" s="70">
        <v>0</v>
      </c>
      <c r="I838" s="70">
        <v>0</v>
      </c>
      <c r="J838" s="70">
        <v>0</v>
      </c>
      <c r="K838" s="70">
        <v>0</v>
      </c>
      <c r="L838" s="70">
        <v>0</v>
      </c>
      <c r="M838" s="70">
        <v>0</v>
      </c>
      <c r="N838" s="70">
        <v>0</v>
      </c>
      <c r="O838" s="48">
        <f t="shared" si="12"/>
        <v>0</v>
      </c>
    </row>
    <row r="839" spans="1:15" x14ac:dyDescent="0.25">
      <c r="A839" s="44" t="s">
        <v>51</v>
      </c>
      <c r="B839" s="45" t="s">
        <v>35</v>
      </c>
      <c r="C839" s="46">
        <v>54347</v>
      </c>
      <c r="D839" s="64" t="s">
        <v>800</v>
      </c>
      <c r="E839" s="105">
        <v>0</v>
      </c>
      <c r="F839" s="70">
        <v>0</v>
      </c>
      <c r="G839" s="70">
        <v>0</v>
      </c>
      <c r="H839" s="70">
        <v>0</v>
      </c>
      <c r="I839" s="70">
        <v>0</v>
      </c>
      <c r="J839" s="70">
        <v>0</v>
      </c>
      <c r="K839" s="70">
        <v>0</v>
      </c>
      <c r="L839" s="70">
        <v>0</v>
      </c>
      <c r="M839" s="70">
        <v>0</v>
      </c>
      <c r="N839" s="70">
        <v>0</v>
      </c>
      <c r="O839" s="48">
        <f t="shared" si="12"/>
        <v>0</v>
      </c>
    </row>
    <row r="840" spans="1:15" x14ac:dyDescent="0.25">
      <c r="A840" s="44" t="s">
        <v>51</v>
      </c>
      <c r="B840" s="45" t="s">
        <v>35</v>
      </c>
      <c r="C840" s="46">
        <v>54377</v>
      </c>
      <c r="D840" s="64" t="s">
        <v>801</v>
      </c>
      <c r="E840" s="105">
        <v>2397042.6890493846</v>
      </c>
      <c r="F840" s="70">
        <v>0</v>
      </c>
      <c r="G840" s="70">
        <v>312876</v>
      </c>
      <c r="H840" s="70">
        <v>0</v>
      </c>
      <c r="I840" s="70">
        <v>0</v>
      </c>
      <c r="J840" s="70">
        <v>0</v>
      </c>
      <c r="K840" s="70">
        <v>0</v>
      </c>
      <c r="L840" s="70">
        <v>19557</v>
      </c>
      <c r="M840" s="70">
        <v>0</v>
      </c>
      <c r="N840" s="70">
        <v>0</v>
      </c>
      <c r="O840" s="48">
        <f t="shared" si="12"/>
        <v>332433</v>
      </c>
    </row>
    <row r="841" spans="1:15" x14ac:dyDescent="0.25">
      <c r="A841" s="118" t="s">
        <v>51</v>
      </c>
      <c r="B841" s="122" t="s">
        <v>35</v>
      </c>
      <c r="C841" s="120">
        <v>54385</v>
      </c>
      <c r="D841" s="123" t="s">
        <v>802</v>
      </c>
      <c r="E841" s="105">
        <v>0</v>
      </c>
      <c r="F841" s="170">
        <v>0</v>
      </c>
      <c r="G841" s="170">
        <v>0</v>
      </c>
      <c r="H841" s="170">
        <v>0</v>
      </c>
      <c r="I841" s="170">
        <v>0</v>
      </c>
      <c r="J841" s="170">
        <v>0</v>
      </c>
      <c r="K841" s="170">
        <v>0</v>
      </c>
      <c r="L841" s="170">
        <v>8832712</v>
      </c>
      <c r="M841" s="170">
        <v>0</v>
      </c>
      <c r="N841" s="170">
        <v>0</v>
      </c>
      <c r="O841" s="171">
        <f t="shared" si="12"/>
        <v>8832712</v>
      </c>
    </row>
    <row r="842" spans="1:15" x14ac:dyDescent="0.25">
      <c r="A842" s="118" t="s">
        <v>51</v>
      </c>
      <c r="B842" s="122" t="s">
        <v>35</v>
      </c>
      <c r="C842" s="120">
        <v>54398</v>
      </c>
      <c r="D842" s="123" t="s">
        <v>803</v>
      </c>
      <c r="E842" s="105">
        <v>0</v>
      </c>
      <c r="F842" s="170">
        <v>0</v>
      </c>
      <c r="G842" s="170">
        <v>0</v>
      </c>
      <c r="H842" s="170">
        <v>0</v>
      </c>
      <c r="I842" s="170">
        <v>0</v>
      </c>
      <c r="J842" s="170">
        <v>0</v>
      </c>
      <c r="K842" s="170">
        <v>0</v>
      </c>
      <c r="L842" s="170">
        <v>0</v>
      </c>
      <c r="M842" s="170">
        <v>0</v>
      </c>
      <c r="N842" s="170">
        <v>0</v>
      </c>
      <c r="O842" s="171">
        <f t="shared" si="12"/>
        <v>0</v>
      </c>
    </row>
    <row r="843" spans="1:15" x14ac:dyDescent="0.25">
      <c r="A843" s="118" t="s">
        <v>51</v>
      </c>
      <c r="B843" s="122" t="s">
        <v>35</v>
      </c>
      <c r="C843" s="120">
        <v>54405</v>
      </c>
      <c r="D843" s="123" t="s">
        <v>804</v>
      </c>
      <c r="E843" s="105">
        <v>1099328.5839479899</v>
      </c>
      <c r="F843" s="170">
        <v>8735120</v>
      </c>
      <c r="G843" s="170">
        <v>7556124</v>
      </c>
      <c r="H843" s="170">
        <v>0</v>
      </c>
      <c r="I843" s="170">
        <v>0</v>
      </c>
      <c r="J843" s="170">
        <v>0</v>
      </c>
      <c r="K843" s="170">
        <v>0</v>
      </c>
      <c r="L843" s="170">
        <v>3875971</v>
      </c>
      <c r="M843" s="170">
        <v>0</v>
      </c>
      <c r="N843" s="170">
        <v>0</v>
      </c>
      <c r="O843" s="171">
        <f t="shared" si="12"/>
        <v>20167215</v>
      </c>
    </row>
    <row r="844" spans="1:15" x14ac:dyDescent="0.25">
      <c r="A844" s="118" t="s">
        <v>51</v>
      </c>
      <c r="B844" s="122" t="s">
        <v>35</v>
      </c>
      <c r="C844" s="120">
        <v>54418</v>
      </c>
      <c r="D844" s="123" t="s">
        <v>805</v>
      </c>
      <c r="E844" s="105">
        <v>0</v>
      </c>
      <c r="F844" s="170">
        <v>0</v>
      </c>
      <c r="G844" s="170">
        <v>0</v>
      </c>
      <c r="H844" s="170">
        <v>0</v>
      </c>
      <c r="I844" s="170">
        <v>0</v>
      </c>
      <c r="J844" s="170">
        <v>0</v>
      </c>
      <c r="K844" s="170">
        <v>0</v>
      </c>
      <c r="L844" s="170">
        <v>0</v>
      </c>
      <c r="M844" s="170">
        <v>0</v>
      </c>
      <c r="N844" s="170">
        <v>0</v>
      </c>
      <c r="O844" s="171">
        <f t="shared" ref="O844:O907" si="13">SUM(F844:N844)</f>
        <v>0</v>
      </c>
    </row>
    <row r="845" spans="1:15" x14ac:dyDescent="0.25">
      <c r="A845" s="118" t="s">
        <v>51</v>
      </c>
      <c r="B845" s="122" t="s">
        <v>35</v>
      </c>
      <c r="C845" s="120">
        <v>54480</v>
      </c>
      <c r="D845" s="123" t="s">
        <v>806</v>
      </c>
      <c r="E845" s="105">
        <v>2746424.7663720623</v>
      </c>
      <c r="F845" s="170">
        <v>0</v>
      </c>
      <c r="G845" s="170">
        <v>0</v>
      </c>
      <c r="H845" s="170">
        <v>0</v>
      </c>
      <c r="I845" s="170">
        <v>0</v>
      </c>
      <c r="J845" s="170">
        <v>0</v>
      </c>
      <c r="K845" s="170">
        <v>0</v>
      </c>
      <c r="L845" s="170">
        <v>0</v>
      </c>
      <c r="M845" s="170">
        <v>0</v>
      </c>
      <c r="N845" s="170">
        <v>0</v>
      </c>
      <c r="O845" s="171">
        <f t="shared" si="13"/>
        <v>0</v>
      </c>
    </row>
    <row r="846" spans="1:15" x14ac:dyDescent="0.25">
      <c r="A846" s="118" t="s">
        <v>51</v>
      </c>
      <c r="B846" s="122" t="s">
        <v>35</v>
      </c>
      <c r="C846" s="120">
        <v>54498</v>
      </c>
      <c r="D846" s="123" t="s">
        <v>807</v>
      </c>
      <c r="E846" s="105">
        <v>0</v>
      </c>
      <c r="F846" s="170">
        <v>0</v>
      </c>
      <c r="G846" s="170">
        <v>0</v>
      </c>
      <c r="H846" s="170">
        <v>0</v>
      </c>
      <c r="I846" s="170">
        <v>0</v>
      </c>
      <c r="J846" s="170">
        <v>0</v>
      </c>
      <c r="K846" s="170">
        <v>0</v>
      </c>
      <c r="L846" s="170">
        <v>2030982</v>
      </c>
      <c r="M846" s="170">
        <v>0</v>
      </c>
      <c r="N846" s="170">
        <v>0</v>
      </c>
      <c r="O846" s="171">
        <f t="shared" si="13"/>
        <v>2030982</v>
      </c>
    </row>
    <row r="847" spans="1:15" x14ac:dyDescent="0.25">
      <c r="A847" s="118" t="s">
        <v>51</v>
      </c>
      <c r="B847" s="122" t="s">
        <v>35</v>
      </c>
      <c r="C847" s="120">
        <v>54518</v>
      </c>
      <c r="D847" s="123" t="s">
        <v>808</v>
      </c>
      <c r="E847" s="105">
        <v>1911976.9674010477</v>
      </c>
      <c r="F847" s="170">
        <v>0</v>
      </c>
      <c r="G847" s="170">
        <v>524736</v>
      </c>
      <c r="H847" s="170">
        <v>0</v>
      </c>
      <c r="I847" s="170">
        <v>0</v>
      </c>
      <c r="J847" s="170">
        <v>0</v>
      </c>
      <c r="K847" s="170">
        <v>0</v>
      </c>
      <c r="L847" s="170">
        <v>27641</v>
      </c>
      <c r="M847" s="170">
        <v>0</v>
      </c>
      <c r="N847" s="170">
        <v>0</v>
      </c>
      <c r="O847" s="171">
        <f t="shared" si="13"/>
        <v>552377</v>
      </c>
    </row>
    <row r="848" spans="1:15" x14ac:dyDescent="0.25">
      <c r="A848" s="118" t="s">
        <v>51</v>
      </c>
      <c r="B848" s="122" t="s">
        <v>35</v>
      </c>
      <c r="C848" s="120">
        <v>54520</v>
      </c>
      <c r="D848" s="123" t="s">
        <v>809</v>
      </c>
      <c r="E848" s="105">
        <v>19643479.569891483</v>
      </c>
      <c r="F848" s="170">
        <v>0</v>
      </c>
      <c r="G848" s="170">
        <v>8343956</v>
      </c>
      <c r="H848" s="170">
        <v>0</v>
      </c>
      <c r="I848" s="170">
        <v>0</v>
      </c>
      <c r="J848" s="170">
        <v>0</v>
      </c>
      <c r="K848" s="170">
        <v>0</v>
      </c>
      <c r="L848" s="170">
        <v>198785</v>
      </c>
      <c r="M848" s="170">
        <v>0</v>
      </c>
      <c r="N848" s="170">
        <v>0</v>
      </c>
      <c r="O848" s="171">
        <f t="shared" si="13"/>
        <v>8542741</v>
      </c>
    </row>
    <row r="849" spans="1:15" x14ac:dyDescent="0.25">
      <c r="A849" s="118" t="s">
        <v>51</v>
      </c>
      <c r="B849" s="122" t="s">
        <v>35</v>
      </c>
      <c r="C849" s="120">
        <v>54553</v>
      </c>
      <c r="D849" s="123" t="s">
        <v>810</v>
      </c>
      <c r="E849" s="105">
        <v>0</v>
      </c>
      <c r="F849" s="170">
        <v>0</v>
      </c>
      <c r="G849" s="170">
        <v>0</v>
      </c>
      <c r="H849" s="170">
        <v>0</v>
      </c>
      <c r="I849" s="170">
        <v>0</v>
      </c>
      <c r="J849" s="170">
        <v>0</v>
      </c>
      <c r="K849" s="170">
        <v>0</v>
      </c>
      <c r="L849" s="170">
        <v>0</v>
      </c>
      <c r="M849" s="170">
        <v>0</v>
      </c>
      <c r="N849" s="170">
        <v>0</v>
      </c>
      <c r="O849" s="171">
        <f t="shared" si="13"/>
        <v>0</v>
      </c>
    </row>
    <row r="850" spans="1:15" x14ac:dyDescent="0.25">
      <c r="A850" s="118" t="s">
        <v>51</v>
      </c>
      <c r="B850" s="122" t="s">
        <v>35</v>
      </c>
      <c r="C850" s="120">
        <v>54599</v>
      </c>
      <c r="D850" s="123" t="s">
        <v>811</v>
      </c>
      <c r="E850" s="105">
        <v>0</v>
      </c>
      <c r="F850" s="170">
        <v>0</v>
      </c>
      <c r="G850" s="170">
        <v>0</v>
      </c>
      <c r="H850" s="170">
        <v>0</v>
      </c>
      <c r="I850" s="170">
        <v>0</v>
      </c>
      <c r="J850" s="170">
        <v>0</v>
      </c>
      <c r="K850" s="170">
        <v>0</v>
      </c>
      <c r="L850" s="170">
        <v>0</v>
      </c>
      <c r="M850" s="170">
        <v>0</v>
      </c>
      <c r="N850" s="170">
        <v>0</v>
      </c>
      <c r="O850" s="171">
        <f t="shared" si="13"/>
        <v>0</v>
      </c>
    </row>
    <row r="851" spans="1:15" x14ac:dyDescent="0.25">
      <c r="A851" s="44" t="s">
        <v>51</v>
      </c>
      <c r="B851" s="45" t="s">
        <v>35</v>
      </c>
      <c r="C851" s="46">
        <v>54660</v>
      </c>
      <c r="D851" s="64" t="s">
        <v>812</v>
      </c>
      <c r="E851" s="105">
        <v>78732410.918043971</v>
      </c>
      <c r="F851" s="70">
        <v>0</v>
      </c>
      <c r="G851" s="70">
        <v>74883681.579999998</v>
      </c>
      <c r="H851" s="70">
        <v>0</v>
      </c>
      <c r="I851" s="70">
        <v>0</v>
      </c>
      <c r="J851" s="70">
        <v>0</v>
      </c>
      <c r="K851" s="70">
        <v>0</v>
      </c>
      <c r="L851" s="70">
        <v>0</v>
      </c>
      <c r="M851" s="70">
        <v>0</v>
      </c>
      <c r="N851" s="70">
        <v>0</v>
      </c>
      <c r="O851" s="48">
        <f t="shared" si="13"/>
        <v>74883681.579999998</v>
      </c>
    </row>
    <row r="852" spans="1:15" x14ac:dyDescent="0.25">
      <c r="A852" s="44" t="s">
        <v>51</v>
      </c>
      <c r="B852" s="45" t="s">
        <v>35</v>
      </c>
      <c r="C852" s="46">
        <v>54670</v>
      </c>
      <c r="D852" s="64" t="s">
        <v>813</v>
      </c>
      <c r="E852" s="105">
        <v>0</v>
      </c>
      <c r="F852" s="70">
        <v>0</v>
      </c>
      <c r="G852" s="70">
        <v>0</v>
      </c>
      <c r="H852" s="70">
        <v>0</v>
      </c>
      <c r="I852" s="70">
        <v>0</v>
      </c>
      <c r="J852" s="70">
        <v>0</v>
      </c>
      <c r="K852" s="70">
        <v>0</v>
      </c>
      <c r="L852" s="70">
        <v>0</v>
      </c>
      <c r="M852" s="70">
        <v>0</v>
      </c>
      <c r="N852" s="70">
        <v>0</v>
      </c>
      <c r="O852" s="48">
        <f t="shared" si="13"/>
        <v>0</v>
      </c>
    </row>
    <row r="853" spans="1:15" x14ac:dyDescent="0.25">
      <c r="A853" s="44" t="s">
        <v>51</v>
      </c>
      <c r="B853" s="45" t="s">
        <v>35</v>
      </c>
      <c r="C853" s="46">
        <v>54673</v>
      </c>
      <c r="D853" s="64" t="s">
        <v>565</v>
      </c>
      <c r="E853" s="105">
        <v>147384889.16371208</v>
      </c>
      <c r="F853" s="70">
        <v>0</v>
      </c>
      <c r="G853" s="70">
        <v>57311123.149999999</v>
      </c>
      <c r="H853" s="70">
        <v>0</v>
      </c>
      <c r="I853" s="70">
        <v>0</v>
      </c>
      <c r="J853" s="70">
        <v>0</v>
      </c>
      <c r="K853" s="70">
        <v>0</v>
      </c>
      <c r="L853" s="70">
        <v>3182410</v>
      </c>
      <c r="M853" s="70">
        <v>0</v>
      </c>
      <c r="N853" s="70">
        <v>0</v>
      </c>
      <c r="O853" s="48">
        <f t="shared" si="13"/>
        <v>60493533.149999999</v>
      </c>
    </row>
    <row r="854" spans="1:15" x14ac:dyDescent="0.25">
      <c r="A854" s="44" t="s">
        <v>51</v>
      </c>
      <c r="B854" s="45" t="s">
        <v>35</v>
      </c>
      <c r="C854" s="46">
        <v>54680</v>
      </c>
      <c r="D854" s="64" t="s">
        <v>814</v>
      </c>
      <c r="E854" s="105">
        <v>37891019.987835705</v>
      </c>
      <c r="F854" s="70">
        <v>0</v>
      </c>
      <c r="G854" s="70">
        <v>4531560</v>
      </c>
      <c r="H854" s="70">
        <v>0</v>
      </c>
      <c r="I854" s="70">
        <v>0</v>
      </c>
      <c r="J854" s="70">
        <v>0</v>
      </c>
      <c r="K854" s="70">
        <v>0</v>
      </c>
      <c r="L854" s="70">
        <v>0</v>
      </c>
      <c r="M854" s="70">
        <v>0</v>
      </c>
      <c r="N854" s="70">
        <v>0</v>
      </c>
      <c r="O854" s="48">
        <f t="shared" si="13"/>
        <v>4531560</v>
      </c>
    </row>
    <row r="855" spans="1:15" x14ac:dyDescent="0.25">
      <c r="A855" s="44" t="s">
        <v>51</v>
      </c>
      <c r="B855" s="45" t="s">
        <v>35</v>
      </c>
      <c r="C855" s="46">
        <v>54720</v>
      </c>
      <c r="D855" s="64" t="s">
        <v>815</v>
      </c>
      <c r="E855" s="105">
        <v>509668813.99662983</v>
      </c>
      <c r="F855" s="70">
        <v>0</v>
      </c>
      <c r="G855" s="70">
        <v>332772779.16000003</v>
      </c>
      <c r="H855" s="70">
        <v>0</v>
      </c>
      <c r="I855" s="70">
        <v>0</v>
      </c>
      <c r="J855" s="70">
        <v>0</v>
      </c>
      <c r="K855" s="70">
        <v>0</v>
      </c>
      <c r="L855" s="70">
        <v>13656832.609999999</v>
      </c>
      <c r="M855" s="70">
        <v>0</v>
      </c>
      <c r="N855" s="70">
        <v>0</v>
      </c>
      <c r="O855" s="48">
        <f t="shared" si="13"/>
        <v>346429611.77000004</v>
      </c>
    </row>
    <row r="856" spans="1:15" x14ac:dyDescent="0.25">
      <c r="A856" s="44" t="s">
        <v>51</v>
      </c>
      <c r="B856" s="45" t="s">
        <v>35</v>
      </c>
      <c r="C856" s="46">
        <v>54743</v>
      </c>
      <c r="D856" s="64" t="s">
        <v>816</v>
      </c>
      <c r="E856" s="105">
        <v>0</v>
      </c>
      <c r="F856" s="70">
        <v>0</v>
      </c>
      <c r="G856" s="70">
        <v>0</v>
      </c>
      <c r="H856" s="70">
        <v>0</v>
      </c>
      <c r="I856" s="70">
        <v>0</v>
      </c>
      <c r="J856" s="70">
        <v>0</v>
      </c>
      <c r="K856" s="70">
        <v>0</v>
      </c>
      <c r="L856" s="70">
        <v>0</v>
      </c>
      <c r="M856" s="70">
        <v>0</v>
      </c>
      <c r="N856" s="70">
        <v>0</v>
      </c>
      <c r="O856" s="48">
        <f t="shared" si="13"/>
        <v>0</v>
      </c>
    </row>
    <row r="857" spans="1:15" x14ac:dyDescent="0.25">
      <c r="A857" s="44" t="s">
        <v>51</v>
      </c>
      <c r="B857" s="45" t="s">
        <v>35</v>
      </c>
      <c r="C857" s="46">
        <v>54800</v>
      </c>
      <c r="D857" s="64" t="s">
        <v>817</v>
      </c>
      <c r="E857" s="105">
        <v>0</v>
      </c>
      <c r="F857" s="70">
        <v>0</v>
      </c>
      <c r="G857" s="70">
        <v>0</v>
      </c>
      <c r="H857" s="70">
        <v>0</v>
      </c>
      <c r="I857" s="70">
        <v>0</v>
      </c>
      <c r="J857" s="70">
        <v>0</v>
      </c>
      <c r="K857" s="70">
        <v>0</v>
      </c>
      <c r="L857" s="70">
        <v>0</v>
      </c>
      <c r="M857" s="70">
        <v>0</v>
      </c>
      <c r="N857" s="70">
        <v>0</v>
      </c>
      <c r="O857" s="48">
        <f t="shared" si="13"/>
        <v>0</v>
      </c>
    </row>
    <row r="858" spans="1:15" x14ac:dyDescent="0.25">
      <c r="A858" s="44" t="s">
        <v>51</v>
      </c>
      <c r="B858" s="45" t="s">
        <v>35</v>
      </c>
      <c r="C858" s="46">
        <v>54810</v>
      </c>
      <c r="D858" s="64" t="s">
        <v>818</v>
      </c>
      <c r="E858" s="105">
        <v>5268673.3695281539</v>
      </c>
      <c r="F858" s="70">
        <v>0</v>
      </c>
      <c r="G858" s="70">
        <v>4048083.9400000004</v>
      </c>
      <c r="H858" s="70">
        <v>0</v>
      </c>
      <c r="I858" s="70">
        <v>0</v>
      </c>
      <c r="J858" s="70">
        <v>0</v>
      </c>
      <c r="K858" s="70">
        <v>0</v>
      </c>
      <c r="L858" s="70">
        <v>155919</v>
      </c>
      <c r="M858" s="70">
        <v>0</v>
      </c>
      <c r="N858" s="70">
        <v>0</v>
      </c>
      <c r="O858" s="48">
        <f t="shared" si="13"/>
        <v>4204002.9400000004</v>
      </c>
    </row>
    <row r="859" spans="1:15" x14ac:dyDescent="0.25">
      <c r="A859" s="44" t="s">
        <v>51</v>
      </c>
      <c r="B859" s="45" t="s">
        <v>35</v>
      </c>
      <c r="C859" s="46">
        <v>54820</v>
      </c>
      <c r="D859" s="64" t="s">
        <v>161</v>
      </c>
      <c r="E859" s="105">
        <v>50294137.752783969</v>
      </c>
      <c r="F859" s="70">
        <v>0</v>
      </c>
      <c r="G859" s="70">
        <v>16521013.730000002</v>
      </c>
      <c r="H859" s="70">
        <v>0</v>
      </c>
      <c r="I859" s="70">
        <v>0</v>
      </c>
      <c r="J859" s="70">
        <v>0</v>
      </c>
      <c r="K859" s="70">
        <v>0</v>
      </c>
      <c r="L859" s="70">
        <v>0</v>
      </c>
      <c r="M859" s="70">
        <v>0</v>
      </c>
      <c r="N859" s="70">
        <v>0</v>
      </c>
      <c r="O859" s="48">
        <f t="shared" si="13"/>
        <v>16521013.730000002</v>
      </c>
    </row>
    <row r="860" spans="1:15" x14ac:dyDescent="0.25">
      <c r="A860" s="44" t="s">
        <v>51</v>
      </c>
      <c r="B860" s="45" t="s">
        <v>35</v>
      </c>
      <c r="C860" s="46">
        <v>54871</v>
      </c>
      <c r="D860" s="64" t="s">
        <v>819</v>
      </c>
      <c r="E860" s="105">
        <v>0</v>
      </c>
      <c r="F860" s="70">
        <v>0</v>
      </c>
      <c r="G860" s="70">
        <v>0</v>
      </c>
      <c r="H860" s="70">
        <v>0</v>
      </c>
      <c r="I860" s="70">
        <v>0</v>
      </c>
      <c r="J860" s="70">
        <v>0</v>
      </c>
      <c r="K860" s="70">
        <v>0</v>
      </c>
      <c r="L860" s="70">
        <v>0</v>
      </c>
      <c r="M860" s="70">
        <v>0</v>
      </c>
      <c r="N860" s="70">
        <v>0</v>
      </c>
      <c r="O860" s="48">
        <f t="shared" si="13"/>
        <v>0</v>
      </c>
    </row>
    <row r="861" spans="1:15" x14ac:dyDescent="0.25">
      <c r="A861" s="118" t="s">
        <v>51</v>
      </c>
      <c r="B861" s="122" t="s">
        <v>35</v>
      </c>
      <c r="C861" s="120">
        <v>54874</v>
      </c>
      <c r="D861" s="123" t="s">
        <v>820</v>
      </c>
      <c r="E861" s="105">
        <v>5094898.7167407498</v>
      </c>
      <c r="F861" s="170">
        <v>0</v>
      </c>
      <c r="G861" s="170">
        <v>0</v>
      </c>
      <c r="H861" s="170">
        <v>0</v>
      </c>
      <c r="I861" s="170">
        <v>0</v>
      </c>
      <c r="J861" s="170">
        <v>0</v>
      </c>
      <c r="K861" s="170">
        <v>0</v>
      </c>
      <c r="L861" s="170">
        <v>4532520.2100000009</v>
      </c>
      <c r="M861" s="170">
        <v>0</v>
      </c>
      <c r="N861" s="170">
        <v>0</v>
      </c>
      <c r="O861" s="171">
        <f t="shared" si="13"/>
        <v>4532520.2100000009</v>
      </c>
    </row>
    <row r="862" spans="1:15" x14ac:dyDescent="0.25">
      <c r="A862" s="118" t="s">
        <v>51</v>
      </c>
      <c r="B862" s="122" t="s">
        <v>36</v>
      </c>
      <c r="C862" s="120">
        <v>63001</v>
      </c>
      <c r="D862" s="123" t="s">
        <v>67</v>
      </c>
      <c r="E862" s="105">
        <v>16683502.543126162</v>
      </c>
      <c r="F862" s="170">
        <v>0</v>
      </c>
      <c r="G862" s="170">
        <v>0</v>
      </c>
      <c r="H862" s="170">
        <v>0</v>
      </c>
      <c r="I862" s="170">
        <v>0</v>
      </c>
      <c r="J862" s="170">
        <v>30002634</v>
      </c>
      <c r="K862" s="170">
        <v>0</v>
      </c>
      <c r="L862" s="170">
        <v>0</v>
      </c>
      <c r="M862" s="170">
        <v>0</v>
      </c>
      <c r="N862" s="170">
        <v>0</v>
      </c>
      <c r="O862" s="171">
        <f t="shared" si="13"/>
        <v>30002634</v>
      </c>
    </row>
    <row r="863" spans="1:15" x14ac:dyDescent="0.25">
      <c r="A863" s="118" t="s">
        <v>51</v>
      </c>
      <c r="B863" s="122" t="s">
        <v>36</v>
      </c>
      <c r="C863" s="120">
        <v>63111</v>
      </c>
      <c r="D863" s="123" t="s">
        <v>251</v>
      </c>
      <c r="E863" s="105">
        <v>0</v>
      </c>
      <c r="F863" s="170">
        <v>0</v>
      </c>
      <c r="G863" s="170">
        <v>0</v>
      </c>
      <c r="H863" s="170">
        <v>0</v>
      </c>
      <c r="I863" s="170">
        <v>0</v>
      </c>
      <c r="J863" s="170">
        <v>0</v>
      </c>
      <c r="K863" s="170">
        <v>0</v>
      </c>
      <c r="L863" s="170">
        <v>0</v>
      </c>
      <c r="M863" s="170">
        <v>0</v>
      </c>
      <c r="N863" s="170">
        <v>0</v>
      </c>
      <c r="O863" s="171">
        <f t="shared" si="13"/>
        <v>0</v>
      </c>
    </row>
    <row r="864" spans="1:15" x14ac:dyDescent="0.25">
      <c r="A864" s="118" t="s">
        <v>51</v>
      </c>
      <c r="B864" s="122" t="s">
        <v>36</v>
      </c>
      <c r="C864" s="120">
        <v>63130</v>
      </c>
      <c r="D864" s="123" t="s">
        <v>821</v>
      </c>
      <c r="E864" s="105">
        <v>0</v>
      </c>
      <c r="F864" s="170">
        <v>0</v>
      </c>
      <c r="G864" s="170">
        <v>0</v>
      </c>
      <c r="H864" s="170">
        <v>0</v>
      </c>
      <c r="I864" s="170">
        <v>0</v>
      </c>
      <c r="J864" s="170">
        <v>0</v>
      </c>
      <c r="K864" s="170">
        <v>0</v>
      </c>
      <c r="L864" s="170">
        <v>1356492</v>
      </c>
      <c r="M864" s="170">
        <v>0</v>
      </c>
      <c r="N864" s="170">
        <v>0</v>
      </c>
      <c r="O864" s="171">
        <f t="shared" si="13"/>
        <v>1356492</v>
      </c>
    </row>
    <row r="865" spans="1:15" x14ac:dyDescent="0.25">
      <c r="A865" s="118" t="s">
        <v>51</v>
      </c>
      <c r="B865" s="122" t="s">
        <v>36</v>
      </c>
      <c r="C865" s="120">
        <v>63190</v>
      </c>
      <c r="D865" s="123" t="s">
        <v>822</v>
      </c>
      <c r="E865" s="105">
        <v>0</v>
      </c>
      <c r="F865" s="170">
        <v>0</v>
      </c>
      <c r="G865" s="170">
        <v>0</v>
      </c>
      <c r="H865" s="170">
        <v>0</v>
      </c>
      <c r="I865" s="170">
        <v>0</v>
      </c>
      <c r="J865" s="170">
        <v>0</v>
      </c>
      <c r="K865" s="170">
        <v>0</v>
      </c>
      <c r="L865" s="170">
        <v>0</v>
      </c>
      <c r="M865" s="170">
        <v>0</v>
      </c>
      <c r="N865" s="170">
        <v>0</v>
      </c>
      <c r="O865" s="171">
        <f t="shared" si="13"/>
        <v>0</v>
      </c>
    </row>
    <row r="866" spans="1:15" x14ac:dyDescent="0.25">
      <c r="A866" s="118" t="s">
        <v>51</v>
      </c>
      <c r="B866" s="122" t="s">
        <v>36</v>
      </c>
      <c r="C866" s="120">
        <v>63212</v>
      </c>
      <c r="D866" s="123" t="s">
        <v>27</v>
      </c>
      <c r="E866" s="105">
        <v>0</v>
      </c>
      <c r="F866" s="170">
        <v>0</v>
      </c>
      <c r="G866" s="170">
        <v>0</v>
      </c>
      <c r="H866" s="170">
        <v>0</v>
      </c>
      <c r="I866" s="170">
        <v>0</v>
      </c>
      <c r="J866" s="170">
        <v>0</v>
      </c>
      <c r="K866" s="170">
        <v>0</v>
      </c>
      <c r="L866" s="170">
        <v>106278.83</v>
      </c>
      <c r="M866" s="170">
        <v>0</v>
      </c>
      <c r="N866" s="170">
        <v>0</v>
      </c>
      <c r="O866" s="171">
        <f t="shared" si="13"/>
        <v>106278.83</v>
      </c>
    </row>
    <row r="867" spans="1:15" x14ac:dyDescent="0.25">
      <c r="A867" s="118" t="s">
        <v>51</v>
      </c>
      <c r="B867" s="122" t="s">
        <v>36</v>
      </c>
      <c r="C867" s="120">
        <v>63272</v>
      </c>
      <c r="D867" s="123" t="s">
        <v>823</v>
      </c>
      <c r="E867" s="105">
        <v>0</v>
      </c>
      <c r="F867" s="170">
        <v>0</v>
      </c>
      <c r="G867" s="170">
        <v>0</v>
      </c>
      <c r="H867" s="170">
        <v>0</v>
      </c>
      <c r="I867" s="170">
        <v>0</v>
      </c>
      <c r="J867" s="170">
        <v>0</v>
      </c>
      <c r="K867" s="170">
        <v>0</v>
      </c>
      <c r="L867" s="170">
        <v>0</v>
      </c>
      <c r="M867" s="170">
        <v>0</v>
      </c>
      <c r="N867" s="170">
        <v>0</v>
      </c>
      <c r="O867" s="171">
        <f t="shared" si="13"/>
        <v>0</v>
      </c>
    </row>
    <row r="868" spans="1:15" x14ac:dyDescent="0.25">
      <c r="A868" s="118" t="s">
        <v>51</v>
      </c>
      <c r="B868" s="122" t="s">
        <v>36</v>
      </c>
      <c r="C868" s="120">
        <v>63302</v>
      </c>
      <c r="D868" s="123" t="s">
        <v>824</v>
      </c>
      <c r="E868" s="105">
        <v>0</v>
      </c>
      <c r="F868" s="170">
        <v>0</v>
      </c>
      <c r="G868" s="170">
        <v>0</v>
      </c>
      <c r="H868" s="170">
        <v>0</v>
      </c>
      <c r="I868" s="170">
        <v>0</v>
      </c>
      <c r="J868" s="170">
        <v>0</v>
      </c>
      <c r="K868" s="170">
        <v>0</v>
      </c>
      <c r="L868" s="170">
        <v>4455156.5</v>
      </c>
      <c r="M868" s="170">
        <v>0</v>
      </c>
      <c r="N868" s="170">
        <v>0</v>
      </c>
      <c r="O868" s="171">
        <f t="shared" si="13"/>
        <v>4455156.5</v>
      </c>
    </row>
    <row r="869" spans="1:15" x14ac:dyDescent="0.25">
      <c r="A869" s="118" t="s">
        <v>51</v>
      </c>
      <c r="B869" s="122" t="s">
        <v>36</v>
      </c>
      <c r="C869" s="120">
        <v>63401</v>
      </c>
      <c r="D869" s="123" t="s">
        <v>825</v>
      </c>
      <c r="E869" s="105">
        <v>10580948.175429691</v>
      </c>
      <c r="F869" s="170">
        <v>0</v>
      </c>
      <c r="G869" s="170">
        <v>0</v>
      </c>
      <c r="H869" s="170">
        <v>0</v>
      </c>
      <c r="I869" s="170">
        <v>0</v>
      </c>
      <c r="J869" s="170">
        <v>0</v>
      </c>
      <c r="K869" s="170">
        <v>0</v>
      </c>
      <c r="L869" s="170">
        <v>1804606</v>
      </c>
      <c r="M869" s="170">
        <v>0</v>
      </c>
      <c r="N869" s="170">
        <v>0</v>
      </c>
      <c r="O869" s="171">
        <f t="shared" si="13"/>
        <v>1804606</v>
      </c>
    </row>
    <row r="870" spans="1:15" x14ac:dyDescent="0.25">
      <c r="A870" s="118" t="s">
        <v>51</v>
      </c>
      <c r="B870" s="122" t="s">
        <v>36</v>
      </c>
      <c r="C870" s="120">
        <v>63470</v>
      </c>
      <c r="D870" s="123" t="s">
        <v>826</v>
      </c>
      <c r="E870" s="105">
        <v>0</v>
      </c>
      <c r="F870" s="170">
        <v>0</v>
      </c>
      <c r="G870" s="170">
        <v>0</v>
      </c>
      <c r="H870" s="170">
        <v>0</v>
      </c>
      <c r="I870" s="170">
        <v>0</v>
      </c>
      <c r="J870" s="170">
        <v>0</v>
      </c>
      <c r="K870" s="170">
        <v>0</v>
      </c>
      <c r="L870" s="170">
        <v>45482</v>
      </c>
      <c r="M870" s="170">
        <v>0</v>
      </c>
      <c r="N870" s="170">
        <v>0</v>
      </c>
      <c r="O870" s="171">
        <f t="shared" si="13"/>
        <v>45482</v>
      </c>
    </row>
    <row r="871" spans="1:15" x14ac:dyDescent="0.25">
      <c r="A871" s="44" t="s">
        <v>51</v>
      </c>
      <c r="B871" s="45" t="s">
        <v>36</v>
      </c>
      <c r="C871" s="46">
        <v>63548</v>
      </c>
      <c r="D871" s="64" t="s">
        <v>827</v>
      </c>
      <c r="E871" s="105">
        <v>0</v>
      </c>
      <c r="F871" s="70">
        <v>0</v>
      </c>
      <c r="G871" s="70">
        <v>0</v>
      </c>
      <c r="H871" s="70">
        <v>0</v>
      </c>
      <c r="I871" s="70">
        <v>0</v>
      </c>
      <c r="J871" s="70">
        <v>0</v>
      </c>
      <c r="K871" s="70">
        <v>0</v>
      </c>
      <c r="L871" s="70">
        <v>1516049.3299999998</v>
      </c>
      <c r="M871" s="70">
        <v>0</v>
      </c>
      <c r="N871" s="70">
        <v>0</v>
      </c>
      <c r="O871" s="48">
        <f t="shared" si="13"/>
        <v>1516049.3299999998</v>
      </c>
    </row>
    <row r="872" spans="1:15" x14ac:dyDescent="0.25">
      <c r="A872" s="44" t="s">
        <v>51</v>
      </c>
      <c r="B872" s="45" t="s">
        <v>36</v>
      </c>
      <c r="C872" s="46">
        <v>63594</v>
      </c>
      <c r="D872" s="64" t="s">
        <v>828</v>
      </c>
      <c r="E872" s="105">
        <v>1919949.322518338</v>
      </c>
      <c r="F872" s="70">
        <v>0</v>
      </c>
      <c r="G872" s="70">
        <v>0</v>
      </c>
      <c r="H872" s="70">
        <v>0</v>
      </c>
      <c r="I872" s="70">
        <v>0</v>
      </c>
      <c r="J872" s="70">
        <v>0</v>
      </c>
      <c r="K872" s="70">
        <v>0</v>
      </c>
      <c r="L872" s="70">
        <v>0</v>
      </c>
      <c r="M872" s="70">
        <v>0</v>
      </c>
      <c r="N872" s="70">
        <v>0</v>
      </c>
      <c r="O872" s="48">
        <f t="shared" si="13"/>
        <v>0</v>
      </c>
    </row>
    <row r="873" spans="1:15" x14ac:dyDescent="0.25">
      <c r="A873" s="44" t="s">
        <v>51</v>
      </c>
      <c r="B873" s="45" t="s">
        <v>36</v>
      </c>
      <c r="C873" s="46">
        <v>63690</v>
      </c>
      <c r="D873" s="64" t="s">
        <v>829</v>
      </c>
      <c r="E873" s="105">
        <v>135541.40188384612</v>
      </c>
      <c r="F873" s="70">
        <v>0</v>
      </c>
      <c r="G873" s="70">
        <v>0</v>
      </c>
      <c r="H873" s="70">
        <v>0</v>
      </c>
      <c r="I873" s="70">
        <v>0</v>
      </c>
      <c r="J873" s="70">
        <v>10529</v>
      </c>
      <c r="K873" s="70">
        <v>0</v>
      </c>
      <c r="L873" s="70">
        <v>43289</v>
      </c>
      <c r="M873" s="70">
        <v>0</v>
      </c>
      <c r="N873" s="70">
        <v>0</v>
      </c>
      <c r="O873" s="48">
        <f t="shared" si="13"/>
        <v>53818</v>
      </c>
    </row>
    <row r="874" spans="1:15" x14ac:dyDescent="0.25">
      <c r="A874" s="44" t="s">
        <v>51</v>
      </c>
      <c r="B874" s="45" t="s">
        <v>37</v>
      </c>
      <c r="C874" s="46">
        <v>66001</v>
      </c>
      <c r="D874" s="64" t="s">
        <v>830</v>
      </c>
      <c r="E874" s="105">
        <v>2662876.9835487148</v>
      </c>
      <c r="F874" s="70">
        <v>0</v>
      </c>
      <c r="G874" s="70">
        <v>0</v>
      </c>
      <c r="H874" s="70">
        <v>0</v>
      </c>
      <c r="I874" s="70">
        <v>0</v>
      </c>
      <c r="J874" s="70">
        <v>4536499</v>
      </c>
      <c r="K874" s="70">
        <v>0</v>
      </c>
      <c r="L874" s="70">
        <v>4966064.57</v>
      </c>
      <c r="M874" s="70">
        <v>0</v>
      </c>
      <c r="N874" s="70">
        <v>0</v>
      </c>
      <c r="O874" s="48">
        <f t="shared" si="13"/>
        <v>9502563.5700000003</v>
      </c>
    </row>
    <row r="875" spans="1:15" x14ac:dyDescent="0.25">
      <c r="A875" s="44" t="s">
        <v>51</v>
      </c>
      <c r="B875" s="45" t="s">
        <v>37</v>
      </c>
      <c r="C875" s="46">
        <v>66045</v>
      </c>
      <c r="D875" s="64" t="s">
        <v>831</v>
      </c>
      <c r="E875" s="105">
        <v>0</v>
      </c>
      <c r="F875" s="70">
        <v>0</v>
      </c>
      <c r="G875" s="70">
        <v>0</v>
      </c>
      <c r="H875" s="70">
        <v>0</v>
      </c>
      <c r="I875" s="70">
        <v>0</v>
      </c>
      <c r="J875" s="70">
        <v>0</v>
      </c>
      <c r="K875" s="70">
        <v>0</v>
      </c>
      <c r="L875" s="70">
        <v>148445</v>
      </c>
      <c r="M875" s="70">
        <v>0</v>
      </c>
      <c r="N875" s="70">
        <v>0</v>
      </c>
      <c r="O875" s="48">
        <f t="shared" si="13"/>
        <v>148445</v>
      </c>
    </row>
    <row r="876" spans="1:15" x14ac:dyDescent="0.25">
      <c r="A876" s="44" t="s">
        <v>51</v>
      </c>
      <c r="B876" s="45" t="s">
        <v>37</v>
      </c>
      <c r="C876" s="46">
        <v>66075</v>
      </c>
      <c r="D876" s="64" t="s">
        <v>405</v>
      </c>
      <c r="E876" s="105">
        <v>0</v>
      </c>
      <c r="F876" s="70">
        <v>0</v>
      </c>
      <c r="G876" s="70">
        <v>0</v>
      </c>
      <c r="H876" s="70">
        <v>0</v>
      </c>
      <c r="I876" s="70">
        <v>0</v>
      </c>
      <c r="J876" s="70">
        <v>0</v>
      </c>
      <c r="K876" s="70">
        <v>0</v>
      </c>
      <c r="L876" s="70">
        <v>114918</v>
      </c>
      <c r="M876" s="70">
        <v>0</v>
      </c>
      <c r="N876" s="70">
        <v>0</v>
      </c>
      <c r="O876" s="48">
        <f t="shared" si="13"/>
        <v>114918</v>
      </c>
    </row>
    <row r="877" spans="1:15" x14ac:dyDescent="0.25">
      <c r="A877" s="44" t="s">
        <v>51</v>
      </c>
      <c r="B877" s="45" t="s">
        <v>37</v>
      </c>
      <c r="C877" s="46">
        <v>66088</v>
      </c>
      <c r="D877" s="64" t="s">
        <v>832</v>
      </c>
      <c r="E877" s="105">
        <v>0</v>
      </c>
      <c r="F877" s="70">
        <v>0</v>
      </c>
      <c r="G877" s="70">
        <v>0</v>
      </c>
      <c r="H877" s="70">
        <v>0</v>
      </c>
      <c r="I877" s="70">
        <v>0</v>
      </c>
      <c r="J877" s="70">
        <v>6195015</v>
      </c>
      <c r="K877" s="70">
        <v>0</v>
      </c>
      <c r="L877" s="70">
        <v>0</v>
      </c>
      <c r="M877" s="70">
        <v>0</v>
      </c>
      <c r="N877" s="70">
        <v>0</v>
      </c>
      <c r="O877" s="48">
        <f t="shared" si="13"/>
        <v>6195015</v>
      </c>
    </row>
    <row r="878" spans="1:15" x14ac:dyDescent="0.25">
      <c r="A878" s="44" t="s">
        <v>51</v>
      </c>
      <c r="B878" s="45" t="s">
        <v>37</v>
      </c>
      <c r="C878" s="46">
        <v>66170</v>
      </c>
      <c r="D878" s="64" t="s">
        <v>833</v>
      </c>
      <c r="E878" s="105">
        <v>0</v>
      </c>
      <c r="F878" s="70">
        <v>0</v>
      </c>
      <c r="G878" s="70">
        <v>0</v>
      </c>
      <c r="H878" s="70">
        <v>0</v>
      </c>
      <c r="I878" s="70">
        <v>0</v>
      </c>
      <c r="J878" s="70">
        <v>0</v>
      </c>
      <c r="K878" s="70">
        <v>0</v>
      </c>
      <c r="L878" s="70">
        <v>0</v>
      </c>
      <c r="M878" s="70">
        <v>0</v>
      </c>
      <c r="N878" s="70">
        <v>0</v>
      </c>
      <c r="O878" s="48">
        <f t="shared" si="13"/>
        <v>0</v>
      </c>
    </row>
    <row r="879" spans="1:15" x14ac:dyDescent="0.25">
      <c r="A879" s="44" t="s">
        <v>51</v>
      </c>
      <c r="B879" s="45" t="s">
        <v>37</v>
      </c>
      <c r="C879" s="46">
        <v>66318</v>
      </c>
      <c r="D879" s="64" t="s">
        <v>834</v>
      </c>
      <c r="E879" s="105">
        <v>0</v>
      </c>
      <c r="F879" s="70">
        <v>0</v>
      </c>
      <c r="G879" s="70">
        <v>0</v>
      </c>
      <c r="H879" s="70">
        <v>0</v>
      </c>
      <c r="I879" s="70">
        <v>0</v>
      </c>
      <c r="J879" s="70">
        <v>0</v>
      </c>
      <c r="K879" s="70">
        <v>0</v>
      </c>
      <c r="L879" s="70">
        <v>0</v>
      </c>
      <c r="M879" s="70">
        <v>0</v>
      </c>
      <c r="N879" s="70">
        <v>0</v>
      </c>
      <c r="O879" s="48">
        <f t="shared" si="13"/>
        <v>0</v>
      </c>
    </row>
    <row r="880" spans="1:15" x14ac:dyDescent="0.25">
      <c r="A880" s="44" t="s">
        <v>51</v>
      </c>
      <c r="B880" s="45" t="s">
        <v>37</v>
      </c>
      <c r="C880" s="46">
        <v>66383</v>
      </c>
      <c r="D880" s="64" t="s">
        <v>835</v>
      </c>
      <c r="E880" s="105">
        <v>0</v>
      </c>
      <c r="F880" s="70">
        <v>0</v>
      </c>
      <c r="G880" s="70">
        <v>0</v>
      </c>
      <c r="H880" s="70">
        <v>0</v>
      </c>
      <c r="I880" s="70">
        <v>0</v>
      </c>
      <c r="J880" s="70">
        <v>0</v>
      </c>
      <c r="K880" s="70">
        <v>0</v>
      </c>
      <c r="L880" s="70">
        <v>0</v>
      </c>
      <c r="M880" s="70">
        <v>0</v>
      </c>
      <c r="N880" s="70">
        <v>0</v>
      </c>
      <c r="O880" s="48">
        <f t="shared" si="13"/>
        <v>0</v>
      </c>
    </row>
    <row r="881" spans="1:15" x14ac:dyDescent="0.25">
      <c r="A881" s="118" t="s">
        <v>51</v>
      </c>
      <c r="B881" s="122" t="s">
        <v>37</v>
      </c>
      <c r="C881" s="120">
        <v>66400</v>
      </c>
      <c r="D881" s="123" t="s">
        <v>836</v>
      </c>
      <c r="E881" s="105">
        <v>0</v>
      </c>
      <c r="F881" s="170">
        <v>0</v>
      </c>
      <c r="G881" s="170">
        <v>0</v>
      </c>
      <c r="H881" s="170">
        <v>0</v>
      </c>
      <c r="I881" s="170">
        <v>0</v>
      </c>
      <c r="J881" s="170">
        <v>0</v>
      </c>
      <c r="K881" s="170">
        <v>0</v>
      </c>
      <c r="L881" s="170">
        <v>1383717</v>
      </c>
      <c r="M881" s="170">
        <v>0</v>
      </c>
      <c r="N881" s="170">
        <v>0</v>
      </c>
      <c r="O881" s="171">
        <f t="shared" si="13"/>
        <v>1383717</v>
      </c>
    </row>
    <row r="882" spans="1:15" x14ac:dyDescent="0.25">
      <c r="A882" s="118" t="s">
        <v>51</v>
      </c>
      <c r="B882" s="122" t="s">
        <v>37</v>
      </c>
      <c r="C882" s="120">
        <v>66440</v>
      </c>
      <c r="D882" s="123" t="s">
        <v>837</v>
      </c>
      <c r="E882" s="105">
        <v>0</v>
      </c>
      <c r="F882" s="170">
        <v>0</v>
      </c>
      <c r="G882" s="170">
        <v>0</v>
      </c>
      <c r="H882" s="170">
        <v>0</v>
      </c>
      <c r="I882" s="170">
        <v>0</v>
      </c>
      <c r="J882" s="170">
        <v>0</v>
      </c>
      <c r="K882" s="170">
        <v>0</v>
      </c>
      <c r="L882" s="170">
        <v>0</v>
      </c>
      <c r="M882" s="170">
        <v>0</v>
      </c>
      <c r="N882" s="170">
        <v>0</v>
      </c>
      <c r="O882" s="171">
        <f t="shared" si="13"/>
        <v>0</v>
      </c>
    </row>
    <row r="883" spans="1:15" x14ac:dyDescent="0.25">
      <c r="A883" s="118" t="s">
        <v>51</v>
      </c>
      <c r="B883" s="122" t="s">
        <v>37</v>
      </c>
      <c r="C883" s="120">
        <v>66456</v>
      </c>
      <c r="D883" s="123" t="s">
        <v>838</v>
      </c>
      <c r="E883" s="105">
        <v>8673294.4552816283</v>
      </c>
      <c r="F883" s="170">
        <v>0</v>
      </c>
      <c r="G883" s="170">
        <v>0</v>
      </c>
      <c r="H883" s="170">
        <v>0</v>
      </c>
      <c r="I883" s="170">
        <v>0</v>
      </c>
      <c r="J883" s="170">
        <v>14391487</v>
      </c>
      <c r="K883" s="170">
        <v>0</v>
      </c>
      <c r="L883" s="170">
        <v>0</v>
      </c>
      <c r="M883" s="170">
        <v>0</v>
      </c>
      <c r="N883" s="170">
        <v>0</v>
      </c>
      <c r="O883" s="171">
        <f t="shared" si="13"/>
        <v>14391487</v>
      </c>
    </row>
    <row r="884" spans="1:15" x14ac:dyDescent="0.25">
      <c r="A884" s="118" t="s">
        <v>51</v>
      </c>
      <c r="B884" s="122" t="s">
        <v>37</v>
      </c>
      <c r="C884" s="120">
        <v>66572</v>
      </c>
      <c r="D884" s="123" t="s">
        <v>839</v>
      </c>
      <c r="E884" s="105">
        <v>0</v>
      </c>
      <c r="F884" s="170">
        <v>0</v>
      </c>
      <c r="G884" s="170">
        <v>0</v>
      </c>
      <c r="H884" s="170">
        <v>0</v>
      </c>
      <c r="I884" s="170">
        <v>0</v>
      </c>
      <c r="J884" s="170">
        <v>0</v>
      </c>
      <c r="K884" s="170">
        <v>0</v>
      </c>
      <c r="L884" s="170">
        <v>228188</v>
      </c>
      <c r="M884" s="170">
        <v>0</v>
      </c>
      <c r="N884" s="170">
        <v>0</v>
      </c>
      <c r="O884" s="171">
        <f t="shared" si="13"/>
        <v>228188</v>
      </c>
    </row>
    <row r="885" spans="1:15" x14ac:dyDescent="0.25">
      <c r="A885" s="118" t="s">
        <v>51</v>
      </c>
      <c r="B885" s="122" t="s">
        <v>37</v>
      </c>
      <c r="C885" s="120">
        <v>66594</v>
      </c>
      <c r="D885" s="123" t="s">
        <v>840</v>
      </c>
      <c r="E885" s="105">
        <v>82126998.453482315</v>
      </c>
      <c r="F885" s="170">
        <v>0</v>
      </c>
      <c r="G885" s="170">
        <v>0</v>
      </c>
      <c r="H885" s="170">
        <v>0</v>
      </c>
      <c r="I885" s="170">
        <v>0</v>
      </c>
      <c r="J885" s="170">
        <v>169449006.13999999</v>
      </c>
      <c r="K885" s="170">
        <v>0</v>
      </c>
      <c r="L885" s="170">
        <v>182954</v>
      </c>
      <c r="M885" s="170">
        <v>0</v>
      </c>
      <c r="N885" s="170">
        <v>0</v>
      </c>
      <c r="O885" s="171">
        <f t="shared" si="13"/>
        <v>169631960.13999999</v>
      </c>
    </row>
    <row r="886" spans="1:15" x14ac:dyDescent="0.25">
      <c r="A886" s="118" t="s">
        <v>51</v>
      </c>
      <c r="B886" s="122" t="s">
        <v>37</v>
      </c>
      <c r="C886" s="120">
        <v>66682</v>
      </c>
      <c r="D886" s="123" t="s">
        <v>841</v>
      </c>
      <c r="E886" s="105">
        <v>0</v>
      </c>
      <c r="F886" s="170">
        <v>0</v>
      </c>
      <c r="G886" s="170">
        <v>0</v>
      </c>
      <c r="H886" s="170">
        <v>0</v>
      </c>
      <c r="I886" s="170">
        <v>0</v>
      </c>
      <c r="J886" s="170">
        <v>90612</v>
      </c>
      <c r="K886" s="170">
        <v>0</v>
      </c>
      <c r="L886" s="170">
        <v>149713</v>
      </c>
      <c r="M886" s="170">
        <v>0</v>
      </c>
      <c r="N886" s="170">
        <v>0</v>
      </c>
      <c r="O886" s="171">
        <f t="shared" si="13"/>
        <v>240325</v>
      </c>
    </row>
    <row r="887" spans="1:15" x14ac:dyDescent="0.25">
      <c r="A887" s="118" t="s">
        <v>51</v>
      </c>
      <c r="B887" s="122" t="s">
        <v>37</v>
      </c>
      <c r="C887" s="120">
        <v>66687</v>
      </c>
      <c r="D887" s="123" t="s">
        <v>842</v>
      </c>
      <c r="E887" s="105">
        <v>0</v>
      </c>
      <c r="F887" s="170">
        <v>0</v>
      </c>
      <c r="G887" s="170">
        <v>0</v>
      </c>
      <c r="H887" s="170">
        <v>0</v>
      </c>
      <c r="I887" s="170">
        <v>0</v>
      </c>
      <c r="J887" s="170">
        <v>0</v>
      </c>
      <c r="K887" s="170">
        <v>0</v>
      </c>
      <c r="L887" s="170">
        <v>3576952.69</v>
      </c>
      <c r="M887" s="170">
        <v>0</v>
      </c>
      <c r="N887" s="170">
        <v>0</v>
      </c>
      <c r="O887" s="171">
        <f t="shared" si="13"/>
        <v>3576952.69</v>
      </c>
    </row>
    <row r="888" spans="1:15" x14ac:dyDescent="0.25">
      <c r="A888" s="118" t="s">
        <v>51</v>
      </c>
      <c r="B888" s="122" t="s">
        <v>38</v>
      </c>
      <c r="C888" s="120">
        <v>68001</v>
      </c>
      <c r="D888" s="123" t="s">
        <v>843</v>
      </c>
      <c r="E888" s="105">
        <v>1683517.9737570505</v>
      </c>
      <c r="F888" s="170">
        <v>3256190</v>
      </c>
      <c r="G888" s="170">
        <v>0</v>
      </c>
      <c r="H888" s="170">
        <v>0</v>
      </c>
      <c r="I888" s="170">
        <v>0</v>
      </c>
      <c r="J888" s="170">
        <v>0</v>
      </c>
      <c r="K888" s="170">
        <v>0</v>
      </c>
      <c r="L888" s="170">
        <v>1582772.4600000002</v>
      </c>
      <c r="M888" s="170">
        <v>0</v>
      </c>
      <c r="N888" s="170">
        <v>0</v>
      </c>
      <c r="O888" s="171">
        <f t="shared" si="13"/>
        <v>4838962.46</v>
      </c>
    </row>
    <row r="889" spans="1:15" x14ac:dyDescent="0.25">
      <c r="A889" s="118" t="s">
        <v>51</v>
      </c>
      <c r="B889" s="122" t="s">
        <v>38</v>
      </c>
      <c r="C889" s="120">
        <v>68013</v>
      </c>
      <c r="D889" s="123" t="s">
        <v>844</v>
      </c>
      <c r="E889" s="105">
        <v>0</v>
      </c>
      <c r="F889" s="170">
        <v>0</v>
      </c>
      <c r="G889" s="170">
        <v>0</v>
      </c>
      <c r="H889" s="170">
        <v>0</v>
      </c>
      <c r="I889" s="170">
        <v>0</v>
      </c>
      <c r="J889" s="170">
        <v>0</v>
      </c>
      <c r="K889" s="170">
        <v>0</v>
      </c>
      <c r="L889" s="170">
        <v>0</v>
      </c>
      <c r="M889" s="170">
        <v>0</v>
      </c>
      <c r="N889" s="170">
        <v>0</v>
      </c>
      <c r="O889" s="171">
        <f t="shared" si="13"/>
        <v>0</v>
      </c>
    </row>
    <row r="890" spans="1:15" x14ac:dyDescent="0.25">
      <c r="A890" s="118" t="s">
        <v>51</v>
      </c>
      <c r="B890" s="122" t="s">
        <v>38</v>
      </c>
      <c r="C890" s="120">
        <v>68020</v>
      </c>
      <c r="D890" s="123" t="s">
        <v>389</v>
      </c>
      <c r="E890" s="105">
        <v>0</v>
      </c>
      <c r="F890" s="170">
        <v>0</v>
      </c>
      <c r="G890" s="170">
        <v>3202031.3099999996</v>
      </c>
      <c r="H890" s="170">
        <v>0</v>
      </c>
      <c r="I890" s="170">
        <v>0</v>
      </c>
      <c r="J890" s="170">
        <v>0</v>
      </c>
      <c r="K890" s="170">
        <v>0</v>
      </c>
      <c r="L890" s="170">
        <v>0</v>
      </c>
      <c r="M890" s="170">
        <v>0</v>
      </c>
      <c r="N890" s="170">
        <v>0</v>
      </c>
      <c r="O890" s="171">
        <f t="shared" si="13"/>
        <v>3202031.3099999996</v>
      </c>
    </row>
    <row r="891" spans="1:15" x14ac:dyDescent="0.25">
      <c r="A891" s="44" t="s">
        <v>51</v>
      </c>
      <c r="B891" s="45" t="s">
        <v>38</v>
      </c>
      <c r="C891" s="46">
        <v>68051</v>
      </c>
      <c r="D891" s="64" t="s">
        <v>845</v>
      </c>
      <c r="E891" s="105">
        <v>0</v>
      </c>
      <c r="F891" s="70">
        <v>0</v>
      </c>
      <c r="G891" s="70">
        <v>0</v>
      </c>
      <c r="H891" s="70">
        <v>0</v>
      </c>
      <c r="I891" s="70">
        <v>0</v>
      </c>
      <c r="J891" s="70">
        <v>0</v>
      </c>
      <c r="K891" s="70">
        <v>0</v>
      </c>
      <c r="L891" s="70">
        <v>2754540</v>
      </c>
      <c r="M891" s="70">
        <v>0</v>
      </c>
      <c r="N891" s="70">
        <v>0</v>
      </c>
      <c r="O891" s="48">
        <f t="shared" si="13"/>
        <v>2754540</v>
      </c>
    </row>
    <row r="892" spans="1:15" x14ac:dyDescent="0.25">
      <c r="A892" s="44" t="s">
        <v>51</v>
      </c>
      <c r="B892" s="45" t="s">
        <v>38</v>
      </c>
      <c r="C892" s="46">
        <v>68077</v>
      </c>
      <c r="D892" s="64" t="s">
        <v>68</v>
      </c>
      <c r="E892" s="105">
        <v>0</v>
      </c>
      <c r="F892" s="70">
        <v>0</v>
      </c>
      <c r="G892" s="70">
        <v>0</v>
      </c>
      <c r="H892" s="70">
        <v>0</v>
      </c>
      <c r="I892" s="70">
        <v>0</v>
      </c>
      <c r="J892" s="70">
        <v>4814381</v>
      </c>
      <c r="K892" s="70">
        <v>0</v>
      </c>
      <c r="L892" s="70">
        <v>0</v>
      </c>
      <c r="M892" s="70">
        <v>0</v>
      </c>
      <c r="N892" s="70">
        <v>0</v>
      </c>
      <c r="O892" s="48">
        <f t="shared" si="13"/>
        <v>4814381</v>
      </c>
    </row>
    <row r="893" spans="1:15" x14ac:dyDescent="0.25">
      <c r="A893" s="44" t="s">
        <v>51</v>
      </c>
      <c r="B893" s="45" t="s">
        <v>38</v>
      </c>
      <c r="C893" s="46">
        <v>68079</v>
      </c>
      <c r="D893" s="64" t="s">
        <v>846</v>
      </c>
      <c r="E893" s="105">
        <v>0</v>
      </c>
      <c r="F893" s="70">
        <v>0</v>
      </c>
      <c r="G893" s="70">
        <v>0</v>
      </c>
      <c r="H893" s="70">
        <v>0</v>
      </c>
      <c r="I893" s="70">
        <v>0</v>
      </c>
      <c r="J893" s="70">
        <v>0</v>
      </c>
      <c r="K893" s="70">
        <v>0</v>
      </c>
      <c r="L893" s="70">
        <v>35746.32</v>
      </c>
      <c r="M893" s="70">
        <v>0</v>
      </c>
      <c r="N893" s="70">
        <v>0</v>
      </c>
      <c r="O893" s="48">
        <f t="shared" si="13"/>
        <v>35746.32</v>
      </c>
    </row>
    <row r="894" spans="1:15" x14ac:dyDescent="0.25">
      <c r="A894" s="44" t="s">
        <v>51</v>
      </c>
      <c r="B894" s="45" t="s">
        <v>38</v>
      </c>
      <c r="C894" s="46">
        <v>68081</v>
      </c>
      <c r="D894" s="64" t="s">
        <v>847</v>
      </c>
      <c r="E894" s="105">
        <v>0</v>
      </c>
      <c r="F894" s="70">
        <v>0</v>
      </c>
      <c r="G894" s="70">
        <v>0</v>
      </c>
      <c r="H894" s="70">
        <v>0</v>
      </c>
      <c r="I894" s="70">
        <v>0</v>
      </c>
      <c r="J894" s="70">
        <v>0</v>
      </c>
      <c r="K894" s="70">
        <v>0</v>
      </c>
      <c r="L894" s="70">
        <v>11961139.909999998</v>
      </c>
      <c r="M894" s="70">
        <v>0</v>
      </c>
      <c r="N894" s="70">
        <v>0</v>
      </c>
      <c r="O894" s="48">
        <f t="shared" si="13"/>
        <v>11961139.909999998</v>
      </c>
    </row>
    <row r="895" spans="1:15" x14ac:dyDescent="0.25">
      <c r="A895" s="44" t="s">
        <v>51</v>
      </c>
      <c r="B895" s="45" t="s">
        <v>38</v>
      </c>
      <c r="C895" s="46">
        <v>68092</v>
      </c>
      <c r="D895" s="64" t="s">
        <v>72</v>
      </c>
      <c r="E895" s="105">
        <v>0</v>
      </c>
      <c r="F895" s="70">
        <v>0</v>
      </c>
      <c r="G895" s="70">
        <v>0</v>
      </c>
      <c r="H895" s="70">
        <v>0</v>
      </c>
      <c r="I895" s="70">
        <v>0</v>
      </c>
      <c r="J895" s="70">
        <v>0</v>
      </c>
      <c r="K895" s="70">
        <v>0</v>
      </c>
      <c r="L895" s="70">
        <v>34963061</v>
      </c>
      <c r="M895" s="70">
        <v>0</v>
      </c>
      <c r="N895" s="70">
        <v>0</v>
      </c>
      <c r="O895" s="48">
        <f t="shared" si="13"/>
        <v>34963061</v>
      </c>
    </row>
    <row r="896" spans="1:15" x14ac:dyDescent="0.25">
      <c r="A896" s="44" t="s">
        <v>51</v>
      </c>
      <c r="B896" s="45" t="s">
        <v>38</v>
      </c>
      <c r="C896" s="46">
        <v>68101</v>
      </c>
      <c r="D896" s="64" t="s">
        <v>21</v>
      </c>
      <c r="E896" s="105">
        <v>0</v>
      </c>
      <c r="F896" s="70">
        <v>0</v>
      </c>
      <c r="G896" s="70">
        <v>0</v>
      </c>
      <c r="H896" s="70">
        <v>0</v>
      </c>
      <c r="I896" s="70">
        <v>0</v>
      </c>
      <c r="J896" s="70">
        <v>0</v>
      </c>
      <c r="K896" s="70">
        <v>0</v>
      </c>
      <c r="L896" s="70">
        <v>0</v>
      </c>
      <c r="M896" s="70">
        <v>0</v>
      </c>
      <c r="N896" s="70">
        <v>0</v>
      </c>
      <c r="O896" s="48">
        <f t="shared" si="13"/>
        <v>0</v>
      </c>
    </row>
    <row r="897" spans="1:15" x14ac:dyDescent="0.25">
      <c r="A897" s="44" t="s">
        <v>51</v>
      </c>
      <c r="B897" s="45" t="s">
        <v>38</v>
      </c>
      <c r="C897" s="46">
        <v>68121</v>
      </c>
      <c r="D897" s="64" t="s">
        <v>500</v>
      </c>
      <c r="E897" s="105">
        <v>0</v>
      </c>
      <c r="F897" s="70">
        <v>0</v>
      </c>
      <c r="G897" s="70">
        <v>0</v>
      </c>
      <c r="H897" s="70">
        <v>0</v>
      </c>
      <c r="I897" s="70">
        <v>0</v>
      </c>
      <c r="J897" s="70">
        <v>0</v>
      </c>
      <c r="K897" s="70">
        <v>0</v>
      </c>
      <c r="L897" s="70">
        <v>75553</v>
      </c>
      <c r="M897" s="70">
        <v>0</v>
      </c>
      <c r="N897" s="70">
        <v>0</v>
      </c>
      <c r="O897" s="48">
        <f t="shared" si="13"/>
        <v>75553</v>
      </c>
    </row>
    <row r="898" spans="1:15" x14ac:dyDescent="0.25">
      <c r="A898" s="44" t="s">
        <v>51</v>
      </c>
      <c r="B898" s="45" t="s">
        <v>38</v>
      </c>
      <c r="C898" s="46">
        <v>68132</v>
      </c>
      <c r="D898" s="64" t="s">
        <v>848</v>
      </c>
      <c r="E898" s="105">
        <v>15305914.998072941</v>
      </c>
      <c r="F898" s="70">
        <v>0</v>
      </c>
      <c r="G898" s="70">
        <v>0</v>
      </c>
      <c r="H898" s="70">
        <v>0</v>
      </c>
      <c r="I898" s="70">
        <v>0</v>
      </c>
      <c r="J898" s="70">
        <v>61881602</v>
      </c>
      <c r="K898" s="70">
        <v>0</v>
      </c>
      <c r="L898" s="70">
        <v>0</v>
      </c>
      <c r="M898" s="70">
        <v>0</v>
      </c>
      <c r="N898" s="70">
        <v>0</v>
      </c>
      <c r="O898" s="48">
        <f t="shared" si="13"/>
        <v>61881602</v>
      </c>
    </row>
    <row r="899" spans="1:15" x14ac:dyDescent="0.25">
      <c r="A899" s="44" t="s">
        <v>51</v>
      </c>
      <c r="B899" s="45" t="s">
        <v>38</v>
      </c>
      <c r="C899" s="46">
        <v>68147</v>
      </c>
      <c r="D899" s="64" t="s">
        <v>849</v>
      </c>
      <c r="E899" s="105">
        <v>32843.988419880436</v>
      </c>
      <c r="F899" s="70">
        <v>0</v>
      </c>
      <c r="G899" s="70">
        <v>0</v>
      </c>
      <c r="H899" s="70">
        <v>0</v>
      </c>
      <c r="I899" s="70">
        <v>0</v>
      </c>
      <c r="J899" s="70">
        <v>0</v>
      </c>
      <c r="K899" s="70">
        <v>0</v>
      </c>
      <c r="L899" s="70">
        <v>2848925</v>
      </c>
      <c r="M899" s="70">
        <v>0</v>
      </c>
      <c r="N899" s="70">
        <v>108219</v>
      </c>
      <c r="O899" s="48">
        <f t="shared" si="13"/>
        <v>2957144</v>
      </c>
    </row>
    <row r="900" spans="1:15" x14ac:dyDescent="0.25">
      <c r="A900" s="44" t="s">
        <v>51</v>
      </c>
      <c r="B900" s="45" t="s">
        <v>38</v>
      </c>
      <c r="C900" s="46">
        <v>68152</v>
      </c>
      <c r="D900" s="64" t="s">
        <v>850</v>
      </c>
      <c r="E900" s="105">
        <v>0</v>
      </c>
      <c r="F900" s="70">
        <v>0</v>
      </c>
      <c r="G900" s="70">
        <v>0</v>
      </c>
      <c r="H900" s="70">
        <v>0</v>
      </c>
      <c r="I900" s="70">
        <v>0</v>
      </c>
      <c r="J900" s="70">
        <v>0</v>
      </c>
      <c r="K900" s="70">
        <v>0</v>
      </c>
      <c r="L900" s="70">
        <v>0</v>
      </c>
      <c r="M900" s="70">
        <v>0</v>
      </c>
      <c r="N900" s="70">
        <v>0</v>
      </c>
      <c r="O900" s="48">
        <f t="shared" si="13"/>
        <v>0</v>
      </c>
    </row>
    <row r="901" spans="1:15" x14ac:dyDescent="0.25">
      <c r="A901" s="118" t="s">
        <v>51</v>
      </c>
      <c r="B901" s="122" t="s">
        <v>38</v>
      </c>
      <c r="C901" s="120">
        <v>68160</v>
      </c>
      <c r="D901" s="123" t="s">
        <v>851</v>
      </c>
      <c r="E901" s="105">
        <v>0</v>
      </c>
      <c r="F901" s="170">
        <v>0</v>
      </c>
      <c r="G901" s="170">
        <v>0</v>
      </c>
      <c r="H901" s="170">
        <v>0</v>
      </c>
      <c r="I901" s="170">
        <v>0</v>
      </c>
      <c r="J901" s="170">
        <v>0</v>
      </c>
      <c r="K901" s="170">
        <v>0</v>
      </c>
      <c r="L901" s="170">
        <v>0</v>
      </c>
      <c r="M901" s="170">
        <v>0</v>
      </c>
      <c r="N901" s="170">
        <v>0</v>
      </c>
      <c r="O901" s="171">
        <f t="shared" si="13"/>
        <v>0</v>
      </c>
    </row>
    <row r="902" spans="1:15" x14ac:dyDescent="0.25">
      <c r="A902" s="118" t="s">
        <v>51</v>
      </c>
      <c r="B902" s="122" t="s">
        <v>38</v>
      </c>
      <c r="C902" s="120">
        <v>68162</v>
      </c>
      <c r="D902" s="123" t="s">
        <v>852</v>
      </c>
      <c r="E902" s="105">
        <v>0</v>
      </c>
      <c r="F902" s="170">
        <v>0</v>
      </c>
      <c r="G902" s="170">
        <v>0</v>
      </c>
      <c r="H902" s="170">
        <v>0</v>
      </c>
      <c r="I902" s="170">
        <v>0</v>
      </c>
      <c r="J902" s="170">
        <v>0</v>
      </c>
      <c r="K902" s="170">
        <v>0</v>
      </c>
      <c r="L902" s="170">
        <v>0</v>
      </c>
      <c r="M902" s="170">
        <v>0</v>
      </c>
      <c r="N902" s="170">
        <v>0</v>
      </c>
      <c r="O902" s="171">
        <f t="shared" si="13"/>
        <v>0</v>
      </c>
    </row>
    <row r="903" spans="1:15" x14ac:dyDescent="0.25">
      <c r="A903" s="118" t="s">
        <v>51</v>
      </c>
      <c r="B903" s="122" t="s">
        <v>38</v>
      </c>
      <c r="C903" s="120">
        <v>68167</v>
      </c>
      <c r="D903" s="123" t="s">
        <v>853</v>
      </c>
      <c r="E903" s="105">
        <v>0</v>
      </c>
      <c r="F903" s="170">
        <v>0</v>
      </c>
      <c r="G903" s="170">
        <v>0</v>
      </c>
      <c r="H903" s="170">
        <v>0</v>
      </c>
      <c r="I903" s="170">
        <v>0</v>
      </c>
      <c r="J903" s="170">
        <v>0</v>
      </c>
      <c r="K903" s="170">
        <v>0</v>
      </c>
      <c r="L903" s="170">
        <v>115218</v>
      </c>
      <c r="M903" s="170">
        <v>0</v>
      </c>
      <c r="N903" s="170">
        <v>0</v>
      </c>
      <c r="O903" s="171">
        <f t="shared" si="13"/>
        <v>115218</v>
      </c>
    </row>
    <row r="904" spans="1:15" x14ac:dyDescent="0.25">
      <c r="A904" s="118" t="s">
        <v>51</v>
      </c>
      <c r="B904" s="122" t="s">
        <v>38</v>
      </c>
      <c r="C904" s="120">
        <v>68169</v>
      </c>
      <c r="D904" s="123" t="s">
        <v>854</v>
      </c>
      <c r="E904" s="105">
        <v>0</v>
      </c>
      <c r="F904" s="170">
        <v>0</v>
      </c>
      <c r="G904" s="170">
        <v>0</v>
      </c>
      <c r="H904" s="170">
        <v>0</v>
      </c>
      <c r="I904" s="170">
        <v>0</v>
      </c>
      <c r="J904" s="170">
        <v>0</v>
      </c>
      <c r="K904" s="170">
        <v>0</v>
      </c>
      <c r="L904" s="170">
        <v>0</v>
      </c>
      <c r="M904" s="170">
        <v>0</v>
      </c>
      <c r="N904" s="170">
        <v>0</v>
      </c>
      <c r="O904" s="171">
        <f t="shared" si="13"/>
        <v>0</v>
      </c>
    </row>
    <row r="905" spans="1:15" x14ac:dyDescent="0.25">
      <c r="A905" s="118" t="s">
        <v>51</v>
      </c>
      <c r="B905" s="122" t="s">
        <v>38</v>
      </c>
      <c r="C905" s="120">
        <v>68176</v>
      </c>
      <c r="D905" s="123" t="s">
        <v>855</v>
      </c>
      <c r="E905" s="105">
        <v>0</v>
      </c>
      <c r="F905" s="170">
        <v>0</v>
      </c>
      <c r="G905" s="170">
        <v>0</v>
      </c>
      <c r="H905" s="170">
        <v>0</v>
      </c>
      <c r="I905" s="170">
        <v>0</v>
      </c>
      <c r="J905" s="170">
        <v>0</v>
      </c>
      <c r="K905" s="170">
        <v>0</v>
      </c>
      <c r="L905" s="170">
        <v>0</v>
      </c>
      <c r="M905" s="170">
        <v>0</v>
      </c>
      <c r="N905" s="170">
        <v>0</v>
      </c>
      <c r="O905" s="171">
        <f t="shared" si="13"/>
        <v>0</v>
      </c>
    </row>
    <row r="906" spans="1:15" x14ac:dyDescent="0.25">
      <c r="A906" s="118" t="s">
        <v>51</v>
      </c>
      <c r="B906" s="122" t="s">
        <v>38</v>
      </c>
      <c r="C906" s="120">
        <v>68179</v>
      </c>
      <c r="D906" s="123" t="s">
        <v>856</v>
      </c>
      <c r="E906" s="105">
        <v>0</v>
      </c>
      <c r="F906" s="170">
        <v>0</v>
      </c>
      <c r="G906" s="170">
        <v>0</v>
      </c>
      <c r="H906" s="170">
        <v>0</v>
      </c>
      <c r="I906" s="170">
        <v>0</v>
      </c>
      <c r="J906" s="170">
        <v>0</v>
      </c>
      <c r="K906" s="170">
        <v>0</v>
      </c>
      <c r="L906" s="170">
        <v>0</v>
      </c>
      <c r="M906" s="170">
        <v>0</v>
      </c>
      <c r="N906" s="170">
        <v>0</v>
      </c>
      <c r="O906" s="171">
        <f t="shared" si="13"/>
        <v>0</v>
      </c>
    </row>
    <row r="907" spans="1:15" x14ac:dyDescent="0.25">
      <c r="A907" s="118" t="s">
        <v>51</v>
      </c>
      <c r="B907" s="122" t="s">
        <v>38</v>
      </c>
      <c r="C907" s="120">
        <v>68190</v>
      </c>
      <c r="D907" s="123" t="s">
        <v>857</v>
      </c>
      <c r="E907" s="105">
        <v>0</v>
      </c>
      <c r="F907" s="170">
        <v>0</v>
      </c>
      <c r="G907" s="170">
        <v>0</v>
      </c>
      <c r="H907" s="170">
        <v>0</v>
      </c>
      <c r="I907" s="170">
        <v>0</v>
      </c>
      <c r="J907" s="170">
        <v>0</v>
      </c>
      <c r="K907" s="170">
        <v>0</v>
      </c>
      <c r="L907" s="170">
        <v>5243122</v>
      </c>
      <c r="M907" s="170">
        <v>0</v>
      </c>
      <c r="N907" s="170">
        <v>0</v>
      </c>
      <c r="O907" s="171">
        <f t="shared" si="13"/>
        <v>5243122</v>
      </c>
    </row>
    <row r="908" spans="1:15" x14ac:dyDescent="0.25">
      <c r="A908" s="118" t="s">
        <v>51</v>
      </c>
      <c r="B908" s="122" t="s">
        <v>38</v>
      </c>
      <c r="C908" s="120">
        <v>68207</v>
      </c>
      <c r="D908" s="123" t="s">
        <v>89</v>
      </c>
      <c r="E908" s="105">
        <v>0</v>
      </c>
      <c r="F908" s="170">
        <v>0</v>
      </c>
      <c r="G908" s="170">
        <v>0</v>
      </c>
      <c r="H908" s="170">
        <v>0</v>
      </c>
      <c r="I908" s="170">
        <v>0</v>
      </c>
      <c r="J908" s="170">
        <v>0</v>
      </c>
      <c r="K908" s="170">
        <v>0</v>
      </c>
      <c r="L908" s="170">
        <v>4377</v>
      </c>
      <c r="M908" s="170">
        <v>0</v>
      </c>
      <c r="N908" s="170">
        <v>0</v>
      </c>
      <c r="O908" s="171">
        <f t="shared" ref="O908:O971" si="14">SUM(F908:N908)</f>
        <v>4377</v>
      </c>
    </row>
    <row r="909" spans="1:15" x14ac:dyDescent="0.25">
      <c r="A909" s="118" t="s">
        <v>51</v>
      </c>
      <c r="B909" s="122" t="s">
        <v>38</v>
      </c>
      <c r="C909" s="120">
        <v>68209</v>
      </c>
      <c r="D909" s="123" t="s">
        <v>858</v>
      </c>
      <c r="E909" s="105">
        <v>0</v>
      </c>
      <c r="F909" s="170">
        <v>0</v>
      </c>
      <c r="G909" s="170">
        <v>0</v>
      </c>
      <c r="H909" s="170">
        <v>0</v>
      </c>
      <c r="I909" s="170">
        <v>0</v>
      </c>
      <c r="J909" s="170">
        <v>0</v>
      </c>
      <c r="K909" s="170">
        <v>0</v>
      </c>
      <c r="L909" s="170">
        <v>0</v>
      </c>
      <c r="M909" s="170">
        <v>0</v>
      </c>
      <c r="N909" s="170">
        <v>0</v>
      </c>
      <c r="O909" s="171">
        <f t="shared" si="14"/>
        <v>0</v>
      </c>
    </row>
    <row r="910" spans="1:15" x14ac:dyDescent="0.25">
      <c r="A910" s="118" t="s">
        <v>51</v>
      </c>
      <c r="B910" s="122" t="s">
        <v>38</v>
      </c>
      <c r="C910" s="120">
        <v>68211</v>
      </c>
      <c r="D910" s="123" t="s">
        <v>859</v>
      </c>
      <c r="E910" s="105">
        <v>0</v>
      </c>
      <c r="F910" s="170">
        <v>0</v>
      </c>
      <c r="G910" s="170">
        <v>0</v>
      </c>
      <c r="H910" s="170">
        <v>0</v>
      </c>
      <c r="I910" s="170">
        <v>0</v>
      </c>
      <c r="J910" s="170">
        <v>0</v>
      </c>
      <c r="K910" s="170">
        <v>0</v>
      </c>
      <c r="L910" s="170">
        <v>0</v>
      </c>
      <c r="M910" s="170">
        <v>0</v>
      </c>
      <c r="N910" s="170">
        <v>0</v>
      </c>
      <c r="O910" s="171">
        <f t="shared" si="14"/>
        <v>0</v>
      </c>
    </row>
    <row r="911" spans="1:15" x14ac:dyDescent="0.25">
      <c r="A911" s="44" t="s">
        <v>51</v>
      </c>
      <c r="B911" s="45" t="s">
        <v>38</v>
      </c>
      <c r="C911" s="46">
        <v>68217</v>
      </c>
      <c r="D911" s="64" t="s">
        <v>860</v>
      </c>
      <c r="E911" s="105">
        <v>0</v>
      </c>
      <c r="F911" s="70">
        <v>0</v>
      </c>
      <c r="G911" s="70">
        <v>0</v>
      </c>
      <c r="H911" s="70">
        <v>0</v>
      </c>
      <c r="I911" s="70">
        <v>0</v>
      </c>
      <c r="J911" s="70">
        <v>0</v>
      </c>
      <c r="K911" s="70">
        <v>0</v>
      </c>
      <c r="L911" s="70">
        <v>0</v>
      </c>
      <c r="M911" s="70">
        <v>0</v>
      </c>
      <c r="N911" s="70">
        <v>0</v>
      </c>
      <c r="O911" s="48">
        <f t="shared" si="14"/>
        <v>0</v>
      </c>
    </row>
    <row r="912" spans="1:15" x14ac:dyDescent="0.25">
      <c r="A912" s="44" t="s">
        <v>51</v>
      </c>
      <c r="B912" s="45" t="s">
        <v>38</v>
      </c>
      <c r="C912" s="46">
        <v>68229</v>
      </c>
      <c r="D912" s="64" t="s">
        <v>861</v>
      </c>
      <c r="E912" s="105">
        <v>0</v>
      </c>
      <c r="F912" s="70">
        <v>2656145</v>
      </c>
      <c r="G912" s="70">
        <v>0</v>
      </c>
      <c r="H912" s="70">
        <v>0</v>
      </c>
      <c r="I912" s="70">
        <v>0</v>
      </c>
      <c r="J912" s="70">
        <v>0</v>
      </c>
      <c r="K912" s="70">
        <v>0</v>
      </c>
      <c r="L912" s="70">
        <v>13599.95</v>
      </c>
      <c r="M912" s="70">
        <v>0</v>
      </c>
      <c r="N912" s="70">
        <v>0</v>
      </c>
      <c r="O912" s="48">
        <f t="shared" si="14"/>
        <v>2669744.9500000002</v>
      </c>
    </row>
    <row r="913" spans="1:15" x14ac:dyDescent="0.25">
      <c r="A913" s="44" t="s">
        <v>51</v>
      </c>
      <c r="B913" s="45" t="s">
        <v>38</v>
      </c>
      <c r="C913" s="46">
        <v>68235</v>
      </c>
      <c r="D913" s="64" t="s">
        <v>862</v>
      </c>
      <c r="E913" s="105">
        <v>0</v>
      </c>
      <c r="F913" s="70">
        <v>0</v>
      </c>
      <c r="G913" s="70">
        <v>42175383.200000003</v>
      </c>
      <c r="H913" s="70">
        <v>0</v>
      </c>
      <c r="I913" s="70">
        <v>0</v>
      </c>
      <c r="J913" s="70">
        <v>0</v>
      </c>
      <c r="K913" s="70">
        <v>0</v>
      </c>
      <c r="L913" s="70">
        <v>0</v>
      </c>
      <c r="M913" s="70">
        <v>0</v>
      </c>
      <c r="N913" s="70">
        <v>0</v>
      </c>
      <c r="O913" s="48">
        <f t="shared" si="14"/>
        <v>42175383.200000003</v>
      </c>
    </row>
    <row r="914" spans="1:15" x14ac:dyDescent="0.25">
      <c r="A914" s="44" t="s">
        <v>51</v>
      </c>
      <c r="B914" s="45" t="s">
        <v>38</v>
      </c>
      <c r="C914" s="46">
        <v>68245</v>
      </c>
      <c r="D914" s="64" t="s">
        <v>863</v>
      </c>
      <c r="E914" s="105">
        <v>0</v>
      </c>
      <c r="F914" s="70">
        <v>0</v>
      </c>
      <c r="G914" s="70">
        <v>0</v>
      </c>
      <c r="H914" s="70">
        <v>0</v>
      </c>
      <c r="I914" s="70">
        <v>0</v>
      </c>
      <c r="J914" s="70">
        <v>0</v>
      </c>
      <c r="K914" s="70">
        <v>0</v>
      </c>
      <c r="L914" s="70">
        <v>0</v>
      </c>
      <c r="M914" s="70">
        <v>0</v>
      </c>
      <c r="N914" s="70">
        <v>0</v>
      </c>
      <c r="O914" s="48">
        <f t="shared" si="14"/>
        <v>0</v>
      </c>
    </row>
    <row r="915" spans="1:15" x14ac:dyDescent="0.25">
      <c r="A915" s="44" t="s">
        <v>51</v>
      </c>
      <c r="B915" s="45" t="s">
        <v>38</v>
      </c>
      <c r="C915" s="46">
        <v>68250</v>
      </c>
      <c r="D915" s="64" t="s">
        <v>211</v>
      </c>
      <c r="E915" s="105">
        <v>0</v>
      </c>
      <c r="F915" s="70">
        <v>0</v>
      </c>
      <c r="G915" s="70">
        <v>0</v>
      </c>
      <c r="H915" s="70">
        <v>0</v>
      </c>
      <c r="I915" s="70">
        <v>0</v>
      </c>
      <c r="J915" s="70">
        <v>0</v>
      </c>
      <c r="K915" s="70">
        <v>0</v>
      </c>
      <c r="L915" s="70">
        <v>0</v>
      </c>
      <c r="M915" s="70">
        <v>0</v>
      </c>
      <c r="N915" s="70">
        <v>0</v>
      </c>
      <c r="O915" s="48">
        <f t="shared" si="14"/>
        <v>0</v>
      </c>
    </row>
    <row r="916" spans="1:15" x14ac:dyDescent="0.25">
      <c r="A916" s="44" t="s">
        <v>51</v>
      </c>
      <c r="B916" s="45" t="s">
        <v>38</v>
      </c>
      <c r="C916" s="46">
        <v>68255</v>
      </c>
      <c r="D916" s="64" t="s">
        <v>864</v>
      </c>
      <c r="E916" s="105">
        <v>0</v>
      </c>
      <c r="F916" s="70">
        <v>0</v>
      </c>
      <c r="G916" s="70">
        <v>0</v>
      </c>
      <c r="H916" s="70">
        <v>0</v>
      </c>
      <c r="I916" s="70">
        <v>0</v>
      </c>
      <c r="J916" s="70">
        <v>0</v>
      </c>
      <c r="K916" s="70">
        <v>0</v>
      </c>
      <c r="L916" s="70">
        <v>0</v>
      </c>
      <c r="M916" s="70">
        <v>0</v>
      </c>
      <c r="N916" s="70">
        <v>0</v>
      </c>
      <c r="O916" s="48">
        <f t="shared" si="14"/>
        <v>0</v>
      </c>
    </row>
    <row r="917" spans="1:15" x14ac:dyDescent="0.25">
      <c r="A917" s="44" t="s">
        <v>51</v>
      </c>
      <c r="B917" s="45" t="s">
        <v>38</v>
      </c>
      <c r="C917" s="46">
        <v>68264</v>
      </c>
      <c r="D917" s="64" t="s">
        <v>865</v>
      </c>
      <c r="E917" s="105">
        <v>0</v>
      </c>
      <c r="F917" s="70">
        <v>0</v>
      </c>
      <c r="G917" s="70">
        <v>0</v>
      </c>
      <c r="H917" s="70">
        <v>0</v>
      </c>
      <c r="I917" s="70">
        <v>0</v>
      </c>
      <c r="J917" s="70">
        <v>0</v>
      </c>
      <c r="K917" s="70">
        <v>0</v>
      </c>
      <c r="L917" s="70">
        <v>0</v>
      </c>
      <c r="M917" s="70">
        <v>0</v>
      </c>
      <c r="N917" s="70">
        <v>0</v>
      </c>
      <c r="O917" s="48">
        <f t="shared" si="14"/>
        <v>0</v>
      </c>
    </row>
    <row r="918" spans="1:15" x14ac:dyDescent="0.25">
      <c r="A918" s="44" t="s">
        <v>51</v>
      </c>
      <c r="B918" s="45" t="s">
        <v>38</v>
      </c>
      <c r="C918" s="46">
        <v>68266</v>
      </c>
      <c r="D918" s="64" t="s">
        <v>866</v>
      </c>
      <c r="E918" s="105">
        <v>0</v>
      </c>
      <c r="F918" s="70">
        <v>0</v>
      </c>
      <c r="G918" s="70">
        <v>2185432</v>
      </c>
      <c r="H918" s="70">
        <v>0</v>
      </c>
      <c r="I918" s="70">
        <v>0</v>
      </c>
      <c r="J918" s="70">
        <v>0</v>
      </c>
      <c r="K918" s="70">
        <v>0</v>
      </c>
      <c r="L918" s="70">
        <v>0</v>
      </c>
      <c r="M918" s="70">
        <v>0</v>
      </c>
      <c r="N918" s="70">
        <v>0</v>
      </c>
      <c r="O918" s="48">
        <f t="shared" si="14"/>
        <v>2185432</v>
      </c>
    </row>
    <row r="919" spans="1:15" x14ac:dyDescent="0.25">
      <c r="A919" s="44" t="s">
        <v>51</v>
      </c>
      <c r="B919" s="45" t="s">
        <v>38</v>
      </c>
      <c r="C919" s="46">
        <v>68271</v>
      </c>
      <c r="D919" s="64" t="s">
        <v>867</v>
      </c>
      <c r="E919" s="105">
        <v>0</v>
      </c>
      <c r="F919" s="70">
        <v>0</v>
      </c>
      <c r="G919" s="70">
        <v>0</v>
      </c>
      <c r="H919" s="70">
        <v>0</v>
      </c>
      <c r="I919" s="70">
        <v>0</v>
      </c>
      <c r="J919" s="70">
        <v>0</v>
      </c>
      <c r="K919" s="70">
        <v>0</v>
      </c>
      <c r="L919" s="70">
        <v>0</v>
      </c>
      <c r="M919" s="70">
        <v>0</v>
      </c>
      <c r="N919" s="70">
        <v>0</v>
      </c>
      <c r="O919" s="48">
        <f t="shared" si="14"/>
        <v>0</v>
      </c>
    </row>
    <row r="920" spans="1:15" x14ac:dyDescent="0.25">
      <c r="A920" s="44" t="s">
        <v>51</v>
      </c>
      <c r="B920" s="45" t="s">
        <v>38</v>
      </c>
      <c r="C920" s="46">
        <v>68276</v>
      </c>
      <c r="D920" s="64" t="s">
        <v>868</v>
      </c>
      <c r="E920" s="105">
        <v>0</v>
      </c>
      <c r="F920" s="70">
        <v>0</v>
      </c>
      <c r="G920" s="70">
        <v>0</v>
      </c>
      <c r="H920" s="70">
        <v>0</v>
      </c>
      <c r="I920" s="70">
        <v>0</v>
      </c>
      <c r="J920" s="70">
        <v>0</v>
      </c>
      <c r="K920" s="70">
        <v>0</v>
      </c>
      <c r="L920" s="70">
        <v>70631</v>
      </c>
      <c r="M920" s="70">
        <v>0</v>
      </c>
      <c r="N920" s="70">
        <v>0</v>
      </c>
      <c r="O920" s="48">
        <f t="shared" si="14"/>
        <v>70631</v>
      </c>
    </row>
    <row r="921" spans="1:15" x14ac:dyDescent="0.25">
      <c r="A921" s="118" t="s">
        <v>51</v>
      </c>
      <c r="B921" s="122" t="s">
        <v>38</v>
      </c>
      <c r="C921" s="120">
        <v>68296</v>
      </c>
      <c r="D921" s="123" t="s">
        <v>869</v>
      </c>
      <c r="E921" s="105">
        <v>0</v>
      </c>
      <c r="F921" s="170">
        <v>0</v>
      </c>
      <c r="G921" s="170">
        <v>0</v>
      </c>
      <c r="H921" s="170">
        <v>0</v>
      </c>
      <c r="I921" s="170">
        <v>0</v>
      </c>
      <c r="J921" s="170">
        <v>0</v>
      </c>
      <c r="K921" s="170">
        <v>0</v>
      </c>
      <c r="L921" s="170">
        <v>0</v>
      </c>
      <c r="M921" s="170">
        <v>0</v>
      </c>
      <c r="N921" s="170">
        <v>0</v>
      </c>
      <c r="O921" s="171">
        <f t="shared" si="14"/>
        <v>0</v>
      </c>
    </row>
    <row r="922" spans="1:15" x14ac:dyDescent="0.25">
      <c r="A922" s="118" t="s">
        <v>51</v>
      </c>
      <c r="B922" s="122" t="s">
        <v>38</v>
      </c>
      <c r="C922" s="120">
        <v>68298</v>
      </c>
      <c r="D922" s="123" t="s">
        <v>870</v>
      </c>
      <c r="E922" s="105">
        <v>0</v>
      </c>
      <c r="F922" s="170">
        <v>0</v>
      </c>
      <c r="G922" s="170">
        <v>0</v>
      </c>
      <c r="H922" s="170">
        <v>0</v>
      </c>
      <c r="I922" s="170">
        <v>0</v>
      </c>
      <c r="J922" s="170">
        <v>0</v>
      </c>
      <c r="K922" s="170">
        <v>0</v>
      </c>
      <c r="L922" s="170">
        <v>0</v>
      </c>
      <c r="M922" s="170">
        <v>0</v>
      </c>
      <c r="N922" s="170">
        <v>0</v>
      </c>
      <c r="O922" s="171">
        <f t="shared" si="14"/>
        <v>0</v>
      </c>
    </row>
    <row r="923" spans="1:15" x14ac:dyDescent="0.25">
      <c r="A923" s="118" t="s">
        <v>51</v>
      </c>
      <c r="B923" s="122" t="s">
        <v>38</v>
      </c>
      <c r="C923" s="120">
        <v>68307</v>
      </c>
      <c r="D923" s="123" t="s">
        <v>871</v>
      </c>
      <c r="E923" s="105">
        <v>0</v>
      </c>
      <c r="F923" s="170">
        <v>0</v>
      </c>
      <c r="G923" s="170">
        <v>0</v>
      </c>
      <c r="H923" s="170">
        <v>0</v>
      </c>
      <c r="I923" s="170">
        <v>0</v>
      </c>
      <c r="J923" s="170">
        <v>0</v>
      </c>
      <c r="K923" s="170">
        <v>0</v>
      </c>
      <c r="L923" s="170">
        <v>14055248</v>
      </c>
      <c r="M923" s="170">
        <v>0</v>
      </c>
      <c r="N923" s="170">
        <v>0</v>
      </c>
      <c r="O923" s="171">
        <f t="shared" si="14"/>
        <v>14055248</v>
      </c>
    </row>
    <row r="924" spans="1:15" x14ac:dyDescent="0.25">
      <c r="A924" s="118" t="s">
        <v>51</v>
      </c>
      <c r="B924" s="122" t="s">
        <v>38</v>
      </c>
      <c r="C924" s="120">
        <v>68318</v>
      </c>
      <c r="D924" s="123" t="s">
        <v>872</v>
      </c>
      <c r="E924" s="105">
        <v>0</v>
      </c>
      <c r="F924" s="170">
        <v>0</v>
      </c>
      <c r="G924" s="170">
        <v>0</v>
      </c>
      <c r="H924" s="170">
        <v>0</v>
      </c>
      <c r="I924" s="170">
        <v>0</v>
      </c>
      <c r="J924" s="170">
        <v>0</v>
      </c>
      <c r="K924" s="170">
        <v>0</v>
      </c>
      <c r="L924" s="170">
        <v>0</v>
      </c>
      <c r="M924" s="170">
        <v>0</v>
      </c>
      <c r="N924" s="170">
        <v>0</v>
      </c>
      <c r="O924" s="171">
        <f t="shared" si="14"/>
        <v>0</v>
      </c>
    </row>
    <row r="925" spans="1:15" x14ac:dyDescent="0.25">
      <c r="A925" s="118" t="s">
        <v>51</v>
      </c>
      <c r="B925" s="122" t="s">
        <v>38</v>
      </c>
      <c r="C925" s="120">
        <v>68320</v>
      </c>
      <c r="D925" s="123" t="s">
        <v>104</v>
      </c>
      <c r="E925" s="105">
        <v>0</v>
      </c>
      <c r="F925" s="170">
        <v>0</v>
      </c>
      <c r="G925" s="170">
        <v>0</v>
      </c>
      <c r="H925" s="170">
        <v>0</v>
      </c>
      <c r="I925" s="170">
        <v>0</v>
      </c>
      <c r="J925" s="170">
        <v>0</v>
      </c>
      <c r="K925" s="170">
        <v>0</v>
      </c>
      <c r="L925" s="170">
        <v>0</v>
      </c>
      <c r="M925" s="170">
        <v>0</v>
      </c>
      <c r="N925" s="170">
        <v>0</v>
      </c>
      <c r="O925" s="171">
        <f t="shared" si="14"/>
        <v>0</v>
      </c>
    </row>
    <row r="926" spans="1:15" x14ac:dyDescent="0.25">
      <c r="A926" s="118" t="s">
        <v>51</v>
      </c>
      <c r="B926" s="122" t="s">
        <v>38</v>
      </c>
      <c r="C926" s="120">
        <v>68322</v>
      </c>
      <c r="D926" s="123" t="s">
        <v>873</v>
      </c>
      <c r="E926" s="105">
        <v>0</v>
      </c>
      <c r="F926" s="170">
        <v>0</v>
      </c>
      <c r="G926" s="170">
        <v>0</v>
      </c>
      <c r="H926" s="170">
        <v>0</v>
      </c>
      <c r="I926" s="170">
        <v>0</v>
      </c>
      <c r="J926" s="170">
        <v>0</v>
      </c>
      <c r="K926" s="170">
        <v>0</v>
      </c>
      <c r="L926" s="170">
        <v>0</v>
      </c>
      <c r="M926" s="170">
        <v>0</v>
      </c>
      <c r="N926" s="170">
        <v>0</v>
      </c>
      <c r="O926" s="171">
        <f t="shared" si="14"/>
        <v>0</v>
      </c>
    </row>
    <row r="927" spans="1:15" x14ac:dyDescent="0.25">
      <c r="A927" s="118" t="s">
        <v>51</v>
      </c>
      <c r="B927" s="122" t="s">
        <v>38</v>
      </c>
      <c r="C927" s="120">
        <v>68324</v>
      </c>
      <c r="D927" s="123" t="s">
        <v>874</v>
      </c>
      <c r="E927" s="105">
        <v>9662.4800124309986</v>
      </c>
      <c r="F927" s="170">
        <v>0</v>
      </c>
      <c r="G927" s="170">
        <v>37590</v>
      </c>
      <c r="H927" s="170">
        <v>0</v>
      </c>
      <c r="I927" s="170">
        <v>0</v>
      </c>
      <c r="J927" s="170">
        <v>0</v>
      </c>
      <c r="K927" s="170">
        <v>0</v>
      </c>
      <c r="L927" s="170">
        <v>0</v>
      </c>
      <c r="M927" s="170">
        <v>0</v>
      </c>
      <c r="N927" s="170">
        <v>0</v>
      </c>
      <c r="O927" s="171">
        <f t="shared" si="14"/>
        <v>37590</v>
      </c>
    </row>
    <row r="928" spans="1:15" x14ac:dyDescent="0.25">
      <c r="A928" s="118" t="s">
        <v>51</v>
      </c>
      <c r="B928" s="122" t="s">
        <v>38</v>
      </c>
      <c r="C928" s="120">
        <v>68327</v>
      </c>
      <c r="D928" s="123" t="s">
        <v>875</v>
      </c>
      <c r="E928" s="105">
        <v>0</v>
      </c>
      <c r="F928" s="170">
        <v>0</v>
      </c>
      <c r="G928" s="170">
        <v>0</v>
      </c>
      <c r="H928" s="170">
        <v>0</v>
      </c>
      <c r="I928" s="170">
        <v>0</v>
      </c>
      <c r="J928" s="170">
        <v>0</v>
      </c>
      <c r="K928" s="170">
        <v>0</v>
      </c>
      <c r="L928" s="170">
        <v>0</v>
      </c>
      <c r="M928" s="170">
        <v>0</v>
      </c>
      <c r="N928" s="170">
        <v>0</v>
      </c>
      <c r="O928" s="171">
        <f t="shared" si="14"/>
        <v>0</v>
      </c>
    </row>
    <row r="929" spans="1:15" x14ac:dyDescent="0.25">
      <c r="A929" s="118" t="s">
        <v>51</v>
      </c>
      <c r="B929" s="122" t="s">
        <v>38</v>
      </c>
      <c r="C929" s="120">
        <v>68344</v>
      </c>
      <c r="D929" s="123" t="s">
        <v>876</v>
      </c>
      <c r="E929" s="105">
        <v>0</v>
      </c>
      <c r="F929" s="170">
        <v>0</v>
      </c>
      <c r="G929" s="170">
        <v>0</v>
      </c>
      <c r="H929" s="170">
        <v>0</v>
      </c>
      <c r="I929" s="170">
        <v>0</v>
      </c>
      <c r="J929" s="170">
        <v>0</v>
      </c>
      <c r="K929" s="170">
        <v>0</v>
      </c>
      <c r="L929" s="170">
        <v>0</v>
      </c>
      <c r="M929" s="170">
        <v>0</v>
      </c>
      <c r="N929" s="170">
        <v>0</v>
      </c>
      <c r="O929" s="171">
        <f t="shared" si="14"/>
        <v>0</v>
      </c>
    </row>
    <row r="930" spans="1:15" x14ac:dyDescent="0.25">
      <c r="A930" s="118" t="s">
        <v>51</v>
      </c>
      <c r="B930" s="122" t="s">
        <v>38</v>
      </c>
      <c r="C930" s="120">
        <v>68368</v>
      </c>
      <c r="D930" s="123" t="s">
        <v>877</v>
      </c>
      <c r="E930" s="105">
        <v>0</v>
      </c>
      <c r="F930" s="170">
        <v>0</v>
      </c>
      <c r="G930" s="170">
        <v>0</v>
      </c>
      <c r="H930" s="170">
        <v>0</v>
      </c>
      <c r="I930" s="170">
        <v>0</v>
      </c>
      <c r="J930" s="170">
        <v>0</v>
      </c>
      <c r="K930" s="170">
        <v>0</v>
      </c>
      <c r="L930" s="170">
        <v>0</v>
      </c>
      <c r="M930" s="170">
        <v>0</v>
      </c>
      <c r="N930" s="170">
        <v>0</v>
      </c>
      <c r="O930" s="171">
        <f t="shared" si="14"/>
        <v>0</v>
      </c>
    </row>
    <row r="931" spans="1:15" x14ac:dyDescent="0.25">
      <c r="A931" s="44" t="s">
        <v>51</v>
      </c>
      <c r="B931" s="45" t="s">
        <v>38</v>
      </c>
      <c r="C931" s="46">
        <v>68370</v>
      </c>
      <c r="D931" s="64" t="s">
        <v>878</v>
      </c>
      <c r="E931" s="105">
        <v>0</v>
      </c>
      <c r="F931" s="70">
        <v>0</v>
      </c>
      <c r="G931" s="70">
        <v>0</v>
      </c>
      <c r="H931" s="70">
        <v>0</v>
      </c>
      <c r="I931" s="70">
        <v>0</v>
      </c>
      <c r="J931" s="70">
        <v>0</v>
      </c>
      <c r="K931" s="70">
        <v>0</v>
      </c>
      <c r="L931" s="70">
        <v>0</v>
      </c>
      <c r="M931" s="70">
        <v>0</v>
      </c>
      <c r="N931" s="70">
        <v>0</v>
      </c>
      <c r="O931" s="48">
        <f t="shared" si="14"/>
        <v>0</v>
      </c>
    </row>
    <row r="932" spans="1:15" x14ac:dyDescent="0.25">
      <c r="A932" s="44" t="s">
        <v>51</v>
      </c>
      <c r="B932" s="45" t="s">
        <v>38</v>
      </c>
      <c r="C932" s="46">
        <v>68377</v>
      </c>
      <c r="D932" s="64" t="s">
        <v>879</v>
      </c>
      <c r="E932" s="105">
        <v>0</v>
      </c>
      <c r="F932" s="70">
        <v>19147</v>
      </c>
      <c r="G932" s="70">
        <v>0</v>
      </c>
      <c r="H932" s="70">
        <v>0</v>
      </c>
      <c r="I932" s="70">
        <v>0</v>
      </c>
      <c r="J932" s="70">
        <v>0</v>
      </c>
      <c r="K932" s="70">
        <v>0</v>
      </c>
      <c r="L932" s="70">
        <v>0</v>
      </c>
      <c r="M932" s="70">
        <v>0</v>
      </c>
      <c r="N932" s="70">
        <v>0</v>
      </c>
      <c r="O932" s="48">
        <f t="shared" si="14"/>
        <v>19147</v>
      </c>
    </row>
    <row r="933" spans="1:15" x14ac:dyDescent="0.25">
      <c r="A933" s="44" t="s">
        <v>51</v>
      </c>
      <c r="B933" s="45" t="s">
        <v>38</v>
      </c>
      <c r="C933" s="46">
        <v>68385</v>
      </c>
      <c r="D933" s="64" t="s">
        <v>880</v>
      </c>
      <c r="E933" s="105">
        <v>2000955.0871719124</v>
      </c>
      <c r="F933" s="70">
        <v>0</v>
      </c>
      <c r="G933" s="70">
        <v>1894733.64</v>
      </c>
      <c r="H933" s="70">
        <v>0</v>
      </c>
      <c r="I933" s="70">
        <v>0</v>
      </c>
      <c r="J933" s="70">
        <v>0</v>
      </c>
      <c r="K933" s="70">
        <v>0</v>
      </c>
      <c r="L933" s="70">
        <v>2938821</v>
      </c>
      <c r="M933" s="70">
        <v>0</v>
      </c>
      <c r="N933" s="70">
        <v>0</v>
      </c>
      <c r="O933" s="48">
        <f t="shared" si="14"/>
        <v>4833554.6399999997</v>
      </c>
    </row>
    <row r="934" spans="1:15" x14ac:dyDescent="0.25">
      <c r="A934" s="44" t="s">
        <v>51</v>
      </c>
      <c r="B934" s="45" t="s">
        <v>38</v>
      </c>
      <c r="C934" s="46">
        <v>68397</v>
      </c>
      <c r="D934" s="64" t="s">
        <v>459</v>
      </c>
      <c r="E934" s="105">
        <v>0</v>
      </c>
      <c r="F934" s="70">
        <v>0</v>
      </c>
      <c r="G934" s="70">
        <v>0</v>
      </c>
      <c r="H934" s="70">
        <v>0</v>
      </c>
      <c r="I934" s="70">
        <v>0</v>
      </c>
      <c r="J934" s="70">
        <v>0</v>
      </c>
      <c r="K934" s="70">
        <v>0</v>
      </c>
      <c r="L934" s="70">
        <v>778120</v>
      </c>
      <c r="M934" s="70">
        <v>0</v>
      </c>
      <c r="N934" s="70">
        <v>0</v>
      </c>
      <c r="O934" s="48">
        <f t="shared" si="14"/>
        <v>778120</v>
      </c>
    </row>
    <row r="935" spans="1:15" x14ac:dyDescent="0.25">
      <c r="A935" s="44" t="s">
        <v>51</v>
      </c>
      <c r="B935" s="45" t="s">
        <v>38</v>
      </c>
      <c r="C935" s="46">
        <v>68406</v>
      </c>
      <c r="D935" s="64" t="s">
        <v>881</v>
      </c>
      <c r="E935" s="105">
        <v>0</v>
      </c>
      <c r="F935" s="70">
        <v>0</v>
      </c>
      <c r="G935" s="70">
        <v>0</v>
      </c>
      <c r="H935" s="70">
        <v>0</v>
      </c>
      <c r="I935" s="70">
        <v>0</v>
      </c>
      <c r="J935" s="70">
        <v>0</v>
      </c>
      <c r="K935" s="70">
        <v>0</v>
      </c>
      <c r="L935" s="70">
        <v>0</v>
      </c>
      <c r="M935" s="70">
        <v>0</v>
      </c>
      <c r="N935" s="70">
        <v>0</v>
      </c>
      <c r="O935" s="48">
        <f t="shared" si="14"/>
        <v>0</v>
      </c>
    </row>
    <row r="936" spans="1:15" x14ac:dyDescent="0.25">
      <c r="A936" s="44" t="s">
        <v>51</v>
      </c>
      <c r="B936" s="45" t="s">
        <v>38</v>
      </c>
      <c r="C936" s="46">
        <v>68418</v>
      </c>
      <c r="D936" s="64" t="s">
        <v>882</v>
      </c>
      <c r="E936" s="105">
        <v>74788167.230371222</v>
      </c>
      <c r="F936" s="70">
        <v>17766</v>
      </c>
      <c r="G936" s="70">
        <v>0</v>
      </c>
      <c r="H936" s="70">
        <v>0</v>
      </c>
      <c r="I936" s="70">
        <v>0</v>
      </c>
      <c r="J936" s="70">
        <v>0</v>
      </c>
      <c r="K936" s="70">
        <v>0</v>
      </c>
      <c r="L936" s="70">
        <v>875679</v>
      </c>
      <c r="M936" s="70">
        <v>0</v>
      </c>
      <c r="N936" s="70">
        <v>161366011</v>
      </c>
      <c r="O936" s="48">
        <f t="shared" si="14"/>
        <v>162259456</v>
      </c>
    </row>
    <row r="937" spans="1:15" x14ac:dyDescent="0.25">
      <c r="A937" s="44" t="s">
        <v>51</v>
      </c>
      <c r="B937" s="45" t="s">
        <v>38</v>
      </c>
      <c r="C937" s="46">
        <v>68425</v>
      </c>
      <c r="D937" s="64" t="s">
        <v>883</v>
      </c>
      <c r="E937" s="105">
        <v>0</v>
      </c>
      <c r="F937" s="70">
        <v>0</v>
      </c>
      <c r="G937" s="70">
        <v>0</v>
      </c>
      <c r="H937" s="70">
        <v>0</v>
      </c>
      <c r="I937" s="70">
        <v>0</v>
      </c>
      <c r="J937" s="70">
        <v>0</v>
      </c>
      <c r="K937" s="70">
        <v>0</v>
      </c>
      <c r="L937" s="70">
        <v>0</v>
      </c>
      <c r="M937" s="70">
        <v>0</v>
      </c>
      <c r="N937" s="70">
        <v>0</v>
      </c>
      <c r="O937" s="48">
        <f t="shared" si="14"/>
        <v>0</v>
      </c>
    </row>
    <row r="938" spans="1:15" x14ac:dyDescent="0.25">
      <c r="A938" s="44" t="s">
        <v>51</v>
      </c>
      <c r="B938" s="45" t="s">
        <v>38</v>
      </c>
      <c r="C938" s="46">
        <v>68432</v>
      </c>
      <c r="D938" s="64" t="s">
        <v>884</v>
      </c>
      <c r="E938" s="105">
        <v>0</v>
      </c>
      <c r="F938" s="70">
        <v>0</v>
      </c>
      <c r="G938" s="70">
        <v>0</v>
      </c>
      <c r="H938" s="70">
        <v>0</v>
      </c>
      <c r="I938" s="70">
        <v>0</v>
      </c>
      <c r="J938" s="70">
        <v>0</v>
      </c>
      <c r="K938" s="70">
        <v>0</v>
      </c>
      <c r="L938" s="70">
        <v>0</v>
      </c>
      <c r="M938" s="70">
        <v>0</v>
      </c>
      <c r="N938" s="70">
        <v>0</v>
      </c>
      <c r="O938" s="48">
        <f t="shared" si="14"/>
        <v>0</v>
      </c>
    </row>
    <row r="939" spans="1:15" x14ac:dyDescent="0.25">
      <c r="A939" s="44" t="s">
        <v>51</v>
      </c>
      <c r="B939" s="45" t="s">
        <v>38</v>
      </c>
      <c r="C939" s="46">
        <v>68444</v>
      </c>
      <c r="D939" s="64" t="s">
        <v>885</v>
      </c>
      <c r="E939" s="105">
        <v>0</v>
      </c>
      <c r="F939" s="70">
        <v>0</v>
      </c>
      <c r="G939" s="70">
        <v>0</v>
      </c>
      <c r="H939" s="70">
        <v>0</v>
      </c>
      <c r="I939" s="70">
        <v>0</v>
      </c>
      <c r="J939" s="70">
        <v>0</v>
      </c>
      <c r="K939" s="70">
        <v>0</v>
      </c>
      <c r="L939" s="70">
        <v>933754</v>
      </c>
      <c r="M939" s="70">
        <v>0</v>
      </c>
      <c r="N939" s="70">
        <v>0</v>
      </c>
      <c r="O939" s="48">
        <f t="shared" si="14"/>
        <v>933754</v>
      </c>
    </row>
    <row r="940" spans="1:15" x14ac:dyDescent="0.25">
      <c r="A940" s="44" t="s">
        <v>51</v>
      </c>
      <c r="B940" s="45" t="s">
        <v>38</v>
      </c>
      <c r="C940" s="46">
        <v>68464</v>
      </c>
      <c r="D940" s="64" t="s">
        <v>886</v>
      </c>
      <c r="E940" s="105">
        <v>0</v>
      </c>
      <c r="F940" s="70">
        <v>0</v>
      </c>
      <c r="G940" s="70">
        <v>0</v>
      </c>
      <c r="H940" s="70">
        <v>0</v>
      </c>
      <c r="I940" s="70">
        <v>0</v>
      </c>
      <c r="J940" s="70">
        <v>0</v>
      </c>
      <c r="K940" s="70">
        <v>0</v>
      </c>
      <c r="L940" s="70">
        <v>45964</v>
      </c>
      <c r="M940" s="70">
        <v>0</v>
      </c>
      <c r="N940" s="70">
        <v>0</v>
      </c>
      <c r="O940" s="48">
        <f t="shared" si="14"/>
        <v>45964</v>
      </c>
    </row>
    <row r="941" spans="1:15" x14ac:dyDescent="0.25">
      <c r="A941" s="118" t="s">
        <v>51</v>
      </c>
      <c r="B941" s="122" t="s">
        <v>38</v>
      </c>
      <c r="C941" s="120">
        <v>68468</v>
      </c>
      <c r="D941" s="123" t="s">
        <v>887</v>
      </c>
      <c r="E941" s="105">
        <v>0</v>
      </c>
      <c r="F941" s="170">
        <v>0</v>
      </c>
      <c r="G941" s="170">
        <v>0</v>
      </c>
      <c r="H941" s="170">
        <v>0</v>
      </c>
      <c r="I941" s="170">
        <v>0</v>
      </c>
      <c r="J941" s="170">
        <v>0</v>
      </c>
      <c r="K941" s="170">
        <v>0</v>
      </c>
      <c r="L941" s="170">
        <v>0</v>
      </c>
      <c r="M941" s="170">
        <v>0</v>
      </c>
      <c r="N941" s="170">
        <v>0</v>
      </c>
      <c r="O941" s="171">
        <f t="shared" si="14"/>
        <v>0</v>
      </c>
    </row>
    <row r="942" spans="1:15" x14ac:dyDescent="0.25">
      <c r="A942" s="118" t="s">
        <v>51</v>
      </c>
      <c r="B942" s="122" t="s">
        <v>38</v>
      </c>
      <c r="C942" s="120">
        <v>68498</v>
      </c>
      <c r="D942" s="123" t="s">
        <v>888</v>
      </c>
      <c r="E942" s="105">
        <v>0</v>
      </c>
      <c r="F942" s="170">
        <v>0</v>
      </c>
      <c r="G942" s="170">
        <v>0</v>
      </c>
      <c r="H942" s="170">
        <v>0</v>
      </c>
      <c r="I942" s="170">
        <v>0</v>
      </c>
      <c r="J942" s="170">
        <v>0</v>
      </c>
      <c r="K942" s="170">
        <v>0</v>
      </c>
      <c r="L942" s="170">
        <v>0</v>
      </c>
      <c r="M942" s="170">
        <v>0</v>
      </c>
      <c r="N942" s="170">
        <v>0</v>
      </c>
      <c r="O942" s="171">
        <f t="shared" si="14"/>
        <v>0</v>
      </c>
    </row>
    <row r="943" spans="1:15" x14ac:dyDescent="0.25">
      <c r="A943" s="118" t="s">
        <v>51</v>
      </c>
      <c r="B943" s="122" t="s">
        <v>38</v>
      </c>
      <c r="C943" s="120">
        <v>68500</v>
      </c>
      <c r="D943" s="123" t="s">
        <v>889</v>
      </c>
      <c r="E943" s="105">
        <v>0</v>
      </c>
      <c r="F943" s="170">
        <v>19118</v>
      </c>
      <c r="G943" s="170">
        <v>0</v>
      </c>
      <c r="H943" s="170">
        <v>0</v>
      </c>
      <c r="I943" s="170">
        <v>0</v>
      </c>
      <c r="J943" s="170">
        <v>0</v>
      </c>
      <c r="K943" s="170">
        <v>0</v>
      </c>
      <c r="L943" s="170">
        <v>72633.66</v>
      </c>
      <c r="M943" s="170">
        <v>0</v>
      </c>
      <c r="N943" s="170">
        <v>0</v>
      </c>
      <c r="O943" s="171">
        <f t="shared" si="14"/>
        <v>91751.66</v>
      </c>
    </row>
    <row r="944" spans="1:15" x14ac:dyDescent="0.25">
      <c r="A944" s="118" t="s">
        <v>51</v>
      </c>
      <c r="B944" s="122" t="s">
        <v>38</v>
      </c>
      <c r="C944" s="120">
        <v>68502</v>
      </c>
      <c r="D944" s="123" t="s">
        <v>890</v>
      </c>
      <c r="E944" s="105">
        <v>0</v>
      </c>
      <c r="F944" s="170">
        <v>0</v>
      </c>
      <c r="G944" s="170">
        <v>0</v>
      </c>
      <c r="H944" s="170">
        <v>0</v>
      </c>
      <c r="I944" s="170">
        <v>0</v>
      </c>
      <c r="J944" s="170">
        <v>0</v>
      </c>
      <c r="K944" s="170">
        <v>0</v>
      </c>
      <c r="L944" s="170">
        <v>0</v>
      </c>
      <c r="M944" s="170">
        <v>0</v>
      </c>
      <c r="N944" s="170">
        <v>0</v>
      </c>
      <c r="O944" s="171">
        <f t="shared" si="14"/>
        <v>0</v>
      </c>
    </row>
    <row r="945" spans="1:15" x14ac:dyDescent="0.25">
      <c r="A945" s="118" t="s">
        <v>51</v>
      </c>
      <c r="B945" s="122" t="s">
        <v>38</v>
      </c>
      <c r="C945" s="120">
        <v>68522</v>
      </c>
      <c r="D945" s="123" t="s">
        <v>891</v>
      </c>
      <c r="E945" s="105">
        <v>0</v>
      </c>
      <c r="F945" s="170">
        <v>0</v>
      </c>
      <c r="G945" s="170">
        <v>0</v>
      </c>
      <c r="H945" s="170">
        <v>0</v>
      </c>
      <c r="I945" s="170">
        <v>0</v>
      </c>
      <c r="J945" s="170">
        <v>0</v>
      </c>
      <c r="K945" s="170">
        <v>0</v>
      </c>
      <c r="L945" s="170">
        <v>0</v>
      </c>
      <c r="M945" s="170">
        <v>0</v>
      </c>
      <c r="N945" s="170">
        <v>0</v>
      </c>
      <c r="O945" s="171">
        <f t="shared" si="14"/>
        <v>0</v>
      </c>
    </row>
    <row r="946" spans="1:15" x14ac:dyDescent="0.25">
      <c r="A946" s="118" t="s">
        <v>51</v>
      </c>
      <c r="B946" s="122" t="s">
        <v>38</v>
      </c>
      <c r="C946" s="120">
        <v>68524</v>
      </c>
      <c r="D946" s="123" t="s">
        <v>892</v>
      </c>
      <c r="E946" s="105">
        <v>0</v>
      </c>
      <c r="F946" s="170">
        <v>0</v>
      </c>
      <c r="G946" s="170">
        <v>0</v>
      </c>
      <c r="H946" s="170">
        <v>0</v>
      </c>
      <c r="I946" s="170">
        <v>0</v>
      </c>
      <c r="J946" s="170">
        <v>0</v>
      </c>
      <c r="K946" s="170">
        <v>0</v>
      </c>
      <c r="L946" s="170">
        <v>0</v>
      </c>
      <c r="M946" s="170">
        <v>0</v>
      </c>
      <c r="N946" s="170">
        <v>0</v>
      </c>
      <c r="O946" s="171">
        <f t="shared" si="14"/>
        <v>0</v>
      </c>
    </row>
    <row r="947" spans="1:15" x14ac:dyDescent="0.25">
      <c r="A947" s="118" t="s">
        <v>51</v>
      </c>
      <c r="B947" s="122" t="s">
        <v>38</v>
      </c>
      <c r="C947" s="120">
        <v>68533</v>
      </c>
      <c r="D947" s="123" t="s">
        <v>893</v>
      </c>
      <c r="E947" s="105">
        <v>0</v>
      </c>
      <c r="F947" s="170">
        <v>0</v>
      </c>
      <c r="G947" s="170">
        <v>0</v>
      </c>
      <c r="H947" s="170">
        <v>0</v>
      </c>
      <c r="I947" s="170">
        <v>0</v>
      </c>
      <c r="J947" s="170">
        <v>0</v>
      </c>
      <c r="K947" s="170">
        <v>0</v>
      </c>
      <c r="L947" s="170">
        <v>24705</v>
      </c>
      <c r="M947" s="170">
        <v>0</v>
      </c>
      <c r="N947" s="170">
        <v>0</v>
      </c>
      <c r="O947" s="171">
        <f t="shared" si="14"/>
        <v>24705</v>
      </c>
    </row>
    <row r="948" spans="1:15" x14ac:dyDescent="0.25">
      <c r="A948" s="118" t="s">
        <v>51</v>
      </c>
      <c r="B948" s="122" t="s">
        <v>38</v>
      </c>
      <c r="C948" s="120">
        <v>68547</v>
      </c>
      <c r="D948" s="123" t="s">
        <v>894</v>
      </c>
      <c r="E948" s="105">
        <v>0</v>
      </c>
      <c r="F948" s="170">
        <v>0</v>
      </c>
      <c r="G948" s="170">
        <v>0</v>
      </c>
      <c r="H948" s="170">
        <v>0</v>
      </c>
      <c r="I948" s="170">
        <v>0</v>
      </c>
      <c r="J948" s="170">
        <v>0</v>
      </c>
      <c r="K948" s="170">
        <v>0</v>
      </c>
      <c r="L948" s="170">
        <v>7065046</v>
      </c>
      <c r="M948" s="170">
        <v>0</v>
      </c>
      <c r="N948" s="170">
        <v>0</v>
      </c>
      <c r="O948" s="171">
        <f t="shared" si="14"/>
        <v>7065046</v>
      </c>
    </row>
    <row r="949" spans="1:15" x14ac:dyDescent="0.25">
      <c r="A949" s="118" t="s">
        <v>51</v>
      </c>
      <c r="B949" s="122" t="s">
        <v>38</v>
      </c>
      <c r="C949" s="120">
        <v>68549</v>
      </c>
      <c r="D949" s="123" t="s">
        <v>895</v>
      </c>
      <c r="E949" s="105">
        <v>0</v>
      </c>
      <c r="F949" s="170">
        <v>1449547.2</v>
      </c>
      <c r="G949" s="170">
        <v>0</v>
      </c>
      <c r="H949" s="170">
        <v>0</v>
      </c>
      <c r="I949" s="170">
        <v>0</v>
      </c>
      <c r="J949" s="170">
        <v>0</v>
      </c>
      <c r="K949" s="170">
        <v>0</v>
      </c>
      <c r="L949" s="170">
        <v>0</v>
      </c>
      <c r="M949" s="170">
        <v>0</v>
      </c>
      <c r="N949" s="170">
        <v>0</v>
      </c>
      <c r="O949" s="171">
        <f t="shared" si="14"/>
        <v>1449547.2</v>
      </c>
    </row>
    <row r="950" spans="1:15" x14ac:dyDescent="0.25">
      <c r="A950" s="118" t="s">
        <v>51</v>
      </c>
      <c r="B950" s="122" t="s">
        <v>38</v>
      </c>
      <c r="C950" s="120">
        <v>68572</v>
      </c>
      <c r="D950" s="123" t="s">
        <v>896</v>
      </c>
      <c r="E950" s="105">
        <v>0</v>
      </c>
      <c r="F950" s="170">
        <v>0</v>
      </c>
      <c r="G950" s="170">
        <v>0</v>
      </c>
      <c r="H950" s="170">
        <v>0</v>
      </c>
      <c r="I950" s="170">
        <v>0</v>
      </c>
      <c r="J950" s="170">
        <v>0</v>
      </c>
      <c r="K950" s="170">
        <v>0</v>
      </c>
      <c r="L950" s="170">
        <v>0</v>
      </c>
      <c r="M950" s="170">
        <v>0</v>
      </c>
      <c r="N950" s="170">
        <v>0</v>
      </c>
      <c r="O950" s="171">
        <f t="shared" si="14"/>
        <v>0</v>
      </c>
    </row>
    <row r="951" spans="1:15" x14ac:dyDescent="0.25">
      <c r="A951" s="44" t="s">
        <v>51</v>
      </c>
      <c r="B951" s="45" t="s">
        <v>38</v>
      </c>
      <c r="C951" s="46">
        <v>68573</v>
      </c>
      <c r="D951" s="64" t="s">
        <v>897</v>
      </c>
      <c r="E951" s="105">
        <v>0</v>
      </c>
      <c r="F951" s="70">
        <v>0</v>
      </c>
      <c r="G951" s="70">
        <v>0</v>
      </c>
      <c r="H951" s="70">
        <v>0</v>
      </c>
      <c r="I951" s="70">
        <v>0</v>
      </c>
      <c r="J951" s="70">
        <v>0</v>
      </c>
      <c r="K951" s="70">
        <v>0</v>
      </c>
      <c r="L951" s="70">
        <v>0</v>
      </c>
      <c r="M951" s="70">
        <v>0</v>
      </c>
      <c r="N951" s="70">
        <v>0</v>
      </c>
      <c r="O951" s="48">
        <f t="shared" si="14"/>
        <v>0</v>
      </c>
    </row>
    <row r="952" spans="1:15" x14ac:dyDescent="0.25">
      <c r="A952" s="44" t="s">
        <v>51</v>
      </c>
      <c r="B952" s="45" t="s">
        <v>38</v>
      </c>
      <c r="C952" s="46">
        <v>68575</v>
      </c>
      <c r="D952" s="64" t="s">
        <v>898</v>
      </c>
      <c r="E952" s="105">
        <v>0</v>
      </c>
      <c r="F952" s="70">
        <v>0</v>
      </c>
      <c r="G952" s="70">
        <v>0</v>
      </c>
      <c r="H952" s="70">
        <v>0</v>
      </c>
      <c r="I952" s="70">
        <v>0</v>
      </c>
      <c r="J952" s="70">
        <v>0</v>
      </c>
      <c r="K952" s="70">
        <v>0</v>
      </c>
      <c r="L952" s="70">
        <v>0</v>
      </c>
      <c r="M952" s="70">
        <v>0</v>
      </c>
      <c r="N952" s="70">
        <v>0</v>
      </c>
      <c r="O952" s="48">
        <f t="shared" si="14"/>
        <v>0</v>
      </c>
    </row>
    <row r="953" spans="1:15" x14ac:dyDescent="0.25">
      <c r="A953" s="44" t="s">
        <v>51</v>
      </c>
      <c r="B953" s="45" t="s">
        <v>38</v>
      </c>
      <c r="C953" s="46">
        <v>68615</v>
      </c>
      <c r="D953" s="64" t="s">
        <v>134</v>
      </c>
      <c r="E953" s="105">
        <v>0</v>
      </c>
      <c r="F953" s="70">
        <v>60218</v>
      </c>
      <c r="G953" s="70">
        <v>0</v>
      </c>
      <c r="H953" s="70">
        <v>0</v>
      </c>
      <c r="I953" s="70">
        <v>0</v>
      </c>
      <c r="J953" s="70">
        <v>0</v>
      </c>
      <c r="K953" s="70">
        <v>0</v>
      </c>
      <c r="L953" s="70">
        <v>0</v>
      </c>
      <c r="M953" s="70">
        <v>0</v>
      </c>
      <c r="N953" s="70">
        <v>0</v>
      </c>
      <c r="O953" s="48">
        <f t="shared" si="14"/>
        <v>60218</v>
      </c>
    </row>
    <row r="954" spans="1:15" x14ac:dyDescent="0.25">
      <c r="A954" s="44" t="s">
        <v>51</v>
      </c>
      <c r="B954" s="45" t="s">
        <v>38</v>
      </c>
      <c r="C954" s="46">
        <v>68655</v>
      </c>
      <c r="D954" s="64" t="s">
        <v>899</v>
      </c>
      <c r="E954" s="105">
        <v>0</v>
      </c>
      <c r="F954" s="70">
        <v>0</v>
      </c>
      <c r="G954" s="70">
        <v>0</v>
      </c>
      <c r="H954" s="70">
        <v>0</v>
      </c>
      <c r="I954" s="70">
        <v>0</v>
      </c>
      <c r="J954" s="70">
        <v>0</v>
      </c>
      <c r="K954" s="70">
        <v>0</v>
      </c>
      <c r="L954" s="70">
        <v>2447703.58</v>
      </c>
      <c r="M954" s="70">
        <v>0</v>
      </c>
      <c r="N954" s="70">
        <v>0</v>
      </c>
      <c r="O954" s="48">
        <f t="shared" si="14"/>
        <v>2447703.58</v>
      </c>
    </row>
    <row r="955" spans="1:15" x14ac:dyDescent="0.25">
      <c r="A955" s="44" t="s">
        <v>51</v>
      </c>
      <c r="B955" s="45" t="s">
        <v>38</v>
      </c>
      <c r="C955" s="46">
        <v>68669</v>
      </c>
      <c r="D955" s="64" t="s">
        <v>900</v>
      </c>
      <c r="E955" s="105">
        <v>0</v>
      </c>
      <c r="F955" s="70">
        <v>0</v>
      </c>
      <c r="G955" s="70">
        <v>0</v>
      </c>
      <c r="H955" s="70">
        <v>0</v>
      </c>
      <c r="I955" s="70">
        <v>0</v>
      </c>
      <c r="J955" s="70">
        <v>0</v>
      </c>
      <c r="K955" s="70">
        <v>0</v>
      </c>
      <c r="L955" s="70">
        <v>0</v>
      </c>
      <c r="M955" s="70">
        <v>0</v>
      </c>
      <c r="N955" s="70">
        <v>0</v>
      </c>
      <c r="O955" s="48">
        <f t="shared" si="14"/>
        <v>0</v>
      </c>
    </row>
    <row r="956" spans="1:15" x14ac:dyDescent="0.25">
      <c r="A956" s="44" t="s">
        <v>51</v>
      </c>
      <c r="B956" s="45" t="s">
        <v>38</v>
      </c>
      <c r="C956" s="46">
        <v>68673</v>
      </c>
      <c r="D956" s="64" t="s">
        <v>901</v>
      </c>
      <c r="E956" s="105">
        <v>0</v>
      </c>
      <c r="F956" s="70">
        <v>0</v>
      </c>
      <c r="G956" s="70">
        <v>0</v>
      </c>
      <c r="H956" s="70">
        <v>0</v>
      </c>
      <c r="I956" s="70">
        <v>0</v>
      </c>
      <c r="J956" s="70">
        <v>0</v>
      </c>
      <c r="K956" s="70">
        <v>0</v>
      </c>
      <c r="L956" s="70">
        <v>0</v>
      </c>
      <c r="M956" s="70">
        <v>0</v>
      </c>
      <c r="N956" s="70">
        <v>0</v>
      </c>
      <c r="O956" s="48">
        <f t="shared" si="14"/>
        <v>0</v>
      </c>
    </row>
    <row r="957" spans="1:15" x14ac:dyDescent="0.25">
      <c r="A957" s="44" t="s">
        <v>51</v>
      </c>
      <c r="B957" s="45" t="s">
        <v>38</v>
      </c>
      <c r="C957" s="46">
        <v>68679</v>
      </c>
      <c r="D957" s="64" t="s">
        <v>902</v>
      </c>
      <c r="E957" s="105">
        <v>0</v>
      </c>
      <c r="F957" s="70">
        <v>923105</v>
      </c>
      <c r="G957" s="70">
        <v>0</v>
      </c>
      <c r="H957" s="70">
        <v>0</v>
      </c>
      <c r="I957" s="70">
        <v>0</v>
      </c>
      <c r="J957" s="70">
        <v>0</v>
      </c>
      <c r="K957" s="70">
        <v>0</v>
      </c>
      <c r="L957" s="70">
        <v>65283</v>
      </c>
      <c r="M957" s="70">
        <v>0</v>
      </c>
      <c r="N957" s="70">
        <v>0</v>
      </c>
      <c r="O957" s="48">
        <f t="shared" si="14"/>
        <v>988388</v>
      </c>
    </row>
    <row r="958" spans="1:15" x14ac:dyDescent="0.25">
      <c r="A958" s="44" t="s">
        <v>51</v>
      </c>
      <c r="B958" s="45" t="s">
        <v>38</v>
      </c>
      <c r="C958" s="46">
        <v>68682</v>
      </c>
      <c r="D958" s="64" t="s">
        <v>903</v>
      </c>
      <c r="E958" s="105">
        <v>0</v>
      </c>
      <c r="F958" s="70">
        <v>0</v>
      </c>
      <c r="G958" s="70">
        <v>0</v>
      </c>
      <c r="H958" s="70">
        <v>0</v>
      </c>
      <c r="I958" s="70">
        <v>0</v>
      </c>
      <c r="J958" s="70">
        <v>0</v>
      </c>
      <c r="K958" s="70">
        <v>0</v>
      </c>
      <c r="L958" s="70">
        <v>0</v>
      </c>
      <c r="M958" s="70">
        <v>0</v>
      </c>
      <c r="N958" s="70">
        <v>0</v>
      </c>
      <c r="O958" s="48">
        <f t="shared" si="14"/>
        <v>0</v>
      </c>
    </row>
    <row r="959" spans="1:15" x14ac:dyDescent="0.25">
      <c r="A959" s="44" t="s">
        <v>51</v>
      </c>
      <c r="B959" s="45" t="s">
        <v>38</v>
      </c>
      <c r="C959" s="46">
        <v>68684</v>
      </c>
      <c r="D959" s="64" t="s">
        <v>904</v>
      </c>
      <c r="E959" s="105">
        <v>0</v>
      </c>
      <c r="F959" s="70">
        <v>0</v>
      </c>
      <c r="G959" s="70">
        <v>699189.89</v>
      </c>
      <c r="H959" s="70">
        <v>0</v>
      </c>
      <c r="I959" s="70">
        <v>0</v>
      </c>
      <c r="J959" s="70">
        <v>0</v>
      </c>
      <c r="K959" s="70">
        <v>0</v>
      </c>
      <c r="L959" s="70">
        <v>0</v>
      </c>
      <c r="M959" s="70">
        <v>0</v>
      </c>
      <c r="N959" s="70">
        <v>0</v>
      </c>
      <c r="O959" s="48">
        <f t="shared" si="14"/>
        <v>699189.89</v>
      </c>
    </row>
    <row r="960" spans="1:15" x14ac:dyDescent="0.25">
      <c r="A960" s="44" t="s">
        <v>51</v>
      </c>
      <c r="B960" s="45" t="s">
        <v>38</v>
      </c>
      <c r="C960" s="46">
        <v>68686</v>
      </c>
      <c r="D960" s="64" t="s">
        <v>905</v>
      </c>
      <c r="E960" s="105">
        <v>0</v>
      </c>
      <c r="F960" s="70">
        <v>0</v>
      </c>
      <c r="G960" s="70">
        <v>0</v>
      </c>
      <c r="H960" s="70">
        <v>0</v>
      </c>
      <c r="I960" s="70">
        <v>0</v>
      </c>
      <c r="J960" s="70">
        <v>0</v>
      </c>
      <c r="K960" s="70">
        <v>0</v>
      </c>
      <c r="L960" s="70">
        <v>0</v>
      </c>
      <c r="M960" s="70">
        <v>0</v>
      </c>
      <c r="N960" s="70">
        <v>0</v>
      </c>
      <c r="O960" s="48">
        <f t="shared" si="14"/>
        <v>0</v>
      </c>
    </row>
    <row r="961" spans="1:15" x14ac:dyDescent="0.25">
      <c r="A961" s="118" t="s">
        <v>51</v>
      </c>
      <c r="B961" s="122" t="s">
        <v>38</v>
      </c>
      <c r="C961" s="120">
        <v>68689</v>
      </c>
      <c r="D961" s="123" t="s">
        <v>906</v>
      </c>
      <c r="E961" s="105">
        <v>0</v>
      </c>
      <c r="F961" s="170">
        <v>0</v>
      </c>
      <c r="G961" s="170">
        <v>0</v>
      </c>
      <c r="H961" s="170">
        <v>0</v>
      </c>
      <c r="I961" s="170">
        <v>0</v>
      </c>
      <c r="J961" s="170">
        <v>0</v>
      </c>
      <c r="K961" s="170">
        <v>0</v>
      </c>
      <c r="L961" s="170">
        <v>0</v>
      </c>
      <c r="M961" s="170">
        <v>0</v>
      </c>
      <c r="N961" s="170">
        <v>0</v>
      </c>
      <c r="O961" s="171">
        <f t="shared" si="14"/>
        <v>0</v>
      </c>
    </row>
    <row r="962" spans="1:15" x14ac:dyDescent="0.25">
      <c r="A962" s="118" t="s">
        <v>51</v>
      </c>
      <c r="B962" s="122" t="s">
        <v>38</v>
      </c>
      <c r="C962" s="120">
        <v>68705</v>
      </c>
      <c r="D962" s="123" t="s">
        <v>150</v>
      </c>
      <c r="E962" s="105">
        <v>0</v>
      </c>
      <c r="F962" s="170">
        <v>0</v>
      </c>
      <c r="G962" s="170">
        <v>0</v>
      </c>
      <c r="H962" s="170">
        <v>0</v>
      </c>
      <c r="I962" s="170">
        <v>0</v>
      </c>
      <c r="J962" s="170">
        <v>0</v>
      </c>
      <c r="K962" s="170">
        <v>0</v>
      </c>
      <c r="L962" s="170">
        <v>0</v>
      </c>
      <c r="M962" s="170">
        <v>0</v>
      </c>
      <c r="N962" s="170">
        <v>0</v>
      </c>
      <c r="O962" s="171">
        <f t="shared" si="14"/>
        <v>0</v>
      </c>
    </row>
    <row r="963" spans="1:15" x14ac:dyDescent="0.25">
      <c r="A963" s="118" t="s">
        <v>51</v>
      </c>
      <c r="B963" s="122" t="s">
        <v>38</v>
      </c>
      <c r="C963" s="120">
        <v>68720</v>
      </c>
      <c r="D963" s="123" t="s">
        <v>907</v>
      </c>
      <c r="E963" s="105">
        <v>0</v>
      </c>
      <c r="F963" s="170">
        <v>0</v>
      </c>
      <c r="G963" s="170">
        <v>0</v>
      </c>
      <c r="H963" s="170">
        <v>0</v>
      </c>
      <c r="I963" s="170">
        <v>0</v>
      </c>
      <c r="J963" s="170">
        <v>0</v>
      </c>
      <c r="K963" s="170">
        <v>0</v>
      </c>
      <c r="L963" s="170">
        <v>0</v>
      </c>
      <c r="M963" s="170">
        <v>0</v>
      </c>
      <c r="N963" s="170">
        <v>0</v>
      </c>
      <c r="O963" s="171">
        <f t="shared" si="14"/>
        <v>0</v>
      </c>
    </row>
    <row r="964" spans="1:15" x14ac:dyDescent="0.25">
      <c r="A964" s="118" t="s">
        <v>51</v>
      </c>
      <c r="B964" s="122" t="s">
        <v>38</v>
      </c>
      <c r="C964" s="120">
        <v>68745</v>
      </c>
      <c r="D964" s="123" t="s">
        <v>908</v>
      </c>
      <c r="E964" s="105">
        <v>0</v>
      </c>
      <c r="F964" s="170">
        <v>0</v>
      </c>
      <c r="G964" s="170">
        <v>0</v>
      </c>
      <c r="H964" s="170">
        <v>0</v>
      </c>
      <c r="I964" s="170">
        <v>0</v>
      </c>
      <c r="J964" s="170">
        <v>0</v>
      </c>
      <c r="K964" s="170">
        <v>0</v>
      </c>
      <c r="L964" s="170">
        <v>0</v>
      </c>
      <c r="M964" s="170">
        <v>0</v>
      </c>
      <c r="N964" s="170">
        <v>0</v>
      </c>
      <c r="O964" s="171">
        <f t="shared" si="14"/>
        <v>0</v>
      </c>
    </row>
    <row r="965" spans="1:15" x14ac:dyDescent="0.25">
      <c r="A965" s="118" t="s">
        <v>51</v>
      </c>
      <c r="B965" s="122" t="s">
        <v>38</v>
      </c>
      <c r="C965" s="120">
        <v>68755</v>
      </c>
      <c r="D965" s="123" t="s">
        <v>909</v>
      </c>
      <c r="E965" s="105">
        <v>0</v>
      </c>
      <c r="F965" s="170">
        <v>0</v>
      </c>
      <c r="G965" s="170">
        <v>0</v>
      </c>
      <c r="H965" s="170">
        <v>0</v>
      </c>
      <c r="I965" s="170">
        <v>0</v>
      </c>
      <c r="J965" s="170">
        <v>0</v>
      </c>
      <c r="K965" s="170">
        <v>0</v>
      </c>
      <c r="L965" s="170">
        <v>0</v>
      </c>
      <c r="M965" s="170">
        <v>0</v>
      </c>
      <c r="N965" s="170">
        <v>0</v>
      </c>
      <c r="O965" s="171">
        <f t="shared" si="14"/>
        <v>0</v>
      </c>
    </row>
    <row r="966" spans="1:15" x14ac:dyDescent="0.25">
      <c r="A966" s="118" t="s">
        <v>51</v>
      </c>
      <c r="B966" s="122" t="s">
        <v>38</v>
      </c>
      <c r="C966" s="120">
        <v>68770</v>
      </c>
      <c r="D966" s="123" t="s">
        <v>910</v>
      </c>
      <c r="E966" s="105">
        <v>0</v>
      </c>
      <c r="F966" s="170">
        <v>0</v>
      </c>
      <c r="G966" s="170">
        <v>0</v>
      </c>
      <c r="H966" s="170">
        <v>0</v>
      </c>
      <c r="I966" s="170">
        <v>0</v>
      </c>
      <c r="J966" s="170">
        <v>0</v>
      </c>
      <c r="K966" s="170">
        <v>0</v>
      </c>
      <c r="L966" s="170">
        <v>0</v>
      </c>
      <c r="M966" s="170">
        <v>0</v>
      </c>
      <c r="N966" s="170">
        <v>0</v>
      </c>
      <c r="O966" s="171">
        <f t="shared" si="14"/>
        <v>0</v>
      </c>
    </row>
    <row r="967" spans="1:15" x14ac:dyDescent="0.25">
      <c r="A967" s="118" t="s">
        <v>51</v>
      </c>
      <c r="B967" s="122" t="s">
        <v>38</v>
      </c>
      <c r="C967" s="120">
        <v>68773</v>
      </c>
      <c r="D967" s="123" t="s">
        <v>39</v>
      </c>
      <c r="E967" s="105">
        <v>0</v>
      </c>
      <c r="F967" s="170">
        <v>0</v>
      </c>
      <c r="G967" s="170">
        <v>0</v>
      </c>
      <c r="H967" s="170">
        <v>0</v>
      </c>
      <c r="I967" s="170">
        <v>0</v>
      </c>
      <c r="J967" s="170">
        <v>0</v>
      </c>
      <c r="K967" s="170">
        <v>0</v>
      </c>
      <c r="L967" s="170">
        <v>8825.84</v>
      </c>
      <c r="M967" s="170">
        <v>0</v>
      </c>
      <c r="N967" s="170">
        <v>0</v>
      </c>
      <c r="O967" s="171">
        <f t="shared" si="14"/>
        <v>8825.84</v>
      </c>
    </row>
    <row r="968" spans="1:15" x14ac:dyDescent="0.25">
      <c r="A968" s="118" t="s">
        <v>51</v>
      </c>
      <c r="B968" s="122" t="s">
        <v>38</v>
      </c>
      <c r="C968" s="120">
        <v>68780</v>
      </c>
      <c r="D968" s="123" t="s">
        <v>911</v>
      </c>
      <c r="E968" s="105">
        <v>0</v>
      </c>
      <c r="F968" s="170">
        <v>0</v>
      </c>
      <c r="G968" s="170">
        <v>0</v>
      </c>
      <c r="H968" s="170">
        <v>0</v>
      </c>
      <c r="I968" s="170">
        <v>0</v>
      </c>
      <c r="J968" s="170">
        <v>0</v>
      </c>
      <c r="K968" s="170">
        <v>0</v>
      </c>
      <c r="L968" s="170">
        <v>0</v>
      </c>
      <c r="M968" s="170">
        <v>0</v>
      </c>
      <c r="N968" s="170">
        <v>0</v>
      </c>
      <c r="O968" s="171">
        <f t="shared" si="14"/>
        <v>0</v>
      </c>
    </row>
    <row r="969" spans="1:15" x14ac:dyDescent="0.25">
      <c r="A969" s="118" t="s">
        <v>51</v>
      </c>
      <c r="B969" s="122" t="s">
        <v>38</v>
      </c>
      <c r="C969" s="120">
        <v>68820</v>
      </c>
      <c r="D969" s="123" t="s">
        <v>912</v>
      </c>
      <c r="E969" s="105">
        <v>0</v>
      </c>
      <c r="F969" s="170">
        <v>6723.49</v>
      </c>
      <c r="G969" s="170">
        <v>0</v>
      </c>
      <c r="H969" s="170">
        <v>0</v>
      </c>
      <c r="I969" s="170">
        <v>0</v>
      </c>
      <c r="J969" s="170">
        <v>0</v>
      </c>
      <c r="K969" s="170">
        <v>0</v>
      </c>
      <c r="L969" s="170">
        <v>0</v>
      </c>
      <c r="M969" s="170">
        <v>0</v>
      </c>
      <c r="N969" s="170">
        <v>0</v>
      </c>
      <c r="O969" s="171">
        <f t="shared" si="14"/>
        <v>6723.49</v>
      </c>
    </row>
    <row r="970" spans="1:15" x14ac:dyDescent="0.25">
      <c r="A970" s="118" t="s">
        <v>51</v>
      </c>
      <c r="B970" s="122" t="s">
        <v>38</v>
      </c>
      <c r="C970" s="120">
        <v>68855</v>
      </c>
      <c r="D970" s="123" t="s">
        <v>913</v>
      </c>
      <c r="E970" s="105">
        <v>0</v>
      </c>
      <c r="F970" s="170">
        <v>0</v>
      </c>
      <c r="G970" s="170">
        <v>0</v>
      </c>
      <c r="H970" s="170">
        <v>0</v>
      </c>
      <c r="I970" s="170">
        <v>0</v>
      </c>
      <c r="J970" s="170">
        <v>0</v>
      </c>
      <c r="K970" s="170">
        <v>0</v>
      </c>
      <c r="L970" s="170">
        <v>12586</v>
      </c>
      <c r="M970" s="170">
        <v>0</v>
      </c>
      <c r="N970" s="170">
        <v>0</v>
      </c>
      <c r="O970" s="171">
        <f t="shared" si="14"/>
        <v>12586</v>
      </c>
    </row>
    <row r="971" spans="1:15" x14ac:dyDescent="0.25">
      <c r="A971" s="44" t="s">
        <v>51</v>
      </c>
      <c r="B971" s="45" t="s">
        <v>38</v>
      </c>
      <c r="C971" s="46">
        <v>68861</v>
      </c>
      <c r="D971" s="64" t="s">
        <v>914</v>
      </c>
      <c r="E971" s="105">
        <v>0</v>
      </c>
      <c r="F971" s="70">
        <v>0</v>
      </c>
      <c r="G971" s="70">
        <v>0</v>
      </c>
      <c r="H971" s="70">
        <v>0</v>
      </c>
      <c r="I971" s="70">
        <v>0</v>
      </c>
      <c r="J971" s="70">
        <v>0</v>
      </c>
      <c r="K971" s="70">
        <v>0</v>
      </c>
      <c r="L971" s="70">
        <v>0</v>
      </c>
      <c r="M971" s="70">
        <v>0</v>
      </c>
      <c r="N971" s="70">
        <v>0</v>
      </c>
      <c r="O971" s="48">
        <f t="shared" si="14"/>
        <v>0</v>
      </c>
    </row>
    <row r="972" spans="1:15" x14ac:dyDescent="0.25">
      <c r="A972" s="44" t="s">
        <v>51</v>
      </c>
      <c r="B972" s="45" t="s">
        <v>38</v>
      </c>
      <c r="C972" s="46">
        <v>68867</v>
      </c>
      <c r="D972" s="64" t="s">
        <v>915</v>
      </c>
      <c r="E972" s="105">
        <v>46494893.02703099</v>
      </c>
      <c r="F972" s="70">
        <v>0</v>
      </c>
      <c r="G972" s="70">
        <v>0</v>
      </c>
      <c r="H972" s="70">
        <v>0</v>
      </c>
      <c r="I972" s="70">
        <v>0</v>
      </c>
      <c r="J972" s="70">
        <v>51892682</v>
      </c>
      <c r="K972" s="70">
        <v>0</v>
      </c>
      <c r="L972" s="70">
        <v>0</v>
      </c>
      <c r="M972" s="70">
        <v>0</v>
      </c>
      <c r="N972" s="70">
        <v>0</v>
      </c>
      <c r="O972" s="48">
        <f t="shared" ref="O972:O1035" si="15">SUM(F972:N972)</f>
        <v>51892682</v>
      </c>
    </row>
    <row r="973" spans="1:15" x14ac:dyDescent="0.25">
      <c r="A973" s="44" t="s">
        <v>51</v>
      </c>
      <c r="B973" s="45" t="s">
        <v>38</v>
      </c>
      <c r="C973" s="46">
        <v>68872</v>
      </c>
      <c r="D973" s="64" t="s">
        <v>241</v>
      </c>
      <c r="E973" s="105">
        <v>74630586.047330916</v>
      </c>
      <c r="F973" s="70">
        <v>0</v>
      </c>
      <c r="G973" s="70">
        <v>0</v>
      </c>
      <c r="H973" s="70">
        <v>0</v>
      </c>
      <c r="I973" s="70">
        <v>0</v>
      </c>
      <c r="J973" s="70">
        <v>0</v>
      </c>
      <c r="K973" s="70">
        <v>0</v>
      </c>
      <c r="L973" s="70">
        <v>0</v>
      </c>
      <c r="M973" s="70">
        <v>0</v>
      </c>
      <c r="N973" s="70">
        <v>45901254.560000002</v>
      </c>
      <c r="O973" s="48">
        <f t="shared" si="15"/>
        <v>45901254.560000002</v>
      </c>
    </row>
    <row r="974" spans="1:15" x14ac:dyDescent="0.25">
      <c r="A974" s="44" t="s">
        <v>51</v>
      </c>
      <c r="B974" s="45" t="s">
        <v>38</v>
      </c>
      <c r="C974" s="46">
        <v>68895</v>
      </c>
      <c r="D974" s="64" t="s">
        <v>916</v>
      </c>
      <c r="E974" s="105">
        <v>16537173.47791997</v>
      </c>
      <c r="F974" s="70">
        <v>0</v>
      </c>
      <c r="G974" s="70">
        <v>0</v>
      </c>
      <c r="H974" s="70">
        <v>0</v>
      </c>
      <c r="I974" s="70">
        <v>0</v>
      </c>
      <c r="J974" s="70">
        <v>0</v>
      </c>
      <c r="K974" s="70">
        <v>0</v>
      </c>
      <c r="L974" s="70">
        <v>0</v>
      </c>
      <c r="M974" s="70">
        <v>0</v>
      </c>
      <c r="N974" s="70">
        <v>2244752</v>
      </c>
      <c r="O974" s="48">
        <f t="shared" si="15"/>
        <v>2244752</v>
      </c>
    </row>
    <row r="975" spans="1:15" x14ac:dyDescent="0.25">
      <c r="A975" s="44" t="s">
        <v>51</v>
      </c>
      <c r="B975" s="45" t="s">
        <v>39</v>
      </c>
      <c r="C975" s="46">
        <v>70001</v>
      </c>
      <c r="D975" s="64" t="s">
        <v>917</v>
      </c>
      <c r="E975" s="105">
        <v>0</v>
      </c>
      <c r="F975" s="70">
        <v>0</v>
      </c>
      <c r="G975" s="70">
        <v>0</v>
      </c>
      <c r="H975" s="70">
        <v>0</v>
      </c>
      <c r="I975" s="70">
        <v>0</v>
      </c>
      <c r="J975" s="70">
        <v>0</v>
      </c>
      <c r="K975" s="70">
        <v>0</v>
      </c>
      <c r="L975" s="70">
        <v>1046188</v>
      </c>
      <c r="M975" s="70">
        <v>0</v>
      </c>
      <c r="N975" s="70">
        <v>0</v>
      </c>
      <c r="O975" s="48">
        <f t="shared" si="15"/>
        <v>1046188</v>
      </c>
    </row>
    <row r="976" spans="1:15" x14ac:dyDescent="0.25">
      <c r="A976" s="44" t="s">
        <v>51</v>
      </c>
      <c r="B976" s="45" t="s">
        <v>39</v>
      </c>
      <c r="C976" s="46">
        <v>70110</v>
      </c>
      <c r="D976" s="64" t="s">
        <v>251</v>
      </c>
      <c r="E976" s="105">
        <v>0</v>
      </c>
      <c r="F976" s="70">
        <v>0</v>
      </c>
      <c r="G976" s="70">
        <v>0</v>
      </c>
      <c r="H976" s="70">
        <v>0</v>
      </c>
      <c r="I976" s="70">
        <v>0</v>
      </c>
      <c r="J976" s="70">
        <v>0</v>
      </c>
      <c r="K976" s="70">
        <v>0</v>
      </c>
      <c r="L976" s="70">
        <v>0</v>
      </c>
      <c r="M976" s="70">
        <v>0</v>
      </c>
      <c r="N976" s="70">
        <v>0</v>
      </c>
      <c r="O976" s="48">
        <f t="shared" si="15"/>
        <v>0</v>
      </c>
    </row>
    <row r="977" spans="1:15" x14ac:dyDescent="0.25">
      <c r="A977" s="44" t="s">
        <v>51</v>
      </c>
      <c r="B977" s="45" t="s">
        <v>39</v>
      </c>
      <c r="C977" s="46">
        <v>70124</v>
      </c>
      <c r="D977" s="64" t="s">
        <v>918</v>
      </c>
      <c r="E977" s="105">
        <v>0</v>
      </c>
      <c r="F977" s="70">
        <v>0</v>
      </c>
      <c r="G977" s="70">
        <v>0</v>
      </c>
      <c r="H977" s="70">
        <v>0</v>
      </c>
      <c r="I977" s="70">
        <v>0</v>
      </c>
      <c r="J977" s="70">
        <v>0</v>
      </c>
      <c r="K977" s="70">
        <v>0</v>
      </c>
      <c r="L977" s="70">
        <v>0</v>
      </c>
      <c r="M977" s="70">
        <v>0</v>
      </c>
      <c r="N977" s="70">
        <v>0</v>
      </c>
      <c r="O977" s="48">
        <f t="shared" si="15"/>
        <v>0</v>
      </c>
    </row>
    <row r="978" spans="1:15" x14ac:dyDescent="0.25">
      <c r="A978" s="44" t="s">
        <v>51</v>
      </c>
      <c r="B978" s="45" t="s">
        <v>39</v>
      </c>
      <c r="C978" s="46">
        <v>70204</v>
      </c>
      <c r="D978" s="64" t="s">
        <v>919</v>
      </c>
      <c r="E978" s="105">
        <v>0</v>
      </c>
      <c r="F978" s="70">
        <v>0</v>
      </c>
      <c r="G978" s="70">
        <v>0</v>
      </c>
      <c r="H978" s="70">
        <v>0</v>
      </c>
      <c r="I978" s="70">
        <v>0</v>
      </c>
      <c r="J978" s="70">
        <v>0</v>
      </c>
      <c r="K978" s="70">
        <v>0</v>
      </c>
      <c r="L978" s="70">
        <v>0</v>
      </c>
      <c r="M978" s="70">
        <v>0</v>
      </c>
      <c r="N978" s="70">
        <v>0</v>
      </c>
      <c r="O978" s="48">
        <f t="shared" si="15"/>
        <v>0</v>
      </c>
    </row>
    <row r="979" spans="1:15" x14ac:dyDescent="0.25">
      <c r="A979" s="44" t="s">
        <v>51</v>
      </c>
      <c r="B979" s="45" t="s">
        <v>39</v>
      </c>
      <c r="C979" s="46">
        <v>70215</v>
      </c>
      <c r="D979" s="64" t="s">
        <v>920</v>
      </c>
      <c r="E979" s="105">
        <v>0</v>
      </c>
      <c r="F979" s="70">
        <v>0</v>
      </c>
      <c r="G979" s="70">
        <v>0</v>
      </c>
      <c r="H979" s="70">
        <v>0</v>
      </c>
      <c r="I979" s="70">
        <v>0</v>
      </c>
      <c r="J979" s="70">
        <v>0</v>
      </c>
      <c r="K979" s="70">
        <v>0</v>
      </c>
      <c r="L979" s="70">
        <v>54222</v>
      </c>
      <c r="M979" s="70">
        <v>0</v>
      </c>
      <c r="N979" s="70">
        <v>0</v>
      </c>
      <c r="O979" s="48">
        <f t="shared" si="15"/>
        <v>54222</v>
      </c>
    </row>
    <row r="980" spans="1:15" x14ac:dyDescent="0.25">
      <c r="A980" s="44" t="s">
        <v>51</v>
      </c>
      <c r="B980" s="45" t="s">
        <v>39</v>
      </c>
      <c r="C980" s="46">
        <v>70221</v>
      </c>
      <c r="D980" s="64" t="s">
        <v>921</v>
      </c>
      <c r="E980" s="105">
        <v>0</v>
      </c>
      <c r="F980" s="70">
        <v>0</v>
      </c>
      <c r="G980" s="70">
        <v>0</v>
      </c>
      <c r="H980" s="70">
        <v>0</v>
      </c>
      <c r="I980" s="70">
        <v>0</v>
      </c>
      <c r="J980" s="70">
        <v>0</v>
      </c>
      <c r="K980" s="70">
        <v>0</v>
      </c>
      <c r="L980" s="70">
        <v>0</v>
      </c>
      <c r="M980" s="70">
        <v>0</v>
      </c>
      <c r="N980" s="70">
        <v>0</v>
      </c>
      <c r="O980" s="48">
        <f t="shared" si="15"/>
        <v>0</v>
      </c>
    </row>
    <row r="981" spans="1:15" x14ac:dyDescent="0.25">
      <c r="A981" s="118" t="s">
        <v>51</v>
      </c>
      <c r="B981" s="122" t="s">
        <v>39</v>
      </c>
      <c r="C981" s="120">
        <v>70230</v>
      </c>
      <c r="D981" s="123" t="s">
        <v>922</v>
      </c>
      <c r="E981" s="105">
        <v>0</v>
      </c>
      <c r="F981" s="170">
        <v>0</v>
      </c>
      <c r="G981" s="170">
        <v>0</v>
      </c>
      <c r="H981" s="170">
        <v>0</v>
      </c>
      <c r="I981" s="170">
        <v>0</v>
      </c>
      <c r="J981" s="170">
        <v>0</v>
      </c>
      <c r="K981" s="170">
        <v>0</v>
      </c>
      <c r="L981" s="170">
        <v>0</v>
      </c>
      <c r="M981" s="170">
        <v>0</v>
      </c>
      <c r="N981" s="170">
        <v>0</v>
      </c>
      <c r="O981" s="171">
        <f t="shared" si="15"/>
        <v>0</v>
      </c>
    </row>
    <row r="982" spans="1:15" x14ac:dyDescent="0.25">
      <c r="A982" s="118" t="s">
        <v>51</v>
      </c>
      <c r="B982" s="122" t="s">
        <v>39</v>
      </c>
      <c r="C982" s="120">
        <v>70233</v>
      </c>
      <c r="D982" s="123" t="s">
        <v>923</v>
      </c>
      <c r="E982" s="105">
        <v>0</v>
      </c>
      <c r="F982" s="170">
        <v>0</v>
      </c>
      <c r="G982" s="170">
        <v>0</v>
      </c>
      <c r="H982" s="170">
        <v>0</v>
      </c>
      <c r="I982" s="170">
        <v>0</v>
      </c>
      <c r="J982" s="170">
        <v>0</v>
      </c>
      <c r="K982" s="170">
        <v>0</v>
      </c>
      <c r="L982" s="170">
        <v>0</v>
      </c>
      <c r="M982" s="170">
        <v>0</v>
      </c>
      <c r="N982" s="170">
        <v>0</v>
      </c>
      <c r="O982" s="171">
        <f t="shared" si="15"/>
        <v>0</v>
      </c>
    </row>
    <row r="983" spans="1:15" x14ac:dyDescent="0.25">
      <c r="A983" s="118" t="s">
        <v>51</v>
      </c>
      <c r="B983" s="122" t="s">
        <v>39</v>
      </c>
      <c r="C983" s="120">
        <v>70235</v>
      </c>
      <c r="D983" s="123" t="s">
        <v>924</v>
      </c>
      <c r="E983" s="105">
        <v>0</v>
      </c>
      <c r="F983" s="170">
        <v>0</v>
      </c>
      <c r="G983" s="170">
        <v>0</v>
      </c>
      <c r="H983" s="170">
        <v>0</v>
      </c>
      <c r="I983" s="170">
        <v>0</v>
      </c>
      <c r="J983" s="170">
        <v>0</v>
      </c>
      <c r="K983" s="170">
        <v>0</v>
      </c>
      <c r="L983" s="170">
        <v>0</v>
      </c>
      <c r="M983" s="170">
        <v>0</v>
      </c>
      <c r="N983" s="170">
        <v>0</v>
      </c>
      <c r="O983" s="171">
        <f t="shared" si="15"/>
        <v>0</v>
      </c>
    </row>
    <row r="984" spans="1:15" x14ac:dyDescent="0.25">
      <c r="A984" s="118" t="s">
        <v>51</v>
      </c>
      <c r="B984" s="122" t="s">
        <v>39</v>
      </c>
      <c r="C984" s="120">
        <v>70265</v>
      </c>
      <c r="D984" s="123" t="s">
        <v>925</v>
      </c>
      <c r="E984" s="105">
        <v>0</v>
      </c>
      <c r="F984" s="170">
        <v>0</v>
      </c>
      <c r="G984" s="170">
        <v>0</v>
      </c>
      <c r="H984" s="170">
        <v>0</v>
      </c>
      <c r="I984" s="170">
        <v>0</v>
      </c>
      <c r="J984" s="170">
        <v>0</v>
      </c>
      <c r="K984" s="170">
        <v>0</v>
      </c>
      <c r="L984" s="170">
        <v>2811287</v>
      </c>
      <c r="M984" s="170">
        <v>0</v>
      </c>
      <c r="N984" s="170">
        <v>0</v>
      </c>
      <c r="O984" s="171">
        <f t="shared" si="15"/>
        <v>2811287</v>
      </c>
    </row>
    <row r="985" spans="1:15" x14ac:dyDescent="0.25">
      <c r="A985" s="118" t="s">
        <v>51</v>
      </c>
      <c r="B985" s="122" t="s">
        <v>39</v>
      </c>
      <c r="C985" s="120">
        <v>70400</v>
      </c>
      <c r="D985" s="123" t="s">
        <v>116</v>
      </c>
      <c r="E985" s="105">
        <v>0</v>
      </c>
      <c r="F985" s="170">
        <v>0</v>
      </c>
      <c r="G985" s="170">
        <v>0</v>
      </c>
      <c r="H985" s="170">
        <v>0</v>
      </c>
      <c r="I985" s="170">
        <v>0</v>
      </c>
      <c r="J985" s="170">
        <v>0</v>
      </c>
      <c r="K985" s="170">
        <v>0</v>
      </c>
      <c r="L985" s="170">
        <v>0</v>
      </c>
      <c r="M985" s="170">
        <v>0</v>
      </c>
      <c r="N985" s="170">
        <v>0</v>
      </c>
      <c r="O985" s="171">
        <f t="shared" si="15"/>
        <v>0</v>
      </c>
    </row>
    <row r="986" spans="1:15" x14ac:dyDescent="0.25">
      <c r="A986" s="118" t="s">
        <v>51</v>
      </c>
      <c r="B986" s="122" t="s">
        <v>39</v>
      </c>
      <c r="C986" s="120">
        <v>70418</v>
      </c>
      <c r="D986" s="123" t="s">
        <v>926</v>
      </c>
      <c r="E986" s="105">
        <v>0</v>
      </c>
      <c r="F986" s="170">
        <v>0</v>
      </c>
      <c r="G986" s="170">
        <v>0</v>
      </c>
      <c r="H986" s="170">
        <v>0</v>
      </c>
      <c r="I986" s="170">
        <v>0</v>
      </c>
      <c r="J986" s="170">
        <v>0</v>
      </c>
      <c r="K986" s="170">
        <v>0</v>
      </c>
      <c r="L986" s="170">
        <v>0</v>
      </c>
      <c r="M986" s="170">
        <v>0</v>
      </c>
      <c r="N986" s="170">
        <v>0</v>
      </c>
      <c r="O986" s="171">
        <f t="shared" si="15"/>
        <v>0</v>
      </c>
    </row>
    <row r="987" spans="1:15" x14ac:dyDescent="0.25">
      <c r="A987" s="118" t="s">
        <v>51</v>
      </c>
      <c r="B987" s="122" t="s">
        <v>39</v>
      </c>
      <c r="C987" s="120">
        <v>70429</v>
      </c>
      <c r="D987" s="123" t="s">
        <v>927</v>
      </c>
      <c r="E987" s="105">
        <v>0</v>
      </c>
      <c r="F987" s="170">
        <v>0</v>
      </c>
      <c r="G987" s="170">
        <v>0</v>
      </c>
      <c r="H987" s="170">
        <v>0</v>
      </c>
      <c r="I987" s="170">
        <v>0</v>
      </c>
      <c r="J987" s="170">
        <v>0</v>
      </c>
      <c r="K987" s="170">
        <v>0</v>
      </c>
      <c r="L987" s="170">
        <v>0</v>
      </c>
      <c r="M987" s="170">
        <v>0</v>
      </c>
      <c r="N987" s="170">
        <v>0</v>
      </c>
      <c r="O987" s="171">
        <f t="shared" si="15"/>
        <v>0</v>
      </c>
    </row>
    <row r="988" spans="1:15" x14ac:dyDescent="0.25">
      <c r="A988" s="118" t="s">
        <v>51</v>
      </c>
      <c r="B988" s="122" t="s">
        <v>39</v>
      </c>
      <c r="C988" s="120">
        <v>70473</v>
      </c>
      <c r="D988" s="123" t="s">
        <v>928</v>
      </c>
      <c r="E988" s="105">
        <v>0</v>
      </c>
      <c r="F988" s="170">
        <v>0</v>
      </c>
      <c r="G988" s="170">
        <v>0</v>
      </c>
      <c r="H988" s="170">
        <v>0</v>
      </c>
      <c r="I988" s="170">
        <v>0</v>
      </c>
      <c r="J988" s="170">
        <v>0</v>
      </c>
      <c r="K988" s="170">
        <v>0</v>
      </c>
      <c r="L988" s="170">
        <v>33098</v>
      </c>
      <c r="M988" s="170">
        <v>0</v>
      </c>
      <c r="N988" s="170">
        <v>0</v>
      </c>
      <c r="O988" s="171">
        <f t="shared" si="15"/>
        <v>33098</v>
      </c>
    </row>
    <row r="989" spans="1:15" x14ac:dyDescent="0.25">
      <c r="A989" s="118" t="s">
        <v>51</v>
      </c>
      <c r="B989" s="122" t="s">
        <v>39</v>
      </c>
      <c r="C989" s="120">
        <v>70508</v>
      </c>
      <c r="D989" s="123" t="s">
        <v>929</v>
      </c>
      <c r="E989" s="105">
        <v>0</v>
      </c>
      <c r="F989" s="170">
        <v>0</v>
      </c>
      <c r="G989" s="170">
        <v>0</v>
      </c>
      <c r="H989" s="170">
        <v>0</v>
      </c>
      <c r="I989" s="170">
        <v>0</v>
      </c>
      <c r="J989" s="170">
        <v>0</v>
      </c>
      <c r="K989" s="170">
        <v>0</v>
      </c>
      <c r="L989" s="170">
        <v>0</v>
      </c>
      <c r="M989" s="170">
        <v>0</v>
      </c>
      <c r="N989" s="170">
        <v>0</v>
      </c>
      <c r="O989" s="171">
        <f t="shared" si="15"/>
        <v>0</v>
      </c>
    </row>
    <row r="990" spans="1:15" x14ac:dyDescent="0.25">
      <c r="A990" s="118" t="s">
        <v>51</v>
      </c>
      <c r="B990" s="122" t="s">
        <v>39</v>
      </c>
      <c r="C990" s="120">
        <v>70523</v>
      </c>
      <c r="D990" s="123" t="s">
        <v>930</v>
      </c>
      <c r="E990" s="105">
        <v>0</v>
      </c>
      <c r="F990" s="170">
        <v>0</v>
      </c>
      <c r="G990" s="170">
        <v>0</v>
      </c>
      <c r="H990" s="170">
        <v>0</v>
      </c>
      <c r="I990" s="170">
        <v>0</v>
      </c>
      <c r="J990" s="170">
        <v>0</v>
      </c>
      <c r="K990" s="170">
        <v>0</v>
      </c>
      <c r="L990" s="170">
        <v>0</v>
      </c>
      <c r="M990" s="170">
        <v>0</v>
      </c>
      <c r="N990" s="170">
        <v>0</v>
      </c>
      <c r="O990" s="171">
        <f t="shared" si="15"/>
        <v>0</v>
      </c>
    </row>
    <row r="991" spans="1:15" x14ac:dyDescent="0.25">
      <c r="A991" s="44" t="s">
        <v>51</v>
      </c>
      <c r="B991" s="45" t="s">
        <v>39</v>
      </c>
      <c r="C991" s="46">
        <v>70670</v>
      </c>
      <c r="D991" s="64" t="s">
        <v>931</v>
      </c>
      <c r="E991" s="105">
        <v>0</v>
      </c>
      <c r="F991" s="70">
        <v>0</v>
      </c>
      <c r="G991" s="70">
        <v>0</v>
      </c>
      <c r="H991" s="70">
        <v>0</v>
      </c>
      <c r="I991" s="70">
        <v>0</v>
      </c>
      <c r="J991" s="70">
        <v>0</v>
      </c>
      <c r="K991" s="70">
        <v>0</v>
      </c>
      <c r="L991" s="70">
        <v>0</v>
      </c>
      <c r="M991" s="70">
        <v>0</v>
      </c>
      <c r="N991" s="70">
        <v>0</v>
      </c>
      <c r="O991" s="48">
        <f t="shared" si="15"/>
        <v>0</v>
      </c>
    </row>
    <row r="992" spans="1:15" x14ac:dyDescent="0.25">
      <c r="A992" s="44" t="s">
        <v>51</v>
      </c>
      <c r="B992" s="45" t="s">
        <v>39</v>
      </c>
      <c r="C992" s="46">
        <v>70678</v>
      </c>
      <c r="D992" s="64" t="s">
        <v>932</v>
      </c>
      <c r="E992" s="105">
        <v>0</v>
      </c>
      <c r="F992" s="70">
        <v>0</v>
      </c>
      <c r="G992" s="70">
        <v>0</v>
      </c>
      <c r="H992" s="70">
        <v>0</v>
      </c>
      <c r="I992" s="70">
        <v>0</v>
      </c>
      <c r="J992" s="70">
        <v>0</v>
      </c>
      <c r="K992" s="70">
        <v>0</v>
      </c>
      <c r="L992" s="70">
        <v>0</v>
      </c>
      <c r="M992" s="70">
        <v>0</v>
      </c>
      <c r="N992" s="70">
        <v>0</v>
      </c>
      <c r="O992" s="48">
        <f t="shared" si="15"/>
        <v>0</v>
      </c>
    </row>
    <row r="993" spans="1:15" x14ac:dyDescent="0.25">
      <c r="A993" s="44" t="s">
        <v>51</v>
      </c>
      <c r="B993" s="45" t="s">
        <v>39</v>
      </c>
      <c r="C993" s="46">
        <v>70702</v>
      </c>
      <c r="D993" s="64" t="s">
        <v>933</v>
      </c>
      <c r="E993" s="105">
        <v>0</v>
      </c>
      <c r="F993" s="70">
        <v>0</v>
      </c>
      <c r="G993" s="70">
        <v>0</v>
      </c>
      <c r="H993" s="70">
        <v>0</v>
      </c>
      <c r="I993" s="70">
        <v>0</v>
      </c>
      <c r="J993" s="70">
        <v>0</v>
      </c>
      <c r="K993" s="70">
        <v>0</v>
      </c>
      <c r="L993" s="70">
        <v>0</v>
      </c>
      <c r="M993" s="70">
        <v>0</v>
      </c>
      <c r="N993" s="70">
        <v>0</v>
      </c>
      <c r="O993" s="48">
        <f t="shared" si="15"/>
        <v>0</v>
      </c>
    </row>
    <row r="994" spans="1:15" x14ac:dyDescent="0.25">
      <c r="A994" s="44" t="s">
        <v>51</v>
      </c>
      <c r="B994" s="45" t="s">
        <v>39</v>
      </c>
      <c r="C994" s="46">
        <v>70708</v>
      </c>
      <c r="D994" s="64" t="s">
        <v>934</v>
      </c>
      <c r="E994" s="105">
        <v>0</v>
      </c>
      <c r="F994" s="70">
        <v>0</v>
      </c>
      <c r="G994" s="70">
        <v>0</v>
      </c>
      <c r="H994" s="70">
        <v>0</v>
      </c>
      <c r="I994" s="70">
        <v>0</v>
      </c>
      <c r="J994" s="70">
        <v>0</v>
      </c>
      <c r="K994" s="70">
        <v>0</v>
      </c>
      <c r="L994" s="70">
        <v>1942893</v>
      </c>
      <c r="M994" s="70">
        <v>0</v>
      </c>
      <c r="N994" s="70">
        <v>0</v>
      </c>
      <c r="O994" s="48">
        <f t="shared" si="15"/>
        <v>1942893</v>
      </c>
    </row>
    <row r="995" spans="1:15" x14ac:dyDescent="0.25">
      <c r="A995" s="44" t="s">
        <v>51</v>
      </c>
      <c r="B995" s="45" t="s">
        <v>39</v>
      </c>
      <c r="C995" s="46">
        <v>70713</v>
      </c>
      <c r="D995" s="64" t="s">
        <v>935</v>
      </c>
      <c r="E995" s="105">
        <v>0</v>
      </c>
      <c r="F995" s="70">
        <v>0</v>
      </c>
      <c r="G995" s="70">
        <v>0</v>
      </c>
      <c r="H995" s="70">
        <v>0</v>
      </c>
      <c r="I995" s="70">
        <v>0</v>
      </c>
      <c r="J995" s="70">
        <v>0</v>
      </c>
      <c r="K995" s="70">
        <v>0</v>
      </c>
      <c r="L995" s="70">
        <v>0</v>
      </c>
      <c r="M995" s="70">
        <v>0</v>
      </c>
      <c r="N995" s="70">
        <v>0</v>
      </c>
      <c r="O995" s="48">
        <f t="shared" si="15"/>
        <v>0</v>
      </c>
    </row>
    <row r="996" spans="1:15" x14ac:dyDescent="0.25">
      <c r="A996" s="44" t="s">
        <v>51</v>
      </c>
      <c r="B996" s="45" t="s">
        <v>39</v>
      </c>
      <c r="C996" s="46">
        <v>70717</v>
      </c>
      <c r="D996" s="64" t="s">
        <v>145</v>
      </c>
      <c r="E996" s="105">
        <v>0</v>
      </c>
      <c r="F996" s="70">
        <v>0</v>
      </c>
      <c r="G996" s="70">
        <v>0</v>
      </c>
      <c r="H996" s="70">
        <v>0</v>
      </c>
      <c r="I996" s="70">
        <v>0</v>
      </c>
      <c r="J996" s="70">
        <v>0</v>
      </c>
      <c r="K996" s="70">
        <v>0</v>
      </c>
      <c r="L996" s="70">
        <v>0</v>
      </c>
      <c r="M996" s="70">
        <v>0</v>
      </c>
      <c r="N996" s="70">
        <v>0</v>
      </c>
      <c r="O996" s="48">
        <f t="shared" si="15"/>
        <v>0</v>
      </c>
    </row>
    <row r="997" spans="1:15" x14ac:dyDescent="0.25">
      <c r="A997" s="44" t="s">
        <v>51</v>
      </c>
      <c r="B997" s="45" t="s">
        <v>39</v>
      </c>
      <c r="C997" s="46">
        <v>70742</v>
      </c>
      <c r="D997" s="64" t="s">
        <v>936</v>
      </c>
      <c r="E997" s="105">
        <v>0</v>
      </c>
      <c r="F997" s="70">
        <v>0</v>
      </c>
      <c r="G997" s="70">
        <v>0</v>
      </c>
      <c r="H997" s="70">
        <v>0</v>
      </c>
      <c r="I997" s="70">
        <v>0</v>
      </c>
      <c r="J997" s="70">
        <v>0</v>
      </c>
      <c r="K997" s="70">
        <v>0</v>
      </c>
      <c r="L997" s="70">
        <v>0</v>
      </c>
      <c r="M997" s="70">
        <v>0</v>
      </c>
      <c r="N997" s="70">
        <v>0</v>
      </c>
      <c r="O997" s="48">
        <f t="shared" si="15"/>
        <v>0</v>
      </c>
    </row>
    <row r="998" spans="1:15" x14ac:dyDescent="0.25">
      <c r="A998" s="44" t="s">
        <v>51</v>
      </c>
      <c r="B998" s="45" t="s">
        <v>39</v>
      </c>
      <c r="C998" s="46">
        <v>70771</v>
      </c>
      <c r="D998" s="64" t="s">
        <v>39</v>
      </c>
      <c r="E998" s="105">
        <v>0</v>
      </c>
      <c r="F998" s="70">
        <v>0</v>
      </c>
      <c r="G998" s="70">
        <v>0</v>
      </c>
      <c r="H998" s="70">
        <v>0</v>
      </c>
      <c r="I998" s="70">
        <v>0</v>
      </c>
      <c r="J998" s="70">
        <v>0</v>
      </c>
      <c r="K998" s="70">
        <v>0</v>
      </c>
      <c r="L998" s="70">
        <v>0</v>
      </c>
      <c r="M998" s="70">
        <v>0</v>
      </c>
      <c r="N998" s="70">
        <v>0</v>
      </c>
      <c r="O998" s="48">
        <f t="shared" si="15"/>
        <v>0</v>
      </c>
    </row>
    <row r="999" spans="1:15" x14ac:dyDescent="0.25">
      <c r="A999" s="44" t="s">
        <v>51</v>
      </c>
      <c r="B999" s="45" t="s">
        <v>39</v>
      </c>
      <c r="C999" s="46">
        <v>70820</v>
      </c>
      <c r="D999" s="64" t="s">
        <v>937</v>
      </c>
      <c r="E999" s="105">
        <v>0</v>
      </c>
      <c r="F999" s="70">
        <v>0</v>
      </c>
      <c r="G999" s="70">
        <v>0</v>
      </c>
      <c r="H999" s="70">
        <v>0</v>
      </c>
      <c r="I999" s="70">
        <v>0</v>
      </c>
      <c r="J999" s="70">
        <v>0</v>
      </c>
      <c r="K999" s="70">
        <v>0</v>
      </c>
      <c r="L999" s="70">
        <v>0</v>
      </c>
      <c r="M999" s="70">
        <v>0</v>
      </c>
      <c r="N999" s="70">
        <v>0</v>
      </c>
      <c r="O999" s="48">
        <f t="shared" si="15"/>
        <v>0</v>
      </c>
    </row>
    <row r="1000" spans="1:15" x14ac:dyDescent="0.25">
      <c r="A1000" s="44" t="s">
        <v>51</v>
      </c>
      <c r="B1000" s="45" t="s">
        <v>39</v>
      </c>
      <c r="C1000" s="46">
        <v>70823</v>
      </c>
      <c r="D1000" s="64" t="s">
        <v>938</v>
      </c>
      <c r="E1000" s="105">
        <v>0</v>
      </c>
      <c r="F1000" s="70">
        <v>19744075.640000001</v>
      </c>
      <c r="G1000" s="70">
        <v>0</v>
      </c>
      <c r="H1000" s="70">
        <v>0</v>
      </c>
      <c r="I1000" s="70">
        <v>0</v>
      </c>
      <c r="J1000" s="70">
        <v>0</v>
      </c>
      <c r="K1000" s="70">
        <v>0</v>
      </c>
      <c r="L1000" s="70">
        <v>8257998</v>
      </c>
      <c r="M1000" s="70">
        <v>0</v>
      </c>
      <c r="N1000" s="70">
        <v>0</v>
      </c>
      <c r="O1000" s="48">
        <f t="shared" si="15"/>
        <v>28002073.640000001</v>
      </c>
    </row>
    <row r="1001" spans="1:15" x14ac:dyDescent="0.25">
      <c r="A1001" s="118" t="s">
        <v>51</v>
      </c>
      <c r="B1001" s="122" t="s">
        <v>40</v>
      </c>
      <c r="C1001" s="120">
        <v>73001</v>
      </c>
      <c r="D1001" s="123" t="s">
        <v>939</v>
      </c>
      <c r="E1001" s="105">
        <v>4985743.2456824202</v>
      </c>
      <c r="F1001" s="170">
        <v>0</v>
      </c>
      <c r="G1001" s="170">
        <v>0</v>
      </c>
      <c r="H1001" s="170">
        <v>0</v>
      </c>
      <c r="I1001" s="170">
        <v>0</v>
      </c>
      <c r="J1001" s="170">
        <v>4221446</v>
      </c>
      <c r="K1001" s="170">
        <v>0</v>
      </c>
      <c r="L1001" s="170">
        <v>5687429.7200000007</v>
      </c>
      <c r="M1001" s="170">
        <v>0</v>
      </c>
      <c r="N1001" s="170">
        <v>0</v>
      </c>
      <c r="O1001" s="171">
        <f t="shared" si="15"/>
        <v>9908875.7200000007</v>
      </c>
    </row>
    <row r="1002" spans="1:15" x14ac:dyDescent="0.25">
      <c r="A1002" s="118" t="s">
        <v>51</v>
      </c>
      <c r="B1002" s="122" t="s">
        <v>40</v>
      </c>
      <c r="C1002" s="120">
        <v>73024</v>
      </c>
      <c r="D1002" s="123" t="s">
        <v>940</v>
      </c>
      <c r="E1002" s="105">
        <v>0</v>
      </c>
      <c r="F1002" s="170">
        <v>0</v>
      </c>
      <c r="G1002" s="170">
        <v>0</v>
      </c>
      <c r="H1002" s="170">
        <v>0</v>
      </c>
      <c r="I1002" s="170">
        <v>0</v>
      </c>
      <c r="J1002" s="170">
        <v>0</v>
      </c>
      <c r="K1002" s="170">
        <v>0</v>
      </c>
      <c r="L1002" s="170">
        <v>0</v>
      </c>
      <c r="M1002" s="170">
        <v>0</v>
      </c>
      <c r="N1002" s="170">
        <v>0</v>
      </c>
      <c r="O1002" s="171">
        <f t="shared" si="15"/>
        <v>0</v>
      </c>
    </row>
    <row r="1003" spans="1:15" x14ac:dyDescent="0.25">
      <c r="A1003" s="118" t="s">
        <v>51</v>
      </c>
      <c r="B1003" s="122" t="s">
        <v>40</v>
      </c>
      <c r="C1003" s="120">
        <v>73026</v>
      </c>
      <c r="D1003" s="123" t="s">
        <v>941</v>
      </c>
      <c r="E1003" s="105">
        <v>0</v>
      </c>
      <c r="F1003" s="170">
        <v>0</v>
      </c>
      <c r="G1003" s="170">
        <v>0</v>
      </c>
      <c r="H1003" s="170">
        <v>0</v>
      </c>
      <c r="I1003" s="170">
        <v>0</v>
      </c>
      <c r="J1003" s="170">
        <v>0</v>
      </c>
      <c r="K1003" s="170">
        <v>0</v>
      </c>
      <c r="L1003" s="170">
        <v>1042085</v>
      </c>
      <c r="M1003" s="170">
        <v>0</v>
      </c>
      <c r="N1003" s="170">
        <v>0</v>
      </c>
      <c r="O1003" s="171">
        <f t="shared" si="15"/>
        <v>1042085</v>
      </c>
    </row>
    <row r="1004" spans="1:15" x14ac:dyDescent="0.25">
      <c r="A1004" s="118" t="s">
        <v>51</v>
      </c>
      <c r="B1004" s="122" t="s">
        <v>40</v>
      </c>
      <c r="C1004" s="120">
        <v>73030</v>
      </c>
      <c r="D1004" s="123" t="s">
        <v>942</v>
      </c>
      <c r="E1004" s="105">
        <v>0</v>
      </c>
      <c r="F1004" s="170">
        <v>0</v>
      </c>
      <c r="G1004" s="170">
        <v>0</v>
      </c>
      <c r="H1004" s="170">
        <v>0</v>
      </c>
      <c r="I1004" s="170">
        <v>0</v>
      </c>
      <c r="J1004" s="170">
        <v>0</v>
      </c>
      <c r="K1004" s="170">
        <v>0</v>
      </c>
      <c r="L1004" s="170">
        <v>66381</v>
      </c>
      <c r="M1004" s="170">
        <v>0</v>
      </c>
      <c r="N1004" s="170">
        <v>0</v>
      </c>
      <c r="O1004" s="171">
        <f t="shared" si="15"/>
        <v>66381</v>
      </c>
    </row>
    <row r="1005" spans="1:15" x14ac:dyDescent="0.25">
      <c r="A1005" s="118" t="s">
        <v>51</v>
      </c>
      <c r="B1005" s="122" t="s">
        <v>40</v>
      </c>
      <c r="C1005" s="120">
        <v>73043</v>
      </c>
      <c r="D1005" s="123" t="s">
        <v>943</v>
      </c>
      <c r="E1005" s="105">
        <v>0</v>
      </c>
      <c r="F1005" s="170">
        <v>0</v>
      </c>
      <c r="G1005" s="170">
        <v>0</v>
      </c>
      <c r="H1005" s="170">
        <v>0</v>
      </c>
      <c r="I1005" s="170">
        <v>0</v>
      </c>
      <c r="J1005" s="170">
        <v>0</v>
      </c>
      <c r="K1005" s="170">
        <v>0</v>
      </c>
      <c r="L1005" s="170">
        <v>0</v>
      </c>
      <c r="M1005" s="170">
        <v>0</v>
      </c>
      <c r="N1005" s="170">
        <v>0</v>
      </c>
      <c r="O1005" s="171">
        <f t="shared" si="15"/>
        <v>0</v>
      </c>
    </row>
    <row r="1006" spans="1:15" x14ac:dyDescent="0.25">
      <c r="A1006" s="118" t="s">
        <v>51</v>
      </c>
      <c r="B1006" s="122" t="s">
        <v>40</v>
      </c>
      <c r="C1006" s="120">
        <v>73055</v>
      </c>
      <c r="D1006" s="123" t="s">
        <v>944</v>
      </c>
      <c r="E1006" s="105">
        <v>0</v>
      </c>
      <c r="F1006" s="170">
        <v>0</v>
      </c>
      <c r="G1006" s="170">
        <v>0</v>
      </c>
      <c r="H1006" s="170">
        <v>0</v>
      </c>
      <c r="I1006" s="170">
        <v>0</v>
      </c>
      <c r="J1006" s="170">
        <v>0</v>
      </c>
      <c r="K1006" s="170">
        <v>0</v>
      </c>
      <c r="L1006" s="170">
        <v>0</v>
      </c>
      <c r="M1006" s="170">
        <v>0</v>
      </c>
      <c r="N1006" s="170">
        <v>0</v>
      </c>
      <c r="O1006" s="171">
        <f t="shared" si="15"/>
        <v>0</v>
      </c>
    </row>
    <row r="1007" spans="1:15" x14ac:dyDescent="0.25">
      <c r="A1007" s="118" t="s">
        <v>51</v>
      </c>
      <c r="B1007" s="122" t="s">
        <v>40</v>
      </c>
      <c r="C1007" s="120">
        <v>73067</v>
      </c>
      <c r="D1007" s="123" t="s">
        <v>945</v>
      </c>
      <c r="E1007" s="105">
        <v>145945129.00418568</v>
      </c>
      <c r="F1007" s="170">
        <v>0</v>
      </c>
      <c r="G1007" s="170">
        <v>0</v>
      </c>
      <c r="H1007" s="170">
        <v>0</v>
      </c>
      <c r="I1007" s="170">
        <v>0</v>
      </c>
      <c r="J1007" s="170">
        <v>20837492</v>
      </c>
      <c r="K1007" s="170">
        <v>0</v>
      </c>
      <c r="L1007" s="170">
        <v>85776</v>
      </c>
      <c r="M1007" s="170">
        <v>0</v>
      </c>
      <c r="N1007" s="170">
        <v>0</v>
      </c>
      <c r="O1007" s="171">
        <f t="shared" si="15"/>
        <v>20923268</v>
      </c>
    </row>
    <row r="1008" spans="1:15" x14ac:dyDescent="0.25">
      <c r="A1008" s="118" t="s">
        <v>51</v>
      </c>
      <c r="B1008" s="122" t="s">
        <v>40</v>
      </c>
      <c r="C1008" s="120">
        <v>73124</v>
      </c>
      <c r="D1008" s="123" t="s">
        <v>946</v>
      </c>
      <c r="E1008" s="105">
        <v>109996.73025484974</v>
      </c>
      <c r="F1008" s="170">
        <v>0</v>
      </c>
      <c r="G1008" s="170">
        <v>0</v>
      </c>
      <c r="H1008" s="170">
        <v>0</v>
      </c>
      <c r="I1008" s="170">
        <v>0</v>
      </c>
      <c r="J1008" s="170">
        <v>0</v>
      </c>
      <c r="K1008" s="170">
        <v>0</v>
      </c>
      <c r="L1008" s="170">
        <v>0</v>
      </c>
      <c r="M1008" s="170">
        <v>0</v>
      </c>
      <c r="N1008" s="170">
        <v>0</v>
      </c>
      <c r="O1008" s="171">
        <f t="shared" si="15"/>
        <v>0</v>
      </c>
    </row>
    <row r="1009" spans="1:15" x14ac:dyDescent="0.25">
      <c r="A1009" s="118" t="s">
        <v>51</v>
      </c>
      <c r="B1009" s="122" t="s">
        <v>40</v>
      </c>
      <c r="C1009" s="120">
        <v>73148</v>
      </c>
      <c r="D1009" s="123" t="s">
        <v>947</v>
      </c>
      <c r="E1009" s="105">
        <v>0</v>
      </c>
      <c r="F1009" s="170">
        <v>0</v>
      </c>
      <c r="G1009" s="170">
        <v>0</v>
      </c>
      <c r="H1009" s="170">
        <v>0</v>
      </c>
      <c r="I1009" s="170">
        <v>0</v>
      </c>
      <c r="J1009" s="170">
        <v>0</v>
      </c>
      <c r="K1009" s="170">
        <v>0</v>
      </c>
      <c r="L1009" s="170">
        <v>1321607.6200000001</v>
      </c>
      <c r="M1009" s="170">
        <v>0</v>
      </c>
      <c r="N1009" s="170">
        <v>0</v>
      </c>
      <c r="O1009" s="171">
        <f t="shared" si="15"/>
        <v>1321607.6200000001</v>
      </c>
    </row>
    <row r="1010" spans="1:15" x14ac:dyDescent="0.25">
      <c r="A1010" s="118" t="s">
        <v>51</v>
      </c>
      <c r="B1010" s="122" t="s">
        <v>40</v>
      </c>
      <c r="C1010" s="120">
        <v>73152</v>
      </c>
      <c r="D1010" s="123" t="s">
        <v>948</v>
      </c>
      <c r="E1010" s="105">
        <v>129554.406619924</v>
      </c>
      <c r="F1010" s="170">
        <v>0</v>
      </c>
      <c r="G1010" s="170">
        <v>0</v>
      </c>
      <c r="H1010" s="170">
        <v>0</v>
      </c>
      <c r="I1010" s="170">
        <v>0</v>
      </c>
      <c r="J1010" s="170">
        <v>0</v>
      </c>
      <c r="K1010" s="170">
        <v>0</v>
      </c>
      <c r="L1010" s="170">
        <v>0</v>
      </c>
      <c r="M1010" s="170">
        <v>0</v>
      </c>
      <c r="N1010" s="170">
        <v>0</v>
      </c>
      <c r="O1010" s="171">
        <f t="shared" si="15"/>
        <v>0</v>
      </c>
    </row>
    <row r="1011" spans="1:15" x14ac:dyDescent="0.25">
      <c r="A1011" s="44" t="s">
        <v>51</v>
      </c>
      <c r="B1011" s="45" t="s">
        <v>40</v>
      </c>
      <c r="C1011" s="46">
        <v>73168</v>
      </c>
      <c r="D1011" s="64" t="s">
        <v>949</v>
      </c>
      <c r="E1011" s="105">
        <v>9525753.7089870498</v>
      </c>
      <c r="F1011" s="70">
        <v>0</v>
      </c>
      <c r="G1011" s="70">
        <v>0</v>
      </c>
      <c r="H1011" s="70">
        <v>0</v>
      </c>
      <c r="I1011" s="70">
        <v>0</v>
      </c>
      <c r="J1011" s="70">
        <v>415671</v>
      </c>
      <c r="K1011" s="70">
        <v>0</v>
      </c>
      <c r="L1011" s="70">
        <v>2072161</v>
      </c>
      <c r="M1011" s="70">
        <v>0</v>
      </c>
      <c r="N1011" s="70">
        <v>0</v>
      </c>
      <c r="O1011" s="48">
        <f t="shared" si="15"/>
        <v>2487832</v>
      </c>
    </row>
    <row r="1012" spans="1:15" x14ac:dyDescent="0.25">
      <c r="A1012" s="44" t="s">
        <v>51</v>
      </c>
      <c r="B1012" s="45" t="s">
        <v>40</v>
      </c>
      <c r="C1012" s="46">
        <v>73200</v>
      </c>
      <c r="D1012" s="64" t="s">
        <v>950</v>
      </c>
      <c r="E1012" s="105">
        <v>25826.758656472575</v>
      </c>
      <c r="F1012" s="70">
        <v>0</v>
      </c>
      <c r="G1012" s="70">
        <v>0</v>
      </c>
      <c r="H1012" s="70">
        <v>0</v>
      </c>
      <c r="I1012" s="70">
        <v>0</v>
      </c>
      <c r="J1012" s="70">
        <v>0</v>
      </c>
      <c r="K1012" s="70">
        <v>0</v>
      </c>
      <c r="L1012" s="70">
        <v>9496862.1900000013</v>
      </c>
      <c r="M1012" s="70">
        <v>0</v>
      </c>
      <c r="N1012" s="70">
        <v>43252</v>
      </c>
      <c r="O1012" s="48">
        <f t="shared" si="15"/>
        <v>9540114.1900000013</v>
      </c>
    </row>
    <row r="1013" spans="1:15" x14ac:dyDescent="0.25">
      <c r="A1013" s="44" t="s">
        <v>51</v>
      </c>
      <c r="B1013" s="45" t="s">
        <v>40</v>
      </c>
      <c r="C1013" s="46">
        <v>73217</v>
      </c>
      <c r="D1013" s="64" t="s">
        <v>951</v>
      </c>
      <c r="E1013" s="105">
        <v>5117726.3893153779</v>
      </c>
      <c r="F1013" s="70">
        <v>0</v>
      </c>
      <c r="G1013" s="70">
        <v>0</v>
      </c>
      <c r="H1013" s="70">
        <v>0</v>
      </c>
      <c r="I1013" s="70">
        <v>0</v>
      </c>
      <c r="J1013" s="70">
        <v>2516440</v>
      </c>
      <c r="K1013" s="70">
        <v>0</v>
      </c>
      <c r="L1013" s="70">
        <v>0</v>
      </c>
      <c r="M1013" s="70">
        <v>0</v>
      </c>
      <c r="N1013" s="70">
        <v>0</v>
      </c>
      <c r="O1013" s="48">
        <f t="shared" si="15"/>
        <v>2516440</v>
      </c>
    </row>
    <row r="1014" spans="1:15" x14ac:dyDescent="0.25">
      <c r="A1014" s="44" t="s">
        <v>51</v>
      </c>
      <c r="B1014" s="45" t="s">
        <v>40</v>
      </c>
      <c r="C1014" s="46">
        <v>73226</v>
      </c>
      <c r="D1014" s="64" t="s">
        <v>952</v>
      </c>
      <c r="E1014" s="105">
        <v>0</v>
      </c>
      <c r="F1014" s="70">
        <v>0</v>
      </c>
      <c r="G1014" s="70">
        <v>0</v>
      </c>
      <c r="H1014" s="70">
        <v>0</v>
      </c>
      <c r="I1014" s="70">
        <v>0</v>
      </c>
      <c r="J1014" s="70">
        <v>0</v>
      </c>
      <c r="K1014" s="70">
        <v>0</v>
      </c>
      <c r="L1014" s="70">
        <v>0</v>
      </c>
      <c r="M1014" s="70">
        <v>0</v>
      </c>
      <c r="N1014" s="70">
        <v>0</v>
      </c>
      <c r="O1014" s="48">
        <f t="shared" si="15"/>
        <v>0</v>
      </c>
    </row>
    <row r="1015" spans="1:15" x14ac:dyDescent="0.25">
      <c r="A1015" s="44" t="s">
        <v>51</v>
      </c>
      <c r="B1015" s="45" t="s">
        <v>40</v>
      </c>
      <c r="C1015" s="46">
        <v>73236</v>
      </c>
      <c r="D1015" s="64" t="s">
        <v>953</v>
      </c>
      <c r="E1015" s="105">
        <v>0</v>
      </c>
      <c r="F1015" s="70">
        <v>0</v>
      </c>
      <c r="G1015" s="70">
        <v>0</v>
      </c>
      <c r="H1015" s="70">
        <v>0</v>
      </c>
      <c r="I1015" s="70">
        <v>0</v>
      </c>
      <c r="J1015" s="70">
        <v>0</v>
      </c>
      <c r="K1015" s="70">
        <v>0</v>
      </c>
      <c r="L1015" s="70">
        <v>0</v>
      </c>
      <c r="M1015" s="70">
        <v>0</v>
      </c>
      <c r="N1015" s="70">
        <v>0</v>
      </c>
      <c r="O1015" s="48">
        <f t="shared" si="15"/>
        <v>0</v>
      </c>
    </row>
    <row r="1016" spans="1:15" x14ac:dyDescent="0.25">
      <c r="A1016" s="44" t="s">
        <v>51</v>
      </c>
      <c r="B1016" s="45" t="s">
        <v>40</v>
      </c>
      <c r="C1016" s="46">
        <v>73268</v>
      </c>
      <c r="D1016" s="64" t="s">
        <v>954</v>
      </c>
      <c r="E1016" s="105">
        <v>0</v>
      </c>
      <c r="F1016" s="70">
        <v>0</v>
      </c>
      <c r="G1016" s="70">
        <v>0</v>
      </c>
      <c r="H1016" s="70">
        <v>0</v>
      </c>
      <c r="I1016" s="70">
        <v>0</v>
      </c>
      <c r="J1016" s="70">
        <v>0</v>
      </c>
      <c r="K1016" s="70">
        <v>0</v>
      </c>
      <c r="L1016" s="70">
        <v>8735262</v>
      </c>
      <c r="M1016" s="70">
        <v>0</v>
      </c>
      <c r="N1016" s="70">
        <v>0</v>
      </c>
      <c r="O1016" s="48">
        <f t="shared" si="15"/>
        <v>8735262</v>
      </c>
    </row>
    <row r="1017" spans="1:15" x14ac:dyDescent="0.25">
      <c r="A1017" s="44" t="s">
        <v>51</v>
      </c>
      <c r="B1017" s="45" t="s">
        <v>40</v>
      </c>
      <c r="C1017" s="46">
        <v>73270</v>
      </c>
      <c r="D1017" s="64" t="s">
        <v>955</v>
      </c>
      <c r="E1017" s="105">
        <v>8186513.6533126812</v>
      </c>
      <c r="F1017" s="70">
        <v>0</v>
      </c>
      <c r="G1017" s="70">
        <v>0</v>
      </c>
      <c r="H1017" s="70">
        <v>0</v>
      </c>
      <c r="I1017" s="70">
        <v>0</v>
      </c>
      <c r="J1017" s="70">
        <v>0</v>
      </c>
      <c r="K1017" s="70">
        <v>0</v>
      </c>
      <c r="L1017" s="70">
        <v>24106.3</v>
      </c>
      <c r="M1017" s="70">
        <v>0</v>
      </c>
      <c r="N1017" s="70">
        <v>0</v>
      </c>
      <c r="O1017" s="48">
        <f t="shared" si="15"/>
        <v>24106.3</v>
      </c>
    </row>
    <row r="1018" spans="1:15" x14ac:dyDescent="0.25">
      <c r="A1018" s="44" t="s">
        <v>51</v>
      </c>
      <c r="B1018" s="45" t="s">
        <v>40</v>
      </c>
      <c r="C1018" s="46">
        <v>73275</v>
      </c>
      <c r="D1018" s="64" t="s">
        <v>956</v>
      </c>
      <c r="E1018" s="105">
        <v>0</v>
      </c>
      <c r="F1018" s="70">
        <v>0</v>
      </c>
      <c r="G1018" s="70">
        <v>0</v>
      </c>
      <c r="H1018" s="70">
        <v>0</v>
      </c>
      <c r="I1018" s="70">
        <v>0</v>
      </c>
      <c r="J1018" s="70">
        <v>0</v>
      </c>
      <c r="K1018" s="70">
        <v>0</v>
      </c>
      <c r="L1018" s="70">
        <v>1935644.3900000001</v>
      </c>
      <c r="M1018" s="70">
        <v>0</v>
      </c>
      <c r="N1018" s="70">
        <v>0</v>
      </c>
      <c r="O1018" s="48">
        <f t="shared" si="15"/>
        <v>1935644.3900000001</v>
      </c>
    </row>
    <row r="1019" spans="1:15" x14ac:dyDescent="0.25">
      <c r="A1019" s="44" t="s">
        <v>51</v>
      </c>
      <c r="B1019" s="45" t="s">
        <v>40</v>
      </c>
      <c r="C1019" s="46">
        <v>73283</v>
      </c>
      <c r="D1019" s="64" t="s">
        <v>957</v>
      </c>
      <c r="E1019" s="105">
        <v>1885097.8209339152</v>
      </c>
      <c r="F1019" s="70">
        <v>0</v>
      </c>
      <c r="G1019" s="70">
        <v>0</v>
      </c>
      <c r="H1019" s="70">
        <v>0</v>
      </c>
      <c r="I1019" s="70">
        <v>0</v>
      </c>
      <c r="J1019" s="70">
        <v>0</v>
      </c>
      <c r="K1019" s="70">
        <v>0</v>
      </c>
      <c r="L1019" s="70">
        <v>0</v>
      </c>
      <c r="M1019" s="70">
        <v>0</v>
      </c>
      <c r="N1019" s="70">
        <v>0</v>
      </c>
      <c r="O1019" s="48">
        <f t="shared" si="15"/>
        <v>0</v>
      </c>
    </row>
    <row r="1020" spans="1:15" x14ac:dyDescent="0.25">
      <c r="A1020" s="44" t="s">
        <v>51</v>
      </c>
      <c r="B1020" s="45" t="s">
        <v>40</v>
      </c>
      <c r="C1020" s="46">
        <v>73319</v>
      </c>
      <c r="D1020" s="64" t="s">
        <v>958</v>
      </c>
      <c r="E1020" s="105">
        <v>0</v>
      </c>
      <c r="F1020" s="70">
        <v>13154</v>
      </c>
      <c r="G1020" s="70">
        <v>0</v>
      </c>
      <c r="H1020" s="70">
        <v>0</v>
      </c>
      <c r="I1020" s="70">
        <v>0</v>
      </c>
      <c r="J1020" s="70">
        <v>0</v>
      </c>
      <c r="K1020" s="70">
        <v>0</v>
      </c>
      <c r="L1020" s="70">
        <v>9363365.8200000003</v>
      </c>
      <c r="M1020" s="70">
        <v>0</v>
      </c>
      <c r="N1020" s="70">
        <v>0</v>
      </c>
      <c r="O1020" s="48">
        <f t="shared" si="15"/>
        <v>9376519.8200000003</v>
      </c>
    </row>
    <row r="1021" spans="1:15" x14ac:dyDescent="0.25">
      <c r="A1021" s="118" t="s">
        <v>51</v>
      </c>
      <c r="B1021" s="122" t="s">
        <v>40</v>
      </c>
      <c r="C1021" s="120">
        <v>73347</v>
      </c>
      <c r="D1021" s="123" t="s">
        <v>959</v>
      </c>
      <c r="E1021" s="105">
        <v>0</v>
      </c>
      <c r="F1021" s="170">
        <v>0</v>
      </c>
      <c r="G1021" s="170">
        <v>0</v>
      </c>
      <c r="H1021" s="170">
        <v>0</v>
      </c>
      <c r="I1021" s="170">
        <v>0</v>
      </c>
      <c r="J1021" s="170">
        <v>0</v>
      </c>
      <c r="K1021" s="170">
        <v>0</v>
      </c>
      <c r="L1021" s="170">
        <v>0</v>
      </c>
      <c r="M1021" s="170">
        <v>0</v>
      </c>
      <c r="N1021" s="170">
        <v>0</v>
      </c>
      <c r="O1021" s="171">
        <f t="shared" si="15"/>
        <v>0</v>
      </c>
    </row>
    <row r="1022" spans="1:15" x14ac:dyDescent="0.25">
      <c r="A1022" s="118" t="s">
        <v>51</v>
      </c>
      <c r="B1022" s="122" t="s">
        <v>40</v>
      </c>
      <c r="C1022" s="120">
        <v>73349</v>
      </c>
      <c r="D1022" s="123" t="s">
        <v>960</v>
      </c>
      <c r="E1022" s="105">
        <v>0</v>
      </c>
      <c r="F1022" s="170">
        <v>0</v>
      </c>
      <c r="G1022" s="170">
        <v>0</v>
      </c>
      <c r="H1022" s="170">
        <v>0</v>
      </c>
      <c r="I1022" s="170">
        <v>0</v>
      </c>
      <c r="J1022" s="170">
        <v>0</v>
      </c>
      <c r="K1022" s="170">
        <v>0</v>
      </c>
      <c r="L1022" s="170">
        <v>75119.64</v>
      </c>
      <c r="M1022" s="170">
        <v>0</v>
      </c>
      <c r="N1022" s="170">
        <v>0</v>
      </c>
      <c r="O1022" s="171">
        <f t="shared" si="15"/>
        <v>75119.64</v>
      </c>
    </row>
    <row r="1023" spans="1:15" x14ac:dyDescent="0.25">
      <c r="A1023" s="118" t="s">
        <v>51</v>
      </c>
      <c r="B1023" s="122" t="s">
        <v>40</v>
      </c>
      <c r="C1023" s="120">
        <v>73352</v>
      </c>
      <c r="D1023" s="123" t="s">
        <v>961</v>
      </c>
      <c r="E1023" s="105">
        <v>0</v>
      </c>
      <c r="F1023" s="170">
        <v>0</v>
      </c>
      <c r="G1023" s="170">
        <v>0</v>
      </c>
      <c r="H1023" s="170">
        <v>0</v>
      </c>
      <c r="I1023" s="170">
        <v>0</v>
      </c>
      <c r="J1023" s="170">
        <v>0</v>
      </c>
      <c r="K1023" s="170">
        <v>0</v>
      </c>
      <c r="L1023" s="170">
        <v>14335.76</v>
      </c>
      <c r="M1023" s="170">
        <v>0</v>
      </c>
      <c r="N1023" s="170">
        <v>0</v>
      </c>
      <c r="O1023" s="171">
        <f t="shared" si="15"/>
        <v>14335.76</v>
      </c>
    </row>
    <row r="1024" spans="1:15" x14ac:dyDescent="0.25">
      <c r="A1024" s="118" t="s">
        <v>51</v>
      </c>
      <c r="B1024" s="122" t="s">
        <v>40</v>
      </c>
      <c r="C1024" s="120">
        <v>73408</v>
      </c>
      <c r="D1024" s="123" t="s">
        <v>962</v>
      </c>
      <c r="E1024" s="105">
        <v>2490933.0504882913</v>
      </c>
      <c r="F1024" s="170">
        <v>0</v>
      </c>
      <c r="G1024" s="170">
        <v>0</v>
      </c>
      <c r="H1024" s="170">
        <v>0</v>
      </c>
      <c r="I1024" s="170">
        <v>0</v>
      </c>
      <c r="J1024" s="170">
        <v>0</v>
      </c>
      <c r="K1024" s="170">
        <v>0</v>
      </c>
      <c r="L1024" s="170">
        <v>0</v>
      </c>
      <c r="M1024" s="170">
        <v>0</v>
      </c>
      <c r="N1024" s="170">
        <v>0</v>
      </c>
      <c r="O1024" s="171">
        <f t="shared" si="15"/>
        <v>0</v>
      </c>
    </row>
    <row r="1025" spans="1:15" x14ac:dyDescent="0.25">
      <c r="A1025" s="118" t="s">
        <v>51</v>
      </c>
      <c r="B1025" s="122" t="s">
        <v>40</v>
      </c>
      <c r="C1025" s="120">
        <v>73411</v>
      </c>
      <c r="D1025" s="123" t="s">
        <v>963</v>
      </c>
      <c r="E1025" s="105">
        <v>126516989.82126155</v>
      </c>
      <c r="F1025" s="170">
        <v>0</v>
      </c>
      <c r="G1025" s="170">
        <v>0</v>
      </c>
      <c r="H1025" s="170">
        <v>0</v>
      </c>
      <c r="I1025" s="170">
        <v>0</v>
      </c>
      <c r="J1025" s="170">
        <v>123151917</v>
      </c>
      <c r="K1025" s="170">
        <v>0</v>
      </c>
      <c r="L1025" s="170">
        <v>0</v>
      </c>
      <c r="M1025" s="170">
        <v>0</v>
      </c>
      <c r="N1025" s="170">
        <v>0</v>
      </c>
      <c r="O1025" s="171">
        <f t="shared" si="15"/>
        <v>123151917</v>
      </c>
    </row>
    <row r="1026" spans="1:15" x14ac:dyDescent="0.25">
      <c r="A1026" s="118" t="s">
        <v>51</v>
      </c>
      <c r="B1026" s="122" t="s">
        <v>40</v>
      </c>
      <c r="C1026" s="120">
        <v>73443</v>
      </c>
      <c r="D1026" s="123" t="s">
        <v>964</v>
      </c>
      <c r="E1026" s="105">
        <v>3414445.8566980907</v>
      </c>
      <c r="F1026" s="170">
        <v>0</v>
      </c>
      <c r="G1026" s="170">
        <v>0</v>
      </c>
      <c r="H1026" s="170">
        <v>0</v>
      </c>
      <c r="I1026" s="170">
        <v>0</v>
      </c>
      <c r="J1026" s="170">
        <v>381064</v>
      </c>
      <c r="K1026" s="170">
        <v>0</v>
      </c>
      <c r="L1026" s="170">
        <v>1443676</v>
      </c>
      <c r="M1026" s="170">
        <v>0</v>
      </c>
      <c r="N1026" s="170">
        <v>0</v>
      </c>
      <c r="O1026" s="171">
        <f t="shared" si="15"/>
        <v>1824740</v>
      </c>
    </row>
    <row r="1027" spans="1:15" x14ac:dyDescent="0.25">
      <c r="A1027" s="118" t="s">
        <v>51</v>
      </c>
      <c r="B1027" s="122" t="s">
        <v>40</v>
      </c>
      <c r="C1027" s="120">
        <v>73449</v>
      </c>
      <c r="D1027" s="123" t="s">
        <v>965</v>
      </c>
      <c r="E1027" s="105">
        <v>0</v>
      </c>
      <c r="F1027" s="170">
        <v>0</v>
      </c>
      <c r="G1027" s="170">
        <v>0</v>
      </c>
      <c r="H1027" s="170">
        <v>0</v>
      </c>
      <c r="I1027" s="170">
        <v>0</v>
      </c>
      <c r="J1027" s="170">
        <v>0</v>
      </c>
      <c r="K1027" s="170">
        <v>0</v>
      </c>
      <c r="L1027" s="170">
        <v>3614337.83</v>
      </c>
      <c r="M1027" s="170">
        <v>0</v>
      </c>
      <c r="N1027" s="170">
        <v>0</v>
      </c>
      <c r="O1027" s="171">
        <f t="shared" si="15"/>
        <v>3614337.83</v>
      </c>
    </row>
    <row r="1028" spans="1:15" x14ac:dyDescent="0.25">
      <c r="A1028" s="118" t="s">
        <v>51</v>
      </c>
      <c r="B1028" s="122" t="s">
        <v>40</v>
      </c>
      <c r="C1028" s="120">
        <v>73461</v>
      </c>
      <c r="D1028" s="123" t="s">
        <v>966</v>
      </c>
      <c r="E1028" s="105">
        <v>0</v>
      </c>
      <c r="F1028" s="170">
        <v>0</v>
      </c>
      <c r="G1028" s="170">
        <v>0</v>
      </c>
      <c r="H1028" s="170">
        <v>0</v>
      </c>
      <c r="I1028" s="170">
        <v>0</v>
      </c>
      <c r="J1028" s="170">
        <v>0</v>
      </c>
      <c r="K1028" s="170">
        <v>0</v>
      </c>
      <c r="L1028" s="170">
        <v>2870</v>
      </c>
      <c r="M1028" s="170">
        <v>0</v>
      </c>
      <c r="N1028" s="170">
        <v>0</v>
      </c>
      <c r="O1028" s="171">
        <f t="shared" si="15"/>
        <v>2870</v>
      </c>
    </row>
    <row r="1029" spans="1:15" x14ac:dyDescent="0.25">
      <c r="A1029" s="118" t="s">
        <v>51</v>
      </c>
      <c r="B1029" s="122" t="s">
        <v>40</v>
      </c>
      <c r="C1029" s="120">
        <v>73483</v>
      </c>
      <c r="D1029" s="123" t="s">
        <v>967</v>
      </c>
      <c r="E1029" s="105">
        <v>0</v>
      </c>
      <c r="F1029" s="170">
        <v>0</v>
      </c>
      <c r="G1029" s="170">
        <v>0</v>
      </c>
      <c r="H1029" s="170">
        <v>0</v>
      </c>
      <c r="I1029" s="170">
        <v>0</v>
      </c>
      <c r="J1029" s="170">
        <v>0</v>
      </c>
      <c r="K1029" s="170">
        <v>0</v>
      </c>
      <c r="L1029" s="170">
        <v>0</v>
      </c>
      <c r="M1029" s="170">
        <v>0</v>
      </c>
      <c r="N1029" s="170">
        <v>0</v>
      </c>
      <c r="O1029" s="171">
        <f t="shared" si="15"/>
        <v>0</v>
      </c>
    </row>
    <row r="1030" spans="1:15" x14ac:dyDescent="0.25">
      <c r="A1030" s="118" t="s">
        <v>51</v>
      </c>
      <c r="B1030" s="122" t="s">
        <v>40</v>
      </c>
      <c r="C1030" s="120">
        <v>73504</v>
      </c>
      <c r="D1030" s="123" t="s">
        <v>968</v>
      </c>
      <c r="E1030" s="105">
        <v>80695.539217049882</v>
      </c>
      <c r="F1030" s="170">
        <v>0</v>
      </c>
      <c r="G1030" s="170">
        <v>0</v>
      </c>
      <c r="H1030" s="170">
        <v>0</v>
      </c>
      <c r="I1030" s="170">
        <v>0</v>
      </c>
      <c r="J1030" s="170">
        <v>0</v>
      </c>
      <c r="K1030" s="170">
        <v>0</v>
      </c>
      <c r="L1030" s="170">
        <v>3683134.34</v>
      </c>
      <c r="M1030" s="170">
        <v>0</v>
      </c>
      <c r="N1030" s="170">
        <v>0</v>
      </c>
      <c r="O1030" s="171">
        <f t="shared" si="15"/>
        <v>3683134.34</v>
      </c>
    </row>
    <row r="1031" spans="1:15" x14ac:dyDescent="0.25">
      <c r="A1031" s="44" t="s">
        <v>51</v>
      </c>
      <c r="B1031" s="45" t="s">
        <v>40</v>
      </c>
      <c r="C1031" s="46">
        <v>73520</v>
      </c>
      <c r="D1031" s="64" t="s">
        <v>969</v>
      </c>
      <c r="E1031" s="105">
        <v>0</v>
      </c>
      <c r="F1031" s="70">
        <v>0</v>
      </c>
      <c r="G1031" s="70">
        <v>0</v>
      </c>
      <c r="H1031" s="70">
        <v>0</v>
      </c>
      <c r="I1031" s="70">
        <v>0</v>
      </c>
      <c r="J1031" s="70">
        <v>0</v>
      </c>
      <c r="K1031" s="70">
        <v>0</v>
      </c>
      <c r="L1031" s="70">
        <v>0</v>
      </c>
      <c r="M1031" s="70">
        <v>0</v>
      </c>
      <c r="N1031" s="70">
        <v>0</v>
      </c>
      <c r="O1031" s="48">
        <f t="shared" si="15"/>
        <v>0</v>
      </c>
    </row>
    <row r="1032" spans="1:15" x14ac:dyDescent="0.25">
      <c r="A1032" s="44" t="s">
        <v>51</v>
      </c>
      <c r="B1032" s="45" t="s">
        <v>40</v>
      </c>
      <c r="C1032" s="46">
        <v>73547</v>
      </c>
      <c r="D1032" s="64" t="s">
        <v>970</v>
      </c>
      <c r="E1032" s="105">
        <v>0</v>
      </c>
      <c r="F1032" s="70">
        <v>0</v>
      </c>
      <c r="G1032" s="70">
        <v>0</v>
      </c>
      <c r="H1032" s="70">
        <v>0</v>
      </c>
      <c r="I1032" s="70">
        <v>0</v>
      </c>
      <c r="J1032" s="70">
        <v>0</v>
      </c>
      <c r="K1032" s="70">
        <v>0</v>
      </c>
      <c r="L1032" s="70">
        <v>121492</v>
      </c>
      <c r="M1032" s="70">
        <v>0</v>
      </c>
      <c r="N1032" s="70">
        <v>0</v>
      </c>
      <c r="O1032" s="48">
        <f t="shared" si="15"/>
        <v>121492</v>
      </c>
    </row>
    <row r="1033" spans="1:15" x14ac:dyDescent="0.25">
      <c r="A1033" s="44" t="s">
        <v>51</v>
      </c>
      <c r="B1033" s="45" t="s">
        <v>40</v>
      </c>
      <c r="C1033" s="46">
        <v>73555</v>
      </c>
      <c r="D1033" s="64" t="s">
        <v>971</v>
      </c>
      <c r="E1033" s="105">
        <v>0</v>
      </c>
      <c r="F1033" s="70">
        <v>0</v>
      </c>
      <c r="G1033" s="70">
        <v>0</v>
      </c>
      <c r="H1033" s="70">
        <v>0</v>
      </c>
      <c r="I1033" s="70">
        <v>0</v>
      </c>
      <c r="J1033" s="70">
        <v>0</v>
      </c>
      <c r="K1033" s="70">
        <v>0</v>
      </c>
      <c r="L1033" s="70">
        <v>0</v>
      </c>
      <c r="M1033" s="70">
        <v>0</v>
      </c>
      <c r="N1033" s="70">
        <v>0</v>
      </c>
      <c r="O1033" s="48">
        <f t="shared" si="15"/>
        <v>0</v>
      </c>
    </row>
    <row r="1034" spans="1:15" x14ac:dyDescent="0.25">
      <c r="A1034" s="44" t="s">
        <v>51</v>
      </c>
      <c r="B1034" s="45" t="s">
        <v>40</v>
      </c>
      <c r="C1034" s="46">
        <v>73563</v>
      </c>
      <c r="D1034" s="64" t="s">
        <v>972</v>
      </c>
      <c r="E1034" s="105">
        <v>0</v>
      </c>
      <c r="F1034" s="70">
        <v>0</v>
      </c>
      <c r="G1034" s="70">
        <v>0</v>
      </c>
      <c r="H1034" s="70">
        <v>0</v>
      </c>
      <c r="I1034" s="70">
        <v>0</v>
      </c>
      <c r="J1034" s="70">
        <v>0</v>
      </c>
      <c r="K1034" s="70">
        <v>0</v>
      </c>
      <c r="L1034" s="70">
        <v>0</v>
      </c>
      <c r="M1034" s="70">
        <v>0</v>
      </c>
      <c r="N1034" s="70">
        <v>0</v>
      </c>
      <c r="O1034" s="48">
        <f t="shared" si="15"/>
        <v>0</v>
      </c>
    </row>
    <row r="1035" spans="1:15" x14ac:dyDescent="0.25">
      <c r="A1035" s="44" t="s">
        <v>51</v>
      </c>
      <c r="B1035" s="45" t="s">
        <v>40</v>
      </c>
      <c r="C1035" s="46">
        <v>73585</v>
      </c>
      <c r="D1035" s="64" t="s">
        <v>973</v>
      </c>
      <c r="E1035" s="105">
        <v>0</v>
      </c>
      <c r="F1035" s="70">
        <v>0</v>
      </c>
      <c r="G1035" s="70">
        <v>0</v>
      </c>
      <c r="H1035" s="70">
        <v>0</v>
      </c>
      <c r="I1035" s="70">
        <v>0</v>
      </c>
      <c r="J1035" s="70">
        <v>0</v>
      </c>
      <c r="K1035" s="70">
        <v>0</v>
      </c>
      <c r="L1035" s="70">
        <v>59194</v>
      </c>
      <c r="M1035" s="70">
        <v>0</v>
      </c>
      <c r="N1035" s="70">
        <v>0</v>
      </c>
      <c r="O1035" s="48">
        <f t="shared" si="15"/>
        <v>59194</v>
      </c>
    </row>
    <row r="1036" spans="1:15" x14ac:dyDescent="0.25">
      <c r="A1036" s="44" t="s">
        <v>51</v>
      </c>
      <c r="B1036" s="45" t="s">
        <v>40</v>
      </c>
      <c r="C1036" s="46">
        <v>73616</v>
      </c>
      <c r="D1036" s="64" t="s">
        <v>974</v>
      </c>
      <c r="E1036" s="105">
        <v>0</v>
      </c>
      <c r="F1036" s="70">
        <v>0</v>
      </c>
      <c r="G1036" s="70">
        <v>0</v>
      </c>
      <c r="H1036" s="70">
        <v>0</v>
      </c>
      <c r="I1036" s="70">
        <v>0</v>
      </c>
      <c r="J1036" s="70">
        <v>0</v>
      </c>
      <c r="K1036" s="70">
        <v>0</v>
      </c>
      <c r="L1036" s="70">
        <v>0</v>
      </c>
      <c r="M1036" s="70">
        <v>0</v>
      </c>
      <c r="N1036" s="70">
        <v>0</v>
      </c>
      <c r="O1036" s="48">
        <f t="shared" ref="O1036:O1099" si="16">SUM(F1036:N1036)</f>
        <v>0</v>
      </c>
    </row>
    <row r="1037" spans="1:15" x14ac:dyDescent="0.25">
      <c r="A1037" s="44" t="s">
        <v>51</v>
      </c>
      <c r="B1037" s="45" t="s">
        <v>40</v>
      </c>
      <c r="C1037" s="46">
        <v>73622</v>
      </c>
      <c r="D1037" s="64" t="s">
        <v>975</v>
      </c>
      <c r="E1037" s="105">
        <v>0</v>
      </c>
      <c r="F1037" s="70">
        <v>0</v>
      </c>
      <c r="G1037" s="70">
        <v>0</v>
      </c>
      <c r="H1037" s="70">
        <v>0</v>
      </c>
      <c r="I1037" s="70">
        <v>0</v>
      </c>
      <c r="J1037" s="70">
        <v>0</v>
      </c>
      <c r="K1037" s="70">
        <v>0</v>
      </c>
      <c r="L1037" s="70">
        <v>0</v>
      </c>
      <c r="M1037" s="70">
        <v>0</v>
      </c>
      <c r="N1037" s="70">
        <v>0</v>
      </c>
      <c r="O1037" s="48">
        <f t="shared" si="16"/>
        <v>0</v>
      </c>
    </row>
    <row r="1038" spans="1:15" x14ac:dyDescent="0.25">
      <c r="A1038" s="44" t="s">
        <v>51</v>
      </c>
      <c r="B1038" s="45" t="s">
        <v>40</v>
      </c>
      <c r="C1038" s="46">
        <v>73624</v>
      </c>
      <c r="D1038" s="64" t="s">
        <v>976</v>
      </c>
      <c r="E1038" s="105">
        <v>0</v>
      </c>
      <c r="F1038" s="70">
        <v>0</v>
      </c>
      <c r="G1038" s="70">
        <v>0</v>
      </c>
      <c r="H1038" s="70">
        <v>0</v>
      </c>
      <c r="I1038" s="70">
        <v>0</v>
      </c>
      <c r="J1038" s="70">
        <v>0</v>
      </c>
      <c r="K1038" s="70">
        <v>0</v>
      </c>
      <c r="L1038" s="70">
        <v>14153</v>
      </c>
      <c r="M1038" s="70">
        <v>0</v>
      </c>
      <c r="N1038" s="70">
        <v>0</v>
      </c>
      <c r="O1038" s="48">
        <f t="shared" si="16"/>
        <v>14153</v>
      </c>
    </row>
    <row r="1039" spans="1:15" x14ac:dyDescent="0.25">
      <c r="A1039" s="44" t="s">
        <v>51</v>
      </c>
      <c r="B1039" s="45" t="s">
        <v>40</v>
      </c>
      <c r="C1039" s="46">
        <v>73671</v>
      </c>
      <c r="D1039" s="64" t="s">
        <v>977</v>
      </c>
      <c r="E1039" s="105">
        <v>0</v>
      </c>
      <c r="F1039" s="70">
        <v>0</v>
      </c>
      <c r="G1039" s="70">
        <v>0</v>
      </c>
      <c r="H1039" s="70">
        <v>0</v>
      </c>
      <c r="I1039" s="70">
        <v>0</v>
      </c>
      <c r="J1039" s="70">
        <v>0</v>
      </c>
      <c r="K1039" s="70">
        <v>0</v>
      </c>
      <c r="L1039" s="70">
        <v>3995975.8</v>
      </c>
      <c r="M1039" s="70">
        <v>0</v>
      </c>
      <c r="N1039" s="70">
        <v>0</v>
      </c>
      <c r="O1039" s="48">
        <f t="shared" si="16"/>
        <v>3995975.8</v>
      </c>
    </row>
    <row r="1040" spans="1:15" x14ac:dyDescent="0.25">
      <c r="A1040" s="44" t="s">
        <v>51</v>
      </c>
      <c r="B1040" s="45" t="s">
        <v>40</v>
      </c>
      <c r="C1040" s="46">
        <v>73675</v>
      </c>
      <c r="D1040" s="64" t="s">
        <v>978</v>
      </c>
      <c r="E1040" s="105">
        <v>0</v>
      </c>
      <c r="F1040" s="70">
        <v>0</v>
      </c>
      <c r="G1040" s="70">
        <v>0</v>
      </c>
      <c r="H1040" s="70">
        <v>0</v>
      </c>
      <c r="I1040" s="70">
        <v>0</v>
      </c>
      <c r="J1040" s="70">
        <v>0</v>
      </c>
      <c r="K1040" s="70">
        <v>0</v>
      </c>
      <c r="L1040" s="70">
        <v>0</v>
      </c>
      <c r="M1040" s="70">
        <v>0</v>
      </c>
      <c r="N1040" s="70">
        <v>0</v>
      </c>
      <c r="O1040" s="48">
        <f t="shared" si="16"/>
        <v>0</v>
      </c>
    </row>
    <row r="1041" spans="1:15" x14ac:dyDescent="0.25">
      <c r="A1041" s="118" t="s">
        <v>51</v>
      </c>
      <c r="B1041" s="122" t="s">
        <v>40</v>
      </c>
      <c r="C1041" s="120">
        <v>73678</v>
      </c>
      <c r="D1041" s="123" t="s">
        <v>144</v>
      </c>
      <c r="E1041" s="105">
        <v>0</v>
      </c>
      <c r="F1041" s="170">
        <v>63704818.869999997</v>
      </c>
      <c r="G1041" s="170">
        <v>0</v>
      </c>
      <c r="H1041" s="170">
        <v>0</v>
      </c>
      <c r="I1041" s="170">
        <v>0</v>
      </c>
      <c r="J1041" s="170">
        <v>6520</v>
      </c>
      <c r="K1041" s="170">
        <v>0</v>
      </c>
      <c r="L1041" s="170">
        <v>18133328</v>
      </c>
      <c r="M1041" s="170">
        <v>0</v>
      </c>
      <c r="N1041" s="170">
        <v>0</v>
      </c>
      <c r="O1041" s="171">
        <f t="shared" si="16"/>
        <v>81844666.870000005</v>
      </c>
    </row>
    <row r="1042" spans="1:15" x14ac:dyDescent="0.25">
      <c r="A1042" s="118" t="s">
        <v>51</v>
      </c>
      <c r="B1042" s="122" t="s">
        <v>40</v>
      </c>
      <c r="C1042" s="120">
        <v>73686</v>
      </c>
      <c r="D1042" s="123" t="s">
        <v>979</v>
      </c>
      <c r="E1042" s="105">
        <v>139424222.01093036</v>
      </c>
      <c r="F1042" s="170">
        <v>0</v>
      </c>
      <c r="G1042" s="170">
        <v>0</v>
      </c>
      <c r="H1042" s="170">
        <v>0</v>
      </c>
      <c r="I1042" s="170">
        <v>0</v>
      </c>
      <c r="J1042" s="170">
        <v>83909175</v>
      </c>
      <c r="K1042" s="170">
        <v>0</v>
      </c>
      <c r="L1042" s="170">
        <v>0</v>
      </c>
      <c r="M1042" s="170">
        <v>0</v>
      </c>
      <c r="N1042" s="170">
        <v>0</v>
      </c>
      <c r="O1042" s="171">
        <f t="shared" si="16"/>
        <v>83909175</v>
      </c>
    </row>
    <row r="1043" spans="1:15" x14ac:dyDescent="0.25">
      <c r="A1043" s="118" t="s">
        <v>51</v>
      </c>
      <c r="B1043" s="122" t="s">
        <v>40</v>
      </c>
      <c r="C1043" s="120">
        <v>73770</v>
      </c>
      <c r="D1043" s="123" t="s">
        <v>433</v>
      </c>
      <c r="E1043" s="105">
        <v>0</v>
      </c>
      <c r="F1043" s="170">
        <v>0</v>
      </c>
      <c r="G1043" s="170">
        <v>0</v>
      </c>
      <c r="H1043" s="170">
        <v>0</v>
      </c>
      <c r="I1043" s="170">
        <v>0</v>
      </c>
      <c r="J1043" s="170">
        <v>0</v>
      </c>
      <c r="K1043" s="170">
        <v>0</v>
      </c>
      <c r="L1043" s="170">
        <v>4838913.6100000003</v>
      </c>
      <c r="M1043" s="170">
        <v>0</v>
      </c>
      <c r="N1043" s="170">
        <v>0</v>
      </c>
      <c r="O1043" s="171">
        <f t="shared" si="16"/>
        <v>4838913.6100000003</v>
      </c>
    </row>
    <row r="1044" spans="1:15" x14ac:dyDescent="0.25">
      <c r="A1044" s="118" t="s">
        <v>51</v>
      </c>
      <c r="B1044" s="122" t="s">
        <v>40</v>
      </c>
      <c r="C1044" s="120">
        <v>73854</v>
      </c>
      <c r="D1044" s="123" t="s">
        <v>980</v>
      </c>
      <c r="E1044" s="105">
        <v>1412114.456797716</v>
      </c>
      <c r="F1044" s="170">
        <v>203112.39</v>
      </c>
      <c r="G1044" s="170">
        <v>0</v>
      </c>
      <c r="H1044" s="170">
        <v>0</v>
      </c>
      <c r="I1044" s="170">
        <v>0</v>
      </c>
      <c r="J1044" s="170">
        <v>3153108</v>
      </c>
      <c r="K1044" s="170">
        <v>0</v>
      </c>
      <c r="L1044" s="170">
        <v>56197.599999999999</v>
      </c>
      <c r="M1044" s="170">
        <v>0</v>
      </c>
      <c r="N1044" s="170">
        <v>902549.62</v>
      </c>
      <c r="O1044" s="171">
        <f t="shared" si="16"/>
        <v>4314967.6100000003</v>
      </c>
    </row>
    <row r="1045" spans="1:15" x14ac:dyDescent="0.25">
      <c r="A1045" s="118" t="s">
        <v>51</v>
      </c>
      <c r="B1045" s="122" t="s">
        <v>40</v>
      </c>
      <c r="C1045" s="120">
        <v>73861</v>
      </c>
      <c r="D1045" s="123" t="s">
        <v>981</v>
      </c>
      <c r="E1045" s="105">
        <v>6349588.9402546789</v>
      </c>
      <c r="F1045" s="170">
        <v>0</v>
      </c>
      <c r="G1045" s="170">
        <v>0</v>
      </c>
      <c r="H1045" s="170">
        <v>0</v>
      </c>
      <c r="I1045" s="170">
        <v>0</v>
      </c>
      <c r="J1045" s="170">
        <v>0</v>
      </c>
      <c r="K1045" s="170">
        <v>0</v>
      </c>
      <c r="L1045" s="170">
        <v>0</v>
      </c>
      <c r="M1045" s="170">
        <v>0</v>
      </c>
      <c r="N1045" s="170">
        <v>0</v>
      </c>
      <c r="O1045" s="171">
        <f t="shared" si="16"/>
        <v>0</v>
      </c>
    </row>
    <row r="1046" spans="1:15" x14ac:dyDescent="0.25">
      <c r="A1046" s="118" t="s">
        <v>51</v>
      </c>
      <c r="B1046" s="122" t="s">
        <v>40</v>
      </c>
      <c r="C1046" s="120">
        <v>73870</v>
      </c>
      <c r="D1046" s="123" t="s">
        <v>982</v>
      </c>
      <c r="E1046" s="105">
        <v>0</v>
      </c>
      <c r="F1046" s="170">
        <v>0</v>
      </c>
      <c r="G1046" s="170">
        <v>0</v>
      </c>
      <c r="H1046" s="170">
        <v>0</v>
      </c>
      <c r="I1046" s="170">
        <v>0</v>
      </c>
      <c r="J1046" s="170">
        <v>0</v>
      </c>
      <c r="K1046" s="170">
        <v>0</v>
      </c>
      <c r="L1046" s="170">
        <v>0</v>
      </c>
      <c r="M1046" s="170">
        <v>0</v>
      </c>
      <c r="N1046" s="170">
        <v>0</v>
      </c>
      <c r="O1046" s="171">
        <f t="shared" si="16"/>
        <v>0</v>
      </c>
    </row>
    <row r="1047" spans="1:15" x14ac:dyDescent="0.25">
      <c r="A1047" s="118" t="s">
        <v>51</v>
      </c>
      <c r="B1047" s="122" t="s">
        <v>40</v>
      </c>
      <c r="C1047" s="120">
        <v>73873</v>
      </c>
      <c r="D1047" s="123" t="s">
        <v>983</v>
      </c>
      <c r="E1047" s="105">
        <v>0</v>
      </c>
      <c r="F1047" s="170">
        <v>0</v>
      </c>
      <c r="G1047" s="170">
        <v>0</v>
      </c>
      <c r="H1047" s="170">
        <v>0</v>
      </c>
      <c r="I1047" s="170">
        <v>0</v>
      </c>
      <c r="J1047" s="170">
        <v>0</v>
      </c>
      <c r="K1047" s="170">
        <v>0</v>
      </c>
      <c r="L1047" s="170">
        <v>0</v>
      </c>
      <c r="M1047" s="170">
        <v>0</v>
      </c>
      <c r="N1047" s="170">
        <v>0</v>
      </c>
      <c r="O1047" s="171">
        <f t="shared" si="16"/>
        <v>0</v>
      </c>
    </row>
    <row r="1048" spans="1:15" x14ac:dyDescent="0.25">
      <c r="A1048" s="118" t="s">
        <v>51</v>
      </c>
      <c r="B1048" s="122" t="s">
        <v>41</v>
      </c>
      <c r="C1048" s="120">
        <v>76001</v>
      </c>
      <c r="D1048" s="123" t="s">
        <v>984</v>
      </c>
      <c r="E1048" s="105">
        <v>108662495.47484189</v>
      </c>
      <c r="F1048" s="170">
        <v>0</v>
      </c>
      <c r="G1048" s="170">
        <v>6090504.1600000001</v>
      </c>
      <c r="H1048" s="170">
        <v>0</v>
      </c>
      <c r="I1048" s="170">
        <v>0</v>
      </c>
      <c r="J1048" s="170">
        <v>16087520</v>
      </c>
      <c r="K1048" s="170">
        <v>0</v>
      </c>
      <c r="L1048" s="170">
        <v>9639600.6500000004</v>
      </c>
      <c r="M1048" s="170">
        <v>0</v>
      </c>
      <c r="N1048" s="170">
        <v>0</v>
      </c>
      <c r="O1048" s="171">
        <f t="shared" si="16"/>
        <v>31817624.810000002</v>
      </c>
    </row>
    <row r="1049" spans="1:15" x14ac:dyDescent="0.25">
      <c r="A1049" s="118" t="s">
        <v>51</v>
      </c>
      <c r="B1049" s="122" t="s">
        <v>41</v>
      </c>
      <c r="C1049" s="120">
        <v>76020</v>
      </c>
      <c r="D1049" s="123" t="s">
        <v>985</v>
      </c>
      <c r="E1049" s="105">
        <v>0</v>
      </c>
      <c r="F1049" s="170">
        <v>0</v>
      </c>
      <c r="G1049" s="170">
        <v>0</v>
      </c>
      <c r="H1049" s="170">
        <v>0</v>
      </c>
      <c r="I1049" s="170">
        <v>0</v>
      </c>
      <c r="J1049" s="170">
        <v>0</v>
      </c>
      <c r="K1049" s="170">
        <v>0</v>
      </c>
      <c r="L1049" s="170">
        <v>0</v>
      </c>
      <c r="M1049" s="170">
        <v>0</v>
      </c>
      <c r="N1049" s="170">
        <v>0</v>
      </c>
      <c r="O1049" s="171">
        <f t="shared" si="16"/>
        <v>0</v>
      </c>
    </row>
    <row r="1050" spans="1:15" x14ac:dyDescent="0.25">
      <c r="A1050" s="118" t="s">
        <v>51</v>
      </c>
      <c r="B1050" s="122" t="s">
        <v>41</v>
      </c>
      <c r="C1050" s="120">
        <v>76036</v>
      </c>
      <c r="D1050" s="123" t="s">
        <v>986</v>
      </c>
      <c r="E1050" s="105">
        <v>0</v>
      </c>
      <c r="F1050" s="170">
        <v>0</v>
      </c>
      <c r="G1050" s="170">
        <v>0</v>
      </c>
      <c r="H1050" s="170">
        <v>0</v>
      </c>
      <c r="I1050" s="170">
        <v>0</v>
      </c>
      <c r="J1050" s="170">
        <v>0</v>
      </c>
      <c r="K1050" s="170">
        <v>0</v>
      </c>
      <c r="L1050" s="170">
        <v>0</v>
      </c>
      <c r="M1050" s="170">
        <v>0</v>
      </c>
      <c r="N1050" s="170">
        <v>0</v>
      </c>
      <c r="O1050" s="171">
        <f t="shared" si="16"/>
        <v>0</v>
      </c>
    </row>
    <row r="1051" spans="1:15" x14ac:dyDescent="0.25">
      <c r="A1051" s="44" t="s">
        <v>51</v>
      </c>
      <c r="B1051" s="45" t="s">
        <v>41</v>
      </c>
      <c r="C1051" s="46">
        <v>76041</v>
      </c>
      <c r="D1051" s="64" t="s">
        <v>987</v>
      </c>
      <c r="E1051" s="105">
        <v>0</v>
      </c>
      <c r="F1051" s="70">
        <v>0</v>
      </c>
      <c r="G1051" s="70">
        <v>0</v>
      </c>
      <c r="H1051" s="70">
        <v>0</v>
      </c>
      <c r="I1051" s="70">
        <v>0</v>
      </c>
      <c r="J1051" s="70">
        <v>0</v>
      </c>
      <c r="K1051" s="70">
        <v>0</v>
      </c>
      <c r="L1051" s="70">
        <v>1964759.67</v>
      </c>
      <c r="M1051" s="70">
        <v>0</v>
      </c>
      <c r="N1051" s="70">
        <v>0</v>
      </c>
      <c r="O1051" s="48">
        <f t="shared" si="16"/>
        <v>1964759.67</v>
      </c>
    </row>
    <row r="1052" spans="1:15" x14ac:dyDescent="0.25">
      <c r="A1052" s="44" t="s">
        <v>51</v>
      </c>
      <c r="B1052" s="45" t="s">
        <v>41</v>
      </c>
      <c r="C1052" s="46">
        <v>76054</v>
      </c>
      <c r="D1052" s="64" t="s">
        <v>66</v>
      </c>
      <c r="E1052" s="105">
        <v>0</v>
      </c>
      <c r="F1052" s="70">
        <v>0</v>
      </c>
      <c r="G1052" s="70">
        <v>0</v>
      </c>
      <c r="H1052" s="70">
        <v>0</v>
      </c>
      <c r="I1052" s="70">
        <v>0</v>
      </c>
      <c r="J1052" s="70">
        <v>0</v>
      </c>
      <c r="K1052" s="70">
        <v>0</v>
      </c>
      <c r="L1052" s="70">
        <v>0</v>
      </c>
      <c r="M1052" s="70">
        <v>0</v>
      </c>
      <c r="N1052" s="70">
        <v>0</v>
      </c>
      <c r="O1052" s="48">
        <f t="shared" si="16"/>
        <v>0</v>
      </c>
    </row>
    <row r="1053" spans="1:15" x14ac:dyDescent="0.25">
      <c r="A1053" s="44" t="s">
        <v>51</v>
      </c>
      <c r="B1053" s="45" t="s">
        <v>41</v>
      </c>
      <c r="C1053" s="46">
        <v>76100</v>
      </c>
      <c r="D1053" s="64" t="s">
        <v>21</v>
      </c>
      <c r="E1053" s="105">
        <v>0</v>
      </c>
      <c r="F1053" s="70">
        <v>0</v>
      </c>
      <c r="G1053" s="70">
        <v>0</v>
      </c>
      <c r="H1053" s="70">
        <v>0</v>
      </c>
      <c r="I1053" s="70">
        <v>0</v>
      </c>
      <c r="J1053" s="70">
        <v>0</v>
      </c>
      <c r="K1053" s="70">
        <v>0</v>
      </c>
      <c r="L1053" s="70">
        <v>91876</v>
      </c>
      <c r="M1053" s="70">
        <v>0</v>
      </c>
      <c r="N1053" s="70">
        <v>0</v>
      </c>
      <c r="O1053" s="48">
        <f t="shared" si="16"/>
        <v>91876</v>
      </c>
    </row>
    <row r="1054" spans="1:15" x14ac:dyDescent="0.25">
      <c r="A1054" s="44" t="s">
        <v>51</v>
      </c>
      <c r="B1054" s="45" t="s">
        <v>41</v>
      </c>
      <c r="C1054" s="46">
        <v>76109</v>
      </c>
      <c r="D1054" s="64" t="s">
        <v>988</v>
      </c>
      <c r="E1054" s="105">
        <v>536562982.35672903</v>
      </c>
      <c r="F1054" s="70">
        <v>0</v>
      </c>
      <c r="G1054" s="70">
        <v>239998479.70999998</v>
      </c>
      <c r="H1054" s="70">
        <v>0</v>
      </c>
      <c r="I1054" s="70">
        <v>0</v>
      </c>
      <c r="J1054" s="70">
        <v>630018516</v>
      </c>
      <c r="K1054" s="70">
        <v>0</v>
      </c>
      <c r="L1054" s="70">
        <v>0</v>
      </c>
      <c r="M1054" s="70">
        <v>0</v>
      </c>
      <c r="N1054" s="70">
        <v>0</v>
      </c>
      <c r="O1054" s="48">
        <f t="shared" si="16"/>
        <v>870016995.71000004</v>
      </c>
    </row>
    <row r="1055" spans="1:15" x14ac:dyDescent="0.25">
      <c r="A1055" s="44" t="s">
        <v>51</v>
      </c>
      <c r="B1055" s="45" t="s">
        <v>41</v>
      </c>
      <c r="C1055" s="46">
        <v>76111</v>
      </c>
      <c r="D1055" s="64" t="s">
        <v>989</v>
      </c>
      <c r="E1055" s="105">
        <v>104516.49149707</v>
      </c>
      <c r="F1055" s="70">
        <v>0</v>
      </c>
      <c r="G1055" s="70">
        <v>0</v>
      </c>
      <c r="H1055" s="70">
        <v>0</v>
      </c>
      <c r="I1055" s="70">
        <v>0</v>
      </c>
      <c r="J1055" s="70">
        <v>0</v>
      </c>
      <c r="K1055" s="70">
        <v>0</v>
      </c>
      <c r="L1055" s="70">
        <v>0</v>
      </c>
      <c r="M1055" s="70">
        <v>0</v>
      </c>
      <c r="N1055" s="70">
        <v>0</v>
      </c>
      <c r="O1055" s="48">
        <f t="shared" si="16"/>
        <v>0</v>
      </c>
    </row>
    <row r="1056" spans="1:15" x14ac:dyDescent="0.25">
      <c r="A1056" s="44" t="s">
        <v>51</v>
      </c>
      <c r="B1056" s="45" t="s">
        <v>41</v>
      </c>
      <c r="C1056" s="46">
        <v>76113</v>
      </c>
      <c r="D1056" s="64" t="s">
        <v>990</v>
      </c>
      <c r="E1056" s="105">
        <v>0</v>
      </c>
      <c r="F1056" s="70">
        <v>0</v>
      </c>
      <c r="G1056" s="70">
        <v>0</v>
      </c>
      <c r="H1056" s="70">
        <v>0</v>
      </c>
      <c r="I1056" s="70">
        <v>0</v>
      </c>
      <c r="J1056" s="70">
        <v>0</v>
      </c>
      <c r="K1056" s="70">
        <v>0</v>
      </c>
      <c r="L1056" s="70">
        <v>0</v>
      </c>
      <c r="M1056" s="70">
        <v>0</v>
      </c>
      <c r="N1056" s="70">
        <v>0</v>
      </c>
      <c r="O1056" s="48">
        <f t="shared" si="16"/>
        <v>0</v>
      </c>
    </row>
    <row r="1057" spans="1:15" x14ac:dyDescent="0.25">
      <c r="A1057" s="44" t="s">
        <v>51</v>
      </c>
      <c r="B1057" s="45" t="s">
        <v>41</v>
      </c>
      <c r="C1057" s="46">
        <v>76122</v>
      </c>
      <c r="D1057" s="64" t="s">
        <v>991</v>
      </c>
      <c r="E1057" s="105">
        <v>0</v>
      </c>
      <c r="F1057" s="70">
        <v>0</v>
      </c>
      <c r="G1057" s="70">
        <v>0</v>
      </c>
      <c r="H1057" s="70">
        <v>0</v>
      </c>
      <c r="I1057" s="70">
        <v>0</v>
      </c>
      <c r="J1057" s="70">
        <v>0</v>
      </c>
      <c r="K1057" s="70">
        <v>0</v>
      </c>
      <c r="L1057" s="70">
        <v>332490.23999999999</v>
      </c>
      <c r="M1057" s="70">
        <v>0</v>
      </c>
      <c r="N1057" s="70">
        <v>0</v>
      </c>
      <c r="O1057" s="48">
        <f t="shared" si="16"/>
        <v>332490.23999999999</v>
      </c>
    </row>
    <row r="1058" spans="1:15" x14ac:dyDescent="0.25">
      <c r="A1058" s="44" t="s">
        <v>51</v>
      </c>
      <c r="B1058" s="45" t="s">
        <v>41</v>
      </c>
      <c r="C1058" s="46">
        <v>76126</v>
      </c>
      <c r="D1058" s="64" t="s">
        <v>992</v>
      </c>
      <c r="E1058" s="105">
        <v>0</v>
      </c>
      <c r="F1058" s="70">
        <v>0</v>
      </c>
      <c r="G1058" s="70">
        <v>0</v>
      </c>
      <c r="H1058" s="70">
        <v>0</v>
      </c>
      <c r="I1058" s="70">
        <v>0</v>
      </c>
      <c r="J1058" s="70">
        <v>0</v>
      </c>
      <c r="K1058" s="70">
        <v>0</v>
      </c>
      <c r="L1058" s="70">
        <v>456163.04</v>
      </c>
      <c r="M1058" s="70">
        <v>0</v>
      </c>
      <c r="N1058" s="70">
        <v>0</v>
      </c>
      <c r="O1058" s="48">
        <f t="shared" si="16"/>
        <v>456163.04</v>
      </c>
    </row>
    <row r="1059" spans="1:15" x14ac:dyDescent="0.25">
      <c r="A1059" s="44" t="s">
        <v>51</v>
      </c>
      <c r="B1059" s="45" t="s">
        <v>41</v>
      </c>
      <c r="C1059" s="46">
        <v>76130</v>
      </c>
      <c r="D1059" s="64" t="s">
        <v>178</v>
      </c>
      <c r="E1059" s="105">
        <v>0</v>
      </c>
      <c r="F1059" s="70">
        <v>0</v>
      </c>
      <c r="G1059" s="70">
        <v>0</v>
      </c>
      <c r="H1059" s="70">
        <v>0</v>
      </c>
      <c r="I1059" s="70">
        <v>0</v>
      </c>
      <c r="J1059" s="70">
        <v>0</v>
      </c>
      <c r="K1059" s="70">
        <v>0</v>
      </c>
      <c r="L1059" s="70">
        <v>0</v>
      </c>
      <c r="M1059" s="70">
        <v>0</v>
      </c>
      <c r="N1059" s="70">
        <v>0</v>
      </c>
      <c r="O1059" s="48">
        <f t="shared" si="16"/>
        <v>0</v>
      </c>
    </row>
    <row r="1060" spans="1:15" x14ac:dyDescent="0.25">
      <c r="A1060" s="44" t="s">
        <v>51</v>
      </c>
      <c r="B1060" s="45" t="s">
        <v>41</v>
      </c>
      <c r="C1060" s="46">
        <v>76147</v>
      </c>
      <c r="D1060" s="64" t="s">
        <v>993</v>
      </c>
      <c r="E1060" s="105">
        <v>86469.91412383721</v>
      </c>
      <c r="F1060" s="70">
        <v>0</v>
      </c>
      <c r="G1060" s="70">
        <v>0</v>
      </c>
      <c r="H1060" s="70">
        <v>0</v>
      </c>
      <c r="I1060" s="70">
        <v>0</v>
      </c>
      <c r="J1060" s="70">
        <v>0</v>
      </c>
      <c r="K1060" s="70">
        <v>0</v>
      </c>
      <c r="L1060" s="70">
        <v>1283951.6400000001</v>
      </c>
      <c r="M1060" s="70">
        <v>0</v>
      </c>
      <c r="N1060" s="70">
        <v>0</v>
      </c>
      <c r="O1060" s="48">
        <f t="shared" si="16"/>
        <v>1283951.6400000001</v>
      </c>
    </row>
    <row r="1061" spans="1:15" x14ac:dyDescent="0.25">
      <c r="A1061" s="118" t="s">
        <v>51</v>
      </c>
      <c r="B1061" s="122" t="s">
        <v>41</v>
      </c>
      <c r="C1061" s="120">
        <v>76233</v>
      </c>
      <c r="D1061" s="123" t="s">
        <v>994</v>
      </c>
      <c r="E1061" s="105">
        <v>0</v>
      </c>
      <c r="F1061" s="170">
        <v>0</v>
      </c>
      <c r="G1061" s="170">
        <v>0</v>
      </c>
      <c r="H1061" s="170">
        <v>0</v>
      </c>
      <c r="I1061" s="170">
        <v>0</v>
      </c>
      <c r="J1061" s="170">
        <v>60476</v>
      </c>
      <c r="K1061" s="170">
        <v>0</v>
      </c>
      <c r="L1061" s="170">
        <v>0</v>
      </c>
      <c r="M1061" s="170">
        <v>0</v>
      </c>
      <c r="N1061" s="170">
        <v>0</v>
      </c>
      <c r="O1061" s="171">
        <f t="shared" si="16"/>
        <v>60476</v>
      </c>
    </row>
    <row r="1062" spans="1:15" x14ac:dyDescent="0.25">
      <c r="A1062" s="118" t="s">
        <v>51</v>
      </c>
      <c r="B1062" s="122" t="s">
        <v>41</v>
      </c>
      <c r="C1062" s="120">
        <v>76243</v>
      </c>
      <c r="D1062" s="123" t="s">
        <v>995</v>
      </c>
      <c r="E1062" s="105">
        <v>0</v>
      </c>
      <c r="F1062" s="170">
        <v>0</v>
      </c>
      <c r="G1062" s="170">
        <v>0</v>
      </c>
      <c r="H1062" s="170">
        <v>0</v>
      </c>
      <c r="I1062" s="170">
        <v>0</v>
      </c>
      <c r="J1062" s="170">
        <v>0</v>
      </c>
      <c r="K1062" s="170">
        <v>0</v>
      </c>
      <c r="L1062" s="170">
        <v>0</v>
      </c>
      <c r="M1062" s="170">
        <v>0</v>
      </c>
      <c r="N1062" s="170">
        <v>0</v>
      </c>
      <c r="O1062" s="171">
        <f t="shared" si="16"/>
        <v>0</v>
      </c>
    </row>
    <row r="1063" spans="1:15" x14ac:dyDescent="0.25">
      <c r="A1063" s="118" t="s">
        <v>51</v>
      </c>
      <c r="B1063" s="122" t="s">
        <v>41</v>
      </c>
      <c r="C1063" s="120">
        <v>76246</v>
      </c>
      <c r="D1063" s="123" t="s">
        <v>996</v>
      </c>
      <c r="E1063" s="105">
        <v>0</v>
      </c>
      <c r="F1063" s="170">
        <v>0</v>
      </c>
      <c r="G1063" s="170">
        <v>0</v>
      </c>
      <c r="H1063" s="170">
        <v>0</v>
      </c>
      <c r="I1063" s="170">
        <v>0</v>
      </c>
      <c r="J1063" s="170">
        <v>0</v>
      </c>
      <c r="K1063" s="170">
        <v>0</v>
      </c>
      <c r="L1063" s="170">
        <v>0</v>
      </c>
      <c r="M1063" s="170">
        <v>0</v>
      </c>
      <c r="N1063" s="170">
        <v>0</v>
      </c>
      <c r="O1063" s="171">
        <f t="shared" si="16"/>
        <v>0</v>
      </c>
    </row>
    <row r="1064" spans="1:15" x14ac:dyDescent="0.25">
      <c r="A1064" s="118" t="s">
        <v>51</v>
      </c>
      <c r="B1064" s="122" t="s">
        <v>41</v>
      </c>
      <c r="C1064" s="120">
        <v>76248</v>
      </c>
      <c r="D1064" s="123" t="s">
        <v>997</v>
      </c>
      <c r="E1064" s="105">
        <v>0</v>
      </c>
      <c r="F1064" s="170">
        <v>0</v>
      </c>
      <c r="G1064" s="170">
        <v>0</v>
      </c>
      <c r="H1064" s="170">
        <v>0</v>
      </c>
      <c r="I1064" s="170">
        <v>0</v>
      </c>
      <c r="J1064" s="170">
        <v>0</v>
      </c>
      <c r="K1064" s="170">
        <v>0</v>
      </c>
      <c r="L1064" s="170">
        <v>0</v>
      </c>
      <c r="M1064" s="170">
        <v>0</v>
      </c>
      <c r="N1064" s="170">
        <v>0</v>
      </c>
      <c r="O1064" s="171">
        <f t="shared" si="16"/>
        <v>0</v>
      </c>
    </row>
    <row r="1065" spans="1:15" x14ac:dyDescent="0.25">
      <c r="A1065" s="118" t="s">
        <v>51</v>
      </c>
      <c r="B1065" s="122" t="s">
        <v>41</v>
      </c>
      <c r="C1065" s="120">
        <v>76250</v>
      </c>
      <c r="D1065" s="123" t="s">
        <v>998</v>
      </c>
      <c r="E1065" s="105">
        <v>17456.946478686419</v>
      </c>
      <c r="F1065" s="170">
        <v>0</v>
      </c>
      <c r="G1065" s="170">
        <v>0</v>
      </c>
      <c r="H1065" s="170">
        <v>0</v>
      </c>
      <c r="I1065" s="170">
        <v>0</v>
      </c>
      <c r="J1065" s="170">
        <v>222703.95</v>
      </c>
      <c r="K1065" s="170">
        <v>0</v>
      </c>
      <c r="L1065" s="170">
        <v>0</v>
      </c>
      <c r="M1065" s="170">
        <v>0</v>
      </c>
      <c r="N1065" s="170">
        <v>0</v>
      </c>
      <c r="O1065" s="171">
        <f t="shared" si="16"/>
        <v>222703.95</v>
      </c>
    </row>
    <row r="1066" spans="1:15" x14ac:dyDescent="0.25">
      <c r="A1066" s="118" t="s">
        <v>51</v>
      </c>
      <c r="B1066" s="122" t="s">
        <v>41</v>
      </c>
      <c r="C1066" s="120">
        <v>76275</v>
      </c>
      <c r="D1066" s="123" t="s">
        <v>999</v>
      </c>
      <c r="E1066" s="105">
        <v>0</v>
      </c>
      <c r="F1066" s="170">
        <v>0</v>
      </c>
      <c r="G1066" s="170">
        <v>0</v>
      </c>
      <c r="H1066" s="170">
        <v>0</v>
      </c>
      <c r="I1066" s="170">
        <v>0</v>
      </c>
      <c r="J1066" s="170">
        <v>0</v>
      </c>
      <c r="K1066" s="170">
        <v>0</v>
      </c>
      <c r="L1066" s="170">
        <v>0</v>
      </c>
      <c r="M1066" s="170">
        <v>0</v>
      </c>
      <c r="N1066" s="170">
        <v>0</v>
      </c>
      <c r="O1066" s="171">
        <f t="shared" si="16"/>
        <v>0</v>
      </c>
    </row>
    <row r="1067" spans="1:15" x14ac:dyDescent="0.25">
      <c r="A1067" s="118" t="s">
        <v>51</v>
      </c>
      <c r="B1067" s="122" t="s">
        <v>41</v>
      </c>
      <c r="C1067" s="120">
        <v>76306</v>
      </c>
      <c r="D1067" s="123" t="s">
        <v>1000</v>
      </c>
      <c r="E1067" s="105">
        <v>33378981.708798479</v>
      </c>
      <c r="F1067" s="170">
        <v>0</v>
      </c>
      <c r="G1067" s="170">
        <v>0</v>
      </c>
      <c r="H1067" s="170">
        <v>0</v>
      </c>
      <c r="I1067" s="170">
        <v>0</v>
      </c>
      <c r="J1067" s="170">
        <v>1391729</v>
      </c>
      <c r="K1067" s="170">
        <v>0</v>
      </c>
      <c r="L1067" s="170">
        <v>69458.16</v>
      </c>
      <c r="M1067" s="170">
        <v>0</v>
      </c>
      <c r="N1067" s="170">
        <v>0</v>
      </c>
      <c r="O1067" s="171">
        <f t="shared" si="16"/>
        <v>1461187.16</v>
      </c>
    </row>
    <row r="1068" spans="1:15" x14ac:dyDescent="0.25">
      <c r="A1068" s="118" t="s">
        <v>51</v>
      </c>
      <c r="B1068" s="122" t="s">
        <v>41</v>
      </c>
      <c r="C1068" s="120">
        <v>76318</v>
      </c>
      <c r="D1068" s="123" t="s">
        <v>1001</v>
      </c>
      <c r="E1068" s="105">
        <v>206720.99134714858</v>
      </c>
      <c r="F1068" s="170">
        <v>0</v>
      </c>
      <c r="G1068" s="170">
        <v>0</v>
      </c>
      <c r="H1068" s="170">
        <v>0</v>
      </c>
      <c r="I1068" s="170">
        <v>0</v>
      </c>
      <c r="J1068" s="170">
        <v>0</v>
      </c>
      <c r="K1068" s="170">
        <v>0</v>
      </c>
      <c r="L1068" s="170">
        <v>603896</v>
      </c>
      <c r="M1068" s="170">
        <v>0</v>
      </c>
      <c r="N1068" s="170">
        <v>0</v>
      </c>
      <c r="O1068" s="171">
        <f t="shared" si="16"/>
        <v>603896</v>
      </c>
    </row>
    <row r="1069" spans="1:15" x14ac:dyDescent="0.25">
      <c r="A1069" s="118" t="s">
        <v>51</v>
      </c>
      <c r="B1069" s="122" t="s">
        <v>41</v>
      </c>
      <c r="C1069" s="120">
        <v>76364</v>
      </c>
      <c r="D1069" s="123" t="s">
        <v>1002</v>
      </c>
      <c r="E1069" s="105">
        <v>9247987.4326075166</v>
      </c>
      <c r="F1069" s="170">
        <v>0</v>
      </c>
      <c r="G1069" s="170">
        <v>2720946.54</v>
      </c>
      <c r="H1069" s="170">
        <v>0</v>
      </c>
      <c r="I1069" s="170">
        <v>0</v>
      </c>
      <c r="J1069" s="170">
        <v>370376</v>
      </c>
      <c r="K1069" s="170">
        <v>0</v>
      </c>
      <c r="L1069" s="170">
        <v>1118565.42</v>
      </c>
      <c r="M1069" s="170">
        <v>0</v>
      </c>
      <c r="N1069" s="170">
        <v>0</v>
      </c>
      <c r="O1069" s="171">
        <f t="shared" si="16"/>
        <v>4209887.96</v>
      </c>
    </row>
    <row r="1070" spans="1:15" x14ac:dyDescent="0.25">
      <c r="A1070" s="118" t="s">
        <v>51</v>
      </c>
      <c r="B1070" s="122" t="s">
        <v>41</v>
      </c>
      <c r="C1070" s="120">
        <v>76377</v>
      </c>
      <c r="D1070" s="123" t="s">
        <v>1003</v>
      </c>
      <c r="E1070" s="105">
        <v>0</v>
      </c>
      <c r="F1070" s="170">
        <v>0</v>
      </c>
      <c r="G1070" s="170">
        <v>0</v>
      </c>
      <c r="H1070" s="170">
        <v>0</v>
      </c>
      <c r="I1070" s="170">
        <v>0</v>
      </c>
      <c r="J1070" s="170">
        <v>0</v>
      </c>
      <c r="K1070" s="170">
        <v>0</v>
      </c>
      <c r="L1070" s="170">
        <v>0</v>
      </c>
      <c r="M1070" s="170">
        <v>0</v>
      </c>
      <c r="N1070" s="170">
        <v>0</v>
      </c>
      <c r="O1070" s="171">
        <f t="shared" si="16"/>
        <v>0</v>
      </c>
    </row>
    <row r="1071" spans="1:15" x14ac:dyDescent="0.25">
      <c r="A1071" s="44" t="s">
        <v>51</v>
      </c>
      <c r="B1071" s="45" t="s">
        <v>41</v>
      </c>
      <c r="C1071" s="46">
        <v>76400</v>
      </c>
      <c r="D1071" s="64" t="s">
        <v>116</v>
      </c>
      <c r="E1071" s="105">
        <v>0</v>
      </c>
      <c r="F1071" s="70">
        <v>0</v>
      </c>
      <c r="G1071" s="70">
        <v>0</v>
      </c>
      <c r="H1071" s="70">
        <v>0</v>
      </c>
      <c r="I1071" s="70">
        <v>0</v>
      </c>
      <c r="J1071" s="70">
        <v>0</v>
      </c>
      <c r="K1071" s="70">
        <v>0</v>
      </c>
      <c r="L1071" s="70">
        <v>50514</v>
      </c>
      <c r="M1071" s="70">
        <v>0</v>
      </c>
      <c r="N1071" s="70">
        <v>0</v>
      </c>
      <c r="O1071" s="48">
        <f t="shared" si="16"/>
        <v>50514</v>
      </c>
    </row>
    <row r="1072" spans="1:15" x14ac:dyDescent="0.25">
      <c r="A1072" s="44" t="s">
        <v>51</v>
      </c>
      <c r="B1072" s="45" t="s">
        <v>41</v>
      </c>
      <c r="C1072" s="46">
        <v>76403</v>
      </c>
      <c r="D1072" s="64" t="s">
        <v>287</v>
      </c>
      <c r="E1072" s="105">
        <v>0</v>
      </c>
      <c r="F1072" s="70">
        <v>0</v>
      </c>
      <c r="G1072" s="70">
        <v>0</v>
      </c>
      <c r="H1072" s="70">
        <v>0</v>
      </c>
      <c r="I1072" s="70">
        <v>0</v>
      </c>
      <c r="J1072" s="70">
        <v>0</v>
      </c>
      <c r="K1072" s="70">
        <v>0</v>
      </c>
      <c r="L1072" s="70">
        <v>652477</v>
      </c>
      <c r="M1072" s="70">
        <v>0</v>
      </c>
      <c r="N1072" s="70">
        <v>0</v>
      </c>
      <c r="O1072" s="48">
        <f t="shared" si="16"/>
        <v>652477</v>
      </c>
    </row>
    <row r="1073" spans="1:15" x14ac:dyDescent="0.25">
      <c r="A1073" s="44" t="s">
        <v>51</v>
      </c>
      <c r="B1073" s="45" t="s">
        <v>41</v>
      </c>
      <c r="C1073" s="46">
        <v>76497</v>
      </c>
      <c r="D1073" s="64" t="s">
        <v>1004</v>
      </c>
      <c r="E1073" s="105">
        <v>0</v>
      </c>
      <c r="F1073" s="70">
        <v>0</v>
      </c>
      <c r="G1073" s="70">
        <v>0</v>
      </c>
      <c r="H1073" s="70">
        <v>0</v>
      </c>
      <c r="I1073" s="70">
        <v>0</v>
      </c>
      <c r="J1073" s="70">
        <v>0</v>
      </c>
      <c r="K1073" s="70">
        <v>0</v>
      </c>
      <c r="L1073" s="70">
        <v>0</v>
      </c>
      <c r="M1073" s="70">
        <v>0</v>
      </c>
      <c r="N1073" s="70">
        <v>0</v>
      </c>
      <c r="O1073" s="48">
        <f t="shared" si="16"/>
        <v>0</v>
      </c>
    </row>
    <row r="1074" spans="1:15" x14ac:dyDescent="0.25">
      <c r="A1074" s="44" t="s">
        <v>51</v>
      </c>
      <c r="B1074" s="45" t="s">
        <v>41</v>
      </c>
      <c r="C1074" s="46">
        <v>76520</v>
      </c>
      <c r="D1074" s="64" t="s">
        <v>1005</v>
      </c>
      <c r="E1074" s="105">
        <v>0</v>
      </c>
      <c r="F1074" s="70">
        <v>0</v>
      </c>
      <c r="G1074" s="70">
        <v>0</v>
      </c>
      <c r="H1074" s="70">
        <v>0</v>
      </c>
      <c r="I1074" s="70">
        <v>0</v>
      </c>
      <c r="J1074" s="70">
        <v>0</v>
      </c>
      <c r="K1074" s="70">
        <v>0</v>
      </c>
      <c r="L1074" s="70">
        <v>1281722.1000000001</v>
      </c>
      <c r="M1074" s="70">
        <v>0</v>
      </c>
      <c r="N1074" s="70">
        <v>0</v>
      </c>
      <c r="O1074" s="48">
        <f t="shared" si="16"/>
        <v>1281722.1000000001</v>
      </c>
    </row>
    <row r="1075" spans="1:15" x14ac:dyDescent="0.25">
      <c r="A1075" s="44" t="s">
        <v>51</v>
      </c>
      <c r="B1075" s="45" t="s">
        <v>41</v>
      </c>
      <c r="C1075" s="46">
        <v>76563</v>
      </c>
      <c r="D1075" s="64" t="s">
        <v>1006</v>
      </c>
      <c r="E1075" s="105">
        <v>0</v>
      </c>
      <c r="F1075" s="70">
        <v>0</v>
      </c>
      <c r="G1075" s="70">
        <v>0</v>
      </c>
      <c r="H1075" s="70">
        <v>0</v>
      </c>
      <c r="I1075" s="70">
        <v>0</v>
      </c>
      <c r="J1075" s="70">
        <v>0</v>
      </c>
      <c r="K1075" s="70">
        <v>0</v>
      </c>
      <c r="L1075" s="70">
        <v>0</v>
      </c>
      <c r="M1075" s="70">
        <v>0</v>
      </c>
      <c r="N1075" s="70">
        <v>0</v>
      </c>
      <c r="O1075" s="48">
        <f t="shared" si="16"/>
        <v>0</v>
      </c>
    </row>
    <row r="1076" spans="1:15" x14ac:dyDescent="0.25">
      <c r="A1076" s="44" t="s">
        <v>51</v>
      </c>
      <c r="B1076" s="45" t="s">
        <v>41</v>
      </c>
      <c r="C1076" s="46">
        <v>76606</v>
      </c>
      <c r="D1076" s="64" t="s">
        <v>725</v>
      </c>
      <c r="E1076" s="105">
        <v>0</v>
      </c>
      <c r="F1076" s="70">
        <v>0</v>
      </c>
      <c r="G1076" s="70">
        <v>0</v>
      </c>
      <c r="H1076" s="70">
        <v>0</v>
      </c>
      <c r="I1076" s="70">
        <v>0</v>
      </c>
      <c r="J1076" s="70">
        <v>0</v>
      </c>
      <c r="K1076" s="70">
        <v>0</v>
      </c>
      <c r="L1076" s="70">
        <v>16362</v>
      </c>
      <c r="M1076" s="70">
        <v>0</v>
      </c>
      <c r="N1076" s="70">
        <v>0</v>
      </c>
      <c r="O1076" s="48">
        <f t="shared" si="16"/>
        <v>16362</v>
      </c>
    </row>
    <row r="1077" spans="1:15" x14ac:dyDescent="0.25">
      <c r="A1077" s="44" t="s">
        <v>51</v>
      </c>
      <c r="B1077" s="45" t="s">
        <v>41</v>
      </c>
      <c r="C1077" s="46">
        <v>76616</v>
      </c>
      <c r="D1077" s="64" t="s">
        <v>1007</v>
      </c>
      <c r="E1077" s="105">
        <v>0</v>
      </c>
      <c r="F1077" s="70">
        <v>0</v>
      </c>
      <c r="G1077" s="70">
        <v>0</v>
      </c>
      <c r="H1077" s="70">
        <v>0</v>
      </c>
      <c r="I1077" s="70">
        <v>0</v>
      </c>
      <c r="J1077" s="70">
        <v>0</v>
      </c>
      <c r="K1077" s="70">
        <v>0</v>
      </c>
      <c r="L1077" s="70">
        <v>0</v>
      </c>
      <c r="M1077" s="70">
        <v>0</v>
      </c>
      <c r="N1077" s="70">
        <v>0</v>
      </c>
      <c r="O1077" s="48">
        <f t="shared" si="16"/>
        <v>0</v>
      </c>
    </row>
    <row r="1078" spans="1:15" x14ac:dyDescent="0.25">
      <c r="A1078" s="44" t="s">
        <v>51</v>
      </c>
      <c r="B1078" s="45" t="s">
        <v>41</v>
      </c>
      <c r="C1078" s="46">
        <v>76622</v>
      </c>
      <c r="D1078" s="64" t="s">
        <v>1008</v>
      </c>
      <c r="E1078" s="105">
        <v>0</v>
      </c>
      <c r="F1078" s="70">
        <v>0</v>
      </c>
      <c r="G1078" s="70">
        <v>0</v>
      </c>
      <c r="H1078" s="70">
        <v>0</v>
      </c>
      <c r="I1078" s="70">
        <v>0</v>
      </c>
      <c r="J1078" s="70">
        <v>0</v>
      </c>
      <c r="K1078" s="70">
        <v>0</v>
      </c>
      <c r="L1078" s="70">
        <v>94148.45</v>
      </c>
      <c r="M1078" s="70">
        <v>0</v>
      </c>
      <c r="N1078" s="70">
        <v>0</v>
      </c>
      <c r="O1078" s="48">
        <f t="shared" si="16"/>
        <v>94148.45</v>
      </c>
    </row>
    <row r="1079" spans="1:15" x14ac:dyDescent="0.25">
      <c r="A1079" s="44" t="s">
        <v>51</v>
      </c>
      <c r="B1079" s="45" t="s">
        <v>41</v>
      </c>
      <c r="C1079" s="46">
        <v>76670</v>
      </c>
      <c r="D1079" s="64" t="s">
        <v>145</v>
      </c>
      <c r="E1079" s="105">
        <v>0</v>
      </c>
      <c r="F1079" s="70">
        <v>0</v>
      </c>
      <c r="G1079" s="70">
        <v>0</v>
      </c>
      <c r="H1079" s="70">
        <v>0</v>
      </c>
      <c r="I1079" s="70">
        <v>0</v>
      </c>
      <c r="J1079" s="70">
        <v>0</v>
      </c>
      <c r="K1079" s="70">
        <v>0</v>
      </c>
      <c r="L1079" s="70">
        <v>0</v>
      </c>
      <c r="M1079" s="70">
        <v>0</v>
      </c>
      <c r="N1079" s="70">
        <v>0</v>
      </c>
      <c r="O1079" s="48">
        <f t="shared" si="16"/>
        <v>0</v>
      </c>
    </row>
    <row r="1080" spans="1:15" x14ac:dyDescent="0.25">
      <c r="A1080" s="44" t="s">
        <v>51</v>
      </c>
      <c r="B1080" s="45" t="s">
        <v>41</v>
      </c>
      <c r="C1080" s="46">
        <v>76736</v>
      </c>
      <c r="D1080" s="64" t="s">
        <v>1009</v>
      </c>
      <c r="E1080" s="105">
        <v>45441.143146428964</v>
      </c>
      <c r="F1080" s="70">
        <v>0</v>
      </c>
      <c r="G1080" s="70">
        <v>0</v>
      </c>
      <c r="H1080" s="70">
        <v>0</v>
      </c>
      <c r="I1080" s="70">
        <v>0</v>
      </c>
      <c r="J1080" s="70">
        <v>0</v>
      </c>
      <c r="K1080" s="70">
        <v>0</v>
      </c>
      <c r="L1080" s="70">
        <v>115229</v>
      </c>
      <c r="M1080" s="70">
        <v>0</v>
      </c>
      <c r="N1080" s="70">
        <v>0</v>
      </c>
      <c r="O1080" s="48">
        <f t="shared" si="16"/>
        <v>115229</v>
      </c>
    </row>
    <row r="1081" spans="1:15" x14ac:dyDescent="0.25">
      <c r="A1081" s="118" t="s">
        <v>51</v>
      </c>
      <c r="B1081" s="122" t="s">
        <v>41</v>
      </c>
      <c r="C1081" s="120">
        <v>76823</v>
      </c>
      <c r="D1081" s="123" t="s">
        <v>1010</v>
      </c>
      <c r="E1081" s="105">
        <v>0</v>
      </c>
      <c r="F1081" s="170">
        <v>0</v>
      </c>
      <c r="G1081" s="170">
        <v>0</v>
      </c>
      <c r="H1081" s="170">
        <v>0</v>
      </c>
      <c r="I1081" s="170">
        <v>0</v>
      </c>
      <c r="J1081" s="170">
        <v>0</v>
      </c>
      <c r="K1081" s="170">
        <v>0</v>
      </c>
      <c r="L1081" s="170">
        <v>0</v>
      </c>
      <c r="M1081" s="170">
        <v>0</v>
      </c>
      <c r="N1081" s="170">
        <v>0</v>
      </c>
      <c r="O1081" s="171">
        <f t="shared" si="16"/>
        <v>0</v>
      </c>
    </row>
    <row r="1082" spans="1:15" x14ac:dyDescent="0.25">
      <c r="A1082" s="118" t="s">
        <v>51</v>
      </c>
      <c r="B1082" s="122" t="s">
        <v>41</v>
      </c>
      <c r="C1082" s="120">
        <v>76828</v>
      </c>
      <c r="D1082" s="123" t="s">
        <v>1011</v>
      </c>
      <c r="E1082" s="105">
        <v>0</v>
      </c>
      <c r="F1082" s="170">
        <v>0</v>
      </c>
      <c r="G1082" s="170">
        <v>0</v>
      </c>
      <c r="H1082" s="170">
        <v>0</v>
      </c>
      <c r="I1082" s="170">
        <v>0</v>
      </c>
      <c r="J1082" s="170">
        <v>0</v>
      </c>
      <c r="K1082" s="170">
        <v>0</v>
      </c>
      <c r="L1082" s="170">
        <v>976322</v>
      </c>
      <c r="M1082" s="170">
        <v>0</v>
      </c>
      <c r="N1082" s="170">
        <v>0</v>
      </c>
      <c r="O1082" s="171">
        <f t="shared" si="16"/>
        <v>976322</v>
      </c>
    </row>
    <row r="1083" spans="1:15" x14ac:dyDescent="0.25">
      <c r="A1083" s="118" t="s">
        <v>51</v>
      </c>
      <c r="B1083" s="122" t="s">
        <v>41</v>
      </c>
      <c r="C1083" s="120">
        <v>76834</v>
      </c>
      <c r="D1083" s="123" t="s">
        <v>1012</v>
      </c>
      <c r="E1083" s="105">
        <v>2581516.4183790237</v>
      </c>
      <c r="F1083" s="170">
        <v>0</v>
      </c>
      <c r="G1083" s="170">
        <v>0</v>
      </c>
      <c r="H1083" s="170">
        <v>0</v>
      </c>
      <c r="I1083" s="170">
        <v>0</v>
      </c>
      <c r="J1083" s="170">
        <v>726315</v>
      </c>
      <c r="K1083" s="170">
        <v>0</v>
      </c>
      <c r="L1083" s="170">
        <v>0</v>
      </c>
      <c r="M1083" s="170">
        <v>0</v>
      </c>
      <c r="N1083" s="170">
        <v>0</v>
      </c>
      <c r="O1083" s="171">
        <f t="shared" si="16"/>
        <v>726315</v>
      </c>
    </row>
    <row r="1084" spans="1:15" x14ac:dyDescent="0.25">
      <c r="A1084" s="118" t="s">
        <v>51</v>
      </c>
      <c r="B1084" s="122" t="s">
        <v>41</v>
      </c>
      <c r="C1084" s="120">
        <v>76845</v>
      </c>
      <c r="D1084" s="123" t="s">
        <v>1013</v>
      </c>
      <c r="E1084" s="105">
        <v>0</v>
      </c>
      <c r="F1084" s="170">
        <v>0</v>
      </c>
      <c r="G1084" s="170">
        <v>0</v>
      </c>
      <c r="H1084" s="170">
        <v>0</v>
      </c>
      <c r="I1084" s="170">
        <v>0</v>
      </c>
      <c r="J1084" s="170">
        <v>0</v>
      </c>
      <c r="K1084" s="170">
        <v>0</v>
      </c>
      <c r="L1084" s="170">
        <v>0</v>
      </c>
      <c r="M1084" s="170">
        <v>0</v>
      </c>
      <c r="N1084" s="170">
        <v>0</v>
      </c>
      <c r="O1084" s="171">
        <f t="shared" si="16"/>
        <v>0</v>
      </c>
    </row>
    <row r="1085" spans="1:15" x14ac:dyDescent="0.25">
      <c r="A1085" s="118" t="s">
        <v>51</v>
      </c>
      <c r="B1085" s="122" t="s">
        <v>41</v>
      </c>
      <c r="C1085" s="120">
        <v>76863</v>
      </c>
      <c r="D1085" s="123" t="s">
        <v>1014</v>
      </c>
      <c r="E1085" s="105">
        <v>0</v>
      </c>
      <c r="F1085" s="170">
        <v>0</v>
      </c>
      <c r="G1085" s="170">
        <v>0</v>
      </c>
      <c r="H1085" s="170">
        <v>0</v>
      </c>
      <c r="I1085" s="170">
        <v>0</v>
      </c>
      <c r="J1085" s="170">
        <v>0</v>
      </c>
      <c r="K1085" s="170">
        <v>0</v>
      </c>
      <c r="L1085" s="170">
        <v>0</v>
      </c>
      <c r="M1085" s="170">
        <v>0</v>
      </c>
      <c r="N1085" s="170">
        <v>0</v>
      </c>
      <c r="O1085" s="171">
        <f t="shared" si="16"/>
        <v>0</v>
      </c>
    </row>
    <row r="1086" spans="1:15" x14ac:dyDescent="0.25">
      <c r="A1086" s="118" t="s">
        <v>51</v>
      </c>
      <c r="B1086" s="122" t="s">
        <v>41</v>
      </c>
      <c r="C1086" s="120">
        <v>76869</v>
      </c>
      <c r="D1086" s="123" t="s">
        <v>1015</v>
      </c>
      <c r="E1086" s="105">
        <v>0</v>
      </c>
      <c r="F1086" s="170">
        <v>798152.96</v>
      </c>
      <c r="G1086" s="170">
        <v>0</v>
      </c>
      <c r="H1086" s="170">
        <v>0</v>
      </c>
      <c r="I1086" s="170">
        <v>0</v>
      </c>
      <c r="J1086" s="170">
        <v>0</v>
      </c>
      <c r="K1086" s="170">
        <v>0</v>
      </c>
      <c r="L1086" s="170">
        <v>127707</v>
      </c>
      <c r="M1086" s="170">
        <v>0</v>
      </c>
      <c r="N1086" s="170">
        <v>0</v>
      </c>
      <c r="O1086" s="171">
        <f t="shared" si="16"/>
        <v>925859.96</v>
      </c>
    </row>
    <row r="1087" spans="1:15" x14ac:dyDescent="0.25">
      <c r="A1087" s="118" t="s">
        <v>51</v>
      </c>
      <c r="B1087" s="122" t="s">
        <v>41</v>
      </c>
      <c r="C1087" s="120">
        <v>76890</v>
      </c>
      <c r="D1087" s="123" t="s">
        <v>1016</v>
      </c>
      <c r="E1087" s="105">
        <v>0</v>
      </c>
      <c r="F1087" s="170">
        <v>0</v>
      </c>
      <c r="G1087" s="170">
        <v>0</v>
      </c>
      <c r="H1087" s="170">
        <v>0</v>
      </c>
      <c r="I1087" s="170">
        <v>0</v>
      </c>
      <c r="J1087" s="170">
        <v>0</v>
      </c>
      <c r="K1087" s="170">
        <v>0</v>
      </c>
      <c r="L1087" s="170">
        <v>799364.4</v>
      </c>
      <c r="M1087" s="170">
        <v>0</v>
      </c>
      <c r="N1087" s="170">
        <v>0</v>
      </c>
      <c r="O1087" s="171">
        <f t="shared" si="16"/>
        <v>799364.4</v>
      </c>
    </row>
    <row r="1088" spans="1:15" x14ac:dyDescent="0.25">
      <c r="A1088" s="118" t="s">
        <v>51</v>
      </c>
      <c r="B1088" s="122" t="s">
        <v>41</v>
      </c>
      <c r="C1088" s="120">
        <v>76892</v>
      </c>
      <c r="D1088" s="123" t="s">
        <v>1017</v>
      </c>
      <c r="E1088" s="105">
        <v>727592.76872731675</v>
      </c>
      <c r="F1088" s="170">
        <v>39591966.710000001</v>
      </c>
      <c r="G1088" s="170">
        <v>219939.72</v>
      </c>
      <c r="H1088" s="170">
        <v>0</v>
      </c>
      <c r="I1088" s="170">
        <v>0</v>
      </c>
      <c r="J1088" s="170">
        <v>0</v>
      </c>
      <c r="K1088" s="170">
        <v>0</v>
      </c>
      <c r="L1088" s="170">
        <v>22285311.879999995</v>
      </c>
      <c r="M1088" s="170">
        <v>0</v>
      </c>
      <c r="N1088" s="170">
        <v>0</v>
      </c>
      <c r="O1088" s="171">
        <f t="shared" si="16"/>
        <v>62097218.309999995</v>
      </c>
    </row>
    <row r="1089" spans="1:15" x14ac:dyDescent="0.25">
      <c r="A1089" s="118" t="s">
        <v>51</v>
      </c>
      <c r="B1089" s="122" t="s">
        <v>41</v>
      </c>
      <c r="C1089" s="120">
        <v>76895</v>
      </c>
      <c r="D1089" s="123" t="s">
        <v>1018</v>
      </c>
      <c r="E1089" s="105">
        <v>0</v>
      </c>
      <c r="F1089" s="170">
        <v>0</v>
      </c>
      <c r="G1089" s="170">
        <v>0</v>
      </c>
      <c r="H1089" s="170">
        <v>0</v>
      </c>
      <c r="I1089" s="170">
        <v>0</v>
      </c>
      <c r="J1089" s="170">
        <v>0</v>
      </c>
      <c r="K1089" s="170">
        <v>0</v>
      </c>
      <c r="L1089" s="170">
        <v>406358.61</v>
      </c>
      <c r="M1089" s="170">
        <v>0</v>
      </c>
      <c r="N1089" s="170">
        <v>0</v>
      </c>
      <c r="O1089" s="171">
        <f t="shared" si="16"/>
        <v>406358.61</v>
      </c>
    </row>
    <row r="1090" spans="1:15" x14ac:dyDescent="0.25">
      <c r="A1090" s="118" t="s">
        <v>51</v>
      </c>
      <c r="B1090" s="122" t="s">
        <v>42</v>
      </c>
      <c r="C1090" s="120">
        <v>81001</v>
      </c>
      <c r="D1090" s="123" t="s">
        <v>42</v>
      </c>
      <c r="E1090" s="105">
        <v>0</v>
      </c>
      <c r="F1090" s="170">
        <v>0</v>
      </c>
      <c r="G1090" s="170">
        <v>0</v>
      </c>
      <c r="H1090" s="170">
        <v>0</v>
      </c>
      <c r="I1090" s="170">
        <v>0</v>
      </c>
      <c r="J1090" s="170">
        <v>0</v>
      </c>
      <c r="K1090" s="170">
        <v>0</v>
      </c>
      <c r="L1090" s="170">
        <v>17334546</v>
      </c>
      <c r="M1090" s="170">
        <v>0</v>
      </c>
      <c r="N1090" s="170">
        <v>0</v>
      </c>
      <c r="O1090" s="171">
        <f t="shared" si="16"/>
        <v>17334546</v>
      </c>
    </row>
    <row r="1091" spans="1:15" x14ac:dyDescent="0.25">
      <c r="A1091" s="44" t="s">
        <v>51</v>
      </c>
      <c r="B1091" s="45" t="s">
        <v>42</v>
      </c>
      <c r="C1091" s="46">
        <v>81065</v>
      </c>
      <c r="D1091" s="64" t="s">
        <v>1019</v>
      </c>
      <c r="E1091" s="105">
        <v>0</v>
      </c>
      <c r="F1091" s="70">
        <v>0</v>
      </c>
      <c r="G1091" s="70">
        <v>0</v>
      </c>
      <c r="H1091" s="70">
        <v>0</v>
      </c>
      <c r="I1091" s="70">
        <v>0</v>
      </c>
      <c r="J1091" s="70">
        <v>0</v>
      </c>
      <c r="K1091" s="70">
        <v>0</v>
      </c>
      <c r="L1091" s="70">
        <v>7781515</v>
      </c>
      <c r="M1091" s="70">
        <v>0</v>
      </c>
      <c r="N1091" s="70">
        <v>0</v>
      </c>
      <c r="O1091" s="48">
        <f t="shared" si="16"/>
        <v>7781515</v>
      </c>
    </row>
    <row r="1092" spans="1:15" x14ac:dyDescent="0.25">
      <c r="A1092" s="44" t="s">
        <v>51</v>
      </c>
      <c r="B1092" s="45" t="s">
        <v>42</v>
      </c>
      <c r="C1092" s="46">
        <v>81220</v>
      </c>
      <c r="D1092" s="64" t="s">
        <v>1020</v>
      </c>
      <c r="E1092" s="105">
        <v>0</v>
      </c>
      <c r="F1092" s="70">
        <v>0</v>
      </c>
      <c r="G1092" s="70">
        <v>0</v>
      </c>
      <c r="H1092" s="70">
        <v>0</v>
      </c>
      <c r="I1092" s="70">
        <v>0</v>
      </c>
      <c r="J1092" s="70">
        <v>0</v>
      </c>
      <c r="K1092" s="70">
        <v>0</v>
      </c>
      <c r="L1092" s="70">
        <v>0</v>
      </c>
      <c r="M1092" s="70">
        <v>0</v>
      </c>
      <c r="N1092" s="70">
        <v>0</v>
      </c>
      <c r="O1092" s="48">
        <f t="shared" si="16"/>
        <v>0</v>
      </c>
    </row>
    <row r="1093" spans="1:15" x14ac:dyDescent="0.25">
      <c r="A1093" s="44" t="s">
        <v>51</v>
      </c>
      <c r="B1093" s="45" t="s">
        <v>42</v>
      </c>
      <c r="C1093" s="46">
        <v>81300</v>
      </c>
      <c r="D1093" s="64" t="s">
        <v>1021</v>
      </c>
      <c r="E1093" s="105">
        <v>0</v>
      </c>
      <c r="F1093" s="70">
        <v>0</v>
      </c>
      <c r="G1093" s="70">
        <v>0</v>
      </c>
      <c r="H1093" s="70">
        <v>0</v>
      </c>
      <c r="I1093" s="70">
        <v>0</v>
      </c>
      <c r="J1093" s="70">
        <v>0</v>
      </c>
      <c r="K1093" s="70">
        <v>0</v>
      </c>
      <c r="L1093" s="70">
        <v>0</v>
      </c>
      <c r="M1093" s="70">
        <v>0</v>
      </c>
      <c r="N1093" s="70">
        <v>0</v>
      </c>
      <c r="O1093" s="48">
        <f t="shared" si="16"/>
        <v>0</v>
      </c>
    </row>
    <row r="1094" spans="1:15" x14ac:dyDescent="0.25">
      <c r="A1094" s="44" t="s">
        <v>51</v>
      </c>
      <c r="B1094" s="45" t="s">
        <v>42</v>
      </c>
      <c r="C1094" s="46">
        <v>81591</v>
      </c>
      <c r="D1094" s="64" t="s">
        <v>1022</v>
      </c>
      <c r="E1094" s="105">
        <v>0</v>
      </c>
      <c r="F1094" s="70">
        <v>0</v>
      </c>
      <c r="G1094" s="70">
        <v>0</v>
      </c>
      <c r="H1094" s="70">
        <v>0</v>
      </c>
      <c r="I1094" s="70">
        <v>0</v>
      </c>
      <c r="J1094" s="70">
        <v>0</v>
      </c>
      <c r="K1094" s="70">
        <v>0</v>
      </c>
      <c r="L1094" s="70">
        <v>0</v>
      </c>
      <c r="M1094" s="70">
        <v>0</v>
      </c>
      <c r="N1094" s="70">
        <v>0</v>
      </c>
      <c r="O1094" s="48">
        <f t="shared" si="16"/>
        <v>0</v>
      </c>
    </row>
    <row r="1095" spans="1:15" x14ac:dyDescent="0.25">
      <c r="A1095" s="44" t="s">
        <v>51</v>
      </c>
      <c r="B1095" s="45" t="s">
        <v>42</v>
      </c>
      <c r="C1095" s="46">
        <v>81736</v>
      </c>
      <c r="D1095" s="64" t="s">
        <v>1023</v>
      </c>
      <c r="E1095" s="105">
        <v>0</v>
      </c>
      <c r="F1095" s="70">
        <v>0</v>
      </c>
      <c r="G1095" s="70">
        <v>0</v>
      </c>
      <c r="H1095" s="70">
        <v>0</v>
      </c>
      <c r="I1095" s="70">
        <v>0</v>
      </c>
      <c r="J1095" s="70">
        <v>0</v>
      </c>
      <c r="K1095" s="70">
        <v>0</v>
      </c>
      <c r="L1095" s="70">
        <v>6364779</v>
      </c>
      <c r="M1095" s="70">
        <v>0</v>
      </c>
      <c r="N1095" s="70">
        <v>0</v>
      </c>
      <c r="O1095" s="48">
        <f t="shared" si="16"/>
        <v>6364779</v>
      </c>
    </row>
    <row r="1096" spans="1:15" x14ac:dyDescent="0.25">
      <c r="A1096" s="44" t="s">
        <v>51</v>
      </c>
      <c r="B1096" s="45" t="s">
        <v>42</v>
      </c>
      <c r="C1096" s="46">
        <v>81794</v>
      </c>
      <c r="D1096" s="64" t="s">
        <v>1024</v>
      </c>
      <c r="E1096" s="105">
        <v>0</v>
      </c>
      <c r="F1096" s="70">
        <v>0</v>
      </c>
      <c r="G1096" s="70">
        <v>0</v>
      </c>
      <c r="H1096" s="70">
        <v>0</v>
      </c>
      <c r="I1096" s="70">
        <v>0</v>
      </c>
      <c r="J1096" s="70">
        <v>0</v>
      </c>
      <c r="K1096" s="70">
        <v>0</v>
      </c>
      <c r="L1096" s="70">
        <v>3748584</v>
      </c>
      <c r="M1096" s="70">
        <v>0</v>
      </c>
      <c r="N1096" s="70">
        <v>0</v>
      </c>
      <c r="O1096" s="48">
        <f t="shared" si="16"/>
        <v>3748584</v>
      </c>
    </row>
    <row r="1097" spans="1:15" x14ac:dyDescent="0.25">
      <c r="A1097" s="44" t="s">
        <v>51</v>
      </c>
      <c r="B1097" s="45" t="s">
        <v>43</v>
      </c>
      <c r="C1097" s="46">
        <v>85001</v>
      </c>
      <c r="D1097" s="64" t="s">
        <v>1025</v>
      </c>
      <c r="E1097" s="105">
        <v>0</v>
      </c>
      <c r="F1097" s="70">
        <v>0</v>
      </c>
      <c r="G1097" s="70">
        <v>0</v>
      </c>
      <c r="H1097" s="70">
        <v>0</v>
      </c>
      <c r="I1097" s="70">
        <v>0</v>
      </c>
      <c r="J1097" s="70">
        <v>0</v>
      </c>
      <c r="K1097" s="70">
        <v>0</v>
      </c>
      <c r="L1097" s="70">
        <v>10939607</v>
      </c>
      <c r="M1097" s="70">
        <v>0</v>
      </c>
      <c r="N1097" s="70">
        <v>0</v>
      </c>
      <c r="O1097" s="48">
        <f t="shared" si="16"/>
        <v>10939607</v>
      </c>
    </row>
    <row r="1098" spans="1:15" x14ac:dyDescent="0.25">
      <c r="A1098" s="44" t="s">
        <v>51</v>
      </c>
      <c r="B1098" s="45" t="s">
        <v>43</v>
      </c>
      <c r="C1098" s="46">
        <v>85010</v>
      </c>
      <c r="D1098" s="64" t="s">
        <v>1026</v>
      </c>
      <c r="E1098" s="105">
        <v>0</v>
      </c>
      <c r="F1098" s="70">
        <v>0</v>
      </c>
      <c r="G1098" s="70">
        <v>0</v>
      </c>
      <c r="H1098" s="70">
        <v>0</v>
      </c>
      <c r="I1098" s="70">
        <v>0</v>
      </c>
      <c r="J1098" s="70">
        <v>0</v>
      </c>
      <c r="K1098" s="70">
        <v>0</v>
      </c>
      <c r="L1098" s="70">
        <v>8483410</v>
      </c>
      <c r="M1098" s="70">
        <v>0</v>
      </c>
      <c r="N1098" s="70">
        <v>0</v>
      </c>
      <c r="O1098" s="48">
        <f t="shared" si="16"/>
        <v>8483410</v>
      </c>
    </row>
    <row r="1099" spans="1:15" x14ac:dyDescent="0.25">
      <c r="A1099" s="44" t="s">
        <v>51</v>
      </c>
      <c r="B1099" s="45" t="s">
        <v>43</v>
      </c>
      <c r="C1099" s="46">
        <v>85015</v>
      </c>
      <c r="D1099" s="64" t="s">
        <v>1027</v>
      </c>
      <c r="E1099" s="105">
        <v>0</v>
      </c>
      <c r="F1099" s="70">
        <v>0</v>
      </c>
      <c r="G1099" s="70">
        <v>0</v>
      </c>
      <c r="H1099" s="70">
        <v>0</v>
      </c>
      <c r="I1099" s="70">
        <v>0</v>
      </c>
      <c r="J1099" s="70">
        <v>0</v>
      </c>
      <c r="K1099" s="70">
        <v>0</v>
      </c>
      <c r="L1099" s="70">
        <v>0</v>
      </c>
      <c r="M1099" s="70">
        <v>0</v>
      </c>
      <c r="N1099" s="70">
        <v>0</v>
      </c>
      <c r="O1099" s="48">
        <f t="shared" si="16"/>
        <v>0</v>
      </c>
    </row>
    <row r="1100" spans="1:15" x14ac:dyDescent="0.25">
      <c r="A1100" s="44" t="s">
        <v>51</v>
      </c>
      <c r="B1100" s="45" t="s">
        <v>43</v>
      </c>
      <c r="C1100" s="46">
        <v>85125</v>
      </c>
      <c r="D1100" s="64" t="s">
        <v>1028</v>
      </c>
      <c r="E1100" s="105">
        <v>0</v>
      </c>
      <c r="F1100" s="70">
        <v>0</v>
      </c>
      <c r="G1100" s="70">
        <v>0</v>
      </c>
      <c r="H1100" s="70">
        <v>0</v>
      </c>
      <c r="I1100" s="70">
        <v>0</v>
      </c>
      <c r="J1100" s="70">
        <v>0</v>
      </c>
      <c r="K1100" s="70">
        <v>0</v>
      </c>
      <c r="L1100" s="70">
        <v>67946</v>
      </c>
      <c r="M1100" s="70">
        <v>0</v>
      </c>
      <c r="N1100" s="70">
        <v>0</v>
      </c>
      <c r="O1100" s="48">
        <f t="shared" ref="O1100:O1153" si="17">SUM(F1100:N1100)</f>
        <v>67946</v>
      </c>
    </row>
    <row r="1101" spans="1:15" x14ac:dyDescent="0.25">
      <c r="A1101" s="118" t="s">
        <v>51</v>
      </c>
      <c r="B1101" s="122" t="s">
        <v>43</v>
      </c>
      <c r="C1101" s="120">
        <v>85136</v>
      </c>
      <c r="D1101" s="123" t="s">
        <v>1029</v>
      </c>
      <c r="E1101" s="105">
        <v>0</v>
      </c>
      <c r="F1101" s="170">
        <v>0</v>
      </c>
      <c r="G1101" s="170">
        <v>0</v>
      </c>
      <c r="H1101" s="170">
        <v>0</v>
      </c>
      <c r="I1101" s="170">
        <v>0</v>
      </c>
      <c r="J1101" s="170">
        <v>0</v>
      </c>
      <c r="K1101" s="170">
        <v>0</v>
      </c>
      <c r="L1101" s="170">
        <v>0</v>
      </c>
      <c r="M1101" s="170">
        <v>0</v>
      </c>
      <c r="N1101" s="170">
        <v>0</v>
      </c>
      <c r="O1101" s="171">
        <f t="shared" si="17"/>
        <v>0</v>
      </c>
    </row>
    <row r="1102" spans="1:15" x14ac:dyDescent="0.25">
      <c r="A1102" s="118" t="s">
        <v>51</v>
      </c>
      <c r="B1102" s="122" t="s">
        <v>43</v>
      </c>
      <c r="C1102" s="120">
        <v>85139</v>
      </c>
      <c r="D1102" s="123" t="s">
        <v>1030</v>
      </c>
      <c r="E1102" s="105">
        <v>0</v>
      </c>
      <c r="F1102" s="170">
        <v>0</v>
      </c>
      <c r="G1102" s="170">
        <v>0</v>
      </c>
      <c r="H1102" s="170">
        <v>0</v>
      </c>
      <c r="I1102" s="170">
        <v>0</v>
      </c>
      <c r="J1102" s="170">
        <v>0</v>
      </c>
      <c r="K1102" s="170">
        <v>0</v>
      </c>
      <c r="L1102" s="170">
        <v>0</v>
      </c>
      <c r="M1102" s="170">
        <v>0</v>
      </c>
      <c r="N1102" s="170">
        <v>0</v>
      </c>
      <c r="O1102" s="171">
        <f t="shared" si="17"/>
        <v>0</v>
      </c>
    </row>
    <row r="1103" spans="1:15" x14ac:dyDescent="0.25">
      <c r="A1103" s="118" t="s">
        <v>51</v>
      </c>
      <c r="B1103" s="122" t="s">
        <v>43</v>
      </c>
      <c r="C1103" s="120">
        <v>85162</v>
      </c>
      <c r="D1103" s="123" t="s">
        <v>1031</v>
      </c>
      <c r="E1103" s="105">
        <v>0</v>
      </c>
      <c r="F1103" s="170">
        <v>0</v>
      </c>
      <c r="G1103" s="170">
        <v>0</v>
      </c>
      <c r="H1103" s="170">
        <v>0</v>
      </c>
      <c r="I1103" s="170">
        <v>0</v>
      </c>
      <c r="J1103" s="170">
        <v>0</v>
      </c>
      <c r="K1103" s="170">
        <v>0</v>
      </c>
      <c r="L1103" s="170">
        <v>683419.4</v>
      </c>
      <c r="M1103" s="170">
        <v>0</v>
      </c>
      <c r="N1103" s="170">
        <v>0</v>
      </c>
      <c r="O1103" s="171">
        <f t="shared" si="17"/>
        <v>683419.4</v>
      </c>
    </row>
    <row r="1104" spans="1:15" x14ac:dyDescent="0.25">
      <c r="A1104" s="118" t="s">
        <v>51</v>
      </c>
      <c r="B1104" s="122" t="s">
        <v>43</v>
      </c>
      <c r="C1104" s="120">
        <v>85225</v>
      </c>
      <c r="D1104" s="123" t="s">
        <v>1032</v>
      </c>
      <c r="E1104" s="105">
        <v>0</v>
      </c>
      <c r="F1104" s="170">
        <v>0</v>
      </c>
      <c r="G1104" s="170">
        <v>0</v>
      </c>
      <c r="H1104" s="170">
        <v>0</v>
      </c>
      <c r="I1104" s="170">
        <v>0</v>
      </c>
      <c r="J1104" s="170">
        <v>0</v>
      </c>
      <c r="K1104" s="170">
        <v>0</v>
      </c>
      <c r="L1104" s="170">
        <v>388801</v>
      </c>
      <c r="M1104" s="170">
        <v>0</v>
      </c>
      <c r="N1104" s="170">
        <v>0</v>
      </c>
      <c r="O1104" s="171">
        <f t="shared" si="17"/>
        <v>388801</v>
      </c>
    </row>
    <row r="1105" spans="1:15" x14ac:dyDescent="0.25">
      <c r="A1105" s="118" t="s">
        <v>51</v>
      </c>
      <c r="B1105" s="122" t="s">
        <v>43</v>
      </c>
      <c r="C1105" s="120">
        <v>85230</v>
      </c>
      <c r="D1105" s="123" t="s">
        <v>1033</v>
      </c>
      <c r="E1105" s="105">
        <v>0</v>
      </c>
      <c r="F1105" s="170">
        <v>0</v>
      </c>
      <c r="G1105" s="170">
        <v>0</v>
      </c>
      <c r="H1105" s="170">
        <v>0</v>
      </c>
      <c r="I1105" s="170">
        <v>0</v>
      </c>
      <c r="J1105" s="170">
        <v>0</v>
      </c>
      <c r="K1105" s="170">
        <v>0</v>
      </c>
      <c r="L1105" s="170">
        <v>92838</v>
      </c>
      <c r="M1105" s="170">
        <v>0</v>
      </c>
      <c r="N1105" s="170">
        <v>0</v>
      </c>
      <c r="O1105" s="171">
        <f t="shared" si="17"/>
        <v>92838</v>
      </c>
    </row>
    <row r="1106" spans="1:15" x14ac:dyDescent="0.25">
      <c r="A1106" s="118" t="s">
        <v>51</v>
      </c>
      <c r="B1106" s="122" t="s">
        <v>43</v>
      </c>
      <c r="C1106" s="120">
        <v>85250</v>
      </c>
      <c r="D1106" s="123" t="s">
        <v>1034</v>
      </c>
      <c r="E1106" s="105">
        <v>0</v>
      </c>
      <c r="F1106" s="170">
        <v>0</v>
      </c>
      <c r="G1106" s="170">
        <v>0</v>
      </c>
      <c r="H1106" s="170">
        <v>0</v>
      </c>
      <c r="I1106" s="170">
        <v>0</v>
      </c>
      <c r="J1106" s="170">
        <v>0</v>
      </c>
      <c r="K1106" s="170">
        <v>0</v>
      </c>
      <c r="L1106" s="170">
        <v>2914633</v>
      </c>
      <c r="M1106" s="170">
        <v>0</v>
      </c>
      <c r="N1106" s="170">
        <v>0</v>
      </c>
      <c r="O1106" s="171">
        <f t="shared" si="17"/>
        <v>2914633</v>
      </c>
    </row>
    <row r="1107" spans="1:15" x14ac:dyDescent="0.25">
      <c r="A1107" s="118" t="s">
        <v>51</v>
      </c>
      <c r="B1107" s="122" t="s">
        <v>43</v>
      </c>
      <c r="C1107" s="120">
        <v>85263</v>
      </c>
      <c r="D1107" s="123" t="s">
        <v>1035</v>
      </c>
      <c r="E1107" s="105">
        <v>0</v>
      </c>
      <c r="F1107" s="170">
        <v>0</v>
      </c>
      <c r="G1107" s="170">
        <v>0</v>
      </c>
      <c r="H1107" s="170">
        <v>0</v>
      </c>
      <c r="I1107" s="170">
        <v>0</v>
      </c>
      <c r="J1107" s="170">
        <v>0</v>
      </c>
      <c r="K1107" s="170">
        <v>0</v>
      </c>
      <c r="L1107" s="170">
        <v>493611</v>
      </c>
      <c r="M1107" s="170">
        <v>0</v>
      </c>
      <c r="N1107" s="170">
        <v>0</v>
      </c>
      <c r="O1107" s="171">
        <f t="shared" si="17"/>
        <v>493611</v>
      </c>
    </row>
    <row r="1108" spans="1:15" x14ac:dyDescent="0.25">
      <c r="A1108" s="118" t="s">
        <v>51</v>
      </c>
      <c r="B1108" s="122" t="s">
        <v>43</v>
      </c>
      <c r="C1108" s="120">
        <v>85279</v>
      </c>
      <c r="D1108" s="123" t="s">
        <v>1036</v>
      </c>
      <c r="E1108" s="105">
        <v>0</v>
      </c>
      <c r="F1108" s="170">
        <v>0</v>
      </c>
      <c r="G1108" s="170">
        <v>1263805</v>
      </c>
      <c r="H1108" s="170">
        <v>0</v>
      </c>
      <c r="I1108" s="170">
        <v>0</v>
      </c>
      <c r="J1108" s="170">
        <v>0</v>
      </c>
      <c r="K1108" s="170">
        <v>0</v>
      </c>
      <c r="L1108" s="170">
        <v>0</v>
      </c>
      <c r="M1108" s="170">
        <v>0</v>
      </c>
      <c r="N1108" s="170">
        <v>0</v>
      </c>
      <c r="O1108" s="171">
        <f t="shared" si="17"/>
        <v>1263805</v>
      </c>
    </row>
    <row r="1109" spans="1:15" x14ac:dyDescent="0.25">
      <c r="A1109" s="118" t="s">
        <v>51</v>
      </c>
      <c r="B1109" s="122" t="s">
        <v>43</v>
      </c>
      <c r="C1109" s="120">
        <v>85300</v>
      </c>
      <c r="D1109" s="123" t="s">
        <v>135</v>
      </c>
      <c r="E1109" s="105">
        <v>0</v>
      </c>
      <c r="F1109" s="170">
        <v>0</v>
      </c>
      <c r="G1109" s="170">
        <v>0</v>
      </c>
      <c r="H1109" s="170">
        <v>0</v>
      </c>
      <c r="I1109" s="170">
        <v>0</v>
      </c>
      <c r="J1109" s="170">
        <v>0</v>
      </c>
      <c r="K1109" s="170">
        <v>0</v>
      </c>
      <c r="L1109" s="170">
        <v>0</v>
      </c>
      <c r="M1109" s="170">
        <v>0</v>
      </c>
      <c r="N1109" s="170">
        <v>0</v>
      </c>
      <c r="O1109" s="171">
        <f t="shared" si="17"/>
        <v>0</v>
      </c>
    </row>
    <row r="1110" spans="1:15" x14ac:dyDescent="0.25">
      <c r="A1110" s="118" t="s">
        <v>51</v>
      </c>
      <c r="B1110" s="122" t="s">
        <v>43</v>
      </c>
      <c r="C1110" s="120">
        <v>85315</v>
      </c>
      <c r="D1110" s="123" t="s">
        <v>1037</v>
      </c>
      <c r="E1110" s="105">
        <v>0</v>
      </c>
      <c r="F1110" s="170">
        <v>0</v>
      </c>
      <c r="G1110" s="170">
        <v>0</v>
      </c>
      <c r="H1110" s="170">
        <v>0</v>
      </c>
      <c r="I1110" s="170">
        <v>0</v>
      </c>
      <c r="J1110" s="170">
        <v>0</v>
      </c>
      <c r="K1110" s="170">
        <v>0</v>
      </c>
      <c r="L1110" s="170">
        <v>0</v>
      </c>
      <c r="M1110" s="170">
        <v>0</v>
      </c>
      <c r="N1110" s="170">
        <v>0</v>
      </c>
      <c r="O1110" s="171">
        <f t="shared" si="17"/>
        <v>0</v>
      </c>
    </row>
    <row r="1111" spans="1:15" x14ac:dyDescent="0.25">
      <c r="A1111" s="44" t="s">
        <v>51</v>
      </c>
      <c r="B1111" s="45" t="s">
        <v>43</v>
      </c>
      <c r="C1111" s="46">
        <v>85325</v>
      </c>
      <c r="D1111" s="64" t="s">
        <v>1038</v>
      </c>
      <c r="E1111" s="105">
        <v>0</v>
      </c>
      <c r="F1111" s="70">
        <v>0</v>
      </c>
      <c r="G1111" s="70">
        <v>0</v>
      </c>
      <c r="H1111" s="70">
        <v>0</v>
      </c>
      <c r="I1111" s="70">
        <v>0</v>
      </c>
      <c r="J1111" s="70">
        <v>0</v>
      </c>
      <c r="K1111" s="70">
        <v>0</v>
      </c>
      <c r="L1111" s="70">
        <v>0</v>
      </c>
      <c r="M1111" s="70">
        <v>0</v>
      </c>
      <c r="N1111" s="70">
        <v>0</v>
      </c>
      <c r="O1111" s="48">
        <f t="shared" si="17"/>
        <v>0</v>
      </c>
    </row>
    <row r="1112" spans="1:15" x14ac:dyDescent="0.25">
      <c r="A1112" s="44" t="s">
        <v>51</v>
      </c>
      <c r="B1112" s="45" t="s">
        <v>43</v>
      </c>
      <c r="C1112" s="46">
        <v>85400</v>
      </c>
      <c r="D1112" s="64" t="s">
        <v>1039</v>
      </c>
      <c r="E1112" s="105">
        <v>0</v>
      </c>
      <c r="F1112" s="70">
        <v>0</v>
      </c>
      <c r="G1112" s="70">
        <v>0</v>
      </c>
      <c r="H1112" s="70">
        <v>0</v>
      </c>
      <c r="I1112" s="70">
        <v>0</v>
      </c>
      <c r="J1112" s="70">
        <v>0</v>
      </c>
      <c r="K1112" s="70">
        <v>0</v>
      </c>
      <c r="L1112" s="70">
        <v>0</v>
      </c>
      <c r="M1112" s="70">
        <v>0</v>
      </c>
      <c r="N1112" s="70">
        <v>0</v>
      </c>
      <c r="O1112" s="48">
        <f t="shared" si="17"/>
        <v>0</v>
      </c>
    </row>
    <row r="1113" spans="1:15" x14ac:dyDescent="0.25">
      <c r="A1113" s="44" t="s">
        <v>51</v>
      </c>
      <c r="B1113" s="45" t="s">
        <v>43</v>
      </c>
      <c r="C1113" s="46">
        <v>85410</v>
      </c>
      <c r="D1113" s="64" t="s">
        <v>1040</v>
      </c>
      <c r="E1113" s="105">
        <v>0</v>
      </c>
      <c r="F1113" s="70">
        <v>0</v>
      </c>
      <c r="G1113" s="70">
        <v>0</v>
      </c>
      <c r="H1113" s="70">
        <v>0</v>
      </c>
      <c r="I1113" s="70">
        <v>0</v>
      </c>
      <c r="J1113" s="70">
        <v>0</v>
      </c>
      <c r="K1113" s="70">
        <v>0</v>
      </c>
      <c r="L1113" s="70">
        <v>409423</v>
      </c>
      <c r="M1113" s="70">
        <v>0</v>
      </c>
      <c r="N1113" s="70">
        <v>0</v>
      </c>
      <c r="O1113" s="48">
        <f t="shared" si="17"/>
        <v>409423</v>
      </c>
    </row>
    <row r="1114" spans="1:15" x14ac:dyDescent="0.25">
      <c r="A1114" s="44" t="s">
        <v>51</v>
      </c>
      <c r="B1114" s="45" t="s">
        <v>43</v>
      </c>
      <c r="C1114" s="46">
        <v>85430</v>
      </c>
      <c r="D1114" s="64" t="s">
        <v>1041</v>
      </c>
      <c r="E1114" s="105">
        <v>0</v>
      </c>
      <c r="F1114" s="70">
        <v>0</v>
      </c>
      <c r="G1114" s="70">
        <v>0</v>
      </c>
      <c r="H1114" s="70">
        <v>0</v>
      </c>
      <c r="I1114" s="70">
        <v>0</v>
      </c>
      <c r="J1114" s="70">
        <v>0</v>
      </c>
      <c r="K1114" s="70">
        <v>0</v>
      </c>
      <c r="L1114" s="70">
        <v>0</v>
      </c>
      <c r="M1114" s="70">
        <v>0</v>
      </c>
      <c r="N1114" s="70">
        <v>0</v>
      </c>
      <c r="O1114" s="48">
        <f t="shared" si="17"/>
        <v>0</v>
      </c>
    </row>
    <row r="1115" spans="1:15" x14ac:dyDescent="0.25">
      <c r="A1115" s="44" t="s">
        <v>51</v>
      </c>
      <c r="B1115" s="45" t="s">
        <v>43</v>
      </c>
      <c r="C1115" s="46">
        <v>85440</v>
      </c>
      <c r="D1115" s="64" t="s">
        <v>241</v>
      </c>
      <c r="E1115" s="105">
        <v>0</v>
      </c>
      <c r="F1115" s="70">
        <v>0</v>
      </c>
      <c r="G1115" s="70">
        <v>0</v>
      </c>
      <c r="H1115" s="70">
        <v>0</v>
      </c>
      <c r="I1115" s="70">
        <v>0</v>
      </c>
      <c r="J1115" s="70">
        <v>0</v>
      </c>
      <c r="K1115" s="70">
        <v>0</v>
      </c>
      <c r="L1115" s="70">
        <v>1798784</v>
      </c>
      <c r="M1115" s="70">
        <v>0</v>
      </c>
      <c r="N1115" s="70">
        <v>0</v>
      </c>
      <c r="O1115" s="48">
        <f t="shared" si="17"/>
        <v>1798784</v>
      </c>
    </row>
    <row r="1116" spans="1:15" x14ac:dyDescent="0.25">
      <c r="A1116" s="44" t="s">
        <v>51</v>
      </c>
      <c r="B1116" s="45" t="s">
        <v>44</v>
      </c>
      <c r="C1116" s="46">
        <v>86001</v>
      </c>
      <c r="D1116" s="64" t="s">
        <v>1042</v>
      </c>
      <c r="E1116" s="105">
        <v>1770471.3588822235</v>
      </c>
      <c r="F1116" s="70">
        <v>0</v>
      </c>
      <c r="G1116" s="70">
        <v>0</v>
      </c>
      <c r="H1116" s="70">
        <v>0</v>
      </c>
      <c r="I1116" s="70">
        <v>0</v>
      </c>
      <c r="J1116" s="70">
        <v>999311</v>
      </c>
      <c r="K1116" s="70">
        <v>0</v>
      </c>
      <c r="L1116" s="70">
        <v>10604237</v>
      </c>
      <c r="M1116" s="70">
        <v>0</v>
      </c>
      <c r="N1116" s="70">
        <v>0</v>
      </c>
      <c r="O1116" s="48">
        <f t="shared" si="17"/>
        <v>11603548</v>
      </c>
    </row>
    <row r="1117" spans="1:15" x14ac:dyDescent="0.25">
      <c r="A1117" s="44" t="s">
        <v>51</v>
      </c>
      <c r="B1117" s="45" t="s">
        <v>44</v>
      </c>
      <c r="C1117" s="46">
        <v>86219</v>
      </c>
      <c r="D1117" s="64" t="s">
        <v>736</v>
      </c>
      <c r="E1117" s="105">
        <v>0</v>
      </c>
      <c r="F1117" s="70">
        <v>0</v>
      </c>
      <c r="G1117" s="70">
        <v>0</v>
      </c>
      <c r="H1117" s="70">
        <v>0</v>
      </c>
      <c r="I1117" s="70">
        <v>0</v>
      </c>
      <c r="J1117" s="70">
        <v>0</v>
      </c>
      <c r="K1117" s="70">
        <v>0</v>
      </c>
      <c r="L1117" s="70">
        <v>0</v>
      </c>
      <c r="M1117" s="70">
        <v>0</v>
      </c>
      <c r="N1117" s="70">
        <v>0</v>
      </c>
      <c r="O1117" s="48">
        <f t="shared" si="17"/>
        <v>0</v>
      </c>
    </row>
    <row r="1118" spans="1:15" x14ac:dyDescent="0.25">
      <c r="A1118" s="44" t="s">
        <v>51</v>
      </c>
      <c r="B1118" s="45" t="s">
        <v>44</v>
      </c>
      <c r="C1118" s="46">
        <v>86320</v>
      </c>
      <c r="D1118" s="64" t="s">
        <v>1043</v>
      </c>
      <c r="E1118" s="105">
        <v>41488.820870177318</v>
      </c>
      <c r="F1118" s="70">
        <v>0</v>
      </c>
      <c r="G1118" s="70">
        <v>0</v>
      </c>
      <c r="H1118" s="70">
        <v>0</v>
      </c>
      <c r="I1118" s="70">
        <v>0</v>
      </c>
      <c r="J1118" s="70">
        <v>4826873</v>
      </c>
      <c r="K1118" s="70">
        <v>0</v>
      </c>
      <c r="L1118" s="70">
        <v>26681</v>
      </c>
      <c r="M1118" s="70">
        <v>0</v>
      </c>
      <c r="N1118" s="70">
        <v>0</v>
      </c>
      <c r="O1118" s="48">
        <f t="shared" si="17"/>
        <v>4853554</v>
      </c>
    </row>
    <row r="1119" spans="1:15" x14ac:dyDescent="0.25">
      <c r="A1119" s="44" t="s">
        <v>51</v>
      </c>
      <c r="B1119" s="45" t="s">
        <v>44</v>
      </c>
      <c r="C1119" s="46">
        <v>86568</v>
      </c>
      <c r="D1119" s="64" t="s">
        <v>1044</v>
      </c>
      <c r="E1119" s="105">
        <v>0</v>
      </c>
      <c r="F1119" s="70">
        <v>0</v>
      </c>
      <c r="G1119" s="70">
        <v>0</v>
      </c>
      <c r="H1119" s="70">
        <v>0</v>
      </c>
      <c r="I1119" s="70">
        <v>0</v>
      </c>
      <c r="J1119" s="70">
        <v>0</v>
      </c>
      <c r="K1119" s="70">
        <v>0</v>
      </c>
      <c r="L1119" s="70">
        <v>0</v>
      </c>
      <c r="M1119" s="70">
        <v>0</v>
      </c>
      <c r="N1119" s="70">
        <v>0</v>
      </c>
      <c r="O1119" s="48">
        <f t="shared" si="17"/>
        <v>0</v>
      </c>
    </row>
    <row r="1120" spans="1:15" x14ac:dyDescent="0.25">
      <c r="A1120" s="44" t="s">
        <v>51</v>
      </c>
      <c r="B1120" s="45" t="s">
        <v>44</v>
      </c>
      <c r="C1120" s="46">
        <v>86569</v>
      </c>
      <c r="D1120" s="64" t="s">
        <v>1045</v>
      </c>
      <c r="E1120" s="105">
        <v>0</v>
      </c>
      <c r="F1120" s="70">
        <v>0</v>
      </c>
      <c r="G1120" s="70">
        <v>0</v>
      </c>
      <c r="H1120" s="70">
        <v>0</v>
      </c>
      <c r="I1120" s="70">
        <v>0</v>
      </c>
      <c r="J1120" s="70">
        <v>3297461</v>
      </c>
      <c r="K1120" s="70">
        <v>0</v>
      </c>
      <c r="L1120" s="70">
        <v>8698057</v>
      </c>
      <c r="M1120" s="70">
        <v>0</v>
      </c>
      <c r="N1120" s="70">
        <v>0</v>
      </c>
      <c r="O1120" s="48">
        <f t="shared" si="17"/>
        <v>11995518</v>
      </c>
    </row>
    <row r="1121" spans="1:15" x14ac:dyDescent="0.25">
      <c r="A1121" s="118" t="s">
        <v>51</v>
      </c>
      <c r="B1121" s="122" t="s">
        <v>44</v>
      </c>
      <c r="C1121" s="120">
        <v>86571</v>
      </c>
      <c r="D1121" s="123" t="s">
        <v>1046</v>
      </c>
      <c r="E1121" s="105">
        <v>5150532.0210822094</v>
      </c>
      <c r="F1121" s="170">
        <v>0</v>
      </c>
      <c r="G1121" s="170">
        <v>0</v>
      </c>
      <c r="H1121" s="170">
        <v>0</v>
      </c>
      <c r="I1121" s="170">
        <v>0</v>
      </c>
      <c r="J1121" s="170">
        <v>1262674</v>
      </c>
      <c r="K1121" s="170">
        <v>0</v>
      </c>
      <c r="L1121" s="170">
        <v>0</v>
      </c>
      <c r="M1121" s="170">
        <v>0</v>
      </c>
      <c r="N1121" s="170">
        <v>0</v>
      </c>
      <c r="O1121" s="171">
        <f t="shared" si="17"/>
        <v>1262674</v>
      </c>
    </row>
    <row r="1122" spans="1:15" x14ac:dyDescent="0.25">
      <c r="A1122" s="118" t="s">
        <v>51</v>
      </c>
      <c r="B1122" s="122" t="s">
        <v>44</v>
      </c>
      <c r="C1122" s="120">
        <v>86573</v>
      </c>
      <c r="D1122" s="123" t="s">
        <v>1047</v>
      </c>
      <c r="E1122" s="105">
        <v>5474167.4850562606</v>
      </c>
      <c r="F1122" s="170">
        <v>0</v>
      </c>
      <c r="G1122" s="170">
        <v>0</v>
      </c>
      <c r="H1122" s="170">
        <v>0</v>
      </c>
      <c r="I1122" s="170">
        <v>0</v>
      </c>
      <c r="J1122" s="170">
        <v>2503389</v>
      </c>
      <c r="K1122" s="170">
        <v>0</v>
      </c>
      <c r="L1122" s="170">
        <v>0</v>
      </c>
      <c r="M1122" s="170">
        <v>0</v>
      </c>
      <c r="N1122" s="170">
        <v>0</v>
      </c>
      <c r="O1122" s="171">
        <f t="shared" si="17"/>
        <v>2503389</v>
      </c>
    </row>
    <row r="1123" spans="1:15" x14ac:dyDescent="0.25">
      <c r="A1123" s="118" t="s">
        <v>51</v>
      </c>
      <c r="B1123" s="122" t="s">
        <v>44</v>
      </c>
      <c r="C1123" s="120">
        <v>86749</v>
      </c>
      <c r="D1123" s="123" t="s">
        <v>1048</v>
      </c>
      <c r="E1123" s="105">
        <v>3851363.3568105847</v>
      </c>
      <c r="F1123" s="170">
        <v>0</v>
      </c>
      <c r="G1123" s="170">
        <v>0</v>
      </c>
      <c r="H1123" s="170">
        <v>0</v>
      </c>
      <c r="I1123" s="170">
        <v>0</v>
      </c>
      <c r="J1123" s="170">
        <v>0</v>
      </c>
      <c r="K1123" s="170">
        <v>0</v>
      </c>
      <c r="L1123" s="170">
        <v>1073696</v>
      </c>
      <c r="M1123" s="170">
        <v>0</v>
      </c>
      <c r="N1123" s="170">
        <v>0</v>
      </c>
      <c r="O1123" s="171">
        <f t="shared" si="17"/>
        <v>1073696</v>
      </c>
    </row>
    <row r="1124" spans="1:15" x14ac:dyDescent="0.25">
      <c r="A1124" s="118" t="s">
        <v>51</v>
      </c>
      <c r="B1124" s="122" t="s">
        <v>44</v>
      </c>
      <c r="C1124" s="120">
        <v>86755</v>
      </c>
      <c r="D1124" s="123" t="s">
        <v>140</v>
      </c>
      <c r="E1124" s="105">
        <v>0</v>
      </c>
      <c r="F1124" s="170">
        <v>0</v>
      </c>
      <c r="G1124" s="170">
        <v>0</v>
      </c>
      <c r="H1124" s="170">
        <v>0</v>
      </c>
      <c r="I1124" s="170">
        <v>0</v>
      </c>
      <c r="J1124" s="170">
        <v>0</v>
      </c>
      <c r="K1124" s="170">
        <v>0</v>
      </c>
      <c r="L1124" s="170">
        <v>2650271</v>
      </c>
      <c r="M1124" s="170">
        <v>0</v>
      </c>
      <c r="N1124" s="170">
        <v>0</v>
      </c>
      <c r="O1124" s="171">
        <f t="shared" si="17"/>
        <v>2650271</v>
      </c>
    </row>
    <row r="1125" spans="1:15" x14ac:dyDescent="0.25">
      <c r="A1125" s="118" t="s">
        <v>51</v>
      </c>
      <c r="B1125" s="122" t="s">
        <v>44</v>
      </c>
      <c r="C1125" s="120">
        <v>86757</v>
      </c>
      <c r="D1125" s="123" t="s">
        <v>905</v>
      </c>
      <c r="E1125" s="105">
        <v>0</v>
      </c>
      <c r="F1125" s="170">
        <v>0</v>
      </c>
      <c r="G1125" s="170">
        <v>0</v>
      </c>
      <c r="H1125" s="170">
        <v>0</v>
      </c>
      <c r="I1125" s="170">
        <v>0</v>
      </c>
      <c r="J1125" s="170">
        <v>0</v>
      </c>
      <c r="K1125" s="170">
        <v>0</v>
      </c>
      <c r="L1125" s="170">
        <v>0</v>
      </c>
      <c r="M1125" s="170">
        <v>0</v>
      </c>
      <c r="N1125" s="170">
        <v>0</v>
      </c>
      <c r="O1125" s="171">
        <f t="shared" si="17"/>
        <v>0</v>
      </c>
    </row>
    <row r="1126" spans="1:15" x14ac:dyDescent="0.25">
      <c r="A1126" s="118" t="s">
        <v>51</v>
      </c>
      <c r="B1126" s="122" t="s">
        <v>44</v>
      </c>
      <c r="C1126" s="120">
        <v>86760</v>
      </c>
      <c r="D1126" s="123" t="s">
        <v>814</v>
      </c>
      <c r="E1126" s="105">
        <v>0</v>
      </c>
      <c r="F1126" s="170">
        <v>0</v>
      </c>
      <c r="G1126" s="170">
        <v>0</v>
      </c>
      <c r="H1126" s="170">
        <v>0</v>
      </c>
      <c r="I1126" s="170">
        <v>0</v>
      </c>
      <c r="J1126" s="170">
        <v>0</v>
      </c>
      <c r="K1126" s="170">
        <v>0</v>
      </c>
      <c r="L1126" s="170">
        <v>321662</v>
      </c>
      <c r="M1126" s="170">
        <v>0</v>
      </c>
      <c r="N1126" s="170">
        <v>0</v>
      </c>
      <c r="O1126" s="171">
        <f t="shared" si="17"/>
        <v>321662</v>
      </c>
    </row>
    <row r="1127" spans="1:15" x14ac:dyDescent="0.25">
      <c r="A1127" s="118" t="s">
        <v>51</v>
      </c>
      <c r="B1127" s="122" t="s">
        <v>44</v>
      </c>
      <c r="C1127" s="120">
        <v>86865</v>
      </c>
      <c r="D1127" s="123" t="s">
        <v>1049</v>
      </c>
      <c r="E1127" s="105">
        <v>308505.68486908241</v>
      </c>
      <c r="F1127" s="170">
        <v>0</v>
      </c>
      <c r="G1127" s="170">
        <v>0</v>
      </c>
      <c r="H1127" s="170">
        <v>0</v>
      </c>
      <c r="I1127" s="170">
        <v>0</v>
      </c>
      <c r="J1127" s="170">
        <v>0</v>
      </c>
      <c r="K1127" s="170">
        <v>0</v>
      </c>
      <c r="L1127" s="170">
        <v>0</v>
      </c>
      <c r="M1127" s="170">
        <v>0</v>
      </c>
      <c r="N1127" s="170">
        <v>0</v>
      </c>
      <c r="O1127" s="171">
        <f t="shared" si="17"/>
        <v>0</v>
      </c>
    </row>
    <row r="1128" spans="1:15" x14ac:dyDescent="0.25">
      <c r="A1128" s="118" t="s">
        <v>51</v>
      </c>
      <c r="B1128" s="122" t="s">
        <v>44</v>
      </c>
      <c r="C1128" s="120">
        <v>86885</v>
      </c>
      <c r="D1128" s="123" t="s">
        <v>1050</v>
      </c>
      <c r="E1128" s="105">
        <v>847054.68598842516</v>
      </c>
      <c r="F1128" s="170">
        <v>0</v>
      </c>
      <c r="G1128" s="170">
        <v>0</v>
      </c>
      <c r="H1128" s="170">
        <v>0</v>
      </c>
      <c r="I1128" s="170">
        <v>0</v>
      </c>
      <c r="J1128" s="170">
        <v>40829</v>
      </c>
      <c r="K1128" s="170">
        <v>0</v>
      </c>
      <c r="L1128" s="170">
        <v>0</v>
      </c>
      <c r="M1128" s="170">
        <v>0</v>
      </c>
      <c r="N1128" s="170">
        <v>0</v>
      </c>
      <c r="O1128" s="171">
        <f t="shared" si="17"/>
        <v>40829</v>
      </c>
    </row>
    <row r="1129" spans="1:15" ht="30" x14ac:dyDescent="0.25">
      <c r="A1129" s="118" t="s">
        <v>51</v>
      </c>
      <c r="B1129" s="124" t="s">
        <v>45</v>
      </c>
      <c r="C1129" s="120">
        <v>88001</v>
      </c>
      <c r="D1129" s="123" t="s">
        <v>900</v>
      </c>
      <c r="E1129" s="105">
        <v>0</v>
      </c>
      <c r="F1129" s="170">
        <v>0</v>
      </c>
      <c r="G1129" s="170">
        <v>0</v>
      </c>
      <c r="H1129" s="170">
        <v>0</v>
      </c>
      <c r="I1129" s="170">
        <v>0</v>
      </c>
      <c r="J1129" s="170">
        <v>0</v>
      </c>
      <c r="K1129" s="170">
        <v>0</v>
      </c>
      <c r="L1129" s="170">
        <v>0</v>
      </c>
      <c r="M1129" s="170">
        <v>0</v>
      </c>
      <c r="N1129" s="170">
        <v>0</v>
      </c>
      <c r="O1129" s="171">
        <f t="shared" si="17"/>
        <v>0</v>
      </c>
    </row>
    <row r="1130" spans="1:15" ht="30" x14ac:dyDescent="0.25">
      <c r="A1130" s="118" t="s">
        <v>51</v>
      </c>
      <c r="B1130" s="124" t="s">
        <v>45</v>
      </c>
      <c r="C1130" s="120">
        <v>88564</v>
      </c>
      <c r="D1130" s="123" t="s">
        <v>768</v>
      </c>
      <c r="E1130" s="105">
        <v>0</v>
      </c>
      <c r="F1130" s="170">
        <v>0</v>
      </c>
      <c r="G1130" s="170">
        <v>0</v>
      </c>
      <c r="H1130" s="170">
        <v>0</v>
      </c>
      <c r="I1130" s="170">
        <v>0</v>
      </c>
      <c r="J1130" s="170">
        <v>0</v>
      </c>
      <c r="K1130" s="170">
        <v>0</v>
      </c>
      <c r="L1130" s="170">
        <v>0</v>
      </c>
      <c r="M1130" s="170">
        <v>0</v>
      </c>
      <c r="N1130" s="170">
        <v>0</v>
      </c>
      <c r="O1130" s="171">
        <f t="shared" si="17"/>
        <v>0</v>
      </c>
    </row>
    <row r="1131" spans="1:15" x14ac:dyDescent="0.25">
      <c r="A1131" s="44" t="s">
        <v>51</v>
      </c>
      <c r="B1131" s="45" t="s">
        <v>46</v>
      </c>
      <c r="C1131" s="46">
        <v>91001</v>
      </c>
      <c r="D1131" s="64" t="s">
        <v>1051</v>
      </c>
      <c r="E1131" s="105">
        <v>0</v>
      </c>
      <c r="F1131" s="70">
        <v>0</v>
      </c>
      <c r="G1131" s="70">
        <v>0</v>
      </c>
      <c r="H1131" s="70">
        <v>0</v>
      </c>
      <c r="I1131" s="70">
        <v>0</v>
      </c>
      <c r="J1131" s="70">
        <v>0</v>
      </c>
      <c r="K1131" s="70">
        <v>0</v>
      </c>
      <c r="L1131" s="70">
        <v>0</v>
      </c>
      <c r="M1131" s="70">
        <v>0</v>
      </c>
      <c r="N1131" s="70">
        <v>0</v>
      </c>
      <c r="O1131" s="48">
        <f t="shared" si="17"/>
        <v>0</v>
      </c>
    </row>
    <row r="1132" spans="1:15" x14ac:dyDescent="0.25">
      <c r="A1132" s="44" t="s">
        <v>51</v>
      </c>
      <c r="B1132" s="45" t="s">
        <v>46</v>
      </c>
      <c r="C1132" s="46">
        <v>91540</v>
      </c>
      <c r="D1132" s="64" t="s">
        <v>1052</v>
      </c>
      <c r="E1132" s="105">
        <v>0</v>
      </c>
      <c r="F1132" s="70">
        <v>0</v>
      </c>
      <c r="G1132" s="70">
        <v>0</v>
      </c>
      <c r="H1132" s="70">
        <v>0</v>
      </c>
      <c r="I1132" s="70">
        <v>0</v>
      </c>
      <c r="J1132" s="70">
        <v>0</v>
      </c>
      <c r="K1132" s="70">
        <v>0</v>
      </c>
      <c r="L1132" s="70">
        <v>0</v>
      </c>
      <c r="M1132" s="70">
        <v>0</v>
      </c>
      <c r="N1132" s="70">
        <v>0</v>
      </c>
      <c r="O1132" s="48">
        <f t="shared" si="17"/>
        <v>0</v>
      </c>
    </row>
    <row r="1133" spans="1:15" x14ac:dyDescent="0.25">
      <c r="A1133" s="44" t="s">
        <v>51</v>
      </c>
      <c r="B1133" s="45" t="s">
        <v>47</v>
      </c>
      <c r="C1133" s="46">
        <v>94001</v>
      </c>
      <c r="D1133" s="64" t="s">
        <v>1053</v>
      </c>
      <c r="E1133" s="105">
        <v>43546022.410018824</v>
      </c>
      <c r="F1133" s="70">
        <v>0</v>
      </c>
      <c r="G1133" s="70">
        <v>0</v>
      </c>
      <c r="H1133" s="70">
        <v>0</v>
      </c>
      <c r="I1133" s="70">
        <v>0</v>
      </c>
      <c r="J1133" s="70">
        <v>486688793</v>
      </c>
      <c r="K1133" s="70">
        <v>0</v>
      </c>
      <c r="L1133" s="70">
        <v>1250787.42</v>
      </c>
      <c r="M1133" s="70">
        <v>0</v>
      </c>
      <c r="N1133" s="70">
        <v>0</v>
      </c>
      <c r="O1133" s="48">
        <f t="shared" si="17"/>
        <v>487939580.42000002</v>
      </c>
    </row>
    <row r="1134" spans="1:15" x14ac:dyDescent="0.25">
      <c r="A1134" s="44" t="s">
        <v>51</v>
      </c>
      <c r="B1134" s="45" t="s">
        <v>48</v>
      </c>
      <c r="C1134" s="46">
        <v>95001</v>
      </c>
      <c r="D1134" s="64" t="s">
        <v>1054</v>
      </c>
      <c r="E1134" s="105">
        <v>0</v>
      </c>
      <c r="F1134" s="70">
        <v>0</v>
      </c>
      <c r="G1134" s="70">
        <v>0</v>
      </c>
      <c r="H1134" s="70">
        <v>0</v>
      </c>
      <c r="I1134" s="70">
        <v>0</v>
      </c>
      <c r="J1134" s="70">
        <v>0</v>
      </c>
      <c r="K1134" s="70">
        <v>0</v>
      </c>
      <c r="L1134" s="70">
        <v>1183723.24</v>
      </c>
      <c r="M1134" s="70">
        <v>0</v>
      </c>
      <c r="N1134" s="70">
        <v>0</v>
      </c>
      <c r="O1134" s="48">
        <f t="shared" si="17"/>
        <v>1183723.24</v>
      </c>
    </row>
    <row r="1135" spans="1:15" x14ac:dyDescent="0.25">
      <c r="A1135" s="44" t="s">
        <v>51</v>
      </c>
      <c r="B1135" s="45" t="s">
        <v>48</v>
      </c>
      <c r="C1135" s="46">
        <v>95015</v>
      </c>
      <c r="D1135" s="64" t="s">
        <v>205</v>
      </c>
      <c r="E1135" s="105">
        <v>0</v>
      </c>
      <c r="F1135" s="70">
        <v>0</v>
      </c>
      <c r="G1135" s="70">
        <v>0</v>
      </c>
      <c r="H1135" s="70">
        <v>0</v>
      </c>
      <c r="I1135" s="70">
        <v>0</v>
      </c>
      <c r="J1135" s="70">
        <v>0</v>
      </c>
      <c r="K1135" s="70">
        <v>0</v>
      </c>
      <c r="L1135" s="70">
        <v>0</v>
      </c>
      <c r="M1135" s="70">
        <v>0</v>
      </c>
      <c r="N1135" s="70">
        <v>0</v>
      </c>
      <c r="O1135" s="48">
        <f t="shared" si="17"/>
        <v>0</v>
      </c>
    </row>
    <row r="1136" spans="1:15" x14ac:dyDescent="0.25">
      <c r="A1136" s="44" t="s">
        <v>51</v>
      </c>
      <c r="B1136" s="45" t="s">
        <v>48</v>
      </c>
      <c r="C1136" s="46">
        <v>95025</v>
      </c>
      <c r="D1136" s="64" t="s">
        <v>1055</v>
      </c>
      <c r="E1136" s="105">
        <v>0</v>
      </c>
      <c r="F1136" s="70">
        <v>0</v>
      </c>
      <c r="G1136" s="70">
        <v>0</v>
      </c>
      <c r="H1136" s="70">
        <v>0</v>
      </c>
      <c r="I1136" s="70">
        <v>0</v>
      </c>
      <c r="J1136" s="70">
        <v>0</v>
      </c>
      <c r="K1136" s="70">
        <v>0</v>
      </c>
      <c r="L1136" s="70">
        <v>0</v>
      </c>
      <c r="M1136" s="70">
        <v>0</v>
      </c>
      <c r="N1136" s="70">
        <v>0</v>
      </c>
      <c r="O1136" s="48">
        <f t="shared" si="17"/>
        <v>0</v>
      </c>
    </row>
    <row r="1137" spans="1:15" x14ac:dyDescent="0.25">
      <c r="A1137" s="44" t="s">
        <v>51</v>
      </c>
      <c r="B1137" s="45" t="s">
        <v>48</v>
      </c>
      <c r="C1137" s="46">
        <v>95200</v>
      </c>
      <c r="D1137" s="64" t="s">
        <v>292</v>
      </c>
      <c r="E1137" s="105">
        <v>0</v>
      </c>
      <c r="F1137" s="70">
        <v>0</v>
      </c>
      <c r="G1137" s="70">
        <v>0</v>
      </c>
      <c r="H1137" s="70">
        <v>0</v>
      </c>
      <c r="I1137" s="70">
        <v>0</v>
      </c>
      <c r="J1137" s="70">
        <v>0</v>
      </c>
      <c r="K1137" s="70">
        <v>0</v>
      </c>
      <c r="L1137" s="70">
        <v>0</v>
      </c>
      <c r="M1137" s="70">
        <v>0</v>
      </c>
      <c r="N1137" s="70">
        <v>0</v>
      </c>
      <c r="O1137" s="48">
        <f t="shared" si="17"/>
        <v>0</v>
      </c>
    </row>
    <row r="1138" spans="1:15" x14ac:dyDescent="0.25">
      <c r="A1138" s="44" t="s">
        <v>51</v>
      </c>
      <c r="B1138" s="45" t="s">
        <v>49</v>
      </c>
      <c r="C1138" s="46">
        <v>97001</v>
      </c>
      <c r="D1138" s="64" t="s">
        <v>1056</v>
      </c>
      <c r="E1138" s="105">
        <v>0</v>
      </c>
      <c r="F1138" s="70">
        <v>0</v>
      </c>
      <c r="G1138" s="70">
        <v>0</v>
      </c>
      <c r="H1138" s="70">
        <v>0</v>
      </c>
      <c r="I1138" s="70">
        <v>0</v>
      </c>
      <c r="J1138" s="70">
        <v>0</v>
      </c>
      <c r="K1138" s="70">
        <v>0</v>
      </c>
      <c r="L1138" s="70">
        <v>2703.71</v>
      </c>
      <c r="M1138" s="70">
        <v>0</v>
      </c>
      <c r="N1138" s="70">
        <v>0</v>
      </c>
      <c r="O1138" s="48">
        <f t="shared" si="17"/>
        <v>2703.71</v>
      </c>
    </row>
    <row r="1139" spans="1:15" x14ac:dyDescent="0.25">
      <c r="A1139" s="44" t="s">
        <v>51</v>
      </c>
      <c r="B1139" s="45" t="s">
        <v>49</v>
      </c>
      <c r="C1139" s="46">
        <v>97161</v>
      </c>
      <c r="D1139" s="64" t="s">
        <v>1057</v>
      </c>
      <c r="E1139" s="105">
        <v>0</v>
      </c>
      <c r="F1139" s="70">
        <v>0</v>
      </c>
      <c r="G1139" s="70">
        <v>0</v>
      </c>
      <c r="H1139" s="70">
        <v>0</v>
      </c>
      <c r="I1139" s="70">
        <v>0</v>
      </c>
      <c r="J1139" s="70">
        <v>0</v>
      </c>
      <c r="K1139" s="70">
        <v>0</v>
      </c>
      <c r="L1139" s="70">
        <v>0</v>
      </c>
      <c r="M1139" s="70">
        <v>0</v>
      </c>
      <c r="N1139" s="70">
        <v>0</v>
      </c>
      <c r="O1139" s="48">
        <f t="shared" si="17"/>
        <v>0</v>
      </c>
    </row>
    <row r="1140" spans="1:15" x14ac:dyDescent="0.25">
      <c r="A1140" s="44" t="s">
        <v>51</v>
      </c>
      <c r="B1140" s="45" t="s">
        <v>49</v>
      </c>
      <c r="C1140" s="46">
        <v>97666</v>
      </c>
      <c r="D1140" s="64" t="s">
        <v>1058</v>
      </c>
      <c r="E1140" s="105">
        <v>5385039.6627379702</v>
      </c>
      <c r="F1140" s="70">
        <v>0</v>
      </c>
      <c r="G1140" s="70">
        <v>0</v>
      </c>
      <c r="H1140" s="70">
        <v>0</v>
      </c>
      <c r="I1140" s="70">
        <v>0</v>
      </c>
      <c r="J1140" s="70">
        <v>0</v>
      </c>
      <c r="K1140" s="70">
        <v>0</v>
      </c>
      <c r="L1140" s="70">
        <v>0</v>
      </c>
      <c r="M1140" s="70">
        <v>0</v>
      </c>
      <c r="N1140" s="70">
        <v>0</v>
      </c>
      <c r="O1140" s="48">
        <f t="shared" si="17"/>
        <v>0</v>
      </c>
    </row>
    <row r="1141" spans="1:15" x14ac:dyDescent="0.25">
      <c r="A1141" s="118" t="s">
        <v>51</v>
      </c>
      <c r="B1141" s="122" t="s">
        <v>50</v>
      </c>
      <c r="C1141" s="120">
        <v>99001</v>
      </c>
      <c r="D1141" s="123" t="s">
        <v>1059</v>
      </c>
      <c r="E1141" s="105">
        <v>0</v>
      </c>
      <c r="F1141" s="170">
        <v>0</v>
      </c>
      <c r="G1141" s="170">
        <v>0</v>
      </c>
      <c r="H1141" s="170">
        <v>0</v>
      </c>
      <c r="I1141" s="170">
        <v>0</v>
      </c>
      <c r="J1141" s="170">
        <v>0</v>
      </c>
      <c r="K1141" s="170">
        <v>0</v>
      </c>
      <c r="L1141" s="170">
        <v>27123.71</v>
      </c>
      <c r="M1141" s="170">
        <v>0</v>
      </c>
      <c r="N1141" s="170">
        <v>0</v>
      </c>
      <c r="O1141" s="171">
        <f t="shared" si="17"/>
        <v>27123.71</v>
      </c>
    </row>
    <row r="1142" spans="1:15" x14ac:dyDescent="0.25">
      <c r="A1142" s="118" t="s">
        <v>51</v>
      </c>
      <c r="B1142" s="122" t="s">
        <v>50</v>
      </c>
      <c r="C1142" s="120">
        <v>99524</v>
      </c>
      <c r="D1142" s="123" t="s">
        <v>1060</v>
      </c>
      <c r="E1142" s="105">
        <v>0</v>
      </c>
      <c r="F1142" s="170">
        <v>0</v>
      </c>
      <c r="G1142" s="170">
        <v>0</v>
      </c>
      <c r="H1142" s="170">
        <v>0</v>
      </c>
      <c r="I1142" s="170">
        <v>0</v>
      </c>
      <c r="J1142" s="170">
        <v>0</v>
      </c>
      <c r="K1142" s="170">
        <v>0</v>
      </c>
      <c r="L1142" s="170">
        <v>0</v>
      </c>
      <c r="M1142" s="170">
        <v>0</v>
      </c>
      <c r="N1142" s="170">
        <v>0</v>
      </c>
      <c r="O1142" s="171">
        <f t="shared" si="17"/>
        <v>0</v>
      </c>
    </row>
    <row r="1143" spans="1:15" x14ac:dyDescent="0.25">
      <c r="A1143" s="118" t="s">
        <v>51</v>
      </c>
      <c r="B1143" s="122" t="s">
        <v>50</v>
      </c>
      <c r="C1143" s="120">
        <v>99624</v>
      </c>
      <c r="D1143" s="123" t="s">
        <v>1061</v>
      </c>
      <c r="E1143" s="105">
        <v>0</v>
      </c>
      <c r="F1143" s="170">
        <v>0</v>
      </c>
      <c r="G1143" s="170">
        <v>0</v>
      </c>
      <c r="H1143" s="170">
        <v>0</v>
      </c>
      <c r="I1143" s="170">
        <v>0</v>
      </c>
      <c r="J1143" s="170">
        <v>0</v>
      </c>
      <c r="K1143" s="170">
        <v>0</v>
      </c>
      <c r="L1143" s="170">
        <v>0</v>
      </c>
      <c r="M1143" s="170">
        <v>0</v>
      </c>
      <c r="N1143" s="170">
        <v>0</v>
      </c>
      <c r="O1143" s="171">
        <f t="shared" si="17"/>
        <v>0</v>
      </c>
    </row>
    <row r="1144" spans="1:15" x14ac:dyDescent="0.25">
      <c r="A1144" s="118" t="s">
        <v>51</v>
      </c>
      <c r="B1144" s="122" t="s">
        <v>50</v>
      </c>
      <c r="C1144" s="120">
        <v>99773</v>
      </c>
      <c r="D1144" s="123" t="s">
        <v>1062</v>
      </c>
      <c r="E1144" s="105">
        <v>0</v>
      </c>
      <c r="F1144" s="170">
        <v>0</v>
      </c>
      <c r="G1144" s="170">
        <v>0</v>
      </c>
      <c r="H1144" s="170">
        <v>0</v>
      </c>
      <c r="I1144" s="170">
        <v>0</v>
      </c>
      <c r="J1144" s="170">
        <v>0</v>
      </c>
      <c r="K1144" s="170">
        <v>0</v>
      </c>
      <c r="L1144" s="170">
        <v>1632972.4899999998</v>
      </c>
      <c r="M1144" s="170">
        <v>0</v>
      </c>
      <c r="N1144" s="170">
        <v>0</v>
      </c>
      <c r="O1144" s="171">
        <f t="shared" si="17"/>
        <v>1632972.4899999998</v>
      </c>
    </row>
    <row r="1145" spans="1:15" x14ac:dyDescent="0.25">
      <c r="A1145" s="125" t="s">
        <v>1063</v>
      </c>
      <c r="B1145" s="126"/>
      <c r="C1145" s="126">
        <v>231</v>
      </c>
      <c r="D1145" s="123" t="s">
        <v>1064</v>
      </c>
      <c r="E1145" s="105">
        <v>23854227216.795433</v>
      </c>
      <c r="F1145" s="170">
        <v>0</v>
      </c>
      <c r="G1145" s="170">
        <v>0</v>
      </c>
      <c r="H1145" s="170">
        <v>0</v>
      </c>
      <c r="I1145" s="170">
        <v>0</v>
      </c>
      <c r="J1145" s="170">
        <v>0</v>
      </c>
      <c r="K1145" s="170">
        <v>9107350559.3099995</v>
      </c>
      <c r="L1145" s="170">
        <v>0</v>
      </c>
      <c r="M1145" s="170">
        <v>0</v>
      </c>
      <c r="N1145" s="170">
        <v>0</v>
      </c>
      <c r="O1145" s="171">
        <f t="shared" si="17"/>
        <v>9107350559.3099995</v>
      </c>
    </row>
    <row r="1146" spans="1:15" x14ac:dyDescent="0.25">
      <c r="A1146" s="125" t="s">
        <v>1063</v>
      </c>
      <c r="B1146" s="126"/>
      <c r="C1146" s="126">
        <v>151</v>
      </c>
      <c r="D1146" s="123" t="s">
        <v>1065</v>
      </c>
      <c r="E1146" s="105">
        <v>9819249.9077449869</v>
      </c>
      <c r="F1146" s="170">
        <v>13101858</v>
      </c>
      <c r="G1146" s="170">
        <v>14437803</v>
      </c>
      <c r="H1146" s="170">
        <v>0</v>
      </c>
      <c r="I1146" s="170">
        <v>0</v>
      </c>
      <c r="J1146" s="170">
        <v>0</v>
      </c>
      <c r="K1146" s="170">
        <v>0</v>
      </c>
      <c r="L1146" s="170">
        <v>0</v>
      </c>
      <c r="M1146" s="170">
        <v>0</v>
      </c>
      <c r="N1146" s="170">
        <v>0</v>
      </c>
      <c r="O1146" s="171">
        <f t="shared" si="17"/>
        <v>27539661</v>
      </c>
    </row>
    <row r="1147" spans="1:15" x14ac:dyDescent="0.25">
      <c r="A1147" s="125" t="s">
        <v>1063</v>
      </c>
      <c r="B1147" s="126"/>
      <c r="C1147" s="126">
        <v>201</v>
      </c>
      <c r="D1147" s="123" t="s">
        <v>1066</v>
      </c>
      <c r="E1147" s="105">
        <v>4675412643.4516621</v>
      </c>
      <c r="F1147" s="170">
        <v>0</v>
      </c>
      <c r="G1147" s="170">
        <v>6617332367.0100002</v>
      </c>
      <c r="H1147" s="170">
        <v>0</v>
      </c>
      <c r="I1147" s="170">
        <v>0</v>
      </c>
      <c r="J1147" s="170">
        <v>0</v>
      </c>
      <c r="K1147" s="170">
        <v>0</v>
      </c>
      <c r="L1147" s="170">
        <v>0</v>
      </c>
      <c r="M1147" s="170">
        <v>0</v>
      </c>
      <c r="N1147" s="170">
        <v>0</v>
      </c>
      <c r="O1147" s="171">
        <f t="shared" si="17"/>
        <v>6617332367.0100002</v>
      </c>
    </row>
    <row r="1148" spans="1:15" x14ac:dyDescent="0.25">
      <c r="A1148" s="125" t="s">
        <v>1063</v>
      </c>
      <c r="B1148" s="126"/>
      <c r="C1148" s="126">
        <v>441</v>
      </c>
      <c r="D1148" s="123" t="s">
        <v>1067</v>
      </c>
      <c r="E1148" s="105">
        <v>17830254745.474247</v>
      </c>
      <c r="F1148" s="170">
        <v>0</v>
      </c>
      <c r="G1148" s="170">
        <v>19522509279</v>
      </c>
      <c r="H1148" s="170">
        <v>0</v>
      </c>
      <c r="I1148" s="170">
        <v>0</v>
      </c>
      <c r="J1148" s="170">
        <v>0</v>
      </c>
      <c r="K1148" s="170">
        <v>0</v>
      </c>
      <c r="L1148" s="170">
        <v>0</v>
      </c>
      <c r="M1148" s="170">
        <v>0</v>
      </c>
      <c r="N1148" s="170">
        <v>0</v>
      </c>
      <c r="O1148" s="171">
        <f t="shared" si="17"/>
        <v>19522509279</v>
      </c>
    </row>
    <row r="1149" spans="1:15" x14ac:dyDescent="0.25">
      <c r="A1149" s="125" t="s">
        <v>1063</v>
      </c>
      <c r="B1149" s="126"/>
      <c r="C1149" s="126">
        <v>521</v>
      </c>
      <c r="D1149" s="127" t="s">
        <v>1068</v>
      </c>
      <c r="E1149" s="105">
        <v>0</v>
      </c>
      <c r="F1149" s="170">
        <v>0</v>
      </c>
      <c r="G1149" s="170">
        <v>0</v>
      </c>
      <c r="H1149" s="170">
        <v>0</v>
      </c>
      <c r="I1149" s="170">
        <v>0</v>
      </c>
      <c r="J1149" s="170">
        <v>0</v>
      </c>
      <c r="K1149" s="170">
        <v>0</v>
      </c>
      <c r="L1149" s="170">
        <v>0</v>
      </c>
      <c r="M1149" s="170">
        <v>0</v>
      </c>
      <c r="N1149" s="170">
        <v>0</v>
      </c>
      <c r="O1149" s="171">
        <f t="shared" si="17"/>
        <v>0</v>
      </c>
    </row>
    <row r="1150" spans="1:15" x14ac:dyDescent="0.25">
      <c r="A1150" s="125" t="s">
        <v>1063</v>
      </c>
      <c r="B1150" s="126" t="s">
        <v>35</v>
      </c>
      <c r="C1150" s="126">
        <v>541</v>
      </c>
      <c r="D1150" s="127" t="s">
        <v>1069</v>
      </c>
      <c r="E1150" s="105">
        <v>5778958.9567794744</v>
      </c>
      <c r="F1150" s="170">
        <v>0</v>
      </c>
      <c r="G1150" s="170">
        <v>2958980</v>
      </c>
      <c r="H1150" s="170">
        <v>0</v>
      </c>
      <c r="I1150" s="170">
        <v>0</v>
      </c>
      <c r="J1150" s="170">
        <v>0</v>
      </c>
      <c r="K1150" s="170">
        <v>0</v>
      </c>
      <c r="L1150" s="170">
        <v>0</v>
      </c>
      <c r="M1150" s="170">
        <v>0</v>
      </c>
      <c r="N1150" s="170">
        <v>0</v>
      </c>
      <c r="O1150" s="171">
        <f t="shared" si="17"/>
        <v>2958980</v>
      </c>
    </row>
    <row r="1151" spans="1:15" x14ac:dyDescent="0.25">
      <c r="A1151" s="50" t="s">
        <v>1063</v>
      </c>
      <c r="B1151" s="51"/>
      <c r="C1151" s="51">
        <v>911</v>
      </c>
      <c r="D1151" s="66" t="s">
        <v>1070</v>
      </c>
      <c r="E1151" s="105">
        <v>0</v>
      </c>
      <c r="F1151" s="70">
        <v>0</v>
      </c>
      <c r="G1151" s="70">
        <v>0</v>
      </c>
      <c r="H1151" s="70">
        <v>0</v>
      </c>
      <c r="I1151" s="70">
        <v>0</v>
      </c>
      <c r="J1151" s="70">
        <v>0</v>
      </c>
      <c r="K1151" s="70">
        <v>0</v>
      </c>
      <c r="L1151" s="70">
        <v>0</v>
      </c>
      <c r="M1151" s="70">
        <v>0</v>
      </c>
      <c r="N1151" s="70">
        <v>0</v>
      </c>
      <c r="O1151" s="48">
        <f t="shared" si="17"/>
        <v>0</v>
      </c>
    </row>
    <row r="1152" spans="1:15" x14ac:dyDescent="0.25">
      <c r="A1152" s="128" t="s">
        <v>1063</v>
      </c>
      <c r="B1152" s="130" t="s">
        <v>38</v>
      </c>
      <c r="C1152" s="130">
        <v>681</v>
      </c>
      <c r="D1152" s="131" t="s">
        <v>1071</v>
      </c>
      <c r="E1152" s="141">
        <v>28132660.867912415</v>
      </c>
      <c r="F1152" s="70">
        <v>0</v>
      </c>
      <c r="G1152" s="70">
        <v>0</v>
      </c>
      <c r="H1152" s="70">
        <v>0</v>
      </c>
      <c r="I1152" s="70">
        <v>0</v>
      </c>
      <c r="J1152" s="70">
        <v>0</v>
      </c>
      <c r="K1152" s="70">
        <v>0</v>
      </c>
      <c r="L1152" s="70">
        <v>0</v>
      </c>
      <c r="M1152" s="70">
        <v>0</v>
      </c>
      <c r="N1152" s="70">
        <v>41766679</v>
      </c>
      <c r="O1152" s="48">
        <v>41766679</v>
      </c>
    </row>
    <row r="1153" spans="1:16" ht="15.75" thickBot="1" x14ac:dyDescent="0.3">
      <c r="A1153" s="128" t="s">
        <v>1063</v>
      </c>
      <c r="B1153" s="129" t="s">
        <v>41</v>
      </c>
      <c r="C1153" s="130">
        <v>761</v>
      </c>
      <c r="D1153" s="131" t="s">
        <v>1111</v>
      </c>
      <c r="E1153" s="141"/>
      <c r="F1153" s="70">
        <v>0</v>
      </c>
      <c r="G1153" s="70">
        <v>0</v>
      </c>
      <c r="H1153" s="70">
        <v>0</v>
      </c>
      <c r="I1153" s="70">
        <v>0</v>
      </c>
      <c r="J1153" s="70">
        <v>0</v>
      </c>
      <c r="K1153" s="70">
        <v>0</v>
      </c>
      <c r="L1153" s="70">
        <v>0</v>
      </c>
      <c r="M1153" s="70">
        <v>0</v>
      </c>
      <c r="N1153" s="70"/>
      <c r="O1153" s="48">
        <f t="shared" si="17"/>
        <v>0</v>
      </c>
    </row>
    <row r="1154" spans="1:16" x14ac:dyDescent="0.25">
      <c r="A1154" s="142"/>
      <c r="B1154" s="143"/>
      <c r="C1154" s="143"/>
      <c r="D1154" s="137" t="s">
        <v>1072</v>
      </c>
      <c r="E1154" s="144">
        <f>SUM(E9:E1153)</f>
        <v>650714018609.30945</v>
      </c>
      <c r="F1154" s="145">
        <f>SUM(F11:F1153)</f>
        <v>439452259.50999993</v>
      </c>
      <c r="G1154" s="146">
        <f t="shared" ref="G1154:N1154" si="18">SUM(G11:G1153)</f>
        <v>467474611304.53003</v>
      </c>
      <c r="H1154" s="146">
        <f t="shared" si="18"/>
        <v>1427946354.29</v>
      </c>
      <c r="I1154" s="146">
        <f t="shared" si="18"/>
        <v>642975489.67999995</v>
      </c>
      <c r="J1154" s="146">
        <f t="shared" si="18"/>
        <v>54808152880.18</v>
      </c>
      <c r="K1154" s="146">
        <f t="shared" si="18"/>
        <v>35877441629.339996</v>
      </c>
      <c r="L1154" s="146">
        <f t="shared" si="18"/>
        <v>1249446132.4800007</v>
      </c>
      <c r="M1154" s="146">
        <f t="shared" si="18"/>
        <v>1422377476.8499999</v>
      </c>
      <c r="N1154" s="146">
        <f t="shared" si="18"/>
        <v>252605173.18000001</v>
      </c>
      <c r="O1154" s="147">
        <f>SUM(F1154:N1154)</f>
        <v>563595008700.04004</v>
      </c>
    </row>
    <row r="1155" spans="1:16" x14ac:dyDescent="0.25">
      <c r="A1155" s="52"/>
      <c r="B1155" s="45"/>
      <c r="C1155" s="54" t="s">
        <v>1096</v>
      </c>
      <c r="D1155" s="67" t="s">
        <v>1073</v>
      </c>
      <c r="E1155" s="108">
        <v>2549103885238.4287</v>
      </c>
      <c r="F1155" s="70">
        <v>1422353837.9300001</v>
      </c>
      <c r="G1155" s="70">
        <v>1761706087198.5708</v>
      </c>
      <c r="H1155" s="70">
        <v>5661214976.4900007</v>
      </c>
      <c r="I1155" s="70">
        <v>2341392251</v>
      </c>
      <c r="J1155" s="70">
        <v>210664609092.46005</v>
      </c>
      <c r="K1155" s="70">
        <v>137074170798.66</v>
      </c>
      <c r="L1155" s="70">
        <v>4526123474.1599979</v>
      </c>
      <c r="M1155" s="70">
        <v>5447450049</v>
      </c>
      <c r="N1155" s="70">
        <v>941369162</v>
      </c>
      <c r="O1155" s="48">
        <f>SUM(F1155:N1155)</f>
        <v>2129784770840.2705</v>
      </c>
    </row>
    <row r="1156" spans="1:16" x14ac:dyDescent="0.25">
      <c r="A1156" s="52"/>
      <c r="B1156" s="45"/>
      <c r="C1156" s="45"/>
      <c r="D1156" s="67" t="s">
        <v>1074</v>
      </c>
      <c r="E1156" s="107">
        <f>+E1154+E1155</f>
        <v>3199817903847.7383</v>
      </c>
      <c r="F1156" s="71">
        <f t="shared" ref="F1156:N1156" si="19">+F1154+F1155</f>
        <v>1861806097.4400001</v>
      </c>
      <c r="G1156" s="53">
        <f t="shared" si="19"/>
        <v>2229180698503.1006</v>
      </c>
      <c r="H1156" s="53">
        <f t="shared" si="19"/>
        <v>7089161330.7800007</v>
      </c>
      <c r="I1156" s="53">
        <f t="shared" si="19"/>
        <v>2984367740.6799998</v>
      </c>
      <c r="J1156" s="53">
        <f t="shared" si="19"/>
        <v>265472761972.64005</v>
      </c>
      <c r="K1156" s="53">
        <f t="shared" si="19"/>
        <v>172951612428</v>
      </c>
      <c r="L1156" s="53">
        <f t="shared" si="19"/>
        <v>5775569606.6399984</v>
      </c>
      <c r="M1156" s="53">
        <f t="shared" si="19"/>
        <v>6869827525.8500004</v>
      </c>
      <c r="N1156" s="53">
        <f t="shared" si="19"/>
        <v>1193974335.1800001</v>
      </c>
      <c r="O1156" s="56">
        <f>O1154+O1155</f>
        <v>2693379779540.3105</v>
      </c>
      <c r="P1156" s="167">
        <f>O1156/E1156</f>
        <v>0.84172907973968059</v>
      </c>
    </row>
    <row r="1157" spans="1:16" ht="15" customHeight="1" x14ac:dyDescent="0.25">
      <c r="A1157" s="285" t="s">
        <v>1085</v>
      </c>
      <c r="B1157" s="286"/>
      <c r="C1157" s="286"/>
      <c r="D1157" s="64"/>
      <c r="E1157" s="109"/>
      <c r="F1157" s="72"/>
      <c r="G1157" s="55"/>
      <c r="H1157" s="55"/>
      <c r="I1157" s="55"/>
      <c r="J1157" s="55"/>
      <c r="K1157" s="55"/>
      <c r="L1157" s="55"/>
      <c r="M1157" s="55"/>
      <c r="N1157" s="55"/>
      <c r="O1157" s="57">
        <v>8101189410</v>
      </c>
    </row>
    <row r="1158" spans="1:16" ht="15.75" thickBot="1" x14ac:dyDescent="0.3">
      <c r="A1158" s="58"/>
      <c r="B1158" s="59"/>
      <c r="C1158" s="59"/>
      <c r="D1158" s="68"/>
      <c r="E1158" s="110"/>
      <c r="F1158" s="73"/>
      <c r="G1158" s="61"/>
      <c r="H1158" s="61"/>
      <c r="I1158" s="61"/>
      <c r="J1158" s="61"/>
      <c r="K1158" s="61"/>
      <c r="L1158" s="61"/>
      <c r="M1158" s="60"/>
      <c r="N1158" s="60"/>
      <c r="O1158" s="62">
        <f>O1156+O1157</f>
        <v>2701480968950.3105</v>
      </c>
    </row>
    <row r="1159" spans="1:16" x14ac:dyDescent="0.25">
      <c r="A1159" s="38" t="s">
        <v>1090</v>
      </c>
      <c r="B1159" s="33"/>
      <c r="C1159" s="33"/>
      <c r="D1159" s="33"/>
      <c r="F1159" s="35"/>
      <c r="G1159" s="35"/>
      <c r="H1159" s="35"/>
      <c r="I1159" s="35"/>
      <c r="J1159" s="35"/>
      <c r="K1159" s="35"/>
      <c r="L1159" s="35"/>
      <c r="M1159" s="34"/>
      <c r="N1159" s="34"/>
      <c r="O1159" s="36"/>
    </row>
    <row r="1160" spans="1:16" ht="28.5" customHeight="1" x14ac:dyDescent="0.25">
      <c r="A1160" s="283" t="s">
        <v>1107</v>
      </c>
      <c r="B1160" s="284"/>
      <c r="C1160" s="284"/>
      <c r="D1160" s="284"/>
      <c r="E1160" s="284"/>
      <c r="F1160" s="284"/>
      <c r="G1160" s="284"/>
      <c r="H1160" s="22"/>
      <c r="I1160" s="22"/>
      <c r="J1160" s="22"/>
      <c r="K1160" s="22"/>
      <c r="L1160" s="22"/>
      <c r="O1160" s="213">
        <v>0</v>
      </c>
    </row>
  </sheetData>
  <autoFilter ref="A10:O1160"/>
  <mergeCells count="3">
    <mergeCell ref="A1160:G1160"/>
    <mergeCell ref="A1157:C1157"/>
    <mergeCell ref="A9:C9"/>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1"/>
  <sheetViews>
    <sheetView workbookViewId="0">
      <pane xSplit="5" ySplit="10" topLeftCell="G11" activePane="bottomRight" state="frozen"/>
      <selection pane="topRight" activeCell="F1" sqref="F1"/>
      <selection pane="bottomLeft" activeCell="A11" sqref="A11"/>
      <selection pane="bottomRight" activeCell="A9" sqref="A9:D9"/>
    </sheetView>
  </sheetViews>
  <sheetFormatPr baseColWidth="10" defaultRowHeight="15" x14ac:dyDescent="0.25"/>
  <cols>
    <col min="1" max="1" width="23" style="26" customWidth="1"/>
    <col min="2" max="2" width="25.42578125" style="17" bestFit="1" customWidth="1"/>
    <col min="3" max="3" width="10" style="17" customWidth="1"/>
    <col min="4" max="4" width="30.7109375" style="17" customWidth="1"/>
    <col min="5" max="5" width="20.28515625" style="34" customWidth="1"/>
    <col min="6" max="6" width="16.85546875" style="17" bestFit="1" customWidth="1"/>
    <col min="7" max="7" width="20.42578125" style="17" bestFit="1" customWidth="1"/>
    <col min="8" max="8" width="22" style="17" customWidth="1"/>
    <col min="9" max="9" width="20.42578125" style="17" customWidth="1"/>
    <col min="10" max="11" width="20.5703125" style="17" bestFit="1" customWidth="1"/>
    <col min="12" max="13" width="17" style="17" bestFit="1" customWidth="1"/>
    <col min="14" max="14" width="16.85546875" style="17" bestFit="1" customWidth="1"/>
    <col min="15" max="15" width="21.28515625" style="21" customWidth="1"/>
    <col min="16" max="16" width="11.42578125" style="17"/>
    <col min="17" max="17" width="14" style="17" bestFit="1" customWidth="1"/>
    <col min="18" max="242" width="11.42578125" style="17"/>
    <col min="243" max="243" width="16.42578125" style="17" customWidth="1"/>
    <col min="244" max="244" width="16" style="17" customWidth="1"/>
    <col min="245" max="245" width="10" style="17" customWidth="1"/>
    <col min="246" max="246" width="25.85546875" style="17" customWidth="1"/>
    <col min="247" max="247" width="21.28515625" style="17" customWidth="1"/>
    <col min="248" max="248" width="22.5703125" style="17" customWidth="1"/>
    <col min="249" max="249" width="23" style="17" customWidth="1"/>
    <col min="250" max="250" width="22" style="17" customWidth="1"/>
    <col min="251" max="251" width="20.42578125" style="17" customWidth="1"/>
    <col min="252" max="253" width="20.28515625" style="17" bestFit="1" customWidth="1"/>
    <col min="254" max="255" width="15.5703125" style="17" bestFit="1" customWidth="1"/>
    <col min="256" max="256" width="21.28515625" style="17" customWidth="1"/>
    <col min="257" max="498" width="11.42578125" style="17"/>
    <col min="499" max="499" width="16.42578125" style="17" customWidth="1"/>
    <col min="500" max="500" width="16" style="17" customWidth="1"/>
    <col min="501" max="501" width="10" style="17" customWidth="1"/>
    <col min="502" max="502" width="25.85546875" style="17" customWidth="1"/>
    <col min="503" max="503" width="21.28515625" style="17" customWidth="1"/>
    <col min="504" max="504" width="22.5703125" style="17" customWidth="1"/>
    <col min="505" max="505" width="23" style="17" customWidth="1"/>
    <col min="506" max="506" width="22" style="17" customWidth="1"/>
    <col min="507" max="507" width="20.42578125" style="17" customWidth="1"/>
    <col min="508" max="509" width="20.28515625" style="17" bestFit="1" customWidth="1"/>
    <col min="510" max="511" width="15.5703125" style="17" bestFit="1" customWidth="1"/>
    <col min="512" max="512" width="21.28515625" style="17" customWidth="1"/>
    <col min="513" max="754" width="11.42578125" style="17"/>
    <col min="755" max="755" width="16.42578125" style="17" customWidth="1"/>
    <col min="756" max="756" width="16" style="17" customWidth="1"/>
    <col min="757" max="757" width="10" style="17" customWidth="1"/>
    <col min="758" max="758" width="25.85546875" style="17" customWidth="1"/>
    <col min="759" max="759" width="21.28515625" style="17" customWidth="1"/>
    <col min="760" max="760" width="22.5703125" style="17" customWidth="1"/>
    <col min="761" max="761" width="23" style="17" customWidth="1"/>
    <col min="762" max="762" width="22" style="17" customWidth="1"/>
    <col min="763" max="763" width="20.42578125" style="17" customWidth="1"/>
    <col min="764" max="765" width="20.28515625" style="17" bestFit="1" customWidth="1"/>
    <col min="766" max="767" width="15.5703125" style="17" bestFit="1" customWidth="1"/>
    <col min="768" max="768" width="21.28515625" style="17" customWidth="1"/>
    <col min="769" max="1010" width="11.42578125" style="17"/>
    <col min="1011" max="1011" width="16.42578125" style="17" customWidth="1"/>
    <col min="1012" max="1012" width="16" style="17" customWidth="1"/>
    <col min="1013" max="1013" width="10" style="17" customWidth="1"/>
    <col min="1014" max="1014" width="25.85546875" style="17" customWidth="1"/>
    <col min="1015" max="1015" width="21.28515625" style="17" customWidth="1"/>
    <col min="1016" max="1016" width="22.5703125" style="17" customWidth="1"/>
    <col min="1017" max="1017" width="23" style="17" customWidth="1"/>
    <col min="1018" max="1018" width="22" style="17" customWidth="1"/>
    <col min="1019" max="1019" width="20.42578125" style="17" customWidth="1"/>
    <col min="1020" max="1021" width="20.28515625" style="17" bestFit="1" customWidth="1"/>
    <col min="1022" max="1023" width="15.5703125" style="17" bestFit="1" customWidth="1"/>
    <col min="1024" max="1024" width="21.28515625" style="17" customWidth="1"/>
    <col min="1025" max="1266" width="11.42578125" style="17"/>
    <col min="1267" max="1267" width="16.42578125" style="17" customWidth="1"/>
    <col min="1268" max="1268" width="16" style="17" customWidth="1"/>
    <col min="1269" max="1269" width="10" style="17" customWidth="1"/>
    <col min="1270" max="1270" width="25.85546875" style="17" customWidth="1"/>
    <col min="1271" max="1271" width="21.28515625" style="17" customWidth="1"/>
    <col min="1272" max="1272" width="22.5703125" style="17" customWidth="1"/>
    <col min="1273" max="1273" width="23" style="17" customWidth="1"/>
    <col min="1274" max="1274" width="22" style="17" customWidth="1"/>
    <col min="1275" max="1275" width="20.42578125" style="17" customWidth="1"/>
    <col min="1276" max="1277" width="20.28515625" style="17" bestFit="1" customWidth="1"/>
    <col min="1278" max="1279" width="15.5703125" style="17" bestFit="1" customWidth="1"/>
    <col min="1280" max="1280" width="21.28515625" style="17" customWidth="1"/>
    <col min="1281" max="1522" width="11.42578125" style="17"/>
    <col min="1523" max="1523" width="16.42578125" style="17" customWidth="1"/>
    <col min="1524" max="1524" width="16" style="17" customWidth="1"/>
    <col min="1525" max="1525" width="10" style="17" customWidth="1"/>
    <col min="1526" max="1526" width="25.85546875" style="17" customWidth="1"/>
    <col min="1527" max="1527" width="21.28515625" style="17" customWidth="1"/>
    <col min="1528" max="1528" width="22.5703125" style="17" customWidth="1"/>
    <col min="1529" max="1529" width="23" style="17" customWidth="1"/>
    <col min="1530" max="1530" width="22" style="17" customWidth="1"/>
    <col min="1531" max="1531" width="20.42578125" style="17" customWidth="1"/>
    <col min="1532" max="1533" width="20.28515625" style="17" bestFit="1" customWidth="1"/>
    <col min="1534" max="1535" width="15.5703125" style="17" bestFit="1" customWidth="1"/>
    <col min="1536" max="1536" width="21.28515625" style="17" customWidth="1"/>
    <col min="1537" max="1778" width="11.42578125" style="17"/>
    <col min="1779" max="1779" width="16.42578125" style="17" customWidth="1"/>
    <col min="1780" max="1780" width="16" style="17" customWidth="1"/>
    <col min="1781" max="1781" width="10" style="17" customWidth="1"/>
    <col min="1782" max="1782" width="25.85546875" style="17" customWidth="1"/>
    <col min="1783" max="1783" width="21.28515625" style="17" customWidth="1"/>
    <col min="1784" max="1784" width="22.5703125" style="17" customWidth="1"/>
    <col min="1785" max="1785" width="23" style="17" customWidth="1"/>
    <col min="1786" max="1786" width="22" style="17" customWidth="1"/>
    <col min="1787" max="1787" width="20.42578125" style="17" customWidth="1"/>
    <col min="1788" max="1789" width="20.28515625" style="17" bestFit="1" customWidth="1"/>
    <col min="1790" max="1791" width="15.5703125" style="17" bestFit="1" customWidth="1"/>
    <col min="1792" max="1792" width="21.28515625" style="17" customWidth="1"/>
    <col min="1793" max="2034" width="11.42578125" style="17"/>
    <col min="2035" max="2035" width="16.42578125" style="17" customWidth="1"/>
    <col min="2036" max="2036" width="16" style="17" customWidth="1"/>
    <col min="2037" max="2037" width="10" style="17" customWidth="1"/>
    <col min="2038" max="2038" width="25.85546875" style="17" customWidth="1"/>
    <col min="2039" max="2039" width="21.28515625" style="17" customWidth="1"/>
    <col min="2040" max="2040" width="22.5703125" style="17" customWidth="1"/>
    <col min="2041" max="2041" width="23" style="17" customWidth="1"/>
    <col min="2042" max="2042" width="22" style="17" customWidth="1"/>
    <col min="2043" max="2043" width="20.42578125" style="17" customWidth="1"/>
    <col min="2044" max="2045" width="20.28515625" style="17" bestFit="1" customWidth="1"/>
    <col min="2046" max="2047" width="15.5703125" style="17" bestFit="1" customWidth="1"/>
    <col min="2048" max="2048" width="21.28515625" style="17" customWidth="1"/>
    <col min="2049" max="2290" width="11.42578125" style="17"/>
    <col min="2291" max="2291" width="16.42578125" style="17" customWidth="1"/>
    <col min="2292" max="2292" width="16" style="17" customWidth="1"/>
    <col min="2293" max="2293" width="10" style="17" customWidth="1"/>
    <col min="2294" max="2294" width="25.85546875" style="17" customWidth="1"/>
    <col min="2295" max="2295" width="21.28515625" style="17" customWidth="1"/>
    <col min="2296" max="2296" width="22.5703125" style="17" customWidth="1"/>
    <col min="2297" max="2297" width="23" style="17" customWidth="1"/>
    <col min="2298" max="2298" width="22" style="17" customWidth="1"/>
    <col min="2299" max="2299" width="20.42578125" style="17" customWidth="1"/>
    <col min="2300" max="2301" width="20.28515625" style="17" bestFit="1" customWidth="1"/>
    <col min="2302" max="2303" width="15.5703125" style="17" bestFit="1" customWidth="1"/>
    <col min="2304" max="2304" width="21.28515625" style="17" customWidth="1"/>
    <col min="2305" max="2546" width="11.42578125" style="17"/>
    <col min="2547" max="2547" width="16.42578125" style="17" customWidth="1"/>
    <col min="2548" max="2548" width="16" style="17" customWidth="1"/>
    <col min="2549" max="2549" width="10" style="17" customWidth="1"/>
    <col min="2550" max="2550" width="25.85546875" style="17" customWidth="1"/>
    <col min="2551" max="2551" width="21.28515625" style="17" customWidth="1"/>
    <col min="2552" max="2552" width="22.5703125" style="17" customWidth="1"/>
    <col min="2553" max="2553" width="23" style="17" customWidth="1"/>
    <col min="2554" max="2554" width="22" style="17" customWidth="1"/>
    <col min="2555" max="2555" width="20.42578125" style="17" customWidth="1"/>
    <col min="2556" max="2557" width="20.28515625" style="17" bestFit="1" customWidth="1"/>
    <col min="2558" max="2559" width="15.5703125" style="17" bestFit="1" customWidth="1"/>
    <col min="2560" max="2560" width="21.28515625" style="17" customWidth="1"/>
    <col min="2561" max="2802" width="11.42578125" style="17"/>
    <col min="2803" max="2803" width="16.42578125" style="17" customWidth="1"/>
    <col min="2804" max="2804" width="16" style="17" customWidth="1"/>
    <col min="2805" max="2805" width="10" style="17" customWidth="1"/>
    <col min="2806" max="2806" width="25.85546875" style="17" customWidth="1"/>
    <col min="2807" max="2807" width="21.28515625" style="17" customWidth="1"/>
    <col min="2808" max="2808" width="22.5703125" style="17" customWidth="1"/>
    <col min="2809" max="2809" width="23" style="17" customWidth="1"/>
    <col min="2810" max="2810" width="22" style="17" customWidth="1"/>
    <col min="2811" max="2811" width="20.42578125" style="17" customWidth="1"/>
    <col min="2812" max="2813" width="20.28515625" style="17" bestFit="1" customWidth="1"/>
    <col min="2814" max="2815" width="15.5703125" style="17" bestFit="1" customWidth="1"/>
    <col min="2816" max="2816" width="21.28515625" style="17" customWidth="1"/>
    <col min="2817" max="3058" width="11.42578125" style="17"/>
    <col min="3059" max="3059" width="16.42578125" style="17" customWidth="1"/>
    <col min="3060" max="3060" width="16" style="17" customWidth="1"/>
    <col min="3061" max="3061" width="10" style="17" customWidth="1"/>
    <col min="3062" max="3062" width="25.85546875" style="17" customWidth="1"/>
    <col min="3063" max="3063" width="21.28515625" style="17" customWidth="1"/>
    <col min="3064" max="3064" width="22.5703125" style="17" customWidth="1"/>
    <col min="3065" max="3065" width="23" style="17" customWidth="1"/>
    <col min="3066" max="3066" width="22" style="17" customWidth="1"/>
    <col min="3067" max="3067" width="20.42578125" style="17" customWidth="1"/>
    <col min="3068" max="3069" width="20.28515625" style="17" bestFit="1" customWidth="1"/>
    <col min="3070" max="3071" width="15.5703125" style="17" bestFit="1" customWidth="1"/>
    <col min="3072" max="3072" width="21.28515625" style="17" customWidth="1"/>
    <col min="3073" max="3314" width="11.42578125" style="17"/>
    <col min="3315" max="3315" width="16.42578125" style="17" customWidth="1"/>
    <col min="3316" max="3316" width="16" style="17" customWidth="1"/>
    <col min="3317" max="3317" width="10" style="17" customWidth="1"/>
    <col min="3318" max="3318" width="25.85546875" style="17" customWidth="1"/>
    <col min="3319" max="3319" width="21.28515625" style="17" customWidth="1"/>
    <col min="3320" max="3320" width="22.5703125" style="17" customWidth="1"/>
    <col min="3321" max="3321" width="23" style="17" customWidth="1"/>
    <col min="3322" max="3322" width="22" style="17" customWidth="1"/>
    <col min="3323" max="3323" width="20.42578125" style="17" customWidth="1"/>
    <col min="3324" max="3325" width="20.28515625" style="17" bestFit="1" customWidth="1"/>
    <col min="3326" max="3327" width="15.5703125" style="17" bestFit="1" customWidth="1"/>
    <col min="3328" max="3328" width="21.28515625" style="17" customWidth="1"/>
    <col min="3329" max="3570" width="11.42578125" style="17"/>
    <col min="3571" max="3571" width="16.42578125" style="17" customWidth="1"/>
    <col min="3572" max="3572" width="16" style="17" customWidth="1"/>
    <col min="3573" max="3573" width="10" style="17" customWidth="1"/>
    <col min="3574" max="3574" width="25.85546875" style="17" customWidth="1"/>
    <col min="3575" max="3575" width="21.28515625" style="17" customWidth="1"/>
    <col min="3576" max="3576" width="22.5703125" style="17" customWidth="1"/>
    <col min="3577" max="3577" width="23" style="17" customWidth="1"/>
    <col min="3578" max="3578" width="22" style="17" customWidth="1"/>
    <col min="3579" max="3579" width="20.42578125" style="17" customWidth="1"/>
    <col min="3580" max="3581" width="20.28515625" style="17" bestFit="1" customWidth="1"/>
    <col min="3582" max="3583" width="15.5703125" style="17" bestFit="1" customWidth="1"/>
    <col min="3584" max="3584" width="21.28515625" style="17" customWidth="1"/>
    <col min="3585" max="3826" width="11.42578125" style="17"/>
    <col min="3827" max="3827" width="16.42578125" style="17" customWidth="1"/>
    <col min="3828" max="3828" width="16" style="17" customWidth="1"/>
    <col min="3829" max="3829" width="10" style="17" customWidth="1"/>
    <col min="3830" max="3830" width="25.85546875" style="17" customWidth="1"/>
    <col min="3831" max="3831" width="21.28515625" style="17" customWidth="1"/>
    <col min="3832" max="3832" width="22.5703125" style="17" customWidth="1"/>
    <col min="3833" max="3833" width="23" style="17" customWidth="1"/>
    <col min="3834" max="3834" width="22" style="17" customWidth="1"/>
    <col min="3835" max="3835" width="20.42578125" style="17" customWidth="1"/>
    <col min="3836" max="3837" width="20.28515625" style="17" bestFit="1" customWidth="1"/>
    <col min="3838" max="3839" width="15.5703125" style="17" bestFit="1" customWidth="1"/>
    <col min="3840" max="3840" width="21.28515625" style="17" customWidth="1"/>
    <col min="3841" max="4082" width="11.42578125" style="17"/>
    <col min="4083" max="4083" width="16.42578125" style="17" customWidth="1"/>
    <col min="4084" max="4084" width="16" style="17" customWidth="1"/>
    <col min="4085" max="4085" width="10" style="17" customWidth="1"/>
    <col min="4086" max="4086" width="25.85546875" style="17" customWidth="1"/>
    <col min="4087" max="4087" width="21.28515625" style="17" customWidth="1"/>
    <col min="4088" max="4088" width="22.5703125" style="17" customWidth="1"/>
    <col min="4089" max="4089" width="23" style="17" customWidth="1"/>
    <col min="4090" max="4090" width="22" style="17" customWidth="1"/>
    <col min="4091" max="4091" width="20.42578125" style="17" customWidth="1"/>
    <col min="4092" max="4093" width="20.28515625" style="17" bestFit="1" customWidth="1"/>
    <col min="4094" max="4095" width="15.5703125" style="17" bestFit="1" customWidth="1"/>
    <col min="4096" max="4096" width="21.28515625" style="17" customWidth="1"/>
    <col min="4097" max="4338" width="11.42578125" style="17"/>
    <col min="4339" max="4339" width="16.42578125" style="17" customWidth="1"/>
    <col min="4340" max="4340" width="16" style="17" customWidth="1"/>
    <col min="4341" max="4341" width="10" style="17" customWidth="1"/>
    <col min="4342" max="4342" width="25.85546875" style="17" customWidth="1"/>
    <col min="4343" max="4343" width="21.28515625" style="17" customWidth="1"/>
    <col min="4344" max="4344" width="22.5703125" style="17" customWidth="1"/>
    <col min="4345" max="4345" width="23" style="17" customWidth="1"/>
    <col min="4346" max="4346" width="22" style="17" customWidth="1"/>
    <col min="4347" max="4347" width="20.42578125" style="17" customWidth="1"/>
    <col min="4348" max="4349" width="20.28515625" style="17" bestFit="1" customWidth="1"/>
    <col min="4350" max="4351" width="15.5703125" style="17" bestFit="1" customWidth="1"/>
    <col min="4352" max="4352" width="21.28515625" style="17" customWidth="1"/>
    <col min="4353" max="4594" width="11.42578125" style="17"/>
    <col min="4595" max="4595" width="16.42578125" style="17" customWidth="1"/>
    <col min="4596" max="4596" width="16" style="17" customWidth="1"/>
    <col min="4597" max="4597" width="10" style="17" customWidth="1"/>
    <col min="4598" max="4598" width="25.85546875" style="17" customWidth="1"/>
    <col min="4599" max="4599" width="21.28515625" style="17" customWidth="1"/>
    <col min="4600" max="4600" width="22.5703125" style="17" customWidth="1"/>
    <col min="4601" max="4601" width="23" style="17" customWidth="1"/>
    <col min="4602" max="4602" width="22" style="17" customWidth="1"/>
    <col min="4603" max="4603" width="20.42578125" style="17" customWidth="1"/>
    <col min="4604" max="4605" width="20.28515625" style="17" bestFit="1" customWidth="1"/>
    <col min="4606" max="4607" width="15.5703125" style="17" bestFit="1" customWidth="1"/>
    <col min="4608" max="4608" width="21.28515625" style="17" customWidth="1"/>
    <col min="4609" max="4850" width="11.42578125" style="17"/>
    <col min="4851" max="4851" width="16.42578125" style="17" customWidth="1"/>
    <col min="4852" max="4852" width="16" style="17" customWidth="1"/>
    <col min="4853" max="4853" width="10" style="17" customWidth="1"/>
    <col min="4854" max="4854" width="25.85546875" style="17" customWidth="1"/>
    <col min="4855" max="4855" width="21.28515625" style="17" customWidth="1"/>
    <col min="4856" max="4856" width="22.5703125" style="17" customWidth="1"/>
    <col min="4857" max="4857" width="23" style="17" customWidth="1"/>
    <col min="4858" max="4858" width="22" style="17" customWidth="1"/>
    <col min="4859" max="4859" width="20.42578125" style="17" customWidth="1"/>
    <col min="4860" max="4861" width="20.28515625" style="17" bestFit="1" customWidth="1"/>
    <col min="4862" max="4863" width="15.5703125" style="17" bestFit="1" customWidth="1"/>
    <col min="4864" max="4864" width="21.28515625" style="17" customWidth="1"/>
    <col min="4865" max="5106" width="11.42578125" style="17"/>
    <col min="5107" max="5107" width="16.42578125" style="17" customWidth="1"/>
    <col min="5108" max="5108" width="16" style="17" customWidth="1"/>
    <col min="5109" max="5109" width="10" style="17" customWidth="1"/>
    <col min="5110" max="5110" width="25.85546875" style="17" customWidth="1"/>
    <col min="5111" max="5111" width="21.28515625" style="17" customWidth="1"/>
    <col min="5112" max="5112" width="22.5703125" style="17" customWidth="1"/>
    <col min="5113" max="5113" width="23" style="17" customWidth="1"/>
    <col min="5114" max="5114" width="22" style="17" customWidth="1"/>
    <col min="5115" max="5115" width="20.42578125" style="17" customWidth="1"/>
    <col min="5116" max="5117" width="20.28515625" style="17" bestFit="1" customWidth="1"/>
    <col min="5118" max="5119" width="15.5703125" style="17" bestFit="1" customWidth="1"/>
    <col min="5120" max="5120" width="21.28515625" style="17" customWidth="1"/>
    <col min="5121" max="5362" width="11.42578125" style="17"/>
    <col min="5363" max="5363" width="16.42578125" style="17" customWidth="1"/>
    <col min="5364" max="5364" width="16" style="17" customWidth="1"/>
    <col min="5365" max="5365" width="10" style="17" customWidth="1"/>
    <col min="5366" max="5366" width="25.85546875" style="17" customWidth="1"/>
    <col min="5367" max="5367" width="21.28515625" style="17" customWidth="1"/>
    <col min="5368" max="5368" width="22.5703125" style="17" customWidth="1"/>
    <col min="5369" max="5369" width="23" style="17" customWidth="1"/>
    <col min="5370" max="5370" width="22" style="17" customWidth="1"/>
    <col min="5371" max="5371" width="20.42578125" style="17" customWidth="1"/>
    <col min="5372" max="5373" width="20.28515625" style="17" bestFit="1" customWidth="1"/>
    <col min="5374" max="5375" width="15.5703125" style="17" bestFit="1" customWidth="1"/>
    <col min="5376" max="5376" width="21.28515625" style="17" customWidth="1"/>
    <col min="5377" max="5618" width="11.42578125" style="17"/>
    <col min="5619" max="5619" width="16.42578125" style="17" customWidth="1"/>
    <col min="5620" max="5620" width="16" style="17" customWidth="1"/>
    <col min="5621" max="5621" width="10" style="17" customWidth="1"/>
    <col min="5622" max="5622" width="25.85546875" style="17" customWidth="1"/>
    <col min="5623" max="5623" width="21.28515625" style="17" customWidth="1"/>
    <col min="5624" max="5624" width="22.5703125" style="17" customWidth="1"/>
    <col min="5625" max="5625" width="23" style="17" customWidth="1"/>
    <col min="5626" max="5626" width="22" style="17" customWidth="1"/>
    <col min="5627" max="5627" width="20.42578125" style="17" customWidth="1"/>
    <col min="5628" max="5629" width="20.28515625" style="17" bestFit="1" customWidth="1"/>
    <col min="5630" max="5631" width="15.5703125" style="17" bestFit="1" customWidth="1"/>
    <col min="5632" max="5632" width="21.28515625" style="17" customWidth="1"/>
    <col min="5633" max="5874" width="11.42578125" style="17"/>
    <col min="5875" max="5875" width="16.42578125" style="17" customWidth="1"/>
    <col min="5876" max="5876" width="16" style="17" customWidth="1"/>
    <col min="5877" max="5877" width="10" style="17" customWidth="1"/>
    <col min="5878" max="5878" width="25.85546875" style="17" customWidth="1"/>
    <col min="5879" max="5879" width="21.28515625" style="17" customWidth="1"/>
    <col min="5880" max="5880" width="22.5703125" style="17" customWidth="1"/>
    <col min="5881" max="5881" width="23" style="17" customWidth="1"/>
    <col min="5882" max="5882" width="22" style="17" customWidth="1"/>
    <col min="5883" max="5883" width="20.42578125" style="17" customWidth="1"/>
    <col min="5884" max="5885" width="20.28515625" style="17" bestFit="1" customWidth="1"/>
    <col min="5886" max="5887" width="15.5703125" style="17" bestFit="1" customWidth="1"/>
    <col min="5888" max="5888" width="21.28515625" style="17" customWidth="1"/>
    <col min="5889" max="6130" width="11.42578125" style="17"/>
    <col min="6131" max="6131" width="16.42578125" style="17" customWidth="1"/>
    <col min="6132" max="6132" width="16" style="17" customWidth="1"/>
    <col min="6133" max="6133" width="10" style="17" customWidth="1"/>
    <col min="6134" max="6134" width="25.85546875" style="17" customWidth="1"/>
    <col min="6135" max="6135" width="21.28515625" style="17" customWidth="1"/>
    <col min="6136" max="6136" width="22.5703125" style="17" customWidth="1"/>
    <col min="6137" max="6137" width="23" style="17" customWidth="1"/>
    <col min="6138" max="6138" width="22" style="17" customWidth="1"/>
    <col min="6139" max="6139" width="20.42578125" style="17" customWidth="1"/>
    <col min="6140" max="6141" width="20.28515625" style="17" bestFit="1" customWidth="1"/>
    <col min="6142" max="6143" width="15.5703125" style="17" bestFit="1" customWidth="1"/>
    <col min="6144" max="6144" width="21.28515625" style="17" customWidth="1"/>
    <col min="6145" max="6386" width="11.42578125" style="17"/>
    <col min="6387" max="6387" width="16.42578125" style="17" customWidth="1"/>
    <col min="6388" max="6388" width="16" style="17" customWidth="1"/>
    <col min="6389" max="6389" width="10" style="17" customWidth="1"/>
    <col min="6390" max="6390" width="25.85546875" style="17" customWidth="1"/>
    <col min="6391" max="6391" width="21.28515625" style="17" customWidth="1"/>
    <col min="6392" max="6392" width="22.5703125" style="17" customWidth="1"/>
    <col min="6393" max="6393" width="23" style="17" customWidth="1"/>
    <col min="6394" max="6394" width="22" style="17" customWidth="1"/>
    <col min="6395" max="6395" width="20.42578125" style="17" customWidth="1"/>
    <col min="6396" max="6397" width="20.28515625" style="17" bestFit="1" customWidth="1"/>
    <col min="6398" max="6399" width="15.5703125" style="17" bestFit="1" customWidth="1"/>
    <col min="6400" max="6400" width="21.28515625" style="17" customWidth="1"/>
    <col min="6401" max="6642" width="11.42578125" style="17"/>
    <col min="6643" max="6643" width="16.42578125" style="17" customWidth="1"/>
    <col min="6644" max="6644" width="16" style="17" customWidth="1"/>
    <col min="6645" max="6645" width="10" style="17" customWidth="1"/>
    <col min="6646" max="6646" width="25.85546875" style="17" customWidth="1"/>
    <col min="6647" max="6647" width="21.28515625" style="17" customWidth="1"/>
    <col min="6648" max="6648" width="22.5703125" style="17" customWidth="1"/>
    <col min="6649" max="6649" width="23" style="17" customWidth="1"/>
    <col min="6650" max="6650" width="22" style="17" customWidth="1"/>
    <col min="6651" max="6651" width="20.42578125" style="17" customWidth="1"/>
    <col min="6652" max="6653" width="20.28515625" style="17" bestFit="1" customWidth="1"/>
    <col min="6654" max="6655" width="15.5703125" style="17" bestFit="1" customWidth="1"/>
    <col min="6656" max="6656" width="21.28515625" style="17" customWidth="1"/>
    <col min="6657" max="6898" width="11.42578125" style="17"/>
    <col min="6899" max="6899" width="16.42578125" style="17" customWidth="1"/>
    <col min="6900" max="6900" width="16" style="17" customWidth="1"/>
    <col min="6901" max="6901" width="10" style="17" customWidth="1"/>
    <col min="6902" max="6902" width="25.85546875" style="17" customWidth="1"/>
    <col min="6903" max="6903" width="21.28515625" style="17" customWidth="1"/>
    <col min="6904" max="6904" width="22.5703125" style="17" customWidth="1"/>
    <col min="6905" max="6905" width="23" style="17" customWidth="1"/>
    <col min="6906" max="6906" width="22" style="17" customWidth="1"/>
    <col min="6907" max="6907" width="20.42578125" style="17" customWidth="1"/>
    <col min="6908" max="6909" width="20.28515625" style="17" bestFit="1" customWidth="1"/>
    <col min="6910" max="6911" width="15.5703125" style="17" bestFit="1" customWidth="1"/>
    <col min="6912" max="6912" width="21.28515625" style="17" customWidth="1"/>
    <col min="6913" max="7154" width="11.42578125" style="17"/>
    <col min="7155" max="7155" width="16.42578125" style="17" customWidth="1"/>
    <col min="7156" max="7156" width="16" style="17" customWidth="1"/>
    <col min="7157" max="7157" width="10" style="17" customWidth="1"/>
    <col min="7158" max="7158" width="25.85546875" style="17" customWidth="1"/>
    <col min="7159" max="7159" width="21.28515625" style="17" customWidth="1"/>
    <col min="7160" max="7160" width="22.5703125" style="17" customWidth="1"/>
    <col min="7161" max="7161" width="23" style="17" customWidth="1"/>
    <col min="7162" max="7162" width="22" style="17" customWidth="1"/>
    <col min="7163" max="7163" width="20.42578125" style="17" customWidth="1"/>
    <col min="7164" max="7165" width="20.28515625" style="17" bestFit="1" customWidth="1"/>
    <col min="7166" max="7167" width="15.5703125" style="17" bestFit="1" customWidth="1"/>
    <col min="7168" max="7168" width="21.28515625" style="17" customWidth="1"/>
    <col min="7169" max="7410" width="11.42578125" style="17"/>
    <col min="7411" max="7411" width="16.42578125" style="17" customWidth="1"/>
    <col min="7412" max="7412" width="16" style="17" customWidth="1"/>
    <col min="7413" max="7413" width="10" style="17" customWidth="1"/>
    <col min="7414" max="7414" width="25.85546875" style="17" customWidth="1"/>
    <col min="7415" max="7415" width="21.28515625" style="17" customWidth="1"/>
    <col min="7416" max="7416" width="22.5703125" style="17" customWidth="1"/>
    <col min="7417" max="7417" width="23" style="17" customWidth="1"/>
    <col min="7418" max="7418" width="22" style="17" customWidth="1"/>
    <col min="7419" max="7419" width="20.42578125" style="17" customWidth="1"/>
    <col min="7420" max="7421" width="20.28515625" style="17" bestFit="1" customWidth="1"/>
    <col min="7422" max="7423" width="15.5703125" style="17" bestFit="1" customWidth="1"/>
    <col min="7424" max="7424" width="21.28515625" style="17" customWidth="1"/>
    <col min="7425" max="7666" width="11.42578125" style="17"/>
    <col min="7667" max="7667" width="16.42578125" style="17" customWidth="1"/>
    <col min="7668" max="7668" width="16" style="17" customWidth="1"/>
    <col min="7669" max="7669" width="10" style="17" customWidth="1"/>
    <col min="7670" max="7670" width="25.85546875" style="17" customWidth="1"/>
    <col min="7671" max="7671" width="21.28515625" style="17" customWidth="1"/>
    <col min="7672" max="7672" width="22.5703125" style="17" customWidth="1"/>
    <col min="7673" max="7673" width="23" style="17" customWidth="1"/>
    <col min="7674" max="7674" width="22" style="17" customWidth="1"/>
    <col min="7675" max="7675" width="20.42578125" style="17" customWidth="1"/>
    <col min="7676" max="7677" width="20.28515625" style="17" bestFit="1" customWidth="1"/>
    <col min="7678" max="7679" width="15.5703125" style="17" bestFit="1" customWidth="1"/>
    <col min="7680" max="7680" width="21.28515625" style="17" customWidth="1"/>
    <col min="7681" max="7922" width="11.42578125" style="17"/>
    <col min="7923" max="7923" width="16.42578125" style="17" customWidth="1"/>
    <col min="7924" max="7924" width="16" style="17" customWidth="1"/>
    <col min="7925" max="7925" width="10" style="17" customWidth="1"/>
    <col min="7926" max="7926" width="25.85546875" style="17" customWidth="1"/>
    <col min="7927" max="7927" width="21.28515625" style="17" customWidth="1"/>
    <col min="7928" max="7928" width="22.5703125" style="17" customWidth="1"/>
    <col min="7929" max="7929" width="23" style="17" customWidth="1"/>
    <col min="7930" max="7930" width="22" style="17" customWidth="1"/>
    <col min="7931" max="7931" width="20.42578125" style="17" customWidth="1"/>
    <col min="7932" max="7933" width="20.28515625" style="17" bestFit="1" customWidth="1"/>
    <col min="7934" max="7935" width="15.5703125" style="17" bestFit="1" customWidth="1"/>
    <col min="7936" max="7936" width="21.28515625" style="17" customWidth="1"/>
    <col min="7937" max="8178" width="11.42578125" style="17"/>
    <col min="8179" max="8179" width="16.42578125" style="17" customWidth="1"/>
    <col min="8180" max="8180" width="16" style="17" customWidth="1"/>
    <col min="8181" max="8181" width="10" style="17" customWidth="1"/>
    <col min="8182" max="8182" width="25.85546875" style="17" customWidth="1"/>
    <col min="8183" max="8183" width="21.28515625" style="17" customWidth="1"/>
    <col min="8184" max="8184" width="22.5703125" style="17" customWidth="1"/>
    <col min="8185" max="8185" width="23" style="17" customWidth="1"/>
    <col min="8186" max="8186" width="22" style="17" customWidth="1"/>
    <col min="8187" max="8187" width="20.42578125" style="17" customWidth="1"/>
    <col min="8188" max="8189" width="20.28515625" style="17" bestFit="1" customWidth="1"/>
    <col min="8190" max="8191" width="15.5703125" style="17" bestFit="1" customWidth="1"/>
    <col min="8192" max="8192" width="21.28515625" style="17" customWidth="1"/>
    <col min="8193" max="8434" width="11.42578125" style="17"/>
    <col min="8435" max="8435" width="16.42578125" style="17" customWidth="1"/>
    <col min="8436" max="8436" width="16" style="17" customWidth="1"/>
    <col min="8437" max="8437" width="10" style="17" customWidth="1"/>
    <col min="8438" max="8438" width="25.85546875" style="17" customWidth="1"/>
    <col min="8439" max="8439" width="21.28515625" style="17" customWidth="1"/>
    <col min="8440" max="8440" width="22.5703125" style="17" customWidth="1"/>
    <col min="8441" max="8441" width="23" style="17" customWidth="1"/>
    <col min="8442" max="8442" width="22" style="17" customWidth="1"/>
    <col min="8443" max="8443" width="20.42578125" style="17" customWidth="1"/>
    <col min="8444" max="8445" width="20.28515625" style="17" bestFit="1" customWidth="1"/>
    <col min="8446" max="8447" width="15.5703125" style="17" bestFit="1" customWidth="1"/>
    <col min="8448" max="8448" width="21.28515625" style="17" customWidth="1"/>
    <col min="8449" max="8690" width="11.42578125" style="17"/>
    <col min="8691" max="8691" width="16.42578125" style="17" customWidth="1"/>
    <col min="8692" max="8692" width="16" style="17" customWidth="1"/>
    <col min="8693" max="8693" width="10" style="17" customWidth="1"/>
    <col min="8694" max="8694" width="25.85546875" style="17" customWidth="1"/>
    <col min="8695" max="8695" width="21.28515625" style="17" customWidth="1"/>
    <col min="8696" max="8696" width="22.5703125" style="17" customWidth="1"/>
    <col min="8697" max="8697" width="23" style="17" customWidth="1"/>
    <col min="8698" max="8698" width="22" style="17" customWidth="1"/>
    <col min="8699" max="8699" width="20.42578125" style="17" customWidth="1"/>
    <col min="8700" max="8701" width="20.28515625" style="17" bestFit="1" customWidth="1"/>
    <col min="8702" max="8703" width="15.5703125" style="17" bestFit="1" customWidth="1"/>
    <col min="8704" max="8704" width="21.28515625" style="17" customWidth="1"/>
    <col min="8705" max="8946" width="11.42578125" style="17"/>
    <col min="8947" max="8947" width="16.42578125" style="17" customWidth="1"/>
    <col min="8948" max="8948" width="16" style="17" customWidth="1"/>
    <col min="8949" max="8949" width="10" style="17" customWidth="1"/>
    <col min="8950" max="8950" width="25.85546875" style="17" customWidth="1"/>
    <col min="8951" max="8951" width="21.28515625" style="17" customWidth="1"/>
    <col min="8952" max="8952" width="22.5703125" style="17" customWidth="1"/>
    <col min="8953" max="8953" width="23" style="17" customWidth="1"/>
    <col min="8954" max="8954" width="22" style="17" customWidth="1"/>
    <col min="8955" max="8955" width="20.42578125" style="17" customWidth="1"/>
    <col min="8956" max="8957" width="20.28515625" style="17" bestFit="1" customWidth="1"/>
    <col min="8958" max="8959" width="15.5703125" style="17" bestFit="1" customWidth="1"/>
    <col min="8960" max="8960" width="21.28515625" style="17" customWidth="1"/>
    <col min="8961" max="9202" width="11.42578125" style="17"/>
    <col min="9203" max="9203" width="16.42578125" style="17" customWidth="1"/>
    <col min="9204" max="9204" width="16" style="17" customWidth="1"/>
    <col min="9205" max="9205" width="10" style="17" customWidth="1"/>
    <col min="9206" max="9206" width="25.85546875" style="17" customWidth="1"/>
    <col min="9207" max="9207" width="21.28515625" style="17" customWidth="1"/>
    <col min="9208" max="9208" width="22.5703125" style="17" customWidth="1"/>
    <col min="9209" max="9209" width="23" style="17" customWidth="1"/>
    <col min="9210" max="9210" width="22" style="17" customWidth="1"/>
    <col min="9211" max="9211" width="20.42578125" style="17" customWidth="1"/>
    <col min="9212" max="9213" width="20.28515625" style="17" bestFit="1" customWidth="1"/>
    <col min="9214" max="9215" width="15.5703125" style="17" bestFit="1" customWidth="1"/>
    <col min="9216" max="9216" width="21.28515625" style="17" customWidth="1"/>
    <col min="9217" max="9458" width="11.42578125" style="17"/>
    <col min="9459" max="9459" width="16.42578125" style="17" customWidth="1"/>
    <col min="9460" max="9460" width="16" style="17" customWidth="1"/>
    <col min="9461" max="9461" width="10" style="17" customWidth="1"/>
    <col min="9462" max="9462" width="25.85546875" style="17" customWidth="1"/>
    <col min="9463" max="9463" width="21.28515625" style="17" customWidth="1"/>
    <col min="9464" max="9464" width="22.5703125" style="17" customWidth="1"/>
    <col min="9465" max="9465" width="23" style="17" customWidth="1"/>
    <col min="9466" max="9466" width="22" style="17" customWidth="1"/>
    <col min="9467" max="9467" width="20.42578125" style="17" customWidth="1"/>
    <col min="9468" max="9469" width="20.28515625" style="17" bestFit="1" customWidth="1"/>
    <col min="9470" max="9471" width="15.5703125" style="17" bestFit="1" customWidth="1"/>
    <col min="9472" max="9472" width="21.28515625" style="17" customWidth="1"/>
    <col min="9473" max="9714" width="11.42578125" style="17"/>
    <col min="9715" max="9715" width="16.42578125" style="17" customWidth="1"/>
    <col min="9716" max="9716" width="16" style="17" customWidth="1"/>
    <col min="9717" max="9717" width="10" style="17" customWidth="1"/>
    <col min="9718" max="9718" width="25.85546875" style="17" customWidth="1"/>
    <col min="9719" max="9719" width="21.28515625" style="17" customWidth="1"/>
    <col min="9720" max="9720" width="22.5703125" style="17" customWidth="1"/>
    <col min="9721" max="9721" width="23" style="17" customWidth="1"/>
    <col min="9722" max="9722" width="22" style="17" customWidth="1"/>
    <col min="9723" max="9723" width="20.42578125" style="17" customWidth="1"/>
    <col min="9724" max="9725" width="20.28515625" style="17" bestFit="1" customWidth="1"/>
    <col min="9726" max="9727" width="15.5703125" style="17" bestFit="1" customWidth="1"/>
    <col min="9728" max="9728" width="21.28515625" style="17" customWidth="1"/>
    <col min="9729" max="9970" width="11.42578125" style="17"/>
    <col min="9971" max="9971" width="16.42578125" style="17" customWidth="1"/>
    <col min="9972" max="9972" width="16" style="17" customWidth="1"/>
    <col min="9973" max="9973" width="10" style="17" customWidth="1"/>
    <col min="9974" max="9974" width="25.85546875" style="17" customWidth="1"/>
    <col min="9975" max="9975" width="21.28515625" style="17" customWidth="1"/>
    <col min="9976" max="9976" width="22.5703125" style="17" customWidth="1"/>
    <col min="9977" max="9977" width="23" style="17" customWidth="1"/>
    <col min="9978" max="9978" width="22" style="17" customWidth="1"/>
    <col min="9979" max="9979" width="20.42578125" style="17" customWidth="1"/>
    <col min="9980" max="9981" width="20.28515625" style="17" bestFit="1" customWidth="1"/>
    <col min="9982" max="9983" width="15.5703125" style="17" bestFit="1" customWidth="1"/>
    <col min="9984" max="9984" width="21.28515625" style="17" customWidth="1"/>
    <col min="9985" max="10226" width="11.42578125" style="17"/>
    <col min="10227" max="10227" width="16.42578125" style="17" customWidth="1"/>
    <col min="10228" max="10228" width="16" style="17" customWidth="1"/>
    <col min="10229" max="10229" width="10" style="17" customWidth="1"/>
    <col min="10230" max="10230" width="25.85546875" style="17" customWidth="1"/>
    <col min="10231" max="10231" width="21.28515625" style="17" customWidth="1"/>
    <col min="10232" max="10232" width="22.5703125" style="17" customWidth="1"/>
    <col min="10233" max="10233" width="23" style="17" customWidth="1"/>
    <col min="10234" max="10234" width="22" style="17" customWidth="1"/>
    <col min="10235" max="10235" width="20.42578125" style="17" customWidth="1"/>
    <col min="10236" max="10237" width="20.28515625" style="17" bestFit="1" customWidth="1"/>
    <col min="10238" max="10239" width="15.5703125" style="17" bestFit="1" customWidth="1"/>
    <col min="10240" max="10240" width="21.28515625" style="17" customWidth="1"/>
    <col min="10241" max="10482" width="11.42578125" style="17"/>
    <col min="10483" max="10483" width="16.42578125" style="17" customWidth="1"/>
    <col min="10484" max="10484" width="16" style="17" customWidth="1"/>
    <col min="10485" max="10485" width="10" style="17" customWidth="1"/>
    <col min="10486" max="10486" width="25.85546875" style="17" customWidth="1"/>
    <col min="10487" max="10487" width="21.28515625" style="17" customWidth="1"/>
    <col min="10488" max="10488" width="22.5703125" style="17" customWidth="1"/>
    <col min="10489" max="10489" width="23" style="17" customWidth="1"/>
    <col min="10490" max="10490" width="22" style="17" customWidth="1"/>
    <col min="10491" max="10491" width="20.42578125" style="17" customWidth="1"/>
    <col min="10492" max="10493" width="20.28515625" style="17" bestFit="1" customWidth="1"/>
    <col min="10494" max="10495" width="15.5703125" style="17" bestFit="1" customWidth="1"/>
    <col min="10496" max="10496" width="21.28515625" style="17" customWidth="1"/>
    <col min="10497" max="10738" width="11.42578125" style="17"/>
    <col min="10739" max="10739" width="16.42578125" style="17" customWidth="1"/>
    <col min="10740" max="10740" width="16" style="17" customWidth="1"/>
    <col min="10741" max="10741" width="10" style="17" customWidth="1"/>
    <col min="10742" max="10742" width="25.85546875" style="17" customWidth="1"/>
    <col min="10743" max="10743" width="21.28515625" style="17" customWidth="1"/>
    <col min="10744" max="10744" width="22.5703125" style="17" customWidth="1"/>
    <col min="10745" max="10745" width="23" style="17" customWidth="1"/>
    <col min="10746" max="10746" width="22" style="17" customWidth="1"/>
    <col min="10747" max="10747" width="20.42578125" style="17" customWidth="1"/>
    <col min="10748" max="10749" width="20.28515625" style="17" bestFit="1" customWidth="1"/>
    <col min="10750" max="10751" width="15.5703125" style="17" bestFit="1" customWidth="1"/>
    <col min="10752" max="10752" width="21.28515625" style="17" customWidth="1"/>
    <col min="10753" max="10994" width="11.42578125" style="17"/>
    <col min="10995" max="10995" width="16.42578125" style="17" customWidth="1"/>
    <col min="10996" max="10996" width="16" style="17" customWidth="1"/>
    <col min="10997" max="10997" width="10" style="17" customWidth="1"/>
    <col min="10998" max="10998" width="25.85546875" style="17" customWidth="1"/>
    <col min="10999" max="10999" width="21.28515625" style="17" customWidth="1"/>
    <col min="11000" max="11000" width="22.5703125" style="17" customWidth="1"/>
    <col min="11001" max="11001" width="23" style="17" customWidth="1"/>
    <col min="11002" max="11002" width="22" style="17" customWidth="1"/>
    <col min="11003" max="11003" width="20.42578125" style="17" customWidth="1"/>
    <col min="11004" max="11005" width="20.28515625" style="17" bestFit="1" customWidth="1"/>
    <col min="11006" max="11007" width="15.5703125" style="17" bestFit="1" customWidth="1"/>
    <col min="11008" max="11008" width="21.28515625" style="17" customWidth="1"/>
    <col min="11009" max="11250" width="11.42578125" style="17"/>
    <col min="11251" max="11251" width="16.42578125" style="17" customWidth="1"/>
    <col min="11252" max="11252" width="16" style="17" customWidth="1"/>
    <col min="11253" max="11253" width="10" style="17" customWidth="1"/>
    <col min="11254" max="11254" width="25.85546875" style="17" customWidth="1"/>
    <col min="11255" max="11255" width="21.28515625" style="17" customWidth="1"/>
    <col min="11256" max="11256" width="22.5703125" style="17" customWidth="1"/>
    <col min="11257" max="11257" width="23" style="17" customWidth="1"/>
    <col min="11258" max="11258" width="22" style="17" customWidth="1"/>
    <col min="11259" max="11259" width="20.42578125" style="17" customWidth="1"/>
    <col min="11260" max="11261" width="20.28515625" style="17" bestFit="1" customWidth="1"/>
    <col min="11262" max="11263" width="15.5703125" style="17" bestFit="1" customWidth="1"/>
    <col min="11264" max="11264" width="21.28515625" style="17" customWidth="1"/>
    <col min="11265" max="11506" width="11.42578125" style="17"/>
    <col min="11507" max="11507" width="16.42578125" style="17" customWidth="1"/>
    <col min="11508" max="11508" width="16" style="17" customWidth="1"/>
    <col min="11509" max="11509" width="10" style="17" customWidth="1"/>
    <col min="11510" max="11510" width="25.85546875" style="17" customWidth="1"/>
    <col min="11511" max="11511" width="21.28515625" style="17" customWidth="1"/>
    <col min="11512" max="11512" width="22.5703125" style="17" customWidth="1"/>
    <col min="11513" max="11513" width="23" style="17" customWidth="1"/>
    <col min="11514" max="11514" width="22" style="17" customWidth="1"/>
    <col min="11515" max="11515" width="20.42578125" style="17" customWidth="1"/>
    <col min="11516" max="11517" width="20.28515625" style="17" bestFit="1" customWidth="1"/>
    <col min="11518" max="11519" width="15.5703125" style="17" bestFit="1" customWidth="1"/>
    <col min="11520" max="11520" width="21.28515625" style="17" customWidth="1"/>
    <col min="11521" max="11762" width="11.42578125" style="17"/>
    <col min="11763" max="11763" width="16.42578125" style="17" customWidth="1"/>
    <col min="11764" max="11764" width="16" style="17" customWidth="1"/>
    <col min="11765" max="11765" width="10" style="17" customWidth="1"/>
    <col min="11766" max="11766" width="25.85546875" style="17" customWidth="1"/>
    <col min="11767" max="11767" width="21.28515625" style="17" customWidth="1"/>
    <col min="11768" max="11768" width="22.5703125" style="17" customWidth="1"/>
    <col min="11769" max="11769" width="23" style="17" customWidth="1"/>
    <col min="11770" max="11770" width="22" style="17" customWidth="1"/>
    <col min="11771" max="11771" width="20.42578125" style="17" customWidth="1"/>
    <col min="11772" max="11773" width="20.28515625" style="17" bestFit="1" customWidth="1"/>
    <col min="11774" max="11775" width="15.5703125" style="17" bestFit="1" customWidth="1"/>
    <col min="11776" max="11776" width="21.28515625" style="17" customWidth="1"/>
    <col min="11777" max="12018" width="11.42578125" style="17"/>
    <col min="12019" max="12019" width="16.42578125" style="17" customWidth="1"/>
    <col min="12020" max="12020" width="16" style="17" customWidth="1"/>
    <col min="12021" max="12021" width="10" style="17" customWidth="1"/>
    <col min="12022" max="12022" width="25.85546875" style="17" customWidth="1"/>
    <col min="12023" max="12023" width="21.28515625" style="17" customWidth="1"/>
    <col min="12024" max="12024" width="22.5703125" style="17" customWidth="1"/>
    <col min="12025" max="12025" width="23" style="17" customWidth="1"/>
    <col min="12026" max="12026" width="22" style="17" customWidth="1"/>
    <col min="12027" max="12027" width="20.42578125" style="17" customWidth="1"/>
    <col min="12028" max="12029" width="20.28515625" style="17" bestFit="1" customWidth="1"/>
    <col min="12030" max="12031" width="15.5703125" style="17" bestFit="1" customWidth="1"/>
    <col min="12032" max="12032" width="21.28515625" style="17" customWidth="1"/>
    <col min="12033" max="12274" width="11.42578125" style="17"/>
    <col min="12275" max="12275" width="16.42578125" style="17" customWidth="1"/>
    <col min="12276" max="12276" width="16" style="17" customWidth="1"/>
    <col min="12277" max="12277" width="10" style="17" customWidth="1"/>
    <col min="12278" max="12278" width="25.85546875" style="17" customWidth="1"/>
    <col min="12279" max="12279" width="21.28515625" style="17" customWidth="1"/>
    <col min="12280" max="12280" width="22.5703125" style="17" customWidth="1"/>
    <col min="12281" max="12281" width="23" style="17" customWidth="1"/>
    <col min="12282" max="12282" width="22" style="17" customWidth="1"/>
    <col min="12283" max="12283" width="20.42578125" style="17" customWidth="1"/>
    <col min="12284" max="12285" width="20.28515625" style="17" bestFit="1" customWidth="1"/>
    <col min="12286" max="12287" width="15.5703125" style="17" bestFit="1" customWidth="1"/>
    <col min="12288" max="12288" width="21.28515625" style="17" customWidth="1"/>
    <col min="12289" max="12530" width="11.42578125" style="17"/>
    <col min="12531" max="12531" width="16.42578125" style="17" customWidth="1"/>
    <col min="12532" max="12532" width="16" style="17" customWidth="1"/>
    <col min="12533" max="12533" width="10" style="17" customWidth="1"/>
    <col min="12534" max="12534" width="25.85546875" style="17" customWidth="1"/>
    <col min="12535" max="12535" width="21.28515625" style="17" customWidth="1"/>
    <col min="12536" max="12536" width="22.5703125" style="17" customWidth="1"/>
    <col min="12537" max="12537" width="23" style="17" customWidth="1"/>
    <col min="12538" max="12538" width="22" style="17" customWidth="1"/>
    <col min="12539" max="12539" width="20.42578125" style="17" customWidth="1"/>
    <col min="12540" max="12541" width="20.28515625" style="17" bestFit="1" customWidth="1"/>
    <col min="12542" max="12543" width="15.5703125" style="17" bestFit="1" customWidth="1"/>
    <col min="12544" max="12544" width="21.28515625" style="17" customWidth="1"/>
    <col min="12545" max="12786" width="11.42578125" style="17"/>
    <col min="12787" max="12787" width="16.42578125" style="17" customWidth="1"/>
    <col min="12788" max="12788" width="16" style="17" customWidth="1"/>
    <col min="12789" max="12789" width="10" style="17" customWidth="1"/>
    <col min="12790" max="12790" width="25.85546875" style="17" customWidth="1"/>
    <col min="12791" max="12791" width="21.28515625" style="17" customWidth="1"/>
    <col min="12792" max="12792" width="22.5703125" style="17" customWidth="1"/>
    <col min="12793" max="12793" width="23" style="17" customWidth="1"/>
    <col min="12794" max="12794" width="22" style="17" customWidth="1"/>
    <col min="12795" max="12795" width="20.42578125" style="17" customWidth="1"/>
    <col min="12796" max="12797" width="20.28515625" style="17" bestFit="1" customWidth="1"/>
    <col min="12798" max="12799" width="15.5703125" style="17" bestFit="1" customWidth="1"/>
    <col min="12800" max="12800" width="21.28515625" style="17" customWidth="1"/>
    <col min="12801" max="13042" width="11.42578125" style="17"/>
    <col min="13043" max="13043" width="16.42578125" style="17" customWidth="1"/>
    <col min="13044" max="13044" width="16" style="17" customWidth="1"/>
    <col min="13045" max="13045" width="10" style="17" customWidth="1"/>
    <col min="13046" max="13046" width="25.85546875" style="17" customWidth="1"/>
    <col min="13047" max="13047" width="21.28515625" style="17" customWidth="1"/>
    <col min="13048" max="13048" width="22.5703125" style="17" customWidth="1"/>
    <col min="13049" max="13049" width="23" style="17" customWidth="1"/>
    <col min="13050" max="13050" width="22" style="17" customWidth="1"/>
    <col min="13051" max="13051" width="20.42578125" style="17" customWidth="1"/>
    <col min="13052" max="13053" width="20.28515625" style="17" bestFit="1" customWidth="1"/>
    <col min="13054" max="13055" width="15.5703125" style="17" bestFit="1" customWidth="1"/>
    <col min="13056" max="13056" width="21.28515625" style="17" customWidth="1"/>
    <col min="13057" max="13298" width="11.42578125" style="17"/>
    <col min="13299" max="13299" width="16.42578125" style="17" customWidth="1"/>
    <col min="13300" max="13300" width="16" style="17" customWidth="1"/>
    <col min="13301" max="13301" width="10" style="17" customWidth="1"/>
    <col min="13302" max="13302" width="25.85546875" style="17" customWidth="1"/>
    <col min="13303" max="13303" width="21.28515625" style="17" customWidth="1"/>
    <col min="13304" max="13304" width="22.5703125" style="17" customWidth="1"/>
    <col min="13305" max="13305" width="23" style="17" customWidth="1"/>
    <col min="13306" max="13306" width="22" style="17" customWidth="1"/>
    <col min="13307" max="13307" width="20.42578125" style="17" customWidth="1"/>
    <col min="13308" max="13309" width="20.28515625" style="17" bestFit="1" customWidth="1"/>
    <col min="13310" max="13311" width="15.5703125" style="17" bestFit="1" customWidth="1"/>
    <col min="13312" max="13312" width="21.28515625" style="17" customWidth="1"/>
    <col min="13313" max="13554" width="11.42578125" style="17"/>
    <col min="13555" max="13555" width="16.42578125" style="17" customWidth="1"/>
    <col min="13556" max="13556" width="16" style="17" customWidth="1"/>
    <col min="13557" max="13557" width="10" style="17" customWidth="1"/>
    <col min="13558" max="13558" width="25.85546875" style="17" customWidth="1"/>
    <col min="13559" max="13559" width="21.28515625" style="17" customWidth="1"/>
    <col min="13560" max="13560" width="22.5703125" style="17" customWidth="1"/>
    <col min="13561" max="13561" width="23" style="17" customWidth="1"/>
    <col min="13562" max="13562" width="22" style="17" customWidth="1"/>
    <col min="13563" max="13563" width="20.42578125" style="17" customWidth="1"/>
    <col min="13564" max="13565" width="20.28515625" style="17" bestFit="1" customWidth="1"/>
    <col min="13566" max="13567" width="15.5703125" style="17" bestFit="1" customWidth="1"/>
    <col min="13568" max="13568" width="21.28515625" style="17" customWidth="1"/>
    <col min="13569" max="13810" width="11.42578125" style="17"/>
    <col min="13811" max="13811" width="16.42578125" style="17" customWidth="1"/>
    <col min="13812" max="13812" width="16" style="17" customWidth="1"/>
    <col min="13813" max="13813" width="10" style="17" customWidth="1"/>
    <col min="13814" max="13814" width="25.85546875" style="17" customWidth="1"/>
    <col min="13815" max="13815" width="21.28515625" style="17" customWidth="1"/>
    <col min="13816" max="13816" width="22.5703125" style="17" customWidth="1"/>
    <col min="13817" max="13817" width="23" style="17" customWidth="1"/>
    <col min="13818" max="13818" width="22" style="17" customWidth="1"/>
    <col min="13819" max="13819" width="20.42578125" style="17" customWidth="1"/>
    <col min="13820" max="13821" width="20.28515625" style="17" bestFit="1" customWidth="1"/>
    <col min="13822" max="13823" width="15.5703125" style="17" bestFit="1" customWidth="1"/>
    <col min="13824" max="13824" width="21.28515625" style="17" customWidth="1"/>
    <col min="13825" max="14066" width="11.42578125" style="17"/>
    <col min="14067" max="14067" width="16.42578125" style="17" customWidth="1"/>
    <col min="14068" max="14068" width="16" style="17" customWidth="1"/>
    <col min="14069" max="14069" width="10" style="17" customWidth="1"/>
    <col min="14070" max="14070" width="25.85546875" style="17" customWidth="1"/>
    <col min="14071" max="14071" width="21.28515625" style="17" customWidth="1"/>
    <col min="14072" max="14072" width="22.5703125" style="17" customWidth="1"/>
    <col min="14073" max="14073" width="23" style="17" customWidth="1"/>
    <col min="14074" max="14074" width="22" style="17" customWidth="1"/>
    <col min="14075" max="14075" width="20.42578125" style="17" customWidth="1"/>
    <col min="14076" max="14077" width="20.28515625" style="17" bestFit="1" customWidth="1"/>
    <col min="14078" max="14079" width="15.5703125" style="17" bestFit="1" customWidth="1"/>
    <col min="14080" max="14080" width="21.28515625" style="17" customWidth="1"/>
    <col min="14081" max="14322" width="11.42578125" style="17"/>
    <col min="14323" max="14323" width="16.42578125" style="17" customWidth="1"/>
    <col min="14324" max="14324" width="16" style="17" customWidth="1"/>
    <col min="14325" max="14325" width="10" style="17" customWidth="1"/>
    <col min="14326" max="14326" width="25.85546875" style="17" customWidth="1"/>
    <col min="14327" max="14327" width="21.28515625" style="17" customWidth="1"/>
    <col min="14328" max="14328" width="22.5703125" style="17" customWidth="1"/>
    <col min="14329" max="14329" width="23" style="17" customWidth="1"/>
    <col min="14330" max="14330" width="22" style="17" customWidth="1"/>
    <col min="14331" max="14331" width="20.42578125" style="17" customWidth="1"/>
    <col min="14332" max="14333" width="20.28515625" style="17" bestFit="1" customWidth="1"/>
    <col min="14334" max="14335" width="15.5703125" style="17" bestFit="1" customWidth="1"/>
    <col min="14336" max="14336" width="21.28515625" style="17" customWidth="1"/>
    <col min="14337" max="14578" width="11.42578125" style="17"/>
    <col min="14579" max="14579" width="16.42578125" style="17" customWidth="1"/>
    <col min="14580" max="14580" width="16" style="17" customWidth="1"/>
    <col min="14581" max="14581" width="10" style="17" customWidth="1"/>
    <col min="14582" max="14582" width="25.85546875" style="17" customWidth="1"/>
    <col min="14583" max="14583" width="21.28515625" style="17" customWidth="1"/>
    <col min="14584" max="14584" width="22.5703125" style="17" customWidth="1"/>
    <col min="14585" max="14585" width="23" style="17" customWidth="1"/>
    <col min="14586" max="14586" width="22" style="17" customWidth="1"/>
    <col min="14587" max="14587" width="20.42578125" style="17" customWidth="1"/>
    <col min="14588" max="14589" width="20.28515625" style="17" bestFit="1" customWidth="1"/>
    <col min="14590" max="14591" width="15.5703125" style="17" bestFit="1" customWidth="1"/>
    <col min="14592" max="14592" width="21.28515625" style="17" customWidth="1"/>
    <col min="14593" max="14834" width="11.42578125" style="17"/>
    <col min="14835" max="14835" width="16.42578125" style="17" customWidth="1"/>
    <col min="14836" max="14836" width="16" style="17" customWidth="1"/>
    <col min="14837" max="14837" width="10" style="17" customWidth="1"/>
    <col min="14838" max="14838" width="25.85546875" style="17" customWidth="1"/>
    <col min="14839" max="14839" width="21.28515625" style="17" customWidth="1"/>
    <col min="14840" max="14840" width="22.5703125" style="17" customWidth="1"/>
    <col min="14841" max="14841" width="23" style="17" customWidth="1"/>
    <col min="14842" max="14842" width="22" style="17" customWidth="1"/>
    <col min="14843" max="14843" width="20.42578125" style="17" customWidth="1"/>
    <col min="14844" max="14845" width="20.28515625" style="17" bestFit="1" customWidth="1"/>
    <col min="14846" max="14847" width="15.5703125" style="17" bestFit="1" customWidth="1"/>
    <col min="14848" max="14848" width="21.28515625" style="17" customWidth="1"/>
    <col min="14849" max="15090" width="11.42578125" style="17"/>
    <col min="15091" max="15091" width="16.42578125" style="17" customWidth="1"/>
    <col min="15092" max="15092" width="16" style="17" customWidth="1"/>
    <col min="15093" max="15093" width="10" style="17" customWidth="1"/>
    <col min="15094" max="15094" width="25.85546875" style="17" customWidth="1"/>
    <col min="15095" max="15095" width="21.28515625" style="17" customWidth="1"/>
    <col min="15096" max="15096" width="22.5703125" style="17" customWidth="1"/>
    <col min="15097" max="15097" width="23" style="17" customWidth="1"/>
    <col min="15098" max="15098" width="22" style="17" customWidth="1"/>
    <col min="15099" max="15099" width="20.42578125" style="17" customWidth="1"/>
    <col min="15100" max="15101" width="20.28515625" style="17" bestFit="1" customWidth="1"/>
    <col min="15102" max="15103" width="15.5703125" style="17" bestFit="1" customWidth="1"/>
    <col min="15104" max="15104" width="21.28515625" style="17" customWidth="1"/>
    <col min="15105" max="15346" width="11.42578125" style="17"/>
    <col min="15347" max="15347" width="16.42578125" style="17" customWidth="1"/>
    <col min="15348" max="15348" width="16" style="17" customWidth="1"/>
    <col min="15349" max="15349" width="10" style="17" customWidth="1"/>
    <col min="15350" max="15350" width="25.85546875" style="17" customWidth="1"/>
    <col min="15351" max="15351" width="21.28515625" style="17" customWidth="1"/>
    <col min="15352" max="15352" width="22.5703125" style="17" customWidth="1"/>
    <col min="15353" max="15353" width="23" style="17" customWidth="1"/>
    <col min="15354" max="15354" width="22" style="17" customWidth="1"/>
    <col min="15355" max="15355" width="20.42578125" style="17" customWidth="1"/>
    <col min="15356" max="15357" width="20.28515625" style="17" bestFit="1" customWidth="1"/>
    <col min="15358" max="15359" width="15.5703125" style="17" bestFit="1" customWidth="1"/>
    <col min="15360" max="15360" width="21.28515625" style="17" customWidth="1"/>
    <col min="15361" max="15602" width="11.42578125" style="17"/>
    <col min="15603" max="15603" width="16.42578125" style="17" customWidth="1"/>
    <col min="15604" max="15604" width="16" style="17" customWidth="1"/>
    <col min="15605" max="15605" width="10" style="17" customWidth="1"/>
    <col min="15606" max="15606" width="25.85546875" style="17" customWidth="1"/>
    <col min="15607" max="15607" width="21.28515625" style="17" customWidth="1"/>
    <col min="15608" max="15608" width="22.5703125" style="17" customWidth="1"/>
    <col min="15609" max="15609" width="23" style="17" customWidth="1"/>
    <col min="15610" max="15610" width="22" style="17" customWidth="1"/>
    <col min="15611" max="15611" width="20.42578125" style="17" customWidth="1"/>
    <col min="15612" max="15613" width="20.28515625" style="17" bestFit="1" customWidth="1"/>
    <col min="15614" max="15615" width="15.5703125" style="17" bestFit="1" customWidth="1"/>
    <col min="15616" max="15616" width="21.28515625" style="17" customWidth="1"/>
    <col min="15617" max="15858" width="11.42578125" style="17"/>
    <col min="15859" max="15859" width="16.42578125" style="17" customWidth="1"/>
    <col min="15860" max="15860" width="16" style="17" customWidth="1"/>
    <col min="15861" max="15861" width="10" style="17" customWidth="1"/>
    <col min="15862" max="15862" width="25.85546875" style="17" customWidth="1"/>
    <col min="15863" max="15863" width="21.28515625" style="17" customWidth="1"/>
    <col min="15864" max="15864" width="22.5703125" style="17" customWidth="1"/>
    <col min="15865" max="15865" width="23" style="17" customWidth="1"/>
    <col min="15866" max="15866" width="22" style="17" customWidth="1"/>
    <col min="15867" max="15867" width="20.42578125" style="17" customWidth="1"/>
    <col min="15868" max="15869" width="20.28515625" style="17" bestFit="1" customWidth="1"/>
    <col min="15870" max="15871" width="15.5703125" style="17" bestFit="1" customWidth="1"/>
    <col min="15872" max="15872" width="21.28515625" style="17" customWidth="1"/>
    <col min="15873" max="16114" width="11.42578125" style="17"/>
    <col min="16115" max="16115" width="16.42578125" style="17" customWidth="1"/>
    <col min="16116" max="16116" width="16" style="17" customWidth="1"/>
    <col min="16117" max="16117" width="10" style="17" customWidth="1"/>
    <col min="16118" max="16118" width="25.85546875" style="17" customWidth="1"/>
    <col min="16119" max="16119" width="21.28515625" style="17" customWidth="1"/>
    <col min="16120" max="16120" width="22.5703125" style="17" customWidth="1"/>
    <col min="16121" max="16121" width="23" style="17" customWidth="1"/>
    <col min="16122" max="16122" width="22" style="17" customWidth="1"/>
    <col min="16123" max="16123" width="20.42578125" style="17" customWidth="1"/>
    <col min="16124" max="16125" width="20.28515625" style="17" bestFit="1" customWidth="1"/>
    <col min="16126" max="16127" width="15.5703125" style="17" bestFit="1" customWidth="1"/>
    <col min="16128" max="16128" width="21.28515625" style="17" customWidth="1"/>
    <col min="16129"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75"/>
      <c r="F3" s="8"/>
      <c r="G3" s="8"/>
      <c r="H3" s="8"/>
      <c r="I3" s="8"/>
      <c r="O3" s="8"/>
    </row>
    <row r="4" spans="1:15" ht="15.75" x14ac:dyDescent="0.25">
      <c r="A4" s="7"/>
      <c r="B4" s="9" t="s">
        <v>2</v>
      </c>
      <c r="C4" s="9"/>
      <c r="D4" s="8"/>
      <c r="E4" s="75"/>
      <c r="F4" s="10"/>
      <c r="G4" s="10"/>
      <c r="H4" s="10"/>
      <c r="I4" s="10"/>
      <c r="O4" s="8"/>
    </row>
    <row r="5" spans="1:15" ht="15.75" x14ac:dyDescent="0.25">
      <c r="A5" s="11"/>
      <c r="B5" s="12" t="s">
        <v>3</v>
      </c>
      <c r="C5" s="12"/>
      <c r="D5" s="10"/>
      <c r="F5" s="21"/>
      <c r="G5" s="10"/>
      <c r="H5" s="13"/>
      <c r="I5" s="14"/>
    </row>
    <row r="6" spans="1:15" ht="15.75" x14ac:dyDescent="0.25">
      <c r="A6" s="7"/>
      <c r="B6" s="23" t="s">
        <v>1086</v>
      </c>
      <c r="C6" s="23"/>
      <c r="F6" s="21"/>
      <c r="G6" s="21"/>
      <c r="H6" s="14" t="s">
        <v>4</v>
      </c>
      <c r="I6" s="14" t="s">
        <v>1078</v>
      </c>
    </row>
    <row r="7" spans="1:15" x14ac:dyDescent="0.25">
      <c r="A7" s="7"/>
      <c r="C7" s="24"/>
      <c r="F7" s="21"/>
      <c r="G7" s="21"/>
      <c r="H7" s="21"/>
      <c r="I7" s="21"/>
    </row>
    <row r="8" spans="1:15" x14ac:dyDescent="0.25">
      <c r="A8" s="7"/>
      <c r="C8" s="24"/>
      <c r="F8" s="21"/>
      <c r="G8" s="21"/>
      <c r="H8" s="21"/>
      <c r="I8" s="21"/>
    </row>
    <row r="9" spans="1:15" ht="15.75" thickBot="1" x14ac:dyDescent="0.3">
      <c r="A9" s="282" t="s">
        <v>1101</v>
      </c>
      <c r="B9" s="282"/>
      <c r="C9" s="282"/>
      <c r="D9" s="282"/>
      <c r="E9" s="76"/>
    </row>
    <row r="10" spans="1:15" s="25" customFormat="1" ht="48" x14ac:dyDescent="0.2">
      <c r="A10" s="27" t="s">
        <v>5</v>
      </c>
      <c r="B10" s="28" t="s">
        <v>6</v>
      </c>
      <c r="C10" s="29" t="s">
        <v>7</v>
      </c>
      <c r="D10" s="63" t="s">
        <v>8</v>
      </c>
      <c r="E10" s="74" t="s">
        <v>1078</v>
      </c>
      <c r="F10" s="69" t="s">
        <v>10</v>
      </c>
      <c r="G10" s="30" t="s">
        <v>11</v>
      </c>
      <c r="H10" s="30" t="s">
        <v>12</v>
      </c>
      <c r="I10" s="30" t="s">
        <v>13</v>
      </c>
      <c r="J10" s="30" t="s">
        <v>14</v>
      </c>
      <c r="K10" s="30" t="s">
        <v>15</v>
      </c>
      <c r="L10" s="30" t="s">
        <v>16</v>
      </c>
      <c r="M10" s="30" t="s">
        <v>17</v>
      </c>
      <c r="N10" s="30" t="s">
        <v>1082</v>
      </c>
      <c r="O10" s="31" t="s">
        <v>1100</v>
      </c>
    </row>
    <row r="11" spans="1:15" x14ac:dyDescent="0.25">
      <c r="A11" s="44" t="s">
        <v>18</v>
      </c>
      <c r="B11" s="45" t="s">
        <v>19</v>
      </c>
      <c r="C11" s="46">
        <v>5</v>
      </c>
      <c r="D11" s="64" t="s">
        <v>19</v>
      </c>
      <c r="E11" s="105">
        <v>1532829136.2188749</v>
      </c>
      <c r="F11" s="70">
        <v>0</v>
      </c>
      <c r="G11" s="70">
        <v>70291054.75</v>
      </c>
      <c r="H11" s="70">
        <v>0</v>
      </c>
      <c r="I11" s="70">
        <v>0</v>
      </c>
      <c r="J11" s="70">
        <v>1504879383.8099999</v>
      </c>
      <c r="K11" s="70">
        <v>0</v>
      </c>
      <c r="L11" s="70">
        <v>0</v>
      </c>
      <c r="M11" s="70">
        <v>0</v>
      </c>
      <c r="N11" s="70">
        <v>0</v>
      </c>
      <c r="O11" s="48">
        <f>SUM(F11:N11)</f>
        <v>1575170438.5599999</v>
      </c>
    </row>
    <row r="12" spans="1:15" x14ac:dyDescent="0.25">
      <c r="A12" s="44" t="s">
        <v>18</v>
      </c>
      <c r="B12" s="45" t="s">
        <v>20</v>
      </c>
      <c r="C12" s="46">
        <v>8</v>
      </c>
      <c r="D12" s="64" t="s">
        <v>20</v>
      </c>
      <c r="E12" s="105">
        <v>163172.32654605282</v>
      </c>
      <c r="F12" s="70">
        <v>0</v>
      </c>
      <c r="G12" s="70">
        <v>0</v>
      </c>
      <c r="H12" s="70">
        <v>0</v>
      </c>
      <c r="I12" s="70">
        <v>0</v>
      </c>
      <c r="J12" s="70">
        <v>0</v>
      </c>
      <c r="K12" s="70">
        <v>0</v>
      </c>
      <c r="L12" s="70">
        <v>0</v>
      </c>
      <c r="M12" s="70">
        <v>0</v>
      </c>
      <c r="N12" s="70">
        <v>0</v>
      </c>
      <c r="O12" s="48">
        <f t="shared" ref="O12:O75" si="0">SUM(F12:N12)</f>
        <v>0</v>
      </c>
    </row>
    <row r="13" spans="1:15" x14ac:dyDescent="0.25">
      <c r="A13" s="44" t="s">
        <v>18</v>
      </c>
      <c r="B13" s="49" t="s">
        <v>21</v>
      </c>
      <c r="C13" s="46">
        <v>13</v>
      </c>
      <c r="D13" s="65" t="s">
        <v>21</v>
      </c>
      <c r="E13" s="105">
        <v>170329415.4494077</v>
      </c>
      <c r="F13" s="70">
        <v>0</v>
      </c>
      <c r="G13" s="70">
        <v>0</v>
      </c>
      <c r="H13" s="70">
        <v>0</v>
      </c>
      <c r="I13" s="70">
        <v>0</v>
      </c>
      <c r="J13" s="70">
        <v>312918347.23000008</v>
      </c>
      <c r="K13" s="70">
        <v>0</v>
      </c>
      <c r="L13" s="70">
        <v>0</v>
      </c>
      <c r="M13" s="70">
        <v>10242561.02</v>
      </c>
      <c r="N13" s="70">
        <v>0</v>
      </c>
      <c r="O13" s="48">
        <f t="shared" si="0"/>
        <v>323160908.25000006</v>
      </c>
    </row>
    <row r="14" spans="1:15" x14ac:dyDescent="0.25">
      <c r="A14" s="44" t="s">
        <v>18</v>
      </c>
      <c r="B14" s="45" t="s">
        <v>22</v>
      </c>
      <c r="C14" s="46">
        <v>15</v>
      </c>
      <c r="D14" s="64" t="s">
        <v>22</v>
      </c>
      <c r="E14" s="105">
        <v>1932381896.1648941</v>
      </c>
      <c r="F14" s="70">
        <v>0</v>
      </c>
      <c r="G14" s="70">
        <v>1863891550.1000006</v>
      </c>
      <c r="H14" s="70">
        <v>205545735.53999999</v>
      </c>
      <c r="I14" s="70">
        <v>53928425.219999999</v>
      </c>
      <c r="J14" s="70">
        <v>0</v>
      </c>
      <c r="K14" s="70">
        <v>0</v>
      </c>
      <c r="L14" s="70">
        <v>0</v>
      </c>
      <c r="M14" s="70">
        <v>0</v>
      </c>
      <c r="N14" s="70">
        <v>0</v>
      </c>
      <c r="O14" s="48">
        <f t="shared" si="0"/>
        <v>2123365710.8600006</v>
      </c>
    </row>
    <row r="15" spans="1:15" x14ac:dyDescent="0.25">
      <c r="A15" s="44" t="s">
        <v>18</v>
      </c>
      <c r="B15" s="45" t="s">
        <v>23</v>
      </c>
      <c r="C15" s="46">
        <v>17</v>
      </c>
      <c r="D15" s="64" t="s">
        <v>23</v>
      </c>
      <c r="E15" s="105">
        <v>83729299.207485139</v>
      </c>
      <c r="F15" s="70">
        <v>0</v>
      </c>
      <c r="G15" s="70">
        <v>0</v>
      </c>
      <c r="H15" s="70">
        <v>0</v>
      </c>
      <c r="I15" s="70">
        <v>0</v>
      </c>
      <c r="J15" s="70">
        <v>151871648.49000001</v>
      </c>
      <c r="K15" s="70">
        <v>0</v>
      </c>
      <c r="L15" s="70">
        <v>0</v>
      </c>
      <c r="M15" s="70">
        <v>0</v>
      </c>
      <c r="N15" s="70">
        <v>0</v>
      </c>
      <c r="O15" s="48">
        <f t="shared" si="0"/>
        <v>151871648.49000001</v>
      </c>
    </row>
    <row r="16" spans="1:15" x14ac:dyDescent="0.25">
      <c r="A16" s="44" t="s">
        <v>18</v>
      </c>
      <c r="B16" s="45" t="s">
        <v>24</v>
      </c>
      <c r="C16" s="46">
        <v>18</v>
      </c>
      <c r="D16" s="64" t="s">
        <v>24</v>
      </c>
      <c r="E16" s="105">
        <v>49544.01518573139</v>
      </c>
      <c r="F16" s="70">
        <v>0</v>
      </c>
      <c r="G16" s="70">
        <v>0</v>
      </c>
      <c r="H16" s="70">
        <v>0</v>
      </c>
      <c r="I16" s="70">
        <v>0</v>
      </c>
      <c r="J16" s="70">
        <v>244591.19</v>
      </c>
      <c r="K16" s="70">
        <v>0</v>
      </c>
      <c r="L16" s="70">
        <v>0</v>
      </c>
      <c r="M16" s="70">
        <v>0</v>
      </c>
      <c r="N16" s="70">
        <v>0</v>
      </c>
      <c r="O16" s="48">
        <f t="shared" si="0"/>
        <v>244591.19</v>
      </c>
    </row>
    <row r="17" spans="1:15" x14ac:dyDescent="0.25">
      <c r="A17" s="44" t="s">
        <v>18</v>
      </c>
      <c r="B17" s="49" t="s">
        <v>25</v>
      </c>
      <c r="C17" s="46">
        <v>19</v>
      </c>
      <c r="D17" s="65" t="s">
        <v>25</v>
      </c>
      <c r="E17" s="105">
        <v>264442931.73007309</v>
      </c>
      <c r="F17" s="70">
        <v>0</v>
      </c>
      <c r="G17" s="70">
        <v>29010537.350000001</v>
      </c>
      <c r="H17" s="70">
        <v>0</v>
      </c>
      <c r="I17" s="70">
        <v>43557.96</v>
      </c>
      <c r="J17" s="70">
        <v>358869009.49000001</v>
      </c>
      <c r="K17" s="70">
        <v>0</v>
      </c>
      <c r="L17" s="70">
        <v>0</v>
      </c>
      <c r="M17" s="70">
        <v>0</v>
      </c>
      <c r="N17" s="70">
        <v>0</v>
      </c>
      <c r="O17" s="48">
        <f t="shared" si="0"/>
        <v>387923104.80000001</v>
      </c>
    </row>
    <row r="18" spans="1:15" x14ac:dyDescent="0.25">
      <c r="A18" s="44" t="s">
        <v>18</v>
      </c>
      <c r="B18" s="45" t="s">
        <v>26</v>
      </c>
      <c r="C18" s="46">
        <v>20</v>
      </c>
      <c r="D18" s="64" t="s">
        <v>26</v>
      </c>
      <c r="E18" s="105">
        <v>105987550473.81671</v>
      </c>
      <c r="F18" s="70">
        <v>0</v>
      </c>
      <c r="G18" s="70">
        <v>108458165642.16005</v>
      </c>
      <c r="H18" s="70">
        <v>0</v>
      </c>
      <c r="I18" s="70">
        <v>0</v>
      </c>
      <c r="J18" s="70">
        <v>0</v>
      </c>
      <c r="K18" s="70">
        <v>0</v>
      </c>
      <c r="L18" s="70">
        <v>0</v>
      </c>
      <c r="M18" s="70">
        <v>0</v>
      </c>
      <c r="N18" s="70">
        <v>0</v>
      </c>
      <c r="O18" s="48">
        <f t="shared" si="0"/>
        <v>108458165642.16005</v>
      </c>
    </row>
    <row r="19" spans="1:15" x14ac:dyDescent="0.25">
      <c r="A19" s="44" t="s">
        <v>18</v>
      </c>
      <c r="B19" s="49" t="s">
        <v>27</v>
      </c>
      <c r="C19" s="46">
        <v>23</v>
      </c>
      <c r="D19" s="65" t="s">
        <v>27</v>
      </c>
      <c r="E19" s="105">
        <v>6185122863.9192047</v>
      </c>
      <c r="F19" s="70">
        <v>0</v>
      </c>
      <c r="G19" s="70">
        <v>398361720.45999998</v>
      </c>
      <c r="H19" s="70">
        <v>0</v>
      </c>
      <c r="I19" s="70">
        <v>0</v>
      </c>
      <c r="J19" s="70">
        <v>36635212.590000004</v>
      </c>
      <c r="K19" s="70">
        <v>4813177909.8699999</v>
      </c>
      <c r="L19" s="70">
        <v>0</v>
      </c>
      <c r="M19" s="70">
        <v>0</v>
      </c>
      <c r="N19" s="70">
        <v>0</v>
      </c>
      <c r="O19" s="48">
        <f t="shared" si="0"/>
        <v>5248174842.9200001</v>
      </c>
    </row>
    <row r="20" spans="1:15" x14ac:dyDescent="0.25">
      <c r="A20" s="44" t="s">
        <v>18</v>
      </c>
      <c r="B20" s="45" t="s">
        <v>28</v>
      </c>
      <c r="C20" s="46">
        <v>25</v>
      </c>
      <c r="D20" s="64" t="s">
        <v>28</v>
      </c>
      <c r="E20" s="105">
        <v>1842885490.6967432</v>
      </c>
      <c r="F20" s="70">
        <v>0</v>
      </c>
      <c r="G20" s="70">
        <v>1716987063.53</v>
      </c>
      <c r="H20" s="70">
        <v>203380895.53999999</v>
      </c>
      <c r="I20" s="70">
        <v>101437574.45</v>
      </c>
      <c r="J20" s="70">
        <v>0</v>
      </c>
      <c r="K20" s="70">
        <v>0</v>
      </c>
      <c r="L20" s="70">
        <v>0</v>
      </c>
      <c r="M20" s="70">
        <v>167841646.44999996</v>
      </c>
      <c r="N20" s="70">
        <v>0</v>
      </c>
      <c r="O20" s="48">
        <f t="shared" si="0"/>
        <v>2189647179.9699998</v>
      </c>
    </row>
    <row r="21" spans="1:15" x14ac:dyDescent="0.25">
      <c r="A21" s="149" t="s">
        <v>18</v>
      </c>
      <c r="B21" s="150" t="s">
        <v>29</v>
      </c>
      <c r="C21" s="151">
        <v>27</v>
      </c>
      <c r="D21" s="152" t="s">
        <v>29</v>
      </c>
      <c r="E21" s="105">
        <v>1048979442.769594</v>
      </c>
      <c r="F21" s="168">
        <v>0</v>
      </c>
      <c r="G21" s="168">
        <v>0</v>
      </c>
      <c r="H21" s="168">
        <v>0</v>
      </c>
      <c r="I21" s="168">
        <v>0</v>
      </c>
      <c r="J21" s="168">
        <v>1252398509.6799998</v>
      </c>
      <c r="K21" s="168">
        <v>0</v>
      </c>
      <c r="L21" s="168">
        <v>0</v>
      </c>
      <c r="M21" s="168">
        <v>0</v>
      </c>
      <c r="N21" s="168">
        <v>0</v>
      </c>
      <c r="O21" s="169">
        <f t="shared" si="0"/>
        <v>1252398509.6799998</v>
      </c>
    </row>
    <row r="22" spans="1:15" x14ac:dyDescent="0.25">
      <c r="A22" s="149" t="s">
        <v>18</v>
      </c>
      <c r="B22" s="153" t="s">
        <v>30</v>
      </c>
      <c r="C22" s="151">
        <v>41</v>
      </c>
      <c r="D22" s="154" t="s">
        <v>30</v>
      </c>
      <c r="E22" s="105">
        <v>13207090.857418645</v>
      </c>
      <c r="F22" s="168">
        <v>0</v>
      </c>
      <c r="G22" s="168">
        <v>0</v>
      </c>
      <c r="H22" s="168">
        <v>0</v>
      </c>
      <c r="I22" s="168">
        <v>0</v>
      </c>
      <c r="J22" s="168">
        <v>6915894.4400000004</v>
      </c>
      <c r="K22" s="168">
        <v>0</v>
      </c>
      <c r="L22" s="168">
        <v>0</v>
      </c>
      <c r="M22" s="168">
        <v>0</v>
      </c>
      <c r="N22" s="168">
        <v>0</v>
      </c>
      <c r="O22" s="169">
        <f t="shared" si="0"/>
        <v>6915894.4400000004</v>
      </c>
    </row>
    <row r="23" spans="1:15" x14ac:dyDescent="0.25">
      <c r="A23" s="149" t="s">
        <v>18</v>
      </c>
      <c r="B23" s="153" t="s">
        <v>31</v>
      </c>
      <c r="C23" s="151">
        <v>44</v>
      </c>
      <c r="D23" s="154" t="s">
        <v>31</v>
      </c>
      <c r="E23" s="105">
        <v>32934260588.765816</v>
      </c>
      <c r="F23" s="168">
        <v>0</v>
      </c>
      <c r="G23" s="168">
        <v>40069818975.739998</v>
      </c>
      <c r="H23" s="168">
        <v>0</v>
      </c>
      <c r="I23" s="168">
        <v>0</v>
      </c>
      <c r="J23" s="168">
        <v>0</v>
      </c>
      <c r="K23" s="168">
        <v>0</v>
      </c>
      <c r="L23" s="168">
        <v>0</v>
      </c>
      <c r="M23" s="168">
        <v>24644680.889999997</v>
      </c>
      <c r="N23" s="168">
        <v>0</v>
      </c>
      <c r="O23" s="169">
        <f t="shared" si="0"/>
        <v>40094463656.629997</v>
      </c>
    </row>
    <row r="24" spans="1:15" x14ac:dyDescent="0.25">
      <c r="A24" s="149" t="s">
        <v>18</v>
      </c>
      <c r="B24" s="153" t="s">
        <v>32</v>
      </c>
      <c r="C24" s="151">
        <v>47</v>
      </c>
      <c r="D24" s="154" t="s">
        <v>32</v>
      </c>
      <c r="E24" s="105">
        <v>21211.504210213501</v>
      </c>
      <c r="F24" s="168">
        <v>0</v>
      </c>
      <c r="G24" s="168">
        <v>0</v>
      </c>
      <c r="H24" s="168">
        <v>0</v>
      </c>
      <c r="I24" s="168">
        <v>0</v>
      </c>
      <c r="J24" s="168">
        <v>0</v>
      </c>
      <c r="K24" s="168">
        <v>0</v>
      </c>
      <c r="L24" s="168">
        <v>0</v>
      </c>
      <c r="M24" s="168">
        <v>0</v>
      </c>
      <c r="N24" s="168">
        <v>0</v>
      </c>
      <c r="O24" s="169">
        <f t="shared" si="0"/>
        <v>0</v>
      </c>
    </row>
    <row r="25" spans="1:15" x14ac:dyDescent="0.25">
      <c r="A25" s="149" t="s">
        <v>18</v>
      </c>
      <c r="B25" s="153" t="s">
        <v>33</v>
      </c>
      <c r="C25" s="151">
        <v>50</v>
      </c>
      <c r="D25" s="154" t="s">
        <v>33</v>
      </c>
      <c r="E25" s="105">
        <v>2344348.0500071067</v>
      </c>
      <c r="F25" s="168">
        <v>0</v>
      </c>
      <c r="G25" s="168">
        <v>0</v>
      </c>
      <c r="H25" s="168">
        <v>0</v>
      </c>
      <c r="I25" s="168">
        <v>0</v>
      </c>
      <c r="J25" s="168">
        <v>0</v>
      </c>
      <c r="K25" s="168">
        <v>0</v>
      </c>
      <c r="L25" s="168">
        <v>0</v>
      </c>
      <c r="M25" s="168">
        <v>1293128.4899999998</v>
      </c>
      <c r="N25" s="168">
        <v>0</v>
      </c>
      <c r="O25" s="169">
        <f t="shared" si="0"/>
        <v>1293128.4899999998</v>
      </c>
    </row>
    <row r="26" spans="1:15" x14ac:dyDescent="0.25">
      <c r="A26" s="149" t="s">
        <v>18</v>
      </c>
      <c r="B26" s="153" t="s">
        <v>34</v>
      </c>
      <c r="C26" s="151">
        <v>52</v>
      </c>
      <c r="D26" s="154" t="s">
        <v>34</v>
      </c>
      <c r="E26" s="105">
        <v>222759194.6191656</v>
      </c>
      <c r="F26" s="168">
        <v>0</v>
      </c>
      <c r="G26" s="168">
        <v>0</v>
      </c>
      <c r="H26" s="168">
        <v>0</v>
      </c>
      <c r="I26" s="168">
        <v>0</v>
      </c>
      <c r="J26" s="168">
        <v>679668135.97000003</v>
      </c>
      <c r="K26" s="168">
        <v>0</v>
      </c>
      <c r="L26" s="168">
        <v>0</v>
      </c>
      <c r="M26" s="168">
        <v>0</v>
      </c>
      <c r="N26" s="168">
        <v>0</v>
      </c>
      <c r="O26" s="169">
        <f t="shared" si="0"/>
        <v>679668135.97000003</v>
      </c>
    </row>
    <row r="27" spans="1:15" x14ac:dyDescent="0.25">
      <c r="A27" s="149" t="s">
        <v>18</v>
      </c>
      <c r="B27" s="153" t="s">
        <v>35</v>
      </c>
      <c r="C27" s="151">
        <v>54</v>
      </c>
      <c r="D27" s="154" t="s">
        <v>35</v>
      </c>
      <c r="E27" s="105">
        <v>1120042927.939631</v>
      </c>
      <c r="F27" s="168">
        <v>0</v>
      </c>
      <c r="G27" s="168">
        <v>1284788260.8999996</v>
      </c>
      <c r="H27" s="168">
        <v>0</v>
      </c>
      <c r="I27" s="168">
        <v>0</v>
      </c>
      <c r="J27" s="168">
        <v>0</v>
      </c>
      <c r="K27" s="168">
        <v>0</v>
      </c>
      <c r="L27" s="168">
        <v>0</v>
      </c>
      <c r="M27" s="168">
        <v>0</v>
      </c>
      <c r="N27" s="168">
        <v>0</v>
      </c>
      <c r="O27" s="169">
        <f t="shared" si="0"/>
        <v>1284788260.8999996</v>
      </c>
    </row>
    <row r="28" spans="1:15" x14ac:dyDescent="0.25">
      <c r="A28" s="149" t="s">
        <v>18</v>
      </c>
      <c r="B28" s="153" t="s">
        <v>36</v>
      </c>
      <c r="C28" s="151">
        <v>63</v>
      </c>
      <c r="D28" s="154" t="s">
        <v>36</v>
      </c>
      <c r="E28" s="105">
        <v>1837840.595001257</v>
      </c>
      <c r="F28" s="168">
        <v>0</v>
      </c>
      <c r="G28" s="168">
        <v>0</v>
      </c>
      <c r="H28" s="168">
        <v>0</v>
      </c>
      <c r="I28" s="168">
        <v>0</v>
      </c>
      <c r="J28" s="168">
        <v>3084417.2100000004</v>
      </c>
      <c r="K28" s="168">
        <v>0</v>
      </c>
      <c r="L28" s="168">
        <v>0</v>
      </c>
      <c r="M28" s="168">
        <v>0</v>
      </c>
      <c r="N28" s="168">
        <v>0</v>
      </c>
      <c r="O28" s="169">
        <f t="shared" si="0"/>
        <v>3084417.2100000004</v>
      </c>
    </row>
    <row r="29" spans="1:15" x14ac:dyDescent="0.25">
      <c r="A29" s="149" t="s">
        <v>18</v>
      </c>
      <c r="B29" s="153" t="s">
        <v>37</v>
      </c>
      <c r="C29" s="151">
        <v>66</v>
      </c>
      <c r="D29" s="154" t="s">
        <v>37</v>
      </c>
      <c r="E29" s="105">
        <v>10922292.238015046</v>
      </c>
      <c r="F29" s="168">
        <v>0</v>
      </c>
      <c r="G29" s="168">
        <v>0</v>
      </c>
      <c r="H29" s="168">
        <v>0</v>
      </c>
      <c r="I29" s="168">
        <v>0</v>
      </c>
      <c r="J29" s="168">
        <v>22428980.98</v>
      </c>
      <c r="K29" s="168">
        <v>0</v>
      </c>
      <c r="L29" s="168">
        <v>0</v>
      </c>
      <c r="M29" s="168">
        <v>0</v>
      </c>
      <c r="N29" s="168">
        <v>0</v>
      </c>
      <c r="O29" s="169">
        <f t="shared" si="0"/>
        <v>22428980.98</v>
      </c>
    </row>
    <row r="30" spans="1:15" x14ac:dyDescent="0.25">
      <c r="A30" s="149" t="s">
        <v>18</v>
      </c>
      <c r="B30" s="153" t="s">
        <v>38</v>
      </c>
      <c r="C30" s="151">
        <v>68</v>
      </c>
      <c r="D30" s="154" t="s">
        <v>38</v>
      </c>
      <c r="E30" s="105">
        <v>66511729.395961493</v>
      </c>
      <c r="F30" s="168">
        <v>0</v>
      </c>
      <c r="G30" s="168">
        <v>89315847.999999985</v>
      </c>
      <c r="H30" s="168">
        <v>0</v>
      </c>
      <c r="I30" s="168">
        <v>0</v>
      </c>
      <c r="J30" s="168">
        <v>8538597.870000001</v>
      </c>
      <c r="K30" s="168">
        <v>0</v>
      </c>
      <c r="L30" s="168">
        <v>0</v>
      </c>
      <c r="M30" s="168">
        <v>0</v>
      </c>
      <c r="N30" s="168">
        <v>0</v>
      </c>
      <c r="O30" s="169">
        <f t="shared" si="0"/>
        <v>97854445.86999999</v>
      </c>
    </row>
    <row r="31" spans="1:15" x14ac:dyDescent="0.25">
      <c r="A31" s="44" t="s">
        <v>18</v>
      </c>
      <c r="B31" s="45" t="s">
        <v>39</v>
      </c>
      <c r="C31" s="46">
        <v>70</v>
      </c>
      <c r="D31" s="64" t="s">
        <v>39</v>
      </c>
      <c r="E31" s="105">
        <v>0</v>
      </c>
      <c r="F31" s="70">
        <v>0</v>
      </c>
      <c r="G31" s="70">
        <v>0</v>
      </c>
      <c r="H31" s="70">
        <v>0</v>
      </c>
      <c r="I31" s="70">
        <v>0</v>
      </c>
      <c r="J31" s="70">
        <v>0</v>
      </c>
      <c r="K31" s="70">
        <v>0</v>
      </c>
      <c r="L31" s="70">
        <v>0</v>
      </c>
      <c r="M31" s="70">
        <v>0</v>
      </c>
      <c r="N31" s="70">
        <v>0</v>
      </c>
      <c r="O31" s="48">
        <f t="shared" si="0"/>
        <v>0</v>
      </c>
    </row>
    <row r="32" spans="1:15" x14ac:dyDescent="0.25">
      <c r="A32" s="44" t="s">
        <v>18</v>
      </c>
      <c r="B32" s="45" t="s">
        <v>40</v>
      </c>
      <c r="C32" s="46">
        <v>73</v>
      </c>
      <c r="D32" s="64" t="s">
        <v>40</v>
      </c>
      <c r="E32" s="105">
        <v>16783900.212648951</v>
      </c>
      <c r="F32" s="70">
        <v>0</v>
      </c>
      <c r="G32" s="70">
        <v>0</v>
      </c>
      <c r="H32" s="70">
        <v>0</v>
      </c>
      <c r="I32" s="70">
        <v>0</v>
      </c>
      <c r="J32" s="70">
        <v>29571400.360000003</v>
      </c>
      <c r="K32" s="70">
        <v>0</v>
      </c>
      <c r="L32" s="70">
        <v>0</v>
      </c>
      <c r="M32" s="70">
        <v>0</v>
      </c>
      <c r="N32" s="70">
        <v>0</v>
      </c>
      <c r="O32" s="48">
        <f t="shared" si="0"/>
        <v>29571400.360000003</v>
      </c>
    </row>
    <row r="33" spans="1:15" x14ac:dyDescent="0.25">
      <c r="A33" s="44" t="s">
        <v>18</v>
      </c>
      <c r="B33" s="45" t="s">
        <v>41</v>
      </c>
      <c r="C33" s="46">
        <v>76</v>
      </c>
      <c r="D33" s="64" t="s">
        <v>41</v>
      </c>
      <c r="E33" s="105">
        <v>51488148.155390777</v>
      </c>
      <c r="F33" s="70">
        <v>0</v>
      </c>
      <c r="G33" s="70">
        <v>58411381.93</v>
      </c>
      <c r="H33" s="70">
        <v>0</v>
      </c>
      <c r="I33" s="70">
        <v>0</v>
      </c>
      <c r="J33" s="70">
        <v>43231736.800000012</v>
      </c>
      <c r="K33" s="70">
        <v>0</v>
      </c>
      <c r="L33" s="70">
        <v>0</v>
      </c>
      <c r="M33" s="70">
        <v>0</v>
      </c>
      <c r="N33" s="70">
        <v>0</v>
      </c>
      <c r="O33" s="48">
        <f t="shared" si="0"/>
        <v>101643118.73000002</v>
      </c>
    </row>
    <row r="34" spans="1:15" x14ac:dyDescent="0.25">
      <c r="A34" s="44" t="s">
        <v>18</v>
      </c>
      <c r="B34" s="45" t="s">
        <v>42</v>
      </c>
      <c r="C34" s="46">
        <v>81</v>
      </c>
      <c r="D34" s="64" t="s">
        <v>42</v>
      </c>
      <c r="E34" s="105">
        <v>0</v>
      </c>
      <c r="F34" s="70">
        <v>0</v>
      </c>
      <c r="G34" s="70">
        <v>0</v>
      </c>
      <c r="H34" s="70">
        <v>0</v>
      </c>
      <c r="I34" s="70">
        <v>0</v>
      </c>
      <c r="J34" s="70">
        <v>0</v>
      </c>
      <c r="K34" s="70">
        <v>0</v>
      </c>
      <c r="L34" s="70">
        <v>0</v>
      </c>
      <c r="M34" s="70">
        <v>0</v>
      </c>
      <c r="N34" s="70">
        <v>0</v>
      </c>
      <c r="O34" s="48">
        <f t="shared" si="0"/>
        <v>0</v>
      </c>
    </row>
    <row r="35" spans="1:15" x14ac:dyDescent="0.25">
      <c r="A35" s="44" t="s">
        <v>18</v>
      </c>
      <c r="B35" s="45" t="s">
        <v>43</v>
      </c>
      <c r="C35" s="46">
        <v>85</v>
      </c>
      <c r="D35" s="64" t="s">
        <v>43</v>
      </c>
      <c r="E35" s="105">
        <v>363084.48532827257</v>
      </c>
      <c r="F35" s="70">
        <v>0</v>
      </c>
      <c r="G35" s="70">
        <v>2748331.8999999994</v>
      </c>
      <c r="H35" s="70">
        <v>0</v>
      </c>
      <c r="I35" s="70">
        <v>0</v>
      </c>
      <c r="J35" s="70">
        <v>0</v>
      </c>
      <c r="K35" s="70">
        <v>0</v>
      </c>
      <c r="L35" s="70">
        <v>0</v>
      </c>
      <c r="M35" s="70">
        <v>0</v>
      </c>
      <c r="N35" s="70">
        <v>0</v>
      </c>
      <c r="O35" s="48">
        <f t="shared" si="0"/>
        <v>2748331.8999999994</v>
      </c>
    </row>
    <row r="36" spans="1:15" x14ac:dyDescent="0.25">
      <c r="A36" s="44" t="s">
        <v>18</v>
      </c>
      <c r="B36" s="45" t="s">
        <v>44</v>
      </c>
      <c r="C36" s="46">
        <v>86</v>
      </c>
      <c r="D36" s="64" t="s">
        <v>44</v>
      </c>
      <c r="E36" s="105">
        <v>1484843.371565667</v>
      </c>
      <c r="F36" s="70">
        <v>0</v>
      </c>
      <c r="G36" s="70">
        <v>0</v>
      </c>
      <c r="H36" s="70">
        <v>0</v>
      </c>
      <c r="I36" s="70">
        <v>0</v>
      </c>
      <c r="J36" s="70">
        <v>4098335.09</v>
      </c>
      <c r="K36" s="70">
        <v>0</v>
      </c>
      <c r="L36" s="70">
        <v>0</v>
      </c>
      <c r="M36" s="70">
        <v>0</v>
      </c>
      <c r="N36" s="70">
        <v>0</v>
      </c>
      <c r="O36" s="48">
        <f t="shared" si="0"/>
        <v>4098335.09</v>
      </c>
    </row>
    <row r="37" spans="1:15" x14ac:dyDescent="0.25">
      <c r="A37" s="44" t="s">
        <v>18</v>
      </c>
      <c r="B37" s="45" t="s">
        <v>45</v>
      </c>
      <c r="C37" s="46">
        <v>88</v>
      </c>
      <c r="D37" s="64" t="s">
        <v>45</v>
      </c>
      <c r="E37" s="105">
        <v>0</v>
      </c>
      <c r="F37" s="70">
        <v>0</v>
      </c>
      <c r="G37" s="70">
        <v>0</v>
      </c>
      <c r="H37" s="70">
        <v>0</v>
      </c>
      <c r="I37" s="70">
        <v>0</v>
      </c>
      <c r="J37" s="70">
        <v>0</v>
      </c>
      <c r="K37" s="70">
        <v>0</v>
      </c>
      <c r="L37" s="70">
        <v>0</v>
      </c>
      <c r="M37" s="70">
        <v>0</v>
      </c>
      <c r="N37" s="70">
        <v>0</v>
      </c>
      <c r="O37" s="48">
        <f t="shared" si="0"/>
        <v>0</v>
      </c>
    </row>
    <row r="38" spans="1:15" x14ac:dyDescent="0.25">
      <c r="A38" s="44" t="s">
        <v>18</v>
      </c>
      <c r="B38" s="45" t="s">
        <v>46</v>
      </c>
      <c r="C38" s="46">
        <v>91</v>
      </c>
      <c r="D38" s="64" t="s">
        <v>46</v>
      </c>
      <c r="E38" s="105">
        <v>0</v>
      </c>
      <c r="F38" s="70">
        <v>0</v>
      </c>
      <c r="G38" s="70">
        <v>0</v>
      </c>
      <c r="H38" s="70">
        <v>0</v>
      </c>
      <c r="I38" s="70">
        <v>0</v>
      </c>
      <c r="J38" s="70">
        <v>38902.46</v>
      </c>
      <c r="K38" s="70">
        <v>0</v>
      </c>
      <c r="L38" s="70">
        <v>0</v>
      </c>
      <c r="M38" s="70">
        <v>0</v>
      </c>
      <c r="N38" s="70">
        <v>0</v>
      </c>
      <c r="O38" s="48">
        <f t="shared" si="0"/>
        <v>38902.46</v>
      </c>
    </row>
    <row r="39" spans="1:15" x14ac:dyDescent="0.25">
      <c r="A39" s="44" t="s">
        <v>18</v>
      </c>
      <c r="B39" s="45" t="s">
        <v>47</v>
      </c>
      <c r="C39" s="46">
        <v>94</v>
      </c>
      <c r="D39" s="64" t="s">
        <v>47</v>
      </c>
      <c r="E39" s="105">
        <v>34595140.044040799</v>
      </c>
      <c r="F39" s="70">
        <v>0</v>
      </c>
      <c r="G39" s="70">
        <v>0</v>
      </c>
      <c r="H39" s="70">
        <v>0</v>
      </c>
      <c r="I39" s="70">
        <v>0</v>
      </c>
      <c r="J39" s="70">
        <v>59490744.289999992</v>
      </c>
      <c r="K39" s="70">
        <v>0</v>
      </c>
      <c r="L39" s="70">
        <v>0</v>
      </c>
      <c r="M39" s="70">
        <v>0</v>
      </c>
      <c r="N39" s="70">
        <v>0</v>
      </c>
      <c r="O39" s="48">
        <f t="shared" si="0"/>
        <v>59490744.289999992</v>
      </c>
    </row>
    <row r="40" spans="1:15" x14ac:dyDescent="0.25">
      <c r="A40" s="44" t="s">
        <v>18</v>
      </c>
      <c r="B40" s="45" t="s">
        <v>48</v>
      </c>
      <c r="C40" s="46">
        <v>95</v>
      </c>
      <c r="D40" s="64" t="s">
        <v>48</v>
      </c>
      <c r="E40" s="105">
        <v>42846.601904020878</v>
      </c>
      <c r="F40" s="70">
        <v>0</v>
      </c>
      <c r="G40" s="70">
        <v>0</v>
      </c>
      <c r="H40" s="70">
        <v>0</v>
      </c>
      <c r="I40" s="70">
        <v>0</v>
      </c>
      <c r="J40" s="70">
        <v>7036</v>
      </c>
      <c r="K40" s="70">
        <v>0</v>
      </c>
      <c r="L40" s="70">
        <v>0</v>
      </c>
      <c r="M40" s="70">
        <v>0</v>
      </c>
      <c r="N40" s="70">
        <v>0</v>
      </c>
      <c r="O40" s="48">
        <f t="shared" si="0"/>
        <v>7036</v>
      </c>
    </row>
    <row r="41" spans="1:15" x14ac:dyDescent="0.25">
      <c r="A41" s="149" t="s">
        <v>18</v>
      </c>
      <c r="B41" s="153" t="s">
        <v>49</v>
      </c>
      <c r="C41" s="151">
        <v>97</v>
      </c>
      <c r="D41" s="154" t="s">
        <v>49</v>
      </c>
      <c r="E41" s="105">
        <v>0</v>
      </c>
      <c r="F41" s="168">
        <v>0</v>
      </c>
      <c r="G41" s="168">
        <v>0</v>
      </c>
      <c r="H41" s="168">
        <v>0</v>
      </c>
      <c r="I41" s="168">
        <v>0</v>
      </c>
      <c r="J41" s="168">
        <v>0</v>
      </c>
      <c r="K41" s="168">
        <v>0</v>
      </c>
      <c r="L41" s="168">
        <v>0</v>
      </c>
      <c r="M41" s="168">
        <v>0</v>
      </c>
      <c r="N41" s="168">
        <v>0</v>
      </c>
      <c r="O41" s="169">
        <f t="shared" si="0"/>
        <v>0</v>
      </c>
    </row>
    <row r="42" spans="1:15" x14ac:dyDescent="0.25">
      <c r="A42" s="149" t="s">
        <v>18</v>
      </c>
      <c r="B42" s="153" t="s">
        <v>50</v>
      </c>
      <c r="C42" s="151">
        <v>99</v>
      </c>
      <c r="D42" s="154" t="s">
        <v>50</v>
      </c>
      <c r="E42" s="105">
        <v>639797.01687255641</v>
      </c>
      <c r="F42" s="168">
        <v>0</v>
      </c>
      <c r="G42" s="168">
        <v>0</v>
      </c>
      <c r="H42" s="168">
        <v>0</v>
      </c>
      <c r="I42" s="168">
        <v>0</v>
      </c>
      <c r="J42" s="168">
        <v>0</v>
      </c>
      <c r="K42" s="168">
        <v>0</v>
      </c>
      <c r="L42" s="168">
        <v>484004.61</v>
      </c>
      <c r="M42" s="168">
        <v>0</v>
      </c>
      <c r="N42" s="168">
        <v>0</v>
      </c>
      <c r="O42" s="169">
        <f t="shared" si="0"/>
        <v>484004.61</v>
      </c>
    </row>
    <row r="43" spans="1:15" x14ac:dyDescent="0.25">
      <c r="A43" s="149" t="s">
        <v>51</v>
      </c>
      <c r="B43" s="153" t="s">
        <v>19</v>
      </c>
      <c r="C43" s="151">
        <v>5001</v>
      </c>
      <c r="D43" s="154" t="s">
        <v>52</v>
      </c>
      <c r="E43" s="105">
        <v>10771307.628965724</v>
      </c>
      <c r="F43" s="168">
        <v>0</v>
      </c>
      <c r="G43" s="168">
        <v>0</v>
      </c>
      <c r="H43" s="168">
        <v>0</v>
      </c>
      <c r="I43" s="168">
        <v>0</v>
      </c>
      <c r="J43" s="168">
        <v>0</v>
      </c>
      <c r="K43" s="168">
        <v>0</v>
      </c>
      <c r="L43" s="168">
        <v>1635115</v>
      </c>
      <c r="M43" s="168">
        <v>0</v>
      </c>
      <c r="N43" s="168">
        <v>0</v>
      </c>
      <c r="O43" s="169">
        <f t="shared" si="0"/>
        <v>1635115</v>
      </c>
    </row>
    <row r="44" spans="1:15" x14ac:dyDescent="0.25">
      <c r="A44" s="149" t="s">
        <v>51</v>
      </c>
      <c r="B44" s="153" t="s">
        <v>19</v>
      </c>
      <c r="C44" s="151">
        <v>5002</v>
      </c>
      <c r="D44" s="154" t="s">
        <v>53</v>
      </c>
      <c r="E44" s="105">
        <v>1815287.9786292417</v>
      </c>
      <c r="F44" s="168">
        <v>0</v>
      </c>
      <c r="G44" s="168">
        <v>0</v>
      </c>
      <c r="H44" s="168">
        <v>0</v>
      </c>
      <c r="I44" s="168">
        <v>0</v>
      </c>
      <c r="J44" s="168">
        <v>4221092.4000000004</v>
      </c>
      <c r="K44" s="168">
        <v>0</v>
      </c>
      <c r="L44" s="168">
        <v>1346198.2300000002</v>
      </c>
      <c r="M44" s="168">
        <v>0</v>
      </c>
      <c r="N44" s="168">
        <v>0</v>
      </c>
      <c r="O44" s="169">
        <f t="shared" si="0"/>
        <v>5567290.6300000008</v>
      </c>
    </row>
    <row r="45" spans="1:15" x14ac:dyDescent="0.25">
      <c r="A45" s="149" t="s">
        <v>51</v>
      </c>
      <c r="B45" s="153" t="s">
        <v>19</v>
      </c>
      <c r="C45" s="151">
        <v>5004</v>
      </c>
      <c r="D45" s="154" t="s">
        <v>54</v>
      </c>
      <c r="E45" s="105">
        <v>2492930.5159537466</v>
      </c>
      <c r="F45" s="168">
        <v>0</v>
      </c>
      <c r="G45" s="168">
        <v>0</v>
      </c>
      <c r="H45" s="168">
        <v>0</v>
      </c>
      <c r="I45" s="168">
        <v>0</v>
      </c>
      <c r="J45" s="168">
        <v>886087</v>
      </c>
      <c r="K45" s="168">
        <v>0</v>
      </c>
      <c r="L45" s="168">
        <v>0</v>
      </c>
      <c r="M45" s="168">
        <v>0</v>
      </c>
      <c r="N45" s="168">
        <v>0</v>
      </c>
      <c r="O45" s="169">
        <f t="shared" si="0"/>
        <v>886087</v>
      </c>
    </row>
    <row r="46" spans="1:15" x14ac:dyDescent="0.25">
      <c r="A46" s="149" t="s">
        <v>51</v>
      </c>
      <c r="B46" s="153" t="s">
        <v>19</v>
      </c>
      <c r="C46" s="151">
        <v>5021</v>
      </c>
      <c r="D46" s="154" t="s">
        <v>55</v>
      </c>
      <c r="E46" s="105">
        <v>782199.28651471878</v>
      </c>
      <c r="F46" s="168">
        <v>0</v>
      </c>
      <c r="G46" s="168">
        <v>0</v>
      </c>
      <c r="H46" s="168">
        <v>0</v>
      </c>
      <c r="I46" s="168">
        <v>0</v>
      </c>
      <c r="J46" s="168">
        <v>0</v>
      </c>
      <c r="K46" s="168">
        <v>0</v>
      </c>
      <c r="L46" s="168">
        <v>0</v>
      </c>
      <c r="M46" s="168">
        <v>0</v>
      </c>
      <c r="N46" s="168">
        <v>0</v>
      </c>
      <c r="O46" s="169">
        <f t="shared" si="0"/>
        <v>0</v>
      </c>
    </row>
    <row r="47" spans="1:15" x14ac:dyDescent="0.25">
      <c r="A47" s="149" t="s">
        <v>51</v>
      </c>
      <c r="B47" s="153" t="s">
        <v>19</v>
      </c>
      <c r="C47" s="151">
        <v>5030</v>
      </c>
      <c r="D47" s="154" t="s">
        <v>56</v>
      </c>
      <c r="E47" s="105">
        <v>68602309.218232468</v>
      </c>
      <c r="F47" s="168">
        <v>0</v>
      </c>
      <c r="G47" s="168">
        <v>35498579.060000002</v>
      </c>
      <c r="H47" s="168">
        <v>0</v>
      </c>
      <c r="I47" s="168">
        <v>0</v>
      </c>
      <c r="J47" s="168">
        <v>0</v>
      </c>
      <c r="K47" s="168">
        <v>0</v>
      </c>
      <c r="L47" s="168">
        <v>0</v>
      </c>
      <c r="M47" s="168">
        <v>0</v>
      </c>
      <c r="N47" s="168">
        <v>0</v>
      </c>
      <c r="O47" s="169">
        <f t="shared" si="0"/>
        <v>35498579.060000002</v>
      </c>
    </row>
    <row r="48" spans="1:15" x14ac:dyDescent="0.25">
      <c r="A48" s="149" t="s">
        <v>51</v>
      </c>
      <c r="B48" s="153" t="s">
        <v>19</v>
      </c>
      <c r="C48" s="151">
        <v>5031</v>
      </c>
      <c r="D48" s="154" t="s">
        <v>57</v>
      </c>
      <c r="E48" s="105">
        <v>273907185.96858329</v>
      </c>
      <c r="F48" s="168">
        <v>9437507.2200000007</v>
      </c>
      <c r="G48" s="168">
        <v>0</v>
      </c>
      <c r="H48" s="168">
        <v>0</v>
      </c>
      <c r="I48" s="168">
        <v>0</v>
      </c>
      <c r="J48" s="168">
        <v>350552821.92999995</v>
      </c>
      <c r="K48" s="168">
        <v>0</v>
      </c>
      <c r="L48" s="168">
        <v>1226762.03</v>
      </c>
      <c r="M48" s="168">
        <v>0</v>
      </c>
      <c r="N48" s="168">
        <v>0</v>
      </c>
      <c r="O48" s="169">
        <f t="shared" si="0"/>
        <v>361217091.17999995</v>
      </c>
    </row>
    <row r="49" spans="1:15" x14ac:dyDescent="0.25">
      <c r="A49" s="149" t="s">
        <v>51</v>
      </c>
      <c r="B49" s="153" t="s">
        <v>19</v>
      </c>
      <c r="C49" s="151">
        <v>5034</v>
      </c>
      <c r="D49" s="154" t="s">
        <v>58</v>
      </c>
      <c r="E49" s="105">
        <v>15020273.37858744</v>
      </c>
      <c r="F49" s="168">
        <v>0</v>
      </c>
      <c r="G49" s="168">
        <v>0</v>
      </c>
      <c r="H49" s="168">
        <v>0</v>
      </c>
      <c r="I49" s="168">
        <v>0</v>
      </c>
      <c r="J49" s="168">
        <v>191271780.50999999</v>
      </c>
      <c r="K49" s="168">
        <v>0</v>
      </c>
      <c r="L49" s="168">
        <v>0</v>
      </c>
      <c r="M49" s="168">
        <v>0</v>
      </c>
      <c r="N49" s="168">
        <v>0</v>
      </c>
      <c r="O49" s="169">
        <f t="shared" si="0"/>
        <v>191271780.50999999</v>
      </c>
    </row>
    <row r="50" spans="1:15" x14ac:dyDescent="0.25">
      <c r="A50" s="149" t="s">
        <v>51</v>
      </c>
      <c r="B50" s="153" t="s">
        <v>19</v>
      </c>
      <c r="C50" s="151">
        <v>5036</v>
      </c>
      <c r="D50" s="154" t="s">
        <v>59</v>
      </c>
      <c r="E50" s="105">
        <v>2425313.3844015067</v>
      </c>
      <c r="F50" s="168">
        <v>0</v>
      </c>
      <c r="G50" s="168">
        <v>1569993</v>
      </c>
      <c r="H50" s="168">
        <v>0</v>
      </c>
      <c r="I50" s="168">
        <v>0</v>
      </c>
      <c r="J50" s="168">
        <v>0</v>
      </c>
      <c r="K50" s="168">
        <v>0</v>
      </c>
      <c r="L50" s="168">
        <v>0</v>
      </c>
      <c r="M50" s="168">
        <v>0</v>
      </c>
      <c r="N50" s="168">
        <v>0</v>
      </c>
      <c r="O50" s="169">
        <f t="shared" si="0"/>
        <v>1569993</v>
      </c>
    </row>
    <row r="51" spans="1:15" x14ac:dyDescent="0.25">
      <c r="A51" s="44" t="s">
        <v>51</v>
      </c>
      <c r="B51" s="45" t="s">
        <v>19</v>
      </c>
      <c r="C51" s="46">
        <v>5038</v>
      </c>
      <c r="D51" s="64" t="s">
        <v>60</v>
      </c>
      <c r="E51" s="105">
        <v>144382057.47732008</v>
      </c>
      <c r="F51" s="70">
        <v>0</v>
      </c>
      <c r="G51" s="70">
        <v>0</v>
      </c>
      <c r="H51" s="70">
        <v>0</v>
      </c>
      <c r="I51" s="70">
        <v>0</v>
      </c>
      <c r="J51" s="70">
        <v>0</v>
      </c>
      <c r="K51" s="70">
        <v>0</v>
      </c>
      <c r="L51" s="70">
        <v>0</v>
      </c>
      <c r="M51" s="70">
        <v>0</v>
      </c>
      <c r="N51" s="70">
        <v>0</v>
      </c>
      <c r="O51" s="48">
        <f t="shared" si="0"/>
        <v>0</v>
      </c>
    </row>
    <row r="52" spans="1:15" x14ac:dyDescent="0.25">
      <c r="A52" s="44" t="s">
        <v>51</v>
      </c>
      <c r="B52" s="45" t="s">
        <v>19</v>
      </c>
      <c r="C52" s="46">
        <v>5040</v>
      </c>
      <c r="D52" s="64" t="s">
        <v>61</v>
      </c>
      <c r="E52" s="105">
        <v>279714354.29903406</v>
      </c>
      <c r="F52" s="70">
        <v>0</v>
      </c>
      <c r="G52" s="70">
        <v>0</v>
      </c>
      <c r="H52" s="70">
        <v>0</v>
      </c>
      <c r="I52" s="70">
        <v>0</v>
      </c>
      <c r="J52" s="70">
        <v>538733834.19999993</v>
      </c>
      <c r="K52" s="70">
        <v>0</v>
      </c>
      <c r="L52" s="70">
        <v>0</v>
      </c>
      <c r="M52" s="70">
        <v>0</v>
      </c>
      <c r="N52" s="70">
        <v>0</v>
      </c>
      <c r="O52" s="48">
        <f t="shared" si="0"/>
        <v>538733834.19999993</v>
      </c>
    </row>
    <row r="53" spans="1:15" x14ac:dyDescent="0.25">
      <c r="A53" s="44" t="s">
        <v>51</v>
      </c>
      <c r="B53" s="45" t="s">
        <v>19</v>
      </c>
      <c r="C53" s="46">
        <v>5042</v>
      </c>
      <c r="D53" s="64" t="s">
        <v>62</v>
      </c>
      <c r="E53" s="105">
        <v>40108910.578346059</v>
      </c>
      <c r="F53" s="70">
        <v>0</v>
      </c>
      <c r="G53" s="70">
        <v>0</v>
      </c>
      <c r="H53" s="70">
        <v>0</v>
      </c>
      <c r="I53" s="70">
        <v>0</v>
      </c>
      <c r="J53" s="70">
        <v>330344</v>
      </c>
      <c r="K53" s="70">
        <v>0</v>
      </c>
      <c r="L53" s="70">
        <v>60715.869999999995</v>
      </c>
      <c r="M53" s="70">
        <v>0</v>
      </c>
      <c r="N53" s="70">
        <v>0</v>
      </c>
      <c r="O53" s="48">
        <f t="shared" si="0"/>
        <v>391059.87</v>
      </c>
    </row>
    <row r="54" spans="1:15" x14ac:dyDescent="0.25">
      <c r="A54" s="44" t="s">
        <v>51</v>
      </c>
      <c r="B54" s="45" t="s">
        <v>19</v>
      </c>
      <c r="C54" s="46">
        <v>5044</v>
      </c>
      <c r="D54" s="64" t="s">
        <v>63</v>
      </c>
      <c r="E54" s="105">
        <v>1468360.8641109932</v>
      </c>
      <c r="F54" s="70">
        <v>0</v>
      </c>
      <c r="G54" s="70">
        <v>0</v>
      </c>
      <c r="H54" s="70">
        <v>0</v>
      </c>
      <c r="I54" s="70">
        <v>0</v>
      </c>
      <c r="J54" s="70">
        <v>0</v>
      </c>
      <c r="K54" s="70">
        <v>0</v>
      </c>
      <c r="L54" s="70">
        <v>0</v>
      </c>
      <c r="M54" s="70">
        <v>0</v>
      </c>
      <c r="N54" s="70">
        <v>0</v>
      </c>
      <c r="O54" s="48">
        <f t="shared" si="0"/>
        <v>0</v>
      </c>
    </row>
    <row r="55" spans="1:15" x14ac:dyDescent="0.25">
      <c r="A55" s="44" t="s">
        <v>51</v>
      </c>
      <c r="B55" s="45" t="s">
        <v>19</v>
      </c>
      <c r="C55" s="46">
        <v>5045</v>
      </c>
      <c r="D55" s="64" t="s">
        <v>64</v>
      </c>
      <c r="E55" s="105">
        <v>0</v>
      </c>
      <c r="F55" s="70">
        <v>0</v>
      </c>
      <c r="G55" s="70">
        <v>0</v>
      </c>
      <c r="H55" s="70">
        <v>0</v>
      </c>
      <c r="I55" s="70">
        <v>0</v>
      </c>
      <c r="J55" s="70">
        <v>1571</v>
      </c>
      <c r="K55" s="70">
        <v>0</v>
      </c>
      <c r="L55" s="70">
        <v>96897</v>
      </c>
      <c r="M55" s="70">
        <v>0</v>
      </c>
      <c r="N55" s="70">
        <v>0</v>
      </c>
      <c r="O55" s="48">
        <f t="shared" si="0"/>
        <v>98468</v>
      </c>
    </row>
    <row r="56" spans="1:15" x14ac:dyDescent="0.25">
      <c r="A56" s="44" t="s">
        <v>51</v>
      </c>
      <c r="B56" s="45" t="s">
        <v>19</v>
      </c>
      <c r="C56" s="46">
        <v>5051</v>
      </c>
      <c r="D56" s="64" t="s">
        <v>65</v>
      </c>
      <c r="E56" s="105">
        <v>0</v>
      </c>
      <c r="F56" s="70">
        <v>0</v>
      </c>
      <c r="G56" s="70">
        <v>0</v>
      </c>
      <c r="H56" s="70">
        <v>0</v>
      </c>
      <c r="I56" s="70">
        <v>0</v>
      </c>
      <c r="J56" s="70">
        <v>0</v>
      </c>
      <c r="K56" s="70">
        <v>0</v>
      </c>
      <c r="L56" s="70">
        <v>0</v>
      </c>
      <c r="M56" s="70">
        <v>0</v>
      </c>
      <c r="N56" s="70">
        <v>0</v>
      </c>
      <c r="O56" s="48">
        <f t="shared" si="0"/>
        <v>0</v>
      </c>
    </row>
    <row r="57" spans="1:15" x14ac:dyDescent="0.25">
      <c r="A57" s="44" t="s">
        <v>51</v>
      </c>
      <c r="B57" s="45" t="s">
        <v>19</v>
      </c>
      <c r="C57" s="46">
        <v>5055</v>
      </c>
      <c r="D57" s="64" t="s">
        <v>66</v>
      </c>
      <c r="E57" s="105">
        <v>2401149.6223991737</v>
      </c>
      <c r="F57" s="70">
        <v>0</v>
      </c>
      <c r="G57" s="70">
        <v>0</v>
      </c>
      <c r="H57" s="70">
        <v>0</v>
      </c>
      <c r="I57" s="70">
        <v>0</v>
      </c>
      <c r="J57" s="70">
        <v>0</v>
      </c>
      <c r="K57" s="70">
        <v>0</v>
      </c>
      <c r="L57" s="70">
        <v>0</v>
      </c>
      <c r="M57" s="70">
        <v>0</v>
      </c>
      <c r="N57" s="70">
        <v>0</v>
      </c>
      <c r="O57" s="48">
        <f t="shared" si="0"/>
        <v>0</v>
      </c>
    </row>
    <row r="58" spans="1:15" x14ac:dyDescent="0.25">
      <c r="A58" s="44" t="s">
        <v>51</v>
      </c>
      <c r="B58" s="45" t="s">
        <v>19</v>
      </c>
      <c r="C58" s="46">
        <v>5059</v>
      </c>
      <c r="D58" s="64" t="s">
        <v>67</v>
      </c>
      <c r="E58" s="105">
        <v>0</v>
      </c>
      <c r="F58" s="70">
        <v>0</v>
      </c>
      <c r="G58" s="70">
        <v>0</v>
      </c>
      <c r="H58" s="70">
        <v>0</v>
      </c>
      <c r="I58" s="70">
        <v>0</v>
      </c>
      <c r="J58" s="70">
        <v>0</v>
      </c>
      <c r="K58" s="70">
        <v>0</v>
      </c>
      <c r="L58" s="70">
        <v>0</v>
      </c>
      <c r="M58" s="70">
        <v>0</v>
      </c>
      <c r="N58" s="70">
        <v>0</v>
      </c>
      <c r="O58" s="48">
        <f t="shared" si="0"/>
        <v>0</v>
      </c>
    </row>
    <row r="59" spans="1:15" x14ac:dyDescent="0.25">
      <c r="A59" s="44" t="s">
        <v>51</v>
      </c>
      <c r="B59" s="45" t="s">
        <v>19</v>
      </c>
      <c r="C59" s="46">
        <v>5079</v>
      </c>
      <c r="D59" s="64" t="s">
        <v>68</v>
      </c>
      <c r="E59" s="105">
        <v>16831552.76618588</v>
      </c>
      <c r="F59" s="70">
        <v>0</v>
      </c>
      <c r="G59" s="70">
        <v>0</v>
      </c>
      <c r="H59" s="70">
        <v>0</v>
      </c>
      <c r="I59" s="70">
        <v>0</v>
      </c>
      <c r="J59" s="70">
        <v>80496816.570000008</v>
      </c>
      <c r="K59" s="70">
        <v>0</v>
      </c>
      <c r="L59" s="70">
        <v>0</v>
      </c>
      <c r="M59" s="70">
        <v>0</v>
      </c>
      <c r="N59" s="70">
        <v>0</v>
      </c>
      <c r="O59" s="48">
        <f t="shared" si="0"/>
        <v>80496816.570000008</v>
      </c>
    </row>
    <row r="60" spans="1:15" x14ac:dyDescent="0.25">
      <c r="A60" s="44" t="s">
        <v>51</v>
      </c>
      <c r="B60" s="45" t="s">
        <v>19</v>
      </c>
      <c r="C60" s="46">
        <v>5086</v>
      </c>
      <c r="D60" s="64" t="s">
        <v>69</v>
      </c>
      <c r="E60" s="105">
        <v>885032.68755419971</v>
      </c>
      <c r="F60" s="70">
        <v>0</v>
      </c>
      <c r="G60" s="70">
        <v>0</v>
      </c>
      <c r="H60" s="70">
        <v>0</v>
      </c>
      <c r="I60" s="70">
        <v>0</v>
      </c>
      <c r="J60" s="70">
        <v>94712.320000000007</v>
      </c>
      <c r="K60" s="70">
        <v>0</v>
      </c>
      <c r="L60" s="70">
        <v>0</v>
      </c>
      <c r="M60" s="70">
        <v>0</v>
      </c>
      <c r="N60" s="70">
        <v>0</v>
      </c>
      <c r="O60" s="48">
        <f t="shared" si="0"/>
        <v>94712.320000000007</v>
      </c>
    </row>
    <row r="61" spans="1:15" x14ac:dyDescent="0.25">
      <c r="A61" s="149" t="s">
        <v>51</v>
      </c>
      <c r="B61" s="153" t="s">
        <v>19</v>
      </c>
      <c r="C61" s="151">
        <v>5088</v>
      </c>
      <c r="D61" s="154" t="s">
        <v>70</v>
      </c>
      <c r="E61" s="105">
        <v>3471018.9912428679</v>
      </c>
      <c r="F61" s="168">
        <v>0</v>
      </c>
      <c r="G61" s="168">
        <v>0</v>
      </c>
      <c r="H61" s="168">
        <v>0</v>
      </c>
      <c r="I61" s="168">
        <v>0</v>
      </c>
      <c r="J61" s="168">
        <v>255597.17</v>
      </c>
      <c r="K61" s="168">
        <v>0</v>
      </c>
      <c r="L61" s="168">
        <v>0</v>
      </c>
      <c r="M61" s="168">
        <v>0</v>
      </c>
      <c r="N61" s="168">
        <v>0</v>
      </c>
      <c r="O61" s="169">
        <f t="shared" si="0"/>
        <v>255597.17</v>
      </c>
    </row>
    <row r="62" spans="1:15" x14ac:dyDescent="0.25">
      <c r="A62" s="149" t="s">
        <v>51</v>
      </c>
      <c r="B62" s="153" t="s">
        <v>19</v>
      </c>
      <c r="C62" s="151">
        <v>5091</v>
      </c>
      <c r="D62" s="154" t="s">
        <v>71</v>
      </c>
      <c r="E62" s="105">
        <v>0</v>
      </c>
      <c r="F62" s="168">
        <v>0</v>
      </c>
      <c r="G62" s="168">
        <v>0</v>
      </c>
      <c r="H62" s="168">
        <v>0</v>
      </c>
      <c r="I62" s="168">
        <v>0</v>
      </c>
      <c r="J62" s="168">
        <v>0</v>
      </c>
      <c r="K62" s="168">
        <v>0</v>
      </c>
      <c r="L62" s="168">
        <v>0</v>
      </c>
      <c r="M62" s="168">
        <v>0</v>
      </c>
      <c r="N62" s="168">
        <v>0</v>
      </c>
      <c r="O62" s="169">
        <f t="shared" si="0"/>
        <v>0</v>
      </c>
    </row>
    <row r="63" spans="1:15" x14ac:dyDescent="0.25">
      <c r="A63" s="149" t="s">
        <v>51</v>
      </c>
      <c r="B63" s="153" t="s">
        <v>19</v>
      </c>
      <c r="C63" s="151">
        <v>5093</v>
      </c>
      <c r="D63" s="154" t="s">
        <v>72</v>
      </c>
      <c r="E63" s="105">
        <v>0</v>
      </c>
      <c r="F63" s="168">
        <v>0</v>
      </c>
      <c r="G63" s="168">
        <v>0</v>
      </c>
      <c r="H63" s="168">
        <v>0</v>
      </c>
      <c r="I63" s="168">
        <v>0</v>
      </c>
      <c r="J63" s="168">
        <v>0</v>
      </c>
      <c r="K63" s="168">
        <v>0</v>
      </c>
      <c r="L63" s="168">
        <v>0</v>
      </c>
      <c r="M63" s="168">
        <v>0</v>
      </c>
      <c r="N63" s="168">
        <v>0</v>
      </c>
      <c r="O63" s="169">
        <f t="shared" si="0"/>
        <v>0</v>
      </c>
    </row>
    <row r="64" spans="1:15" x14ac:dyDescent="0.25">
      <c r="A64" s="149" t="s">
        <v>51</v>
      </c>
      <c r="B64" s="153" t="s">
        <v>19</v>
      </c>
      <c r="C64" s="151">
        <v>5101</v>
      </c>
      <c r="D64" s="154" t="s">
        <v>73</v>
      </c>
      <c r="E64" s="105">
        <v>0</v>
      </c>
      <c r="F64" s="168">
        <v>0</v>
      </c>
      <c r="G64" s="168">
        <v>0</v>
      </c>
      <c r="H64" s="168">
        <v>0</v>
      </c>
      <c r="I64" s="168">
        <v>0</v>
      </c>
      <c r="J64" s="168">
        <v>0</v>
      </c>
      <c r="K64" s="168">
        <v>0</v>
      </c>
      <c r="L64" s="168">
        <v>0</v>
      </c>
      <c r="M64" s="168">
        <v>0</v>
      </c>
      <c r="N64" s="168">
        <v>0</v>
      </c>
      <c r="O64" s="169">
        <f t="shared" si="0"/>
        <v>0</v>
      </c>
    </row>
    <row r="65" spans="1:15" x14ac:dyDescent="0.25">
      <c r="A65" s="149" t="s">
        <v>51</v>
      </c>
      <c r="B65" s="153" t="s">
        <v>19</v>
      </c>
      <c r="C65" s="151">
        <v>5107</v>
      </c>
      <c r="D65" s="154" t="s">
        <v>74</v>
      </c>
      <c r="E65" s="105">
        <v>11659272.299367089</v>
      </c>
      <c r="F65" s="168">
        <v>0</v>
      </c>
      <c r="G65" s="168">
        <v>0</v>
      </c>
      <c r="H65" s="168">
        <v>0</v>
      </c>
      <c r="I65" s="168">
        <v>0</v>
      </c>
      <c r="J65" s="168">
        <v>4949342.74</v>
      </c>
      <c r="K65" s="168">
        <v>0</v>
      </c>
      <c r="L65" s="168">
        <v>0</v>
      </c>
      <c r="M65" s="168">
        <v>0</v>
      </c>
      <c r="N65" s="168">
        <v>0</v>
      </c>
      <c r="O65" s="169">
        <f t="shared" si="0"/>
        <v>4949342.74</v>
      </c>
    </row>
    <row r="66" spans="1:15" x14ac:dyDescent="0.25">
      <c r="A66" s="149" t="s">
        <v>51</v>
      </c>
      <c r="B66" s="153" t="s">
        <v>19</v>
      </c>
      <c r="C66" s="151">
        <v>5113</v>
      </c>
      <c r="D66" s="154" t="s">
        <v>75</v>
      </c>
      <c r="E66" s="105">
        <v>385960986.48128653</v>
      </c>
      <c r="F66" s="168">
        <v>0</v>
      </c>
      <c r="G66" s="168">
        <v>0</v>
      </c>
      <c r="H66" s="168">
        <v>0</v>
      </c>
      <c r="I66" s="168">
        <v>0</v>
      </c>
      <c r="J66" s="168">
        <v>162216625.87</v>
      </c>
      <c r="K66" s="168">
        <v>0</v>
      </c>
      <c r="L66" s="168">
        <v>0</v>
      </c>
      <c r="M66" s="168">
        <v>0</v>
      </c>
      <c r="N66" s="168">
        <v>0</v>
      </c>
      <c r="O66" s="169">
        <f t="shared" si="0"/>
        <v>162216625.87</v>
      </c>
    </row>
    <row r="67" spans="1:15" x14ac:dyDescent="0.25">
      <c r="A67" s="149" t="s">
        <v>51</v>
      </c>
      <c r="B67" s="153" t="s">
        <v>19</v>
      </c>
      <c r="C67" s="151">
        <v>5120</v>
      </c>
      <c r="D67" s="154" t="s">
        <v>76</v>
      </c>
      <c r="E67" s="105">
        <v>444795944.99869543</v>
      </c>
      <c r="F67" s="168">
        <v>0</v>
      </c>
      <c r="G67" s="168">
        <v>0</v>
      </c>
      <c r="H67" s="168">
        <v>0</v>
      </c>
      <c r="I67" s="168">
        <v>0</v>
      </c>
      <c r="J67" s="168">
        <v>644781303.31999993</v>
      </c>
      <c r="K67" s="168">
        <v>0</v>
      </c>
      <c r="L67" s="168">
        <v>0</v>
      </c>
      <c r="M67" s="168">
        <v>0</v>
      </c>
      <c r="N67" s="168">
        <v>0</v>
      </c>
      <c r="O67" s="169">
        <f t="shared" si="0"/>
        <v>644781303.31999993</v>
      </c>
    </row>
    <row r="68" spans="1:15" x14ac:dyDescent="0.25">
      <c r="A68" s="149" t="s">
        <v>51</v>
      </c>
      <c r="B68" s="153" t="s">
        <v>19</v>
      </c>
      <c r="C68" s="151">
        <v>5125</v>
      </c>
      <c r="D68" s="154" t="s">
        <v>77</v>
      </c>
      <c r="E68" s="105">
        <v>0</v>
      </c>
      <c r="F68" s="168">
        <v>0</v>
      </c>
      <c r="G68" s="168">
        <v>0</v>
      </c>
      <c r="H68" s="168">
        <v>0</v>
      </c>
      <c r="I68" s="168">
        <v>0</v>
      </c>
      <c r="J68" s="168">
        <v>9643260.589999998</v>
      </c>
      <c r="K68" s="168">
        <v>0</v>
      </c>
      <c r="L68" s="168">
        <v>0</v>
      </c>
      <c r="M68" s="168">
        <v>0</v>
      </c>
      <c r="N68" s="168">
        <v>0</v>
      </c>
      <c r="O68" s="169">
        <f t="shared" si="0"/>
        <v>9643260.589999998</v>
      </c>
    </row>
    <row r="69" spans="1:15" x14ac:dyDescent="0.25">
      <c r="A69" s="149" t="s">
        <v>51</v>
      </c>
      <c r="B69" s="153" t="s">
        <v>19</v>
      </c>
      <c r="C69" s="151">
        <v>5129</v>
      </c>
      <c r="D69" s="154" t="s">
        <v>23</v>
      </c>
      <c r="E69" s="105">
        <v>0</v>
      </c>
      <c r="F69" s="168">
        <v>0</v>
      </c>
      <c r="G69" s="168">
        <v>0</v>
      </c>
      <c r="H69" s="168">
        <v>0</v>
      </c>
      <c r="I69" s="168">
        <v>0</v>
      </c>
      <c r="J69" s="168">
        <v>0</v>
      </c>
      <c r="K69" s="168">
        <v>0</v>
      </c>
      <c r="L69" s="168">
        <v>0</v>
      </c>
      <c r="M69" s="168">
        <v>0</v>
      </c>
      <c r="N69" s="168">
        <v>0</v>
      </c>
      <c r="O69" s="169">
        <f t="shared" si="0"/>
        <v>0</v>
      </c>
    </row>
    <row r="70" spans="1:15" x14ac:dyDescent="0.25">
      <c r="A70" s="149" t="s">
        <v>51</v>
      </c>
      <c r="B70" s="153" t="s">
        <v>19</v>
      </c>
      <c r="C70" s="151">
        <v>5134</v>
      </c>
      <c r="D70" s="154" t="s">
        <v>78</v>
      </c>
      <c r="E70" s="105">
        <v>90840.489560521557</v>
      </c>
      <c r="F70" s="168">
        <v>0</v>
      </c>
      <c r="G70" s="168">
        <v>0</v>
      </c>
      <c r="H70" s="168">
        <v>0</v>
      </c>
      <c r="I70" s="168">
        <v>0</v>
      </c>
      <c r="J70" s="168">
        <v>0</v>
      </c>
      <c r="K70" s="168">
        <v>0</v>
      </c>
      <c r="L70" s="168">
        <v>0</v>
      </c>
      <c r="M70" s="168">
        <v>0</v>
      </c>
      <c r="N70" s="168">
        <v>0</v>
      </c>
      <c r="O70" s="169">
        <f t="shared" si="0"/>
        <v>0</v>
      </c>
    </row>
    <row r="71" spans="1:15" x14ac:dyDescent="0.25">
      <c r="A71" s="44" t="s">
        <v>51</v>
      </c>
      <c r="B71" s="45" t="s">
        <v>19</v>
      </c>
      <c r="C71" s="46">
        <v>5138</v>
      </c>
      <c r="D71" s="64" t="s">
        <v>79</v>
      </c>
      <c r="E71" s="105">
        <v>714950149.67949462</v>
      </c>
      <c r="F71" s="70">
        <v>0</v>
      </c>
      <c r="G71" s="70">
        <v>0</v>
      </c>
      <c r="H71" s="70">
        <v>0</v>
      </c>
      <c r="I71" s="70">
        <v>0</v>
      </c>
      <c r="J71" s="70">
        <v>66993193.450000003</v>
      </c>
      <c r="K71" s="70">
        <v>0</v>
      </c>
      <c r="L71" s="70">
        <v>0</v>
      </c>
      <c r="M71" s="70">
        <v>0</v>
      </c>
      <c r="N71" s="70">
        <v>0</v>
      </c>
      <c r="O71" s="48">
        <f t="shared" si="0"/>
        <v>66993193.450000003</v>
      </c>
    </row>
    <row r="72" spans="1:15" x14ac:dyDescent="0.25">
      <c r="A72" s="44" t="s">
        <v>51</v>
      </c>
      <c r="B72" s="45" t="s">
        <v>19</v>
      </c>
      <c r="C72" s="46">
        <v>5142</v>
      </c>
      <c r="D72" s="64" t="s">
        <v>80</v>
      </c>
      <c r="E72" s="105">
        <v>7081807.4969273563</v>
      </c>
      <c r="F72" s="70">
        <v>0</v>
      </c>
      <c r="G72" s="70">
        <v>0</v>
      </c>
      <c r="H72" s="70">
        <v>0</v>
      </c>
      <c r="I72" s="70">
        <v>0</v>
      </c>
      <c r="J72" s="70">
        <v>48051320.630000003</v>
      </c>
      <c r="K72" s="70">
        <v>0</v>
      </c>
      <c r="L72" s="70">
        <v>0</v>
      </c>
      <c r="M72" s="70">
        <v>0</v>
      </c>
      <c r="N72" s="70">
        <v>0</v>
      </c>
      <c r="O72" s="48">
        <f t="shared" si="0"/>
        <v>48051320.630000003</v>
      </c>
    </row>
    <row r="73" spans="1:15" x14ac:dyDescent="0.25">
      <c r="A73" s="44" t="s">
        <v>51</v>
      </c>
      <c r="B73" s="45" t="s">
        <v>19</v>
      </c>
      <c r="C73" s="46">
        <v>5145</v>
      </c>
      <c r="D73" s="64" t="s">
        <v>81</v>
      </c>
      <c r="E73" s="105">
        <v>0</v>
      </c>
      <c r="F73" s="70">
        <v>0</v>
      </c>
      <c r="G73" s="70">
        <v>0</v>
      </c>
      <c r="H73" s="70">
        <v>0</v>
      </c>
      <c r="I73" s="70">
        <v>0</v>
      </c>
      <c r="J73" s="70">
        <v>0</v>
      </c>
      <c r="K73" s="70">
        <v>0</v>
      </c>
      <c r="L73" s="70">
        <v>0</v>
      </c>
      <c r="M73" s="70">
        <v>0</v>
      </c>
      <c r="N73" s="70">
        <v>0</v>
      </c>
      <c r="O73" s="48">
        <f t="shared" si="0"/>
        <v>0</v>
      </c>
    </row>
    <row r="74" spans="1:15" x14ac:dyDescent="0.25">
      <c r="A74" s="44" t="s">
        <v>51</v>
      </c>
      <c r="B74" s="45" t="s">
        <v>19</v>
      </c>
      <c r="C74" s="46">
        <v>5147</v>
      </c>
      <c r="D74" s="64" t="s">
        <v>82</v>
      </c>
      <c r="E74" s="105">
        <v>80661.008388147558</v>
      </c>
      <c r="F74" s="70">
        <v>0</v>
      </c>
      <c r="G74" s="70">
        <v>0</v>
      </c>
      <c r="H74" s="70">
        <v>0</v>
      </c>
      <c r="I74" s="70">
        <v>0</v>
      </c>
      <c r="J74" s="70">
        <v>0</v>
      </c>
      <c r="K74" s="70">
        <v>0</v>
      </c>
      <c r="L74" s="70">
        <v>0</v>
      </c>
      <c r="M74" s="70">
        <v>0</v>
      </c>
      <c r="N74" s="70">
        <v>0</v>
      </c>
      <c r="O74" s="48">
        <f t="shared" si="0"/>
        <v>0</v>
      </c>
    </row>
    <row r="75" spans="1:15" x14ac:dyDescent="0.25">
      <c r="A75" s="44" t="s">
        <v>51</v>
      </c>
      <c r="B75" s="45" t="s">
        <v>19</v>
      </c>
      <c r="C75" s="46">
        <v>5148</v>
      </c>
      <c r="D75" s="64" t="s">
        <v>83</v>
      </c>
      <c r="E75" s="105">
        <v>0</v>
      </c>
      <c r="F75" s="70">
        <v>0</v>
      </c>
      <c r="G75" s="70">
        <v>0</v>
      </c>
      <c r="H75" s="70">
        <v>0</v>
      </c>
      <c r="I75" s="70">
        <v>0</v>
      </c>
      <c r="J75" s="70">
        <v>0</v>
      </c>
      <c r="K75" s="70">
        <v>0</v>
      </c>
      <c r="L75" s="70">
        <v>0</v>
      </c>
      <c r="M75" s="70">
        <v>0</v>
      </c>
      <c r="N75" s="70">
        <v>0</v>
      </c>
      <c r="O75" s="48">
        <f t="shared" si="0"/>
        <v>0</v>
      </c>
    </row>
    <row r="76" spans="1:15" x14ac:dyDescent="0.25">
      <c r="A76" s="44" t="s">
        <v>51</v>
      </c>
      <c r="B76" s="45" t="s">
        <v>19</v>
      </c>
      <c r="C76" s="46">
        <v>5150</v>
      </c>
      <c r="D76" s="64" t="s">
        <v>84</v>
      </c>
      <c r="E76" s="105">
        <v>0</v>
      </c>
      <c r="F76" s="70">
        <v>0</v>
      </c>
      <c r="G76" s="70">
        <v>0</v>
      </c>
      <c r="H76" s="70">
        <v>0</v>
      </c>
      <c r="I76" s="70">
        <v>0</v>
      </c>
      <c r="J76" s="70">
        <v>0</v>
      </c>
      <c r="K76" s="70">
        <v>0</v>
      </c>
      <c r="L76" s="70">
        <v>0</v>
      </c>
      <c r="M76" s="70">
        <v>0</v>
      </c>
      <c r="N76" s="70">
        <v>0</v>
      </c>
      <c r="O76" s="48">
        <f t="shared" ref="O76:O139" si="1">SUM(F76:N76)</f>
        <v>0</v>
      </c>
    </row>
    <row r="77" spans="1:15" x14ac:dyDescent="0.25">
      <c r="A77" s="44" t="s">
        <v>51</v>
      </c>
      <c r="B77" s="45" t="s">
        <v>19</v>
      </c>
      <c r="C77" s="46">
        <v>5154</v>
      </c>
      <c r="D77" s="64" t="s">
        <v>85</v>
      </c>
      <c r="E77" s="105">
        <v>2317564692.0780125</v>
      </c>
      <c r="F77" s="70">
        <v>0</v>
      </c>
      <c r="G77" s="70">
        <v>0</v>
      </c>
      <c r="H77" s="70">
        <v>0</v>
      </c>
      <c r="I77" s="70">
        <v>0</v>
      </c>
      <c r="J77" s="70">
        <v>496052576.49999994</v>
      </c>
      <c r="K77" s="70">
        <v>0</v>
      </c>
      <c r="L77" s="70">
        <v>42114</v>
      </c>
      <c r="M77" s="70">
        <v>0</v>
      </c>
      <c r="N77" s="70">
        <v>0</v>
      </c>
      <c r="O77" s="48">
        <f t="shared" si="1"/>
        <v>496094690.49999994</v>
      </c>
    </row>
    <row r="78" spans="1:15" x14ac:dyDescent="0.25">
      <c r="A78" s="44" t="s">
        <v>51</v>
      </c>
      <c r="B78" s="45" t="s">
        <v>19</v>
      </c>
      <c r="C78" s="46">
        <v>5172</v>
      </c>
      <c r="D78" s="64" t="s">
        <v>86</v>
      </c>
      <c r="E78" s="105">
        <v>0</v>
      </c>
      <c r="F78" s="70">
        <v>0</v>
      </c>
      <c r="G78" s="70">
        <v>0</v>
      </c>
      <c r="H78" s="70">
        <v>0</v>
      </c>
      <c r="I78" s="70">
        <v>0</v>
      </c>
      <c r="J78" s="70">
        <v>0</v>
      </c>
      <c r="K78" s="70">
        <v>0</v>
      </c>
      <c r="L78" s="70">
        <v>0</v>
      </c>
      <c r="M78" s="70">
        <v>0</v>
      </c>
      <c r="N78" s="70">
        <v>0</v>
      </c>
      <c r="O78" s="48">
        <f t="shared" si="1"/>
        <v>0</v>
      </c>
    </row>
    <row r="79" spans="1:15" x14ac:dyDescent="0.25">
      <c r="A79" s="44" t="s">
        <v>51</v>
      </c>
      <c r="B79" s="45" t="s">
        <v>19</v>
      </c>
      <c r="C79" s="46">
        <v>5190</v>
      </c>
      <c r="D79" s="64" t="s">
        <v>87</v>
      </c>
      <c r="E79" s="105">
        <v>9156916.9685277473</v>
      </c>
      <c r="F79" s="70">
        <v>0</v>
      </c>
      <c r="G79" s="70">
        <v>0</v>
      </c>
      <c r="H79" s="70">
        <v>0</v>
      </c>
      <c r="I79" s="70">
        <v>0</v>
      </c>
      <c r="J79" s="70">
        <v>3187957</v>
      </c>
      <c r="K79" s="70">
        <v>0</v>
      </c>
      <c r="L79" s="70">
        <v>0</v>
      </c>
      <c r="M79" s="70">
        <v>0</v>
      </c>
      <c r="N79" s="70">
        <v>0</v>
      </c>
      <c r="O79" s="48">
        <f t="shared" si="1"/>
        <v>3187957</v>
      </c>
    </row>
    <row r="80" spans="1:15" x14ac:dyDescent="0.25">
      <c r="A80" s="44" t="s">
        <v>51</v>
      </c>
      <c r="B80" s="45" t="s">
        <v>19</v>
      </c>
      <c r="C80" s="46">
        <v>5197</v>
      </c>
      <c r="D80" s="64" t="s">
        <v>88</v>
      </c>
      <c r="E80" s="105">
        <v>0</v>
      </c>
      <c r="F80" s="70">
        <v>0</v>
      </c>
      <c r="G80" s="70">
        <v>0</v>
      </c>
      <c r="H80" s="70">
        <v>0</v>
      </c>
      <c r="I80" s="70">
        <v>0</v>
      </c>
      <c r="J80" s="70">
        <v>0</v>
      </c>
      <c r="K80" s="70">
        <v>0</v>
      </c>
      <c r="L80" s="70">
        <v>0</v>
      </c>
      <c r="M80" s="70">
        <v>0</v>
      </c>
      <c r="N80" s="70">
        <v>0</v>
      </c>
      <c r="O80" s="48">
        <f t="shared" si="1"/>
        <v>0</v>
      </c>
    </row>
    <row r="81" spans="1:15" x14ac:dyDescent="0.25">
      <c r="A81" s="149" t="s">
        <v>51</v>
      </c>
      <c r="B81" s="153" t="s">
        <v>19</v>
      </c>
      <c r="C81" s="151">
        <v>5206</v>
      </c>
      <c r="D81" s="154" t="s">
        <v>89</v>
      </c>
      <c r="E81" s="105">
        <v>978996.94499361701</v>
      </c>
      <c r="F81" s="168">
        <v>0</v>
      </c>
      <c r="G81" s="168">
        <v>0</v>
      </c>
      <c r="H81" s="168">
        <v>0</v>
      </c>
      <c r="I81" s="168">
        <v>0</v>
      </c>
      <c r="J81" s="168">
        <v>33196578</v>
      </c>
      <c r="K81" s="168">
        <v>0</v>
      </c>
      <c r="L81" s="168">
        <v>0</v>
      </c>
      <c r="M81" s="168">
        <v>0</v>
      </c>
      <c r="N81" s="168">
        <v>0</v>
      </c>
      <c r="O81" s="169">
        <f t="shared" si="1"/>
        <v>33196578</v>
      </c>
    </row>
    <row r="82" spans="1:15" x14ac:dyDescent="0.25">
      <c r="A82" s="149" t="s">
        <v>51</v>
      </c>
      <c r="B82" s="153" t="s">
        <v>19</v>
      </c>
      <c r="C82" s="151">
        <v>5209</v>
      </c>
      <c r="D82" s="154" t="s">
        <v>90</v>
      </c>
      <c r="E82" s="105">
        <v>0</v>
      </c>
      <c r="F82" s="168">
        <v>0</v>
      </c>
      <c r="G82" s="168">
        <v>0</v>
      </c>
      <c r="H82" s="168">
        <v>0</v>
      </c>
      <c r="I82" s="168">
        <v>0</v>
      </c>
      <c r="J82" s="168">
        <v>0</v>
      </c>
      <c r="K82" s="168">
        <v>0</v>
      </c>
      <c r="L82" s="168">
        <v>0</v>
      </c>
      <c r="M82" s="168">
        <v>0</v>
      </c>
      <c r="N82" s="168">
        <v>0</v>
      </c>
      <c r="O82" s="169">
        <f t="shared" si="1"/>
        <v>0</v>
      </c>
    </row>
    <row r="83" spans="1:15" x14ac:dyDescent="0.25">
      <c r="A83" s="149" t="s">
        <v>51</v>
      </c>
      <c r="B83" s="153" t="s">
        <v>19</v>
      </c>
      <c r="C83" s="151">
        <v>5212</v>
      </c>
      <c r="D83" s="154" t="s">
        <v>91</v>
      </c>
      <c r="E83" s="105">
        <v>96835.737220485084</v>
      </c>
      <c r="F83" s="168">
        <v>0</v>
      </c>
      <c r="G83" s="168">
        <v>0</v>
      </c>
      <c r="H83" s="168">
        <v>0</v>
      </c>
      <c r="I83" s="168">
        <v>0</v>
      </c>
      <c r="J83" s="168">
        <v>0</v>
      </c>
      <c r="K83" s="168">
        <v>0</v>
      </c>
      <c r="L83" s="168">
        <v>0</v>
      </c>
      <c r="M83" s="168">
        <v>0</v>
      </c>
      <c r="N83" s="168">
        <v>0</v>
      </c>
      <c r="O83" s="169">
        <f t="shared" si="1"/>
        <v>0</v>
      </c>
    </row>
    <row r="84" spans="1:15" x14ac:dyDescent="0.25">
      <c r="A84" s="149" t="s">
        <v>51</v>
      </c>
      <c r="B84" s="153" t="s">
        <v>19</v>
      </c>
      <c r="C84" s="151">
        <v>5234</v>
      </c>
      <c r="D84" s="154" t="s">
        <v>92</v>
      </c>
      <c r="E84" s="105">
        <v>1177458.1597277699</v>
      </c>
      <c r="F84" s="168">
        <v>0</v>
      </c>
      <c r="G84" s="168">
        <v>0</v>
      </c>
      <c r="H84" s="168">
        <v>0</v>
      </c>
      <c r="I84" s="168">
        <v>0</v>
      </c>
      <c r="J84" s="168">
        <v>2342873.7000000002</v>
      </c>
      <c r="K84" s="168">
        <v>0</v>
      </c>
      <c r="L84" s="168">
        <v>0</v>
      </c>
      <c r="M84" s="168">
        <v>0</v>
      </c>
      <c r="N84" s="168">
        <v>0</v>
      </c>
      <c r="O84" s="169">
        <f t="shared" si="1"/>
        <v>2342873.7000000002</v>
      </c>
    </row>
    <row r="85" spans="1:15" x14ac:dyDescent="0.25">
      <c r="A85" s="149" t="s">
        <v>51</v>
      </c>
      <c r="B85" s="153" t="s">
        <v>19</v>
      </c>
      <c r="C85" s="151">
        <v>5237</v>
      </c>
      <c r="D85" s="154" t="s">
        <v>93</v>
      </c>
      <c r="E85" s="105">
        <v>137512.26163532416</v>
      </c>
      <c r="F85" s="168">
        <v>0</v>
      </c>
      <c r="G85" s="168">
        <v>0</v>
      </c>
      <c r="H85" s="168">
        <v>0</v>
      </c>
      <c r="I85" s="168">
        <v>0</v>
      </c>
      <c r="J85" s="168">
        <v>0</v>
      </c>
      <c r="K85" s="168">
        <v>0</v>
      </c>
      <c r="L85" s="168">
        <v>0</v>
      </c>
      <c r="M85" s="168">
        <v>0</v>
      </c>
      <c r="N85" s="168">
        <v>0</v>
      </c>
      <c r="O85" s="169">
        <f t="shared" si="1"/>
        <v>0</v>
      </c>
    </row>
    <row r="86" spans="1:15" x14ac:dyDescent="0.25">
      <c r="A86" s="149" t="s">
        <v>51</v>
      </c>
      <c r="B86" s="153" t="s">
        <v>19</v>
      </c>
      <c r="C86" s="151">
        <v>5240</v>
      </c>
      <c r="D86" s="154" t="s">
        <v>94</v>
      </c>
      <c r="E86" s="105">
        <v>0</v>
      </c>
      <c r="F86" s="168">
        <v>0</v>
      </c>
      <c r="G86" s="168">
        <v>0</v>
      </c>
      <c r="H86" s="168">
        <v>0</v>
      </c>
      <c r="I86" s="168">
        <v>0</v>
      </c>
      <c r="J86" s="168">
        <v>83906</v>
      </c>
      <c r="K86" s="168">
        <v>0</v>
      </c>
      <c r="L86" s="168">
        <v>0</v>
      </c>
      <c r="M86" s="168">
        <v>0</v>
      </c>
      <c r="N86" s="168">
        <v>0</v>
      </c>
      <c r="O86" s="169">
        <f t="shared" si="1"/>
        <v>83906</v>
      </c>
    </row>
    <row r="87" spans="1:15" x14ac:dyDescent="0.25">
      <c r="A87" s="149" t="s">
        <v>51</v>
      </c>
      <c r="B87" s="153" t="s">
        <v>19</v>
      </c>
      <c r="C87" s="151">
        <v>5250</v>
      </c>
      <c r="D87" s="154" t="s">
        <v>95</v>
      </c>
      <c r="E87" s="105">
        <v>1967200797.828367</v>
      </c>
      <c r="F87" s="168">
        <v>0</v>
      </c>
      <c r="G87" s="168">
        <v>0</v>
      </c>
      <c r="H87" s="168">
        <v>0</v>
      </c>
      <c r="I87" s="168">
        <v>0</v>
      </c>
      <c r="J87" s="168">
        <v>3433948825.8099999</v>
      </c>
      <c r="K87" s="168">
        <v>0</v>
      </c>
      <c r="L87" s="168">
        <v>0</v>
      </c>
      <c r="M87" s="168">
        <v>0</v>
      </c>
      <c r="N87" s="168">
        <v>0</v>
      </c>
      <c r="O87" s="169">
        <f t="shared" si="1"/>
        <v>3433948825.8099999</v>
      </c>
    </row>
    <row r="88" spans="1:15" x14ac:dyDescent="0.25">
      <c r="A88" s="149" t="s">
        <v>51</v>
      </c>
      <c r="B88" s="153" t="s">
        <v>19</v>
      </c>
      <c r="C88" s="151">
        <v>5264</v>
      </c>
      <c r="D88" s="154" t="s">
        <v>96</v>
      </c>
      <c r="E88" s="105">
        <v>0</v>
      </c>
      <c r="F88" s="168">
        <v>0</v>
      </c>
      <c r="G88" s="168">
        <v>0</v>
      </c>
      <c r="H88" s="168">
        <v>0</v>
      </c>
      <c r="I88" s="168">
        <v>0</v>
      </c>
      <c r="J88" s="168">
        <v>0</v>
      </c>
      <c r="K88" s="168">
        <v>0</v>
      </c>
      <c r="L88" s="168">
        <v>0</v>
      </c>
      <c r="M88" s="168">
        <v>0</v>
      </c>
      <c r="N88" s="168">
        <v>0</v>
      </c>
      <c r="O88" s="169">
        <f t="shared" si="1"/>
        <v>0</v>
      </c>
    </row>
    <row r="89" spans="1:15" x14ac:dyDescent="0.25">
      <c r="A89" s="149" t="s">
        <v>51</v>
      </c>
      <c r="B89" s="153" t="s">
        <v>19</v>
      </c>
      <c r="C89" s="151">
        <v>5266</v>
      </c>
      <c r="D89" s="154" t="s">
        <v>97</v>
      </c>
      <c r="E89" s="105">
        <v>0</v>
      </c>
      <c r="F89" s="168">
        <v>0</v>
      </c>
      <c r="G89" s="168">
        <v>0</v>
      </c>
      <c r="H89" s="168">
        <v>0</v>
      </c>
      <c r="I89" s="168">
        <v>0</v>
      </c>
      <c r="J89" s="168">
        <v>0</v>
      </c>
      <c r="K89" s="168">
        <v>0</v>
      </c>
      <c r="L89" s="168">
        <v>0</v>
      </c>
      <c r="M89" s="168">
        <v>0</v>
      </c>
      <c r="N89" s="168">
        <v>0</v>
      </c>
      <c r="O89" s="169">
        <f t="shared" si="1"/>
        <v>0</v>
      </c>
    </row>
    <row r="90" spans="1:15" x14ac:dyDescent="0.25">
      <c r="A90" s="149" t="s">
        <v>51</v>
      </c>
      <c r="B90" s="153" t="s">
        <v>19</v>
      </c>
      <c r="C90" s="151">
        <v>5282</v>
      </c>
      <c r="D90" s="154" t="s">
        <v>98</v>
      </c>
      <c r="E90" s="105">
        <v>14837539.551904565</v>
      </c>
      <c r="F90" s="168">
        <v>0</v>
      </c>
      <c r="G90" s="168">
        <v>2752764.33</v>
      </c>
      <c r="H90" s="168">
        <v>0</v>
      </c>
      <c r="I90" s="168">
        <v>0</v>
      </c>
      <c r="J90" s="168">
        <v>0</v>
      </c>
      <c r="K90" s="168">
        <v>0</v>
      </c>
      <c r="L90" s="168">
        <v>0</v>
      </c>
      <c r="M90" s="168">
        <v>0</v>
      </c>
      <c r="N90" s="168">
        <v>0</v>
      </c>
      <c r="O90" s="169">
        <f t="shared" si="1"/>
        <v>2752764.33</v>
      </c>
    </row>
    <row r="91" spans="1:15" x14ac:dyDescent="0.25">
      <c r="A91" s="44" t="s">
        <v>51</v>
      </c>
      <c r="B91" s="45" t="s">
        <v>19</v>
      </c>
      <c r="C91" s="46">
        <v>5284</v>
      </c>
      <c r="D91" s="64" t="s">
        <v>99</v>
      </c>
      <c r="E91" s="105">
        <v>5405761.4122085273</v>
      </c>
      <c r="F91" s="70">
        <v>0</v>
      </c>
      <c r="G91" s="70">
        <v>0</v>
      </c>
      <c r="H91" s="70">
        <v>0</v>
      </c>
      <c r="I91" s="70">
        <v>0</v>
      </c>
      <c r="J91" s="70">
        <v>104702021.10000001</v>
      </c>
      <c r="K91" s="70">
        <v>0</v>
      </c>
      <c r="L91" s="70">
        <v>0</v>
      </c>
      <c r="M91" s="70">
        <v>0</v>
      </c>
      <c r="N91" s="70">
        <v>0</v>
      </c>
      <c r="O91" s="48">
        <f t="shared" si="1"/>
        <v>104702021.10000001</v>
      </c>
    </row>
    <row r="92" spans="1:15" x14ac:dyDescent="0.25">
      <c r="A92" s="44" t="s">
        <v>51</v>
      </c>
      <c r="B92" s="45" t="s">
        <v>19</v>
      </c>
      <c r="C92" s="46">
        <v>5306</v>
      </c>
      <c r="D92" s="64" t="s">
        <v>100</v>
      </c>
      <c r="E92" s="105">
        <v>0</v>
      </c>
      <c r="F92" s="70">
        <v>0</v>
      </c>
      <c r="G92" s="70">
        <v>0</v>
      </c>
      <c r="H92" s="70">
        <v>0</v>
      </c>
      <c r="I92" s="70">
        <v>0</v>
      </c>
      <c r="J92" s="70">
        <v>0</v>
      </c>
      <c r="K92" s="70">
        <v>0</v>
      </c>
      <c r="L92" s="70">
        <v>0</v>
      </c>
      <c r="M92" s="70">
        <v>0</v>
      </c>
      <c r="N92" s="70">
        <v>0</v>
      </c>
      <c r="O92" s="48">
        <f t="shared" si="1"/>
        <v>0</v>
      </c>
    </row>
    <row r="93" spans="1:15" x14ac:dyDescent="0.25">
      <c r="A93" s="44" t="s">
        <v>51</v>
      </c>
      <c r="B93" s="45" t="s">
        <v>19</v>
      </c>
      <c r="C93" s="46">
        <v>5308</v>
      </c>
      <c r="D93" s="64" t="s">
        <v>101</v>
      </c>
      <c r="E93" s="105">
        <v>3277391.6704459316</v>
      </c>
      <c r="F93" s="70">
        <v>0</v>
      </c>
      <c r="G93" s="70">
        <v>0</v>
      </c>
      <c r="H93" s="70">
        <v>0</v>
      </c>
      <c r="I93" s="70">
        <v>0</v>
      </c>
      <c r="J93" s="70">
        <v>0</v>
      </c>
      <c r="K93" s="70">
        <v>0</v>
      </c>
      <c r="L93" s="70">
        <v>15271332.23</v>
      </c>
      <c r="M93" s="70">
        <v>0</v>
      </c>
      <c r="N93" s="70">
        <v>0</v>
      </c>
      <c r="O93" s="48">
        <f t="shared" si="1"/>
        <v>15271332.23</v>
      </c>
    </row>
    <row r="94" spans="1:15" x14ac:dyDescent="0.25">
      <c r="A94" s="44" t="s">
        <v>51</v>
      </c>
      <c r="B94" s="45" t="s">
        <v>19</v>
      </c>
      <c r="C94" s="46">
        <v>5310</v>
      </c>
      <c r="D94" s="64" t="s">
        <v>102</v>
      </c>
      <c r="E94" s="105">
        <v>5684528.0987117765</v>
      </c>
      <c r="F94" s="70">
        <v>0</v>
      </c>
      <c r="G94" s="70">
        <v>0</v>
      </c>
      <c r="H94" s="70">
        <v>0</v>
      </c>
      <c r="I94" s="70">
        <v>0</v>
      </c>
      <c r="J94" s="70">
        <v>3681500.5100000002</v>
      </c>
      <c r="K94" s="70">
        <v>0</v>
      </c>
      <c r="L94" s="70">
        <v>0</v>
      </c>
      <c r="M94" s="70">
        <v>0</v>
      </c>
      <c r="N94" s="70">
        <v>0</v>
      </c>
      <c r="O94" s="48">
        <f t="shared" si="1"/>
        <v>3681500.5100000002</v>
      </c>
    </row>
    <row r="95" spans="1:15" x14ac:dyDescent="0.25">
      <c r="A95" s="44" t="s">
        <v>51</v>
      </c>
      <c r="B95" s="45" t="s">
        <v>19</v>
      </c>
      <c r="C95" s="46">
        <v>5313</v>
      </c>
      <c r="D95" s="64" t="s">
        <v>103</v>
      </c>
      <c r="E95" s="105">
        <v>0</v>
      </c>
      <c r="F95" s="70">
        <v>0</v>
      </c>
      <c r="G95" s="70">
        <v>0</v>
      </c>
      <c r="H95" s="70">
        <v>0</v>
      </c>
      <c r="I95" s="70">
        <v>0</v>
      </c>
      <c r="J95" s="70">
        <v>0</v>
      </c>
      <c r="K95" s="70">
        <v>0</v>
      </c>
      <c r="L95" s="70">
        <v>0</v>
      </c>
      <c r="M95" s="70">
        <v>0</v>
      </c>
      <c r="N95" s="70">
        <v>0</v>
      </c>
      <c r="O95" s="48">
        <f t="shared" si="1"/>
        <v>0</v>
      </c>
    </row>
    <row r="96" spans="1:15" x14ac:dyDescent="0.25">
      <c r="A96" s="44" t="s">
        <v>51</v>
      </c>
      <c r="B96" s="45" t="s">
        <v>19</v>
      </c>
      <c r="C96" s="46">
        <v>5315</v>
      </c>
      <c r="D96" s="64" t="s">
        <v>104</v>
      </c>
      <c r="E96" s="105">
        <v>10782357.481615011</v>
      </c>
      <c r="F96" s="70">
        <v>0</v>
      </c>
      <c r="G96" s="70">
        <v>0</v>
      </c>
      <c r="H96" s="70">
        <v>0</v>
      </c>
      <c r="I96" s="70">
        <v>0</v>
      </c>
      <c r="J96" s="70">
        <v>0</v>
      </c>
      <c r="K96" s="70">
        <v>0</v>
      </c>
      <c r="L96" s="70">
        <v>0</v>
      </c>
      <c r="M96" s="70">
        <v>0</v>
      </c>
      <c r="N96" s="70">
        <v>0</v>
      </c>
      <c r="O96" s="48">
        <f t="shared" si="1"/>
        <v>0</v>
      </c>
    </row>
    <row r="97" spans="1:15" x14ac:dyDescent="0.25">
      <c r="A97" s="44" t="s">
        <v>51</v>
      </c>
      <c r="B97" s="45" t="s">
        <v>19</v>
      </c>
      <c r="C97" s="46">
        <v>5318</v>
      </c>
      <c r="D97" s="64" t="s">
        <v>105</v>
      </c>
      <c r="E97" s="105">
        <v>0</v>
      </c>
      <c r="F97" s="70">
        <v>0</v>
      </c>
      <c r="G97" s="70">
        <v>0</v>
      </c>
      <c r="H97" s="70">
        <v>0</v>
      </c>
      <c r="I97" s="70">
        <v>0</v>
      </c>
      <c r="J97" s="70">
        <v>1131639</v>
      </c>
      <c r="K97" s="70">
        <v>0</v>
      </c>
      <c r="L97" s="70">
        <v>0</v>
      </c>
      <c r="M97" s="70">
        <v>0</v>
      </c>
      <c r="N97" s="70">
        <v>0</v>
      </c>
      <c r="O97" s="48">
        <f t="shared" si="1"/>
        <v>1131639</v>
      </c>
    </row>
    <row r="98" spans="1:15" x14ac:dyDescent="0.25">
      <c r="A98" s="44" t="s">
        <v>51</v>
      </c>
      <c r="B98" s="45" t="s">
        <v>19</v>
      </c>
      <c r="C98" s="46">
        <v>5321</v>
      </c>
      <c r="D98" s="64" t="s">
        <v>106</v>
      </c>
      <c r="E98" s="105">
        <v>0</v>
      </c>
      <c r="F98" s="70">
        <v>0</v>
      </c>
      <c r="G98" s="70">
        <v>0</v>
      </c>
      <c r="H98" s="70">
        <v>0</v>
      </c>
      <c r="I98" s="70">
        <v>0</v>
      </c>
      <c r="J98" s="70">
        <v>0</v>
      </c>
      <c r="K98" s="70">
        <v>0</v>
      </c>
      <c r="L98" s="70">
        <v>0</v>
      </c>
      <c r="M98" s="70">
        <v>0</v>
      </c>
      <c r="N98" s="70">
        <v>0</v>
      </c>
      <c r="O98" s="48">
        <f t="shared" si="1"/>
        <v>0</v>
      </c>
    </row>
    <row r="99" spans="1:15" x14ac:dyDescent="0.25">
      <c r="A99" s="44" t="s">
        <v>51</v>
      </c>
      <c r="B99" s="45" t="s">
        <v>19</v>
      </c>
      <c r="C99" s="46">
        <v>5347</v>
      </c>
      <c r="D99" s="64" t="s">
        <v>107</v>
      </c>
      <c r="E99" s="105">
        <v>0</v>
      </c>
      <c r="F99" s="70">
        <v>0</v>
      </c>
      <c r="G99" s="70">
        <v>0</v>
      </c>
      <c r="H99" s="70">
        <v>0</v>
      </c>
      <c r="I99" s="70">
        <v>0</v>
      </c>
      <c r="J99" s="70">
        <v>0</v>
      </c>
      <c r="K99" s="70">
        <v>0</v>
      </c>
      <c r="L99" s="70">
        <v>13618.65</v>
      </c>
      <c r="M99" s="70">
        <v>0</v>
      </c>
      <c r="N99" s="70">
        <v>0</v>
      </c>
      <c r="O99" s="48">
        <f t="shared" si="1"/>
        <v>13618.65</v>
      </c>
    </row>
    <row r="100" spans="1:15" x14ac:dyDescent="0.25">
      <c r="A100" s="44" t="s">
        <v>51</v>
      </c>
      <c r="B100" s="45" t="s">
        <v>19</v>
      </c>
      <c r="C100" s="46">
        <v>5353</v>
      </c>
      <c r="D100" s="64" t="s">
        <v>108</v>
      </c>
      <c r="E100" s="105">
        <v>0</v>
      </c>
      <c r="F100" s="70">
        <v>0</v>
      </c>
      <c r="G100" s="70">
        <v>0</v>
      </c>
      <c r="H100" s="70">
        <v>0</v>
      </c>
      <c r="I100" s="70">
        <v>0</v>
      </c>
      <c r="J100" s="70">
        <v>0</v>
      </c>
      <c r="K100" s="70">
        <v>0</v>
      </c>
      <c r="L100" s="70">
        <v>0</v>
      </c>
      <c r="M100" s="70">
        <v>0</v>
      </c>
      <c r="N100" s="70">
        <v>0</v>
      </c>
      <c r="O100" s="48">
        <f t="shared" si="1"/>
        <v>0</v>
      </c>
    </row>
    <row r="101" spans="1:15" x14ac:dyDescent="0.25">
      <c r="A101" s="149" t="s">
        <v>51</v>
      </c>
      <c r="B101" s="153" t="s">
        <v>19</v>
      </c>
      <c r="C101" s="151">
        <v>5360</v>
      </c>
      <c r="D101" s="154" t="s">
        <v>109</v>
      </c>
      <c r="E101" s="105">
        <v>897948.6560449684</v>
      </c>
      <c r="F101" s="168">
        <v>0</v>
      </c>
      <c r="G101" s="168">
        <v>0</v>
      </c>
      <c r="H101" s="168">
        <v>0</v>
      </c>
      <c r="I101" s="168">
        <v>0</v>
      </c>
      <c r="J101" s="168">
        <v>0</v>
      </c>
      <c r="K101" s="168">
        <v>0</v>
      </c>
      <c r="L101" s="168">
        <v>0</v>
      </c>
      <c r="M101" s="168">
        <v>0</v>
      </c>
      <c r="N101" s="168">
        <v>0</v>
      </c>
      <c r="O101" s="169">
        <f t="shared" si="1"/>
        <v>0</v>
      </c>
    </row>
    <row r="102" spans="1:15" x14ac:dyDescent="0.25">
      <c r="A102" s="149" t="s">
        <v>51</v>
      </c>
      <c r="B102" s="153" t="s">
        <v>19</v>
      </c>
      <c r="C102" s="151">
        <v>5361</v>
      </c>
      <c r="D102" s="154" t="s">
        <v>110</v>
      </c>
      <c r="E102" s="105">
        <v>2775992.9237041934</v>
      </c>
      <c r="F102" s="168">
        <v>0</v>
      </c>
      <c r="G102" s="168">
        <v>0</v>
      </c>
      <c r="H102" s="168">
        <v>0</v>
      </c>
      <c r="I102" s="168">
        <v>0</v>
      </c>
      <c r="J102" s="168">
        <v>24780884.479999997</v>
      </c>
      <c r="K102" s="168">
        <v>0</v>
      </c>
      <c r="L102" s="168">
        <v>0</v>
      </c>
      <c r="M102" s="168">
        <v>0</v>
      </c>
      <c r="N102" s="168">
        <v>0</v>
      </c>
      <c r="O102" s="169">
        <f t="shared" si="1"/>
        <v>24780884.479999997</v>
      </c>
    </row>
    <row r="103" spans="1:15" x14ac:dyDescent="0.25">
      <c r="A103" s="149" t="s">
        <v>51</v>
      </c>
      <c r="B103" s="153" t="s">
        <v>19</v>
      </c>
      <c r="C103" s="151">
        <v>5364</v>
      </c>
      <c r="D103" s="154" t="s">
        <v>111</v>
      </c>
      <c r="E103" s="105">
        <v>80684.257157112763</v>
      </c>
      <c r="F103" s="168">
        <v>0</v>
      </c>
      <c r="G103" s="168">
        <v>0</v>
      </c>
      <c r="H103" s="168">
        <v>0</v>
      </c>
      <c r="I103" s="168">
        <v>0</v>
      </c>
      <c r="J103" s="168">
        <v>21590917.27</v>
      </c>
      <c r="K103" s="168">
        <v>0</v>
      </c>
      <c r="L103" s="168">
        <v>0</v>
      </c>
      <c r="M103" s="168">
        <v>0</v>
      </c>
      <c r="N103" s="168">
        <v>0</v>
      </c>
      <c r="O103" s="169">
        <f t="shared" si="1"/>
        <v>21590917.27</v>
      </c>
    </row>
    <row r="104" spans="1:15" x14ac:dyDescent="0.25">
      <c r="A104" s="149" t="s">
        <v>51</v>
      </c>
      <c r="B104" s="153" t="s">
        <v>19</v>
      </c>
      <c r="C104" s="151">
        <v>5368</v>
      </c>
      <c r="D104" s="154" t="s">
        <v>112</v>
      </c>
      <c r="E104" s="105">
        <v>320539.02829682187</v>
      </c>
      <c r="F104" s="168">
        <v>0</v>
      </c>
      <c r="G104" s="168">
        <v>0</v>
      </c>
      <c r="H104" s="168">
        <v>0</v>
      </c>
      <c r="I104" s="168">
        <v>0</v>
      </c>
      <c r="J104" s="168">
        <v>0</v>
      </c>
      <c r="K104" s="168">
        <v>0</v>
      </c>
      <c r="L104" s="168">
        <v>0</v>
      </c>
      <c r="M104" s="168">
        <v>0</v>
      </c>
      <c r="N104" s="168">
        <v>0</v>
      </c>
      <c r="O104" s="169">
        <f t="shared" si="1"/>
        <v>0</v>
      </c>
    </row>
    <row r="105" spans="1:15" x14ac:dyDescent="0.25">
      <c r="A105" s="149" t="s">
        <v>51</v>
      </c>
      <c r="B105" s="153" t="s">
        <v>19</v>
      </c>
      <c r="C105" s="151">
        <v>5376</v>
      </c>
      <c r="D105" s="154" t="s">
        <v>113</v>
      </c>
      <c r="E105" s="105">
        <v>0</v>
      </c>
      <c r="F105" s="168">
        <v>0</v>
      </c>
      <c r="G105" s="168">
        <v>0</v>
      </c>
      <c r="H105" s="168">
        <v>0</v>
      </c>
      <c r="I105" s="168">
        <v>0</v>
      </c>
      <c r="J105" s="168">
        <v>0</v>
      </c>
      <c r="K105" s="168">
        <v>0</v>
      </c>
      <c r="L105" s="168">
        <v>0</v>
      </c>
      <c r="M105" s="168">
        <v>0</v>
      </c>
      <c r="N105" s="168">
        <v>0</v>
      </c>
      <c r="O105" s="169">
        <f t="shared" si="1"/>
        <v>0</v>
      </c>
    </row>
    <row r="106" spans="1:15" x14ac:dyDescent="0.25">
      <c r="A106" s="149" t="s">
        <v>51</v>
      </c>
      <c r="B106" s="153" t="s">
        <v>19</v>
      </c>
      <c r="C106" s="151">
        <v>5380</v>
      </c>
      <c r="D106" s="154" t="s">
        <v>114</v>
      </c>
      <c r="E106" s="105">
        <v>0</v>
      </c>
      <c r="F106" s="168">
        <v>0</v>
      </c>
      <c r="G106" s="168">
        <v>0</v>
      </c>
      <c r="H106" s="168">
        <v>0</v>
      </c>
      <c r="I106" s="168">
        <v>0</v>
      </c>
      <c r="J106" s="168">
        <v>0</v>
      </c>
      <c r="K106" s="168">
        <v>0</v>
      </c>
      <c r="L106" s="168">
        <v>0</v>
      </c>
      <c r="M106" s="168">
        <v>0</v>
      </c>
      <c r="N106" s="168">
        <v>0</v>
      </c>
      <c r="O106" s="169">
        <f t="shared" si="1"/>
        <v>0</v>
      </c>
    </row>
    <row r="107" spans="1:15" x14ac:dyDescent="0.25">
      <c r="A107" s="149" t="s">
        <v>51</v>
      </c>
      <c r="B107" s="153" t="s">
        <v>19</v>
      </c>
      <c r="C107" s="151">
        <v>5390</v>
      </c>
      <c r="D107" s="154" t="s">
        <v>115</v>
      </c>
      <c r="E107" s="105">
        <v>381362.63628264354</v>
      </c>
      <c r="F107" s="168">
        <v>0</v>
      </c>
      <c r="G107" s="168">
        <v>0</v>
      </c>
      <c r="H107" s="168">
        <v>0</v>
      </c>
      <c r="I107" s="168">
        <v>0</v>
      </c>
      <c r="J107" s="168">
        <v>20445</v>
      </c>
      <c r="K107" s="168">
        <v>0</v>
      </c>
      <c r="L107" s="168">
        <v>153385.99000000002</v>
      </c>
      <c r="M107" s="168">
        <v>0</v>
      </c>
      <c r="N107" s="168">
        <v>0</v>
      </c>
      <c r="O107" s="169">
        <f t="shared" si="1"/>
        <v>173830.99000000002</v>
      </c>
    </row>
    <row r="108" spans="1:15" x14ac:dyDescent="0.25">
      <c r="A108" s="149" t="s">
        <v>51</v>
      </c>
      <c r="B108" s="153" t="s">
        <v>19</v>
      </c>
      <c r="C108" s="151">
        <v>5400</v>
      </c>
      <c r="D108" s="154" t="s">
        <v>116</v>
      </c>
      <c r="E108" s="105">
        <v>256038.57050506139</v>
      </c>
      <c r="F108" s="168">
        <v>182526.4</v>
      </c>
      <c r="G108" s="168">
        <v>0</v>
      </c>
      <c r="H108" s="168">
        <v>0</v>
      </c>
      <c r="I108" s="168">
        <v>0</v>
      </c>
      <c r="J108" s="168">
        <v>0</v>
      </c>
      <c r="K108" s="168">
        <v>0</v>
      </c>
      <c r="L108" s="168">
        <v>125494.62</v>
      </c>
      <c r="M108" s="168">
        <v>0</v>
      </c>
      <c r="N108" s="168">
        <v>0</v>
      </c>
      <c r="O108" s="169">
        <f t="shared" si="1"/>
        <v>308021.02</v>
      </c>
    </row>
    <row r="109" spans="1:15" x14ac:dyDescent="0.25">
      <c r="A109" s="149" t="s">
        <v>51</v>
      </c>
      <c r="B109" s="153" t="s">
        <v>19</v>
      </c>
      <c r="C109" s="151">
        <v>5411</v>
      </c>
      <c r="D109" s="154" t="s">
        <v>117</v>
      </c>
      <c r="E109" s="105">
        <v>89742.278768463031</v>
      </c>
      <c r="F109" s="168">
        <v>0</v>
      </c>
      <c r="G109" s="168">
        <v>0</v>
      </c>
      <c r="H109" s="168">
        <v>0</v>
      </c>
      <c r="I109" s="168">
        <v>0</v>
      </c>
      <c r="J109" s="168">
        <v>2416767.4500000002</v>
      </c>
      <c r="K109" s="168">
        <v>0</v>
      </c>
      <c r="L109" s="168">
        <v>0</v>
      </c>
      <c r="M109" s="168">
        <v>0</v>
      </c>
      <c r="N109" s="168">
        <v>0</v>
      </c>
      <c r="O109" s="169">
        <f t="shared" si="1"/>
        <v>2416767.4500000002</v>
      </c>
    </row>
    <row r="110" spans="1:15" x14ac:dyDescent="0.25">
      <c r="A110" s="149" t="s">
        <v>51</v>
      </c>
      <c r="B110" s="153" t="s">
        <v>19</v>
      </c>
      <c r="C110" s="151">
        <v>5425</v>
      </c>
      <c r="D110" s="154" t="s">
        <v>118</v>
      </c>
      <c r="E110" s="105">
        <v>1589005.3073745882</v>
      </c>
      <c r="F110" s="168">
        <v>842954.58</v>
      </c>
      <c r="G110" s="168">
        <v>0</v>
      </c>
      <c r="H110" s="168">
        <v>0</v>
      </c>
      <c r="I110" s="168">
        <v>0</v>
      </c>
      <c r="J110" s="168">
        <v>30674904.989999998</v>
      </c>
      <c r="K110" s="168">
        <v>0</v>
      </c>
      <c r="L110" s="168">
        <v>0</v>
      </c>
      <c r="M110" s="168">
        <v>0</v>
      </c>
      <c r="N110" s="168">
        <v>0</v>
      </c>
      <c r="O110" s="169">
        <f t="shared" si="1"/>
        <v>31517859.569999997</v>
      </c>
    </row>
    <row r="111" spans="1:15" x14ac:dyDescent="0.25">
      <c r="A111" s="44" t="s">
        <v>51</v>
      </c>
      <c r="B111" s="45" t="s">
        <v>19</v>
      </c>
      <c r="C111" s="46">
        <v>5440</v>
      </c>
      <c r="D111" s="64" t="s">
        <v>119</v>
      </c>
      <c r="E111" s="105">
        <v>0</v>
      </c>
      <c r="F111" s="70">
        <v>0</v>
      </c>
      <c r="G111" s="70">
        <v>0</v>
      </c>
      <c r="H111" s="70">
        <v>0</v>
      </c>
      <c r="I111" s="70">
        <v>0</v>
      </c>
      <c r="J111" s="70">
        <v>0</v>
      </c>
      <c r="K111" s="70">
        <v>0</v>
      </c>
      <c r="L111" s="70">
        <v>0</v>
      </c>
      <c r="M111" s="70">
        <v>0</v>
      </c>
      <c r="N111" s="70">
        <v>0</v>
      </c>
      <c r="O111" s="48">
        <f t="shared" si="1"/>
        <v>0</v>
      </c>
    </row>
    <row r="112" spans="1:15" x14ac:dyDescent="0.25">
      <c r="A112" s="44" t="s">
        <v>51</v>
      </c>
      <c r="B112" s="45" t="s">
        <v>19</v>
      </c>
      <c r="C112" s="46">
        <v>5467</v>
      </c>
      <c r="D112" s="64" t="s">
        <v>120</v>
      </c>
      <c r="E112" s="105">
        <v>2672049.4412400145</v>
      </c>
      <c r="F112" s="70">
        <v>0</v>
      </c>
      <c r="G112" s="70">
        <v>0</v>
      </c>
      <c r="H112" s="70">
        <v>0</v>
      </c>
      <c r="I112" s="70">
        <v>0</v>
      </c>
      <c r="J112" s="70">
        <v>0</v>
      </c>
      <c r="K112" s="70">
        <v>0</v>
      </c>
      <c r="L112" s="70">
        <v>0</v>
      </c>
      <c r="M112" s="70">
        <v>0</v>
      </c>
      <c r="N112" s="70">
        <v>0</v>
      </c>
      <c r="O112" s="48">
        <f t="shared" si="1"/>
        <v>0</v>
      </c>
    </row>
    <row r="113" spans="1:15" x14ac:dyDescent="0.25">
      <c r="A113" s="44" t="s">
        <v>51</v>
      </c>
      <c r="B113" s="45" t="s">
        <v>19</v>
      </c>
      <c r="C113" s="46">
        <v>5475</v>
      </c>
      <c r="D113" s="64" t="s">
        <v>121</v>
      </c>
      <c r="E113" s="105">
        <v>0</v>
      </c>
      <c r="F113" s="70">
        <v>0</v>
      </c>
      <c r="G113" s="70">
        <v>0</v>
      </c>
      <c r="H113" s="70">
        <v>0</v>
      </c>
      <c r="I113" s="70">
        <v>0</v>
      </c>
      <c r="J113" s="70">
        <v>0</v>
      </c>
      <c r="K113" s="70">
        <v>0</v>
      </c>
      <c r="L113" s="70">
        <v>0</v>
      </c>
      <c r="M113" s="70">
        <v>0</v>
      </c>
      <c r="N113" s="70">
        <v>0</v>
      </c>
      <c r="O113" s="48">
        <f t="shared" si="1"/>
        <v>0</v>
      </c>
    </row>
    <row r="114" spans="1:15" x14ac:dyDescent="0.25">
      <c r="A114" s="44" t="s">
        <v>51</v>
      </c>
      <c r="B114" s="45" t="s">
        <v>19</v>
      </c>
      <c r="C114" s="46">
        <v>5480</v>
      </c>
      <c r="D114" s="64" t="s">
        <v>122</v>
      </c>
      <c r="E114" s="105">
        <v>14846844.017224543</v>
      </c>
      <c r="F114" s="70">
        <v>0</v>
      </c>
      <c r="G114" s="70">
        <v>0</v>
      </c>
      <c r="H114" s="70">
        <v>0</v>
      </c>
      <c r="I114" s="70">
        <v>0</v>
      </c>
      <c r="J114" s="70">
        <v>7225702.2200000007</v>
      </c>
      <c r="K114" s="70">
        <v>0</v>
      </c>
      <c r="L114" s="70">
        <v>4693638</v>
      </c>
      <c r="M114" s="70">
        <v>0</v>
      </c>
      <c r="N114" s="70">
        <v>0</v>
      </c>
      <c r="O114" s="48">
        <f t="shared" si="1"/>
        <v>11919340.220000001</v>
      </c>
    </row>
    <row r="115" spans="1:15" x14ac:dyDescent="0.25">
      <c r="A115" s="44" t="s">
        <v>51</v>
      </c>
      <c r="B115" s="45" t="s">
        <v>19</v>
      </c>
      <c r="C115" s="46">
        <v>5483</v>
      </c>
      <c r="D115" s="64" t="s">
        <v>34</v>
      </c>
      <c r="E115" s="105">
        <v>2340869.4554685615</v>
      </c>
      <c r="F115" s="70">
        <v>0</v>
      </c>
      <c r="G115" s="70">
        <v>0</v>
      </c>
      <c r="H115" s="70">
        <v>0</v>
      </c>
      <c r="I115" s="70">
        <v>0</v>
      </c>
      <c r="J115" s="70">
        <v>1726705.18</v>
      </c>
      <c r="K115" s="70">
        <v>0</v>
      </c>
      <c r="L115" s="70">
        <v>0</v>
      </c>
      <c r="M115" s="70">
        <v>0</v>
      </c>
      <c r="N115" s="70">
        <v>0</v>
      </c>
      <c r="O115" s="48">
        <f t="shared" si="1"/>
        <v>1726705.18</v>
      </c>
    </row>
    <row r="116" spans="1:15" x14ac:dyDescent="0.25">
      <c r="A116" s="44" t="s">
        <v>51</v>
      </c>
      <c r="B116" s="45" t="s">
        <v>19</v>
      </c>
      <c r="C116" s="46">
        <v>5490</v>
      </c>
      <c r="D116" s="64" t="s">
        <v>123</v>
      </c>
      <c r="E116" s="105">
        <v>0</v>
      </c>
      <c r="F116" s="70">
        <v>0</v>
      </c>
      <c r="G116" s="70">
        <v>0</v>
      </c>
      <c r="H116" s="70">
        <v>0</v>
      </c>
      <c r="I116" s="70">
        <v>0</v>
      </c>
      <c r="J116" s="70">
        <v>0</v>
      </c>
      <c r="K116" s="70">
        <v>0</v>
      </c>
      <c r="L116" s="70">
        <v>0</v>
      </c>
      <c r="M116" s="70">
        <v>0</v>
      </c>
      <c r="N116" s="70">
        <v>0</v>
      </c>
      <c r="O116" s="48">
        <f t="shared" si="1"/>
        <v>0</v>
      </c>
    </row>
    <row r="117" spans="1:15" x14ac:dyDescent="0.25">
      <c r="A117" s="44" t="s">
        <v>51</v>
      </c>
      <c r="B117" s="45" t="s">
        <v>19</v>
      </c>
      <c r="C117" s="46">
        <v>5495</v>
      </c>
      <c r="D117" s="64" t="s">
        <v>124</v>
      </c>
      <c r="E117" s="105">
        <v>230148918.8252809</v>
      </c>
      <c r="F117" s="70">
        <v>0</v>
      </c>
      <c r="G117" s="70">
        <v>0</v>
      </c>
      <c r="H117" s="70">
        <v>0</v>
      </c>
      <c r="I117" s="70">
        <v>0</v>
      </c>
      <c r="J117" s="70">
        <v>592255504.63999999</v>
      </c>
      <c r="K117" s="70">
        <v>0</v>
      </c>
      <c r="L117" s="70">
        <v>0</v>
      </c>
      <c r="M117" s="70">
        <v>0</v>
      </c>
      <c r="N117" s="70">
        <v>0</v>
      </c>
      <c r="O117" s="48">
        <f t="shared" si="1"/>
        <v>592255504.63999999</v>
      </c>
    </row>
    <row r="118" spans="1:15" x14ac:dyDescent="0.25">
      <c r="A118" s="44" t="s">
        <v>51</v>
      </c>
      <c r="B118" s="45" t="s">
        <v>19</v>
      </c>
      <c r="C118" s="46">
        <v>5501</v>
      </c>
      <c r="D118" s="64" t="s">
        <v>125</v>
      </c>
      <c r="E118" s="105">
        <v>0</v>
      </c>
      <c r="F118" s="70">
        <v>0</v>
      </c>
      <c r="G118" s="70">
        <v>0</v>
      </c>
      <c r="H118" s="70">
        <v>0</v>
      </c>
      <c r="I118" s="70">
        <v>0</v>
      </c>
      <c r="J118" s="70">
        <v>31147.93</v>
      </c>
      <c r="K118" s="70">
        <v>0</v>
      </c>
      <c r="L118" s="70">
        <v>0</v>
      </c>
      <c r="M118" s="70">
        <v>0</v>
      </c>
      <c r="N118" s="70">
        <v>0</v>
      </c>
      <c r="O118" s="48">
        <f t="shared" si="1"/>
        <v>31147.93</v>
      </c>
    </row>
    <row r="119" spans="1:15" x14ac:dyDescent="0.25">
      <c r="A119" s="44" t="s">
        <v>51</v>
      </c>
      <c r="B119" s="45" t="s">
        <v>19</v>
      </c>
      <c r="C119" s="46">
        <v>5541</v>
      </c>
      <c r="D119" s="64" t="s">
        <v>126</v>
      </c>
      <c r="E119" s="105">
        <v>0</v>
      </c>
      <c r="F119" s="70">
        <v>0</v>
      </c>
      <c r="G119" s="70">
        <v>0</v>
      </c>
      <c r="H119" s="70">
        <v>0</v>
      </c>
      <c r="I119" s="70">
        <v>0</v>
      </c>
      <c r="J119" s="70">
        <v>0</v>
      </c>
      <c r="K119" s="70">
        <v>0</v>
      </c>
      <c r="L119" s="70">
        <v>0</v>
      </c>
      <c r="M119" s="70">
        <v>0</v>
      </c>
      <c r="N119" s="70">
        <v>0</v>
      </c>
      <c r="O119" s="48">
        <f t="shared" si="1"/>
        <v>0</v>
      </c>
    </row>
    <row r="120" spans="1:15" x14ac:dyDescent="0.25">
      <c r="A120" s="44" t="s">
        <v>51</v>
      </c>
      <c r="B120" s="45" t="s">
        <v>19</v>
      </c>
      <c r="C120" s="46">
        <v>5543</v>
      </c>
      <c r="D120" s="64" t="s">
        <v>127</v>
      </c>
      <c r="E120" s="105">
        <v>0</v>
      </c>
      <c r="F120" s="70">
        <v>0</v>
      </c>
      <c r="G120" s="70">
        <v>0</v>
      </c>
      <c r="H120" s="70">
        <v>0</v>
      </c>
      <c r="I120" s="70">
        <v>0</v>
      </c>
      <c r="J120" s="70">
        <v>0</v>
      </c>
      <c r="K120" s="70">
        <v>0</v>
      </c>
      <c r="L120" s="70">
        <v>0</v>
      </c>
      <c r="M120" s="70">
        <v>0</v>
      </c>
      <c r="N120" s="70">
        <v>0</v>
      </c>
      <c r="O120" s="48">
        <f t="shared" si="1"/>
        <v>0</v>
      </c>
    </row>
    <row r="121" spans="1:15" x14ac:dyDescent="0.25">
      <c r="A121" s="149" t="s">
        <v>51</v>
      </c>
      <c r="B121" s="153" t="s">
        <v>19</v>
      </c>
      <c r="C121" s="151">
        <v>5576</v>
      </c>
      <c r="D121" s="154" t="s">
        <v>128</v>
      </c>
      <c r="E121" s="105">
        <v>0</v>
      </c>
      <c r="F121" s="168">
        <v>0</v>
      </c>
      <c r="G121" s="168">
        <v>0</v>
      </c>
      <c r="H121" s="168">
        <v>0</v>
      </c>
      <c r="I121" s="168">
        <v>0</v>
      </c>
      <c r="J121" s="168">
        <v>0</v>
      </c>
      <c r="K121" s="168">
        <v>0</v>
      </c>
      <c r="L121" s="168">
        <v>0</v>
      </c>
      <c r="M121" s="168">
        <v>0</v>
      </c>
      <c r="N121" s="168">
        <v>0</v>
      </c>
      <c r="O121" s="169">
        <f t="shared" si="1"/>
        <v>0</v>
      </c>
    </row>
    <row r="122" spans="1:15" x14ac:dyDescent="0.25">
      <c r="A122" s="149" t="s">
        <v>51</v>
      </c>
      <c r="B122" s="153" t="s">
        <v>19</v>
      </c>
      <c r="C122" s="151">
        <v>5579</v>
      </c>
      <c r="D122" s="154" t="s">
        <v>129</v>
      </c>
      <c r="E122" s="105">
        <v>93933684.068370208</v>
      </c>
      <c r="F122" s="168">
        <v>0</v>
      </c>
      <c r="G122" s="168">
        <v>0</v>
      </c>
      <c r="H122" s="168">
        <v>0</v>
      </c>
      <c r="I122" s="168">
        <v>0</v>
      </c>
      <c r="J122" s="168">
        <v>73527105.420000002</v>
      </c>
      <c r="K122" s="168">
        <v>0</v>
      </c>
      <c r="L122" s="168">
        <v>0</v>
      </c>
      <c r="M122" s="168">
        <v>0</v>
      </c>
      <c r="N122" s="168">
        <v>0</v>
      </c>
      <c r="O122" s="169">
        <f t="shared" si="1"/>
        <v>73527105.420000002</v>
      </c>
    </row>
    <row r="123" spans="1:15" x14ac:dyDescent="0.25">
      <c r="A123" s="149" t="s">
        <v>51</v>
      </c>
      <c r="B123" s="153" t="s">
        <v>19</v>
      </c>
      <c r="C123" s="151">
        <v>5585</v>
      </c>
      <c r="D123" s="154" t="s">
        <v>130</v>
      </c>
      <c r="E123" s="105">
        <v>12656076.800201297</v>
      </c>
      <c r="F123" s="168">
        <v>221052.08000000002</v>
      </c>
      <c r="G123" s="168">
        <v>0</v>
      </c>
      <c r="H123" s="168">
        <v>0</v>
      </c>
      <c r="I123" s="168">
        <v>0</v>
      </c>
      <c r="J123" s="168">
        <v>142032455.39000002</v>
      </c>
      <c r="K123" s="168">
        <v>0</v>
      </c>
      <c r="L123" s="168">
        <v>64810.6</v>
      </c>
      <c r="M123" s="168">
        <v>0</v>
      </c>
      <c r="N123" s="168">
        <v>0</v>
      </c>
      <c r="O123" s="169">
        <f t="shared" si="1"/>
        <v>142318318.07000002</v>
      </c>
    </row>
    <row r="124" spans="1:15" x14ac:dyDescent="0.25">
      <c r="A124" s="149" t="s">
        <v>51</v>
      </c>
      <c r="B124" s="153" t="s">
        <v>19</v>
      </c>
      <c r="C124" s="151">
        <v>5591</v>
      </c>
      <c r="D124" s="154" t="s">
        <v>131</v>
      </c>
      <c r="E124" s="105">
        <v>381089.299642439</v>
      </c>
      <c r="F124" s="168">
        <v>307432.59000000003</v>
      </c>
      <c r="G124" s="168">
        <v>0</v>
      </c>
      <c r="H124" s="168">
        <v>0</v>
      </c>
      <c r="I124" s="168">
        <v>0</v>
      </c>
      <c r="J124" s="168">
        <v>890474.65</v>
      </c>
      <c r="K124" s="168">
        <v>0</v>
      </c>
      <c r="L124" s="168">
        <v>0</v>
      </c>
      <c r="M124" s="168">
        <v>0</v>
      </c>
      <c r="N124" s="168">
        <v>0</v>
      </c>
      <c r="O124" s="169">
        <f t="shared" si="1"/>
        <v>1197907.24</v>
      </c>
    </row>
    <row r="125" spans="1:15" x14ac:dyDescent="0.25">
      <c r="A125" s="149" t="s">
        <v>51</v>
      </c>
      <c r="B125" s="153" t="s">
        <v>19</v>
      </c>
      <c r="C125" s="151">
        <v>5604</v>
      </c>
      <c r="D125" s="154" t="s">
        <v>132</v>
      </c>
      <c r="E125" s="105">
        <v>659163836.84222698</v>
      </c>
      <c r="F125" s="168">
        <v>0</v>
      </c>
      <c r="G125" s="168">
        <v>0</v>
      </c>
      <c r="H125" s="168">
        <v>0</v>
      </c>
      <c r="I125" s="168">
        <v>0</v>
      </c>
      <c r="J125" s="168">
        <v>757303039.44999993</v>
      </c>
      <c r="K125" s="168">
        <v>0</v>
      </c>
      <c r="L125" s="168">
        <v>0</v>
      </c>
      <c r="M125" s="168">
        <v>0</v>
      </c>
      <c r="N125" s="168">
        <v>0</v>
      </c>
      <c r="O125" s="169">
        <f t="shared" si="1"/>
        <v>757303039.44999993</v>
      </c>
    </row>
    <row r="126" spans="1:15" x14ac:dyDescent="0.25">
      <c r="A126" s="149" t="s">
        <v>51</v>
      </c>
      <c r="B126" s="153" t="s">
        <v>19</v>
      </c>
      <c r="C126" s="151">
        <v>5607</v>
      </c>
      <c r="D126" s="154" t="s">
        <v>133</v>
      </c>
      <c r="E126" s="105">
        <v>225637.01711898978</v>
      </c>
      <c r="F126" s="168">
        <v>0</v>
      </c>
      <c r="G126" s="168">
        <v>0</v>
      </c>
      <c r="H126" s="168">
        <v>0</v>
      </c>
      <c r="I126" s="168">
        <v>0</v>
      </c>
      <c r="J126" s="168">
        <v>0</v>
      </c>
      <c r="K126" s="168">
        <v>0</v>
      </c>
      <c r="L126" s="168">
        <v>1031143</v>
      </c>
      <c r="M126" s="168">
        <v>0</v>
      </c>
      <c r="N126" s="168">
        <v>0</v>
      </c>
      <c r="O126" s="169">
        <f t="shared" si="1"/>
        <v>1031143</v>
      </c>
    </row>
    <row r="127" spans="1:15" x14ac:dyDescent="0.25">
      <c r="A127" s="149" t="s">
        <v>51</v>
      </c>
      <c r="B127" s="153" t="s">
        <v>19</v>
      </c>
      <c r="C127" s="151">
        <v>5615</v>
      </c>
      <c r="D127" s="154" t="s">
        <v>134</v>
      </c>
      <c r="E127" s="105">
        <v>351282.60081308696</v>
      </c>
      <c r="F127" s="168">
        <v>0</v>
      </c>
      <c r="G127" s="168">
        <v>0</v>
      </c>
      <c r="H127" s="168">
        <v>0</v>
      </c>
      <c r="I127" s="168">
        <v>0</v>
      </c>
      <c r="J127" s="168">
        <v>0</v>
      </c>
      <c r="K127" s="168">
        <v>0</v>
      </c>
      <c r="L127" s="168">
        <v>0</v>
      </c>
      <c r="M127" s="168">
        <v>0</v>
      </c>
      <c r="N127" s="168">
        <v>0</v>
      </c>
      <c r="O127" s="169">
        <f t="shared" si="1"/>
        <v>0</v>
      </c>
    </row>
    <row r="128" spans="1:15" x14ac:dyDescent="0.25">
      <c r="A128" s="149" t="s">
        <v>51</v>
      </c>
      <c r="B128" s="153" t="s">
        <v>19</v>
      </c>
      <c r="C128" s="151">
        <v>5628</v>
      </c>
      <c r="D128" s="154" t="s">
        <v>135</v>
      </c>
      <c r="E128" s="105">
        <v>5160430.0326336864</v>
      </c>
      <c r="F128" s="168">
        <v>0</v>
      </c>
      <c r="G128" s="168">
        <v>0</v>
      </c>
      <c r="H128" s="168">
        <v>0</v>
      </c>
      <c r="I128" s="168">
        <v>0</v>
      </c>
      <c r="J128" s="168">
        <v>6160806.3500000006</v>
      </c>
      <c r="K128" s="168">
        <v>0</v>
      </c>
      <c r="L128" s="168">
        <v>0</v>
      </c>
      <c r="M128" s="168">
        <v>0</v>
      </c>
      <c r="N128" s="168">
        <v>0</v>
      </c>
      <c r="O128" s="169">
        <f t="shared" si="1"/>
        <v>6160806.3500000006</v>
      </c>
    </row>
    <row r="129" spans="1:15" x14ac:dyDescent="0.25">
      <c r="A129" s="149" t="s">
        <v>51</v>
      </c>
      <c r="B129" s="153" t="s">
        <v>19</v>
      </c>
      <c r="C129" s="151">
        <v>5631</v>
      </c>
      <c r="D129" s="154" t="s">
        <v>136</v>
      </c>
      <c r="E129" s="105">
        <v>0</v>
      </c>
      <c r="F129" s="168">
        <v>0</v>
      </c>
      <c r="G129" s="168">
        <v>0</v>
      </c>
      <c r="H129" s="168">
        <v>0</v>
      </c>
      <c r="I129" s="168">
        <v>0</v>
      </c>
      <c r="J129" s="168">
        <v>0</v>
      </c>
      <c r="K129" s="168">
        <v>0</v>
      </c>
      <c r="L129" s="168">
        <v>0</v>
      </c>
      <c r="M129" s="168">
        <v>0</v>
      </c>
      <c r="N129" s="168">
        <v>0</v>
      </c>
      <c r="O129" s="169">
        <f t="shared" si="1"/>
        <v>0</v>
      </c>
    </row>
    <row r="130" spans="1:15" x14ac:dyDescent="0.25">
      <c r="A130" s="149" t="s">
        <v>51</v>
      </c>
      <c r="B130" s="153" t="s">
        <v>19</v>
      </c>
      <c r="C130" s="151">
        <v>5642</v>
      </c>
      <c r="D130" s="154" t="s">
        <v>137</v>
      </c>
      <c r="E130" s="105">
        <v>0</v>
      </c>
      <c r="F130" s="168">
        <v>0</v>
      </c>
      <c r="G130" s="168">
        <v>0</v>
      </c>
      <c r="H130" s="168">
        <v>0</v>
      </c>
      <c r="I130" s="168">
        <v>0</v>
      </c>
      <c r="J130" s="168">
        <v>1286223.77</v>
      </c>
      <c r="K130" s="168">
        <v>0</v>
      </c>
      <c r="L130" s="168">
        <v>0</v>
      </c>
      <c r="M130" s="168">
        <v>0</v>
      </c>
      <c r="N130" s="168">
        <v>0</v>
      </c>
      <c r="O130" s="169">
        <f t="shared" si="1"/>
        <v>1286223.77</v>
      </c>
    </row>
    <row r="131" spans="1:15" x14ac:dyDescent="0.25">
      <c r="A131" s="44" t="s">
        <v>51</v>
      </c>
      <c r="B131" s="45" t="s">
        <v>19</v>
      </c>
      <c r="C131" s="46">
        <v>5647</v>
      </c>
      <c r="D131" s="64" t="s">
        <v>138</v>
      </c>
      <c r="E131" s="105">
        <v>0</v>
      </c>
      <c r="F131" s="70">
        <v>0</v>
      </c>
      <c r="G131" s="70">
        <v>0</v>
      </c>
      <c r="H131" s="70">
        <v>0</v>
      </c>
      <c r="I131" s="70">
        <v>0</v>
      </c>
      <c r="J131" s="70">
        <v>0</v>
      </c>
      <c r="K131" s="70">
        <v>0</v>
      </c>
      <c r="L131" s="70">
        <v>0</v>
      </c>
      <c r="M131" s="70">
        <v>0</v>
      </c>
      <c r="N131" s="70">
        <v>0</v>
      </c>
      <c r="O131" s="48">
        <f t="shared" si="1"/>
        <v>0</v>
      </c>
    </row>
    <row r="132" spans="1:15" x14ac:dyDescent="0.25">
      <c r="A132" s="44" t="s">
        <v>51</v>
      </c>
      <c r="B132" s="45" t="s">
        <v>19</v>
      </c>
      <c r="C132" s="46">
        <v>5649</v>
      </c>
      <c r="D132" s="64" t="s">
        <v>139</v>
      </c>
      <c r="E132" s="105">
        <v>523669.93123384018</v>
      </c>
      <c r="F132" s="70">
        <v>609207.70000000007</v>
      </c>
      <c r="G132" s="70">
        <v>0</v>
      </c>
      <c r="H132" s="70">
        <v>0</v>
      </c>
      <c r="I132" s="70">
        <v>0</v>
      </c>
      <c r="J132" s="70">
        <v>112313893.05</v>
      </c>
      <c r="K132" s="70">
        <v>0</v>
      </c>
      <c r="L132" s="70">
        <v>0</v>
      </c>
      <c r="M132" s="70">
        <v>0</v>
      </c>
      <c r="N132" s="70">
        <v>0</v>
      </c>
      <c r="O132" s="48">
        <f t="shared" si="1"/>
        <v>112923100.75</v>
      </c>
    </row>
    <row r="133" spans="1:15" x14ac:dyDescent="0.25">
      <c r="A133" s="44" t="s">
        <v>51</v>
      </c>
      <c r="B133" s="45" t="s">
        <v>19</v>
      </c>
      <c r="C133" s="46">
        <v>5652</v>
      </c>
      <c r="D133" s="64" t="s">
        <v>140</v>
      </c>
      <c r="E133" s="105">
        <v>0</v>
      </c>
      <c r="F133" s="70">
        <v>0</v>
      </c>
      <c r="G133" s="70">
        <v>0</v>
      </c>
      <c r="H133" s="70">
        <v>0</v>
      </c>
      <c r="I133" s="70">
        <v>0</v>
      </c>
      <c r="J133" s="70">
        <v>12264418.32</v>
      </c>
      <c r="K133" s="70">
        <v>0</v>
      </c>
      <c r="L133" s="70">
        <v>0</v>
      </c>
      <c r="M133" s="70">
        <v>0</v>
      </c>
      <c r="N133" s="70">
        <v>0</v>
      </c>
      <c r="O133" s="48">
        <f t="shared" si="1"/>
        <v>12264418.32</v>
      </c>
    </row>
    <row r="134" spans="1:15" x14ac:dyDescent="0.25">
      <c r="A134" s="44" t="s">
        <v>51</v>
      </c>
      <c r="B134" s="45" t="s">
        <v>19</v>
      </c>
      <c r="C134" s="46">
        <v>5656</v>
      </c>
      <c r="D134" s="64" t="s">
        <v>141</v>
      </c>
      <c r="E134" s="105">
        <v>0</v>
      </c>
      <c r="F134" s="70">
        <v>0</v>
      </c>
      <c r="G134" s="70">
        <v>0</v>
      </c>
      <c r="H134" s="70">
        <v>0</v>
      </c>
      <c r="I134" s="70">
        <v>0</v>
      </c>
      <c r="J134" s="70">
        <v>0</v>
      </c>
      <c r="K134" s="70">
        <v>0</v>
      </c>
      <c r="L134" s="70">
        <v>0</v>
      </c>
      <c r="M134" s="70">
        <v>0</v>
      </c>
      <c r="N134" s="70">
        <v>0</v>
      </c>
      <c r="O134" s="48">
        <f t="shared" si="1"/>
        <v>0</v>
      </c>
    </row>
    <row r="135" spans="1:15" x14ac:dyDescent="0.25">
      <c r="A135" s="44" t="s">
        <v>51</v>
      </c>
      <c r="B135" s="45" t="s">
        <v>19</v>
      </c>
      <c r="C135" s="46">
        <v>5658</v>
      </c>
      <c r="D135" s="64" t="s">
        <v>142</v>
      </c>
      <c r="E135" s="105">
        <v>0</v>
      </c>
      <c r="F135" s="70">
        <v>0</v>
      </c>
      <c r="G135" s="70">
        <v>0</v>
      </c>
      <c r="H135" s="70">
        <v>0</v>
      </c>
      <c r="I135" s="70">
        <v>0</v>
      </c>
      <c r="J135" s="70">
        <v>0</v>
      </c>
      <c r="K135" s="70">
        <v>0</v>
      </c>
      <c r="L135" s="70">
        <v>0</v>
      </c>
      <c r="M135" s="70">
        <v>0</v>
      </c>
      <c r="N135" s="70">
        <v>0</v>
      </c>
      <c r="O135" s="48">
        <f t="shared" si="1"/>
        <v>0</v>
      </c>
    </row>
    <row r="136" spans="1:15" x14ac:dyDescent="0.25">
      <c r="A136" s="44" t="s">
        <v>51</v>
      </c>
      <c r="B136" s="45" t="s">
        <v>19</v>
      </c>
      <c r="C136" s="46">
        <v>5659</v>
      </c>
      <c r="D136" s="64" t="s">
        <v>143</v>
      </c>
      <c r="E136" s="105">
        <v>0</v>
      </c>
      <c r="F136" s="70">
        <v>0</v>
      </c>
      <c r="G136" s="70">
        <v>0</v>
      </c>
      <c r="H136" s="70">
        <v>0</v>
      </c>
      <c r="I136" s="70">
        <v>0</v>
      </c>
      <c r="J136" s="70">
        <v>0</v>
      </c>
      <c r="K136" s="70">
        <v>0</v>
      </c>
      <c r="L136" s="70">
        <v>0</v>
      </c>
      <c r="M136" s="70">
        <v>0</v>
      </c>
      <c r="N136" s="70">
        <v>0</v>
      </c>
      <c r="O136" s="48">
        <f t="shared" si="1"/>
        <v>0</v>
      </c>
    </row>
    <row r="137" spans="1:15" x14ac:dyDescent="0.25">
      <c r="A137" s="44" t="s">
        <v>51</v>
      </c>
      <c r="B137" s="45" t="s">
        <v>19</v>
      </c>
      <c r="C137" s="46">
        <v>5660</v>
      </c>
      <c r="D137" s="64" t="s">
        <v>144</v>
      </c>
      <c r="E137" s="105">
        <v>30241690.800620895</v>
      </c>
      <c r="F137" s="70">
        <v>10648187.699999999</v>
      </c>
      <c r="G137" s="70">
        <v>0</v>
      </c>
      <c r="H137" s="70">
        <v>0</v>
      </c>
      <c r="I137" s="70">
        <v>0</v>
      </c>
      <c r="J137" s="70">
        <v>62530760.160000011</v>
      </c>
      <c r="K137" s="70">
        <v>0</v>
      </c>
      <c r="L137" s="70">
        <v>0</v>
      </c>
      <c r="M137" s="70">
        <v>0</v>
      </c>
      <c r="N137" s="70">
        <v>0</v>
      </c>
      <c r="O137" s="48">
        <f t="shared" si="1"/>
        <v>73178947.860000014</v>
      </c>
    </row>
    <row r="138" spans="1:15" x14ac:dyDescent="0.25">
      <c r="A138" s="44" t="s">
        <v>51</v>
      </c>
      <c r="B138" s="45" t="s">
        <v>19</v>
      </c>
      <c r="C138" s="46">
        <v>5664</v>
      </c>
      <c r="D138" s="64" t="s">
        <v>145</v>
      </c>
      <c r="E138" s="105">
        <v>0</v>
      </c>
      <c r="F138" s="70">
        <v>0</v>
      </c>
      <c r="G138" s="70">
        <v>0</v>
      </c>
      <c r="H138" s="70">
        <v>0</v>
      </c>
      <c r="I138" s="70">
        <v>0</v>
      </c>
      <c r="J138" s="70">
        <v>0</v>
      </c>
      <c r="K138" s="70">
        <v>0</v>
      </c>
      <c r="L138" s="70">
        <v>0</v>
      </c>
      <c r="M138" s="70">
        <v>0</v>
      </c>
      <c r="N138" s="70">
        <v>0</v>
      </c>
      <c r="O138" s="48">
        <f t="shared" si="1"/>
        <v>0</v>
      </c>
    </row>
    <row r="139" spans="1:15" x14ac:dyDescent="0.25">
      <c r="A139" s="44" t="s">
        <v>51</v>
      </c>
      <c r="B139" s="45" t="s">
        <v>19</v>
      </c>
      <c r="C139" s="46">
        <v>5665</v>
      </c>
      <c r="D139" s="64" t="s">
        <v>146</v>
      </c>
      <c r="E139" s="105">
        <v>0</v>
      </c>
      <c r="F139" s="70">
        <v>0</v>
      </c>
      <c r="G139" s="70">
        <v>0</v>
      </c>
      <c r="H139" s="70">
        <v>0</v>
      </c>
      <c r="I139" s="70">
        <v>0</v>
      </c>
      <c r="J139" s="70">
        <v>0</v>
      </c>
      <c r="K139" s="70">
        <v>0</v>
      </c>
      <c r="L139" s="70">
        <v>0</v>
      </c>
      <c r="M139" s="70">
        <v>0</v>
      </c>
      <c r="N139" s="70">
        <v>0</v>
      </c>
      <c r="O139" s="48">
        <f t="shared" si="1"/>
        <v>0</v>
      </c>
    </row>
    <row r="140" spans="1:15" x14ac:dyDescent="0.25">
      <c r="A140" s="44" t="s">
        <v>51</v>
      </c>
      <c r="B140" s="45" t="s">
        <v>19</v>
      </c>
      <c r="C140" s="46">
        <v>5667</v>
      </c>
      <c r="D140" s="64" t="s">
        <v>147</v>
      </c>
      <c r="E140" s="105">
        <v>1923292.7117814026</v>
      </c>
      <c r="F140" s="70">
        <v>0</v>
      </c>
      <c r="G140" s="70">
        <v>0</v>
      </c>
      <c r="H140" s="70">
        <v>0</v>
      </c>
      <c r="I140" s="70">
        <v>0</v>
      </c>
      <c r="J140" s="70">
        <v>0</v>
      </c>
      <c r="K140" s="70">
        <v>0</v>
      </c>
      <c r="L140" s="70">
        <v>0</v>
      </c>
      <c r="M140" s="70">
        <v>0</v>
      </c>
      <c r="N140" s="70">
        <v>0</v>
      </c>
      <c r="O140" s="48">
        <f t="shared" ref="O140:O203" si="2">SUM(F140:N140)</f>
        <v>0</v>
      </c>
    </row>
    <row r="141" spans="1:15" x14ac:dyDescent="0.25">
      <c r="A141" s="149" t="s">
        <v>51</v>
      </c>
      <c r="B141" s="153" t="s">
        <v>19</v>
      </c>
      <c r="C141" s="151">
        <v>5670</v>
      </c>
      <c r="D141" s="154" t="s">
        <v>148</v>
      </c>
      <c r="E141" s="105">
        <v>13578379.623150613</v>
      </c>
      <c r="F141" s="168">
        <v>0</v>
      </c>
      <c r="G141" s="168">
        <v>0</v>
      </c>
      <c r="H141" s="168">
        <v>0</v>
      </c>
      <c r="I141" s="168">
        <v>0</v>
      </c>
      <c r="J141" s="168">
        <v>61758103.469999999</v>
      </c>
      <c r="K141" s="168">
        <v>0</v>
      </c>
      <c r="L141" s="168">
        <v>0</v>
      </c>
      <c r="M141" s="168">
        <v>0</v>
      </c>
      <c r="N141" s="168">
        <v>0</v>
      </c>
      <c r="O141" s="169">
        <f t="shared" si="2"/>
        <v>61758103.469999999</v>
      </c>
    </row>
    <row r="142" spans="1:15" x14ac:dyDescent="0.25">
      <c r="A142" s="149" t="s">
        <v>51</v>
      </c>
      <c r="B142" s="153" t="s">
        <v>19</v>
      </c>
      <c r="C142" s="151">
        <v>5674</v>
      </c>
      <c r="D142" s="154" t="s">
        <v>149</v>
      </c>
      <c r="E142" s="105">
        <v>0</v>
      </c>
      <c r="F142" s="168">
        <v>0</v>
      </c>
      <c r="G142" s="168">
        <v>0</v>
      </c>
      <c r="H142" s="168">
        <v>0</v>
      </c>
      <c r="I142" s="168">
        <v>0</v>
      </c>
      <c r="J142" s="168">
        <v>0</v>
      </c>
      <c r="K142" s="168">
        <v>0</v>
      </c>
      <c r="L142" s="168">
        <v>0</v>
      </c>
      <c r="M142" s="168">
        <v>0</v>
      </c>
      <c r="N142" s="168">
        <v>0</v>
      </c>
      <c r="O142" s="169">
        <f t="shared" si="2"/>
        <v>0</v>
      </c>
    </row>
    <row r="143" spans="1:15" x14ac:dyDescent="0.25">
      <c r="A143" s="149" t="s">
        <v>51</v>
      </c>
      <c r="B143" s="153" t="s">
        <v>19</v>
      </c>
      <c r="C143" s="151">
        <v>5679</v>
      </c>
      <c r="D143" s="154" t="s">
        <v>150</v>
      </c>
      <c r="E143" s="105">
        <v>897979.22202339582</v>
      </c>
      <c r="F143" s="168">
        <v>0</v>
      </c>
      <c r="G143" s="168">
        <v>0</v>
      </c>
      <c r="H143" s="168">
        <v>0</v>
      </c>
      <c r="I143" s="168">
        <v>0</v>
      </c>
      <c r="J143" s="168">
        <v>2670111.64</v>
      </c>
      <c r="K143" s="168">
        <v>0</v>
      </c>
      <c r="L143" s="168">
        <v>0</v>
      </c>
      <c r="M143" s="168">
        <v>0</v>
      </c>
      <c r="N143" s="168">
        <v>0</v>
      </c>
      <c r="O143" s="169">
        <f t="shared" si="2"/>
        <v>2670111.64</v>
      </c>
    </row>
    <row r="144" spans="1:15" x14ac:dyDescent="0.25">
      <c r="A144" s="149" t="s">
        <v>51</v>
      </c>
      <c r="B144" s="153" t="s">
        <v>19</v>
      </c>
      <c r="C144" s="151">
        <v>5686</v>
      </c>
      <c r="D144" s="154" t="s">
        <v>151</v>
      </c>
      <c r="E144" s="105">
        <v>9233791.6839123219</v>
      </c>
      <c r="F144" s="168">
        <v>0</v>
      </c>
      <c r="G144" s="168">
        <v>0</v>
      </c>
      <c r="H144" s="168">
        <v>0</v>
      </c>
      <c r="I144" s="168">
        <v>0</v>
      </c>
      <c r="J144" s="168">
        <v>14721137.25</v>
      </c>
      <c r="K144" s="168">
        <v>0</v>
      </c>
      <c r="L144" s="168">
        <v>0</v>
      </c>
      <c r="M144" s="168">
        <v>0</v>
      </c>
      <c r="N144" s="168">
        <v>0</v>
      </c>
      <c r="O144" s="169">
        <f t="shared" si="2"/>
        <v>14721137.25</v>
      </c>
    </row>
    <row r="145" spans="1:15" x14ac:dyDescent="0.25">
      <c r="A145" s="149" t="s">
        <v>51</v>
      </c>
      <c r="B145" s="153" t="s">
        <v>19</v>
      </c>
      <c r="C145" s="151">
        <v>5690</v>
      </c>
      <c r="D145" s="154" t="s">
        <v>152</v>
      </c>
      <c r="E145" s="105">
        <v>8145732.8213878758</v>
      </c>
      <c r="F145" s="168">
        <v>0</v>
      </c>
      <c r="G145" s="168">
        <v>0</v>
      </c>
      <c r="H145" s="168">
        <v>0</v>
      </c>
      <c r="I145" s="168">
        <v>0</v>
      </c>
      <c r="J145" s="168">
        <v>30844030.23</v>
      </c>
      <c r="K145" s="168">
        <v>0</v>
      </c>
      <c r="L145" s="168">
        <v>0</v>
      </c>
      <c r="M145" s="168">
        <v>0</v>
      </c>
      <c r="N145" s="168">
        <v>0</v>
      </c>
      <c r="O145" s="169">
        <f t="shared" si="2"/>
        <v>30844030.23</v>
      </c>
    </row>
    <row r="146" spans="1:15" x14ac:dyDescent="0.25">
      <c r="A146" s="149" t="s">
        <v>51</v>
      </c>
      <c r="B146" s="153" t="s">
        <v>19</v>
      </c>
      <c r="C146" s="151">
        <v>5697</v>
      </c>
      <c r="D146" s="154" t="s">
        <v>153</v>
      </c>
      <c r="E146" s="105">
        <v>0</v>
      </c>
      <c r="F146" s="168">
        <v>0</v>
      </c>
      <c r="G146" s="168">
        <v>0</v>
      </c>
      <c r="H146" s="168">
        <v>0</v>
      </c>
      <c r="I146" s="168">
        <v>0</v>
      </c>
      <c r="J146" s="168">
        <v>0</v>
      </c>
      <c r="K146" s="168">
        <v>0</v>
      </c>
      <c r="L146" s="168">
        <v>0</v>
      </c>
      <c r="M146" s="168">
        <v>0</v>
      </c>
      <c r="N146" s="168">
        <v>0</v>
      </c>
      <c r="O146" s="169">
        <f t="shared" si="2"/>
        <v>0</v>
      </c>
    </row>
    <row r="147" spans="1:15" x14ac:dyDescent="0.25">
      <c r="A147" s="149" t="s">
        <v>51</v>
      </c>
      <c r="B147" s="153" t="s">
        <v>19</v>
      </c>
      <c r="C147" s="151">
        <v>5736</v>
      </c>
      <c r="D147" s="154" t="s">
        <v>154</v>
      </c>
      <c r="E147" s="105">
        <v>1701663972.8922634</v>
      </c>
      <c r="F147" s="168">
        <v>0</v>
      </c>
      <c r="G147" s="168">
        <v>0</v>
      </c>
      <c r="H147" s="168">
        <v>0</v>
      </c>
      <c r="I147" s="168">
        <v>0</v>
      </c>
      <c r="J147" s="168">
        <v>1115127305.0899999</v>
      </c>
      <c r="K147" s="168">
        <v>0</v>
      </c>
      <c r="L147" s="168">
        <v>0</v>
      </c>
      <c r="M147" s="168">
        <v>0</v>
      </c>
      <c r="N147" s="168">
        <v>0</v>
      </c>
      <c r="O147" s="169">
        <f t="shared" si="2"/>
        <v>1115127305.0899999</v>
      </c>
    </row>
    <row r="148" spans="1:15" x14ac:dyDescent="0.25">
      <c r="A148" s="149" t="s">
        <v>51</v>
      </c>
      <c r="B148" s="153" t="s">
        <v>19</v>
      </c>
      <c r="C148" s="151">
        <v>5756</v>
      </c>
      <c r="D148" s="154" t="s">
        <v>155</v>
      </c>
      <c r="E148" s="105">
        <v>24615223.148106914</v>
      </c>
      <c r="F148" s="168">
        <v>12477024.66</v>
      </c>
      <c r="G148" s="168">
        <v>0</v>
      </c>
      <c r="H148" s="168">
        <v>0</v>
      </c>
      <c r="I148" s="168">
        <v>0</v>
      </c>
      <c r="J148" s="168">
        <v>478302177.40000004</v>
      </c>
      <c r="K148" s="168">
        <v>0</v>
      </c>
      <c r="L148" s="168">
        <v>2265105.62</v>
      </c>
      <c r="M148" s="168">
        <v>0</v>
      </c>
      <c r="N148" s="168">
        <v>0</v>
      </c>
      <c r="O148" s="169">
        <f t="shared" si="2"/>
        <v>493044307.68000007</v>
      </c>
    </row>
    <row r="149" spans="1:15" x14ac:dyDescent="0.25">
      <c r="A149" s="149" t="s">
        <v>51</v>
      </c>
      <c r="B149" s="153" t="s">
        <v>19</v>
      </c>
      <c r="C149" s="151">
        <v>5761</v>
      </c>
      <c r="D149" s="154" t="s">
        <v>156</v>
      </c>
      <c r="E149" s="105">
        <v>0</v>
      </c>
      <c r="F149" s="168">
        <v>0</v>
      </c>
      <c r="G149" s="168">
        <v>0</v>
      </c>
      <c r="H149" s="168">
        <v>0</v>
      </c>
      <c r="I149" s="168">
        <v>0</v>
      </c>
      <c r="J149" s="168">
        <v>0</v>
      </c>
      <c r="K149" s="168">
        <v>0</v>
      </c>
      <c r="L149" s="168">
        <v>6554176.2700000005</v>
      </c>
      <c r="M149" s="168">
        <v>0</v>
      </c>
      <c r="N149" s="168">
        <v>0</v>
      </c>
      <c r="O149" s="169">
        <f t="shared" si="2"/>
        <v>6554176.2700000005</v>
      </c>
    </row>
    <row r="150" spans="1:15" x14ac:dyDescent="0.25">
      <c r="A150" s="149" t="s">
        <v>51</v>
      </c>
      <c r="B150" s="153" t="s">
        <v>19</v>
      </c>
      <c r="C150" s="151">
        <v>5789</v>
      </c>
      <c r="D150" s="154" t="s">
        <v>157</v>
      </c>
      <c r="E150" s="105">
        <v>0</v>
      </c>
      <c r="F150" s="168">
        <v>0</v>
      </c>
      <c r="G150" s="168">
        <v>0</v>
      </c>
      <c r="H150" s="168">
        <v>0</v>
      </c>
      <c r="I150" s="168">
        <v>0</v>
      </c>
      <c r="J150" s="168">
        <v>2031531.2299999997</v>
      </c>
      <c r="K150" s="168">
        <v>0</v>
      </c>
      <c r="L150" s="168">
        <v>0</v>
      </c>
      <c r="M150" s="168">
        <v>0</v>
      </c>
      <c r="N150" s="168">
        <v>0</v>
      </c>
      <c r="O150" s="169">
        <f t="shared" si="2"/>
        <v>2031531.2299999997</v>
      </c>
    </row>
    <row r="151" spans="1:15" s="249" customFormat="1" x14ac:dyDescent="0.25">
      <c r="A151" s="250" t="s">
        <v>51</v>
      </c>
      <c r="B151" s="251" t="s">
        <v>19</v>
      </c>
      <c r="C151" s="245">
        <v>5790</v>
      </c>
      <c r="D151" s="246" t="s">
        <v>158</v>
      </c>
      <c r="E151" s="247">
        <v>1065401887.8457079</v>
      </c>
      <c r="F151" s="252">
        <v>0</v>
      </c>
      <c r="G151" s="252">
        <v>0</v>
      </c>
      <c r="H151" s="252">
        <v>0</v>
      </c>
      <c r="I151" s="252">
        <v>0</v>
      </c>
      <c r="J151" s="252">
        <v>599998432.08999991</v>
      </c>
      <c r="K151" s="252">
        <v>0</v>
      </c>
      <c r="L151" s="252">
        <v>0</v>
      </c>
      <c r="M151" s="252">
        <v>0</v>
      </c>
      <c r="N151" s="252">
        <v>0</v>
      </c>
      <c r="O151" s="248">
        <f t="shared" si="2"/>
        <v>599998432.08999991</v>
      </c>
    </row>
    <row r="152" spans="1:15" x14ac:dyDescent="0.25">
      <c r="A152" s="44" t="s">
        <v>51</v>
      </c>
      <c r="B152" s="45" t="s">
        <v>19</v>
      </c>
      <c r="C152" s="46">
        <v>5792</v>
      </c>
      <c r="D152" s="64" t="s">
        <v>159</v>
      </c>
      <c r="E152" s="105">
        <v>0</v>
      </c>
      <c r="F152" s="70">
        <v>0</v>
      </c>
      <c r="G152" s="70">
        <v>0</v>
      </c>
      <c r="H152" s="70">
        <v>0</v>
      </c>
      <c r="I152" s="70">
        <v>0</v>
      </c>
      <c r="J152" s="70">
        <v>0</v>
      </c>
      <c r="K152" s="70">
        <v>0</v>
      </c>
      <c r="L152" s="70">
        <v>0</v>
      </c>
      <c r="M152" s="70">
        <v>0</v>
      </c>
      <c r="N152" s="70">
        <v>0</v>
      </c>
      <c r="O152" s="48">
        <f t="shared" si="2"/>
        <v>0</v>
      </c>
    </row>
    <row r="153" spans="1:15" x14ac:dyDescent="0.25">
      <c r="A153" s="44" t="s">
        <v>51</v>
      </c>
      <c r="B153" s="45" t="s">
        <v>19</v>
      </c>
      <c r="C153" s="46">
        <v>5809</v>
      </c>
      <c r="D153" s="64" t="s">
        <v>160</v>
      </c>
      <c r="E153" s="105">
        <v>30710818.416591614</v>
      </c>
      <c r="F153" s="70">
        <v>0</v>
      </c>
      <c r="G153" s="70">
        <v>11321120.710000001</v>
      </c>
      <c r="H153" s="70">
        <v>0</v>
      </c>
      <c r="I153" s="70">
        <v>0</v>
      </c>
      <c r="J153" s="70">
        <v>0</v>
      </c>
      <c r="K153" s="70">
        <v>0</v>
      </c>
      <c r="L153" s="70">
        <v>0</v>
      </c>
      <c r="M153" s="70">
        <v>0</v>
      </c>
      <c r="N153" s="70">
        <v>0</v>
      </c>
      <c r="O153" s="48">
        <f t="shared" si="2"/>
        <v>11321120.710000001</v>
      </c>
    </row>
    <row r="154" spans="1:15" x14ac:dyDescent="0.25">
      <c r="A154" s="44" t="s">
        <v>51</v>
      </c>
      <c r="B154" s="45" t="s">
        <v>19</v>
      </c>
      <c r="C154" s="46">
        <v>5819</v>
      </c>
      <c r="D154" s="64" t="s">
        <v>161</v>
      </c>
      <c r="E154" s="105">
        <v>521287.33537138707</v>
      </c>
      <c r="F154" s="70">
        <v>0</v>
      </c>
      <c r="G154" s="70">
        <v>344847.31</v>
      </c>
      <c r="H154" s="70">
        <v>0</v>
      </c>
      <c r="I154" s="70">
        <v>0</v>
      </c>
      <c r="J154" s="70">
        <v>0</v>
      </c>
      <c r="K154" s="70">
        <v>0</v>
      </c>
      <c r="L154" s="70">
        <v>0</v>
      </c>
      <c r="M154" s="70">
        <v>0</v>
      </c>
      <c r="N154" s="70">
        <v>0</v>
      </c>
      <c r="O154" s="48">
        <f t="shared" si="2"/>
        <v>344847.31</v>
      </c>
    </row>
    <row r="155" spans="1:15" x14ac:dyDescent="0.25">
      <c r="A155" s="44" t="s">
        <v>51</v>
      </c>
      <c r="B155" s="45" t="s">
        <v>19</v>
      </c>
      <c r="C155" s="46">
        <v>5837</v>
      </c>
      <c r="D155" s="64" t="s">
        <v>162</v>
      </c>
      <c r="E155" s="105">
        <v>0</v>
      </c>
      <c r="F155" s="70">
        <v>0</v>
      </c>
      <c r="G155" s="70">
        <v>0</v>
      </c>
      <c r="H155" s="70">
        <v>0</v>
      </c>
      <c r="I155" s="70">
        <v>0</v>
      </c>
      <c r="J155" s="70">
        <v>0</v>
      </c>
      <c r="K155" s="70">
        <v>0</v>
      </c>
      <c r="L155" s="70">
        <v>0</v>
      </c>
      <c r="M155" s="70">
        <v>0</v>
      </c>
      <c r="N155" s="70">
        <v>0</v>
      </c>
      <c r="O155" s="48">
        <f t="shared" si="2"/>
        <v>0</v>
      </c>
    </row>
    <row r="156" spans="1:15" x14ac:dyDescent="0.25">
      <c r="A156" s="44" t="s">
        <v>51</v>
      </c>
      <c r="B156" s="45" t="s">
        <v>19</v>
      </c>
      <c r="C156" s="46">
        <v>5842</v>
      </c>
      <c r="D156" s="64" t="s">
        <v>163</v>
      </c>
      <c r="E156" s="105">
        <v>0</v>
      </c>
      <c r="F156" s="70">
        <v>0</v>
      </c>
      <c r="G156" s="70">
        <v>0</v>
      </c>
      <c r="H156" s="70">
        <v>0</v>
      </c>
      <c r="I156" s="70">
        <v>0</v>
      </c>
      <c r="J156" s="70">
        <v>1869068.33</v>
      </c>
      <c r="K156" s="70">
        <v>0</v>
      </c>
      <c r="L156" s="70">
        <v>0</v>
      </c>
      <c r="M156" s="70">
        <v>0</v>
      </c>
      <c r="N156" s="70">
        <v>0</v>
      </c>
      <c r="O156" s="48">
        <f t="shared" si="2"/>
        <v>1869068.33</v>
      </c>
    </row>
    <row r="157" spans="1:15" x14ac:dyDescent="0.25">
      <c r="A157" s="44" t="s">
        <v>51</v>
      </c>
      <c r="B157" s="45" t="s">
        <v>19</v>
      </c>
      <c r="C157" s="46">
        <v>5847</v>
      </c>
      <c r="D157" s="64" t="s">
        <v>164</v>
      </c>
      <c r="E157" s="105">
        <v>2260573.635387464</v>
      </c>
      <c r="F157" s="70">
        <v>0</v>
      </c>
      <c r="G157" s="70">
        <v>0</v>
      </c>
      <c r="H157" s="70">
        <v>0</v>
      </c>
      <c r="I157" s="70">
        <v>0</v>
      </c>
      <c r="J157" s="70">
        <v>57121102.18</v>
      </c>
      <c r="K157" s="70">
        <v>0</v>
      </c>
      <c r="L157" s="70">
        <v>0</v>
      </c>
      <c r="M157" s="70">
        <v>0</v>
      </c>
      <c r="N157" s="70">
        <v>0</v>
      </c>
      <c r="O157" s="48">
        <f t="shared" si="2"/>
        <v>57121102.18</v>
      </c>
    </row>
    <row r="158" spans="1:15" x14ac:dyDescent="0.25">
      <c r="A158" s="44" t="s">
        <v>51</v>
      </c>
      <c r="B158" s="45" t="s">
        <v>19</v>
      </c>
      <c r="C158" s="46">
        <v>5854</v>
      </c>
      <c r="D158" s="64" t="s">
        <v>165</v>
      </c>
      <c r="E158" s="105">
        <v>44507526.124551296</v>
      </c>
      <c r="F158" s="70">
        <v>0</v>
      </c>
      <c r="G158" s="70">
        <v>0</v>
      </c>
      <c r="H158" s="70">
        <v>0</v>
      </c>
      <c r="I158" s="70">
        <v>0</v>
      </c>
      <c r="J158" s="70">
        <v>39423463.209999993</v>
      </c>
      <c r="K158" s="70">
        <v>0</v>
      </c>
      <c r="L158" s="70">
        <v>0</v>
      </c>
      <c r="M158" s="70">
        <v>0</v>
      </c>
      <c r="N158" s="70">
        <v>0</v>
      </c>
      <c r="O158" s="48">
        <f t="shared" si="2"/>
        <v>39423463.209999993</v>
      </c>
    </row>
    <row r="159" spans="1:15" x14ac:dyDescent="0.25">
      <c r="A159" s="44" t="s">
        <v>51</v>
      </c>
      <c r="B159" s="45" t="s">
        <v>19</v>
      </c>
      <c r="C159" s="46">
        <v>5856</v>
      </c>
      <c r="D159" s="64" t="s">
        <v>166</v>
      </c>
      <c r="E159" s="105">
        <v>0</v>
      </c>
      <c r="F159" s="70">
        <v>0</v>
      </c>
      <c r="G159" s="70">
        <v>0</v>
      </c>
      <c r="H159" s="70">
        <v>0</v>
      </c>
      <c r="I159" s="70">
        <v>0</v>
      </c>
      <c r="J159" s="70">
        <v>56477117.490000002</v>
      </c>
      <c r="K159" s="70">
        <v>0</v>
      </c>
      <c r="L159" s="70">
        <v>1730777.9200000004</v>
      </c>
      <c r="M159" s="70">
        <v>0</v>
      </c>
      <c r="N159" s="70">
        <v>0</v>
      </c>
      <c r="O159" s="48">
        <f t="shared" si="2"/>
        <v>58207895.410000004</v>
      </c>
    </row>
    <row r="160" spans="1:15" x14ac:dyDescent="0.25">
      <c r="A160" s="44" t="s">
        <v>51</v>
      </c>
      <c r="B160" s="45" t="s">
        <v>19</v>
      </c>
      <c r="C160" s="46">
        <v>5858</v>
      </c>
      <c r="D160" s="64" t="s">
        <v>167</v>
      </c>
      <c r="E160" s="105">
        <v>600093267.1522218</v>
      </c>
      <c r="F160" s="70">
        <v>0</v>
      </c>
      <c r="G160" s="70">
        <v>0</v>
      </c>
      <c r="H160" s="70">
        <v>0</v>
      </c>
      <c r="I160" s="70">
        <v>0</v>
      </c>
      <c r="J160" s="70">
        <v>274478480.43000001</v>
      </c>
      <c r="K160" s="70">
        <v>0</v>
      </c>
      <c r="L160" s="70">
        <v>0</v>
      </c>
      <c r="M160" s="70">
        <v>0</v>
      </c>
      <c r="N160" s="70">
        <v>0</v>
      </c>
      <c r="O160" s="48">
        <f t="shared" si="2"/>
        <v>274478480.43000001</v>
      </c>
    </row>
    <row r="161" spans="1:15" x14ac:dyDescent="0.25">
      <c r="A161" s="149" t="s">
        <v>51</v>
      </c>
      <c r="B161" s="153" t="s">
        <v>19</v>
      </c>
      <c r="C161" s="151">
        <v>5861</v>
      </c>
      <c r="D161" s="154" t="s">
        <v>168</v>
      </c>
      <c r="E161" s="105">
        <v>6726964.8429692937</v>
      </c>
      <c r="F161" s="168">
        <v>0</v>
      </c>
      <c r="G161" s="168">
        <v>0</v>
      </c>
      <c r="H161" s="168">
        <v>0</v>
      </c>
      <c r="I161" s="168">
        <v>0</v>
      </c>
      <c r="J161" s="168">
        <v>0</v>
      </c>
      <c r="K161" s="168">
        <v>0</v>
      </c>
      <c r="L161" s="168">
        <v>0</v>
      </c>
      <c r="M161" s="168">
        <v>0</v>
      </c>
      <c r="N161" s="168">
        <v>0</v>
      </c>
      <c r="O161" s="169">
        <f t="shared" si="2"/>
        <v>0</v>
      </c>
    </row>
    <row r="162" spans="1:15" x14ac:dyDescent="0.25">
      <c r="A162" s="149" t="s">
        <v>51</v>
      </c>
      <c r="B162" s="153" t="s">
        <v>19</v>
      </c>
      <c r="C162" s="151">
        <v>5873</v>
      </c>
      <c r="D162" s="154" t="s">
        <v>169</v>
      </c>
      <c r="E162" s="105">
        <v>0</v>
      </c>
      <c r="F162" s="168">
        <v>0</v>
      </c>
      <c r="G162" s="168">
        <v>0</v>
      </c>
      <c r="H162" s="168">
        <v>0</v>
      </c>
      <c r="I162" s="168">
        <v>0</v>
      </c>
      <c r="J162" s="168">
        <v>0</v>
      </c>
      <c r="K162" s="168">
        <v>0</v>
      </c>
      <c r="L162" s="168">
        <v>0</v>
      </c>
      <c r="M162" s="168">
        <v>0</v>
      </c>
      <c r="N162" s="168">
        <v>0</v>
      </c>
      <c r="O162" s="169">
        <f t="shared" si="2"/>
        <v>0</v>
      </c>
    </row>
    <row r="163" spans="1:15" x14ac:dyDescent="0.25">
      <c r="A163" s="149" t="s">
        <v>51</v>
      </c>
      <c r="B163" s="153" t="s">
        <v>19</v>
      </c>
      <c r="C163" s="151">
        <v>5885</v>
      </c>
      <c r="D163" s="154" t="s">
        <v>170</v>
      </c>
      <c r="E163" s="105">
        <v>4797703.6252350369</v>
      </c>
      <c r="F163" s="168">
        <v>0</v>
      </c>
      <c r="G163" s="168">
        <v>0</v>
      </c>
      <c r="H163" s="168">
        <v>0</v>
      </c>
      <c r="I163" s="168">
        <v>0</v>
      </c>
      <c r="J163" s="168">
        <v>12618853.350000001</v>
      </c>
      <c r="K163" s="168">
        <v>0</v>
      </c>
      <c r="L163" s="168">
        <v>0</v>
      </c>
      <c r="M163" s="168">
        <v>0</v>
      </c>
      <c r="N163" s="168">
        <v>0</v>
      </c>
      <c r="O163" s="169">
        <f t="shared" si="2"/>
        <v>12618853.350000001</v>
      </c>
    </row>
    <row r="164" spans="1:15" x14ac:dyDescent="0.25">
      <c r="A164" s="149" t="s">
        <v>51</v>
      </c>
      <c r="B164" s="153" t="s">
        <v>19</v>
      </c>
      <c r="C164" s="151">
        <v>5887</v>
      </c>
      <c r="D164" s="154" t="s">
        <v>171</v>
      </c>
      <c r="E164" s="105">
        <v>0</v>
      </c>
      <c r="F164" s="168">
        <v>0</v>
      </c>
      <c r="G164" s="168">
        <v>0</v>
      </c>
      <c r="H164" s="168">
        <v>0</v>
      </c>
      <c r="I164" s="168">
        <v>0</v>
      </c>
      <c r="J164" s="168">
        <v>127110.01</v>
      </c>
      <c r="K164" s="168">
        <v>0</v>
      </c>
      <c r="L164" s="168">
        <v>0</v>
      </c>
      <c r="M164" s="168">
        <v>0</v>
      </c>
      <c r="N164" s="168">
        <v>0</v>
      </c>
      <c r="O164" s="169">
        <f t="shared" si="2"/>
        <v>127110.01</v>
      </c>
    </row>
    <row r="165" spans="1:15" x14ac:dyDescent="0.25">
      <c r="A165" s="149" t="s">
        <v>51</v>
      </c>
      <c r="B165" s="153" t="s">
        <v>19</v>
      </c>
      <c r="C165" s="151">
        <v>5890</v>
      </c>
      <c r="D165" s="154" t="s">
        <v>172</v>
      </c>
      <c r="E165" s="105">
        <v>10729683.573804846</v>
      </c>
      <c r="F165" s="168">
        <v>0</v>
      </c>
      <c r="G165" s="168">
        <v>0</v>
      </c>
      <c r="H165" s="168">
        <v>0</v>
      </c>
      <c r="I165" s="168">
        <v>0</v>
      </c>
      <c r="J165" s="168">
        <v>5711955</v>
      </c>
      <c r="K165" s="168">
        <v>0</v>
      </c>
      <c r="L165" s="168">
        <v>0</v>
      </c>
      <c r="M165" s="168">
        <v>0</v>
      </c>
      <c r="N165" s="168">
        <v>0</v>
      </c>
      <c r="O165" s="169">
        <f t="shared" si="2"/>
        <v>5711955</v>
      </c>
    </row>
    <row r="166" spans="1:15" x14ac:dyDescent="0.25">
      <c r="A166" s="149" t="s">
        <v>51</v>
      </c>
      <c r="B166" s="153" t="s">
        <v>19</v>
      </c>
      <c r="C166" s="151">
        <v>5893</v>
      </c>
      <c r="D166" s="154" t="s">
        <v>173</v>
      </c>
      <c r="E166" s="105">
        <v>170505.08798288304</v>
      </c>
      <c r="F166" s="168">
        <v>0</v>
      </c>
      <c r="G166" s="168">
        <v>0</v>
      </c>
      <c r="H166" s="168">
        <v>0</v>
      </c>
      <c r="I166" s="168">
        <v>0</v>
      </c>
      <c r="J166" s="168">
        <v>0</v>
      </c>
      <c r="K166" s="168">
        <v>0</v>
      </c>
      <c r="L166" s="168">
        <v>219347.8</v>
      </c>
      <c r="M166" s="168">
        <v>0</v>
      </c>
      <c r="N166" s="168">
        <v>0</v>
      </c>
      <c r="O166" s="169">
        <f t="shared" si="2"/>
        <v>219347.8</v>
      </c>
    </row>
    <row r="167" spans="1:15" x14ac:dyDescent="0.25">
      <c r="A167" s="149" t="s">
        <v>51</v>
      </c>
      <c r="B167" s="153" t="s">
        <v>19</v>
      </c>
      <c r="C167" s="151">
        <v>5895</v>
      </c>
      <c r="D167" s="154" t="s">
        <v>174</v>
      </c>
      <c r="E167" s="105">
        <v>712593181.28452241</v>
      </c>
      <c r="F167" s="168">
        <v>0</v>
      </c>
      <c r="G167" s="168">
        <v>0</v>
      </c>
      <c r="H167" s="168">
        <v>0</v>
      </c>
      <c r="I167" s="168">
        <v>0</v>
      </c>
      <c r="J167" s="168">
        <v>2306301040.4700003</v>
      </c>
      <c r="K167" s="168">
        <v>0</v>
      </c>
      <c r="L167" s="168">
        <v>0</v>
      </c>
      <c r="M167" s="168">
        <v>0</v>
      </c>
      <c r="N167" s="168">
        <v>0</v>
      </c>
      <c r="O167" s="169">
        <f t="shared" si="2"/>
        <v>2306301040.4700003</v>
      </c>
    </row>
    <row r="168" spans="1:15" x14ac:dyDescent="0.25">
      <c r="A168" s="149" t="s">
        <v>51</v>
      </c>
      <c r="B168" s="153" t="s">
        <v>20</v>
      </c>
      <c r="C168" s="151">
        <v>8001</v>
      </c>
      <c r="D168" s="154" t="s">
        <v>175</v>
      </c>
      <c r="E168" s="105">
        <v>11824453.442074001</v>
      </c>
      <c r="F168" s="168">
        <v>0</v>
      </c>
      <c r="G168" s="168">
        <v>16757284.620000001</v>
      </c>
      <c r="H168" s="168">
        <v>0</v>
      </c>
      <c r="I168" s="168">
        <v>0</v>
      </c>
      <c r="J168" s="168">
        <v>0</v>
      </c>
      <c r="K168" s="168">
        <v>0</v>
      </c>
      <c r="L168" s="168">
        <v>4842046.07</v>
      </c>
      <c r="M168" s="168">
        <v>0</v>
      </c>
      <c r="N168" s="168">
        <v>0</v>
      </c>
      <c r="O168" s="169">
        <f t="shared" si="2"/>
        <v>21599330.690000001</v>
      </c>
    </row>
    <row r="169" spans="1:15" x14ac:dyDescent="0.25">
      <c r="A169" s="149" t="s">
        <v>51</v>
      </c>
      <c r="B169" s="153" t="s">
        <v>20</v>
      </c>
      <c r="C169" s="151">
        <v>8078</v>
      </c>
      <c r="D169" s="154" t="s">
        <v>176</v>
      </c>
      <c r="E169" s="105">
        <v>0</v>
      </c>
      <c r="F169" s="168">
        <v>0</v>
      </c>
      <c r="G169" s="168">
        <v>0</v>
      </c>
      <c r="H169" s="168">
        <v>0</v>
      </c>
      <c r="I169" s="168">
        <v>0</v>
      </c>
      <c r="J169" s="168">
        <v>0</v>
      </c>
      <c r="K169" s="168">
        <v>0</v>
      </c>
      <c r="L169" s="168">
        <v>0</v>
      </c>
      <c r="M169" s="168">
        <v>0</v>
      </c>
      <c r="N169" s="168">
        <v>0</v>
      </c>
      <c r="O169" s="169">
        <f t="shared" si="2"/>
        <v>0</v>
      </c>
    </row>
    <row r="170" spans="1:15" x14ac:dyDescent="0.25">
      <c r="A170" s="149" t="s">
        <v>51</v>
      </c>
      <c r="B170" s="153" t="s">
        <v>20</v>
      </c>
      <c r="C170" s="151">
        <v>8137</v>
      </c>
      <c r="D170" s="154" t="s">
        <v>177</v>
      </c>
      <c r="E170" s="105">
        <v>0</v>
      </c>
      <c r="F170" s="168">
        <v>0</v>
      </c>
      <c r="G170" s="168">
        <v>0</v>
      </c>
      <c r="H170" s="168">
        <v>0</v>
      </c>
      <c r="I170" s="168">
        <v>0</v>
      </c>
      <c r="J170" s="168">
        <v>0</v>
      </c>
      <c r="K170" s="168">
        <v>0</v>
      </c>
      <c r="L170" s="168">
        <v>0</v>
      </c>
      <c r="M170" s="168">
        <v>0</v>
      </c>
      <c r="N170" s="168">
        <v>0</v>
      </c>
      <c r="O170" s="169">
        <f t="shared" si="2"/>
        <v>0</v>
      </c>
    </row>
    <row r="171" spans="1:15" x14ac:dyDescent="0.25">
      <c r="A171" s="44" t="s">
        <v>51</v>
      </c>
      <c r="B171" s="45" t="s">
        <v>20</v>
      </c>
      <c r="C171" s="46">
        <v>8141</v>
      </c>
      <c r="D171" s="64" t="s">
        <v>178</v>
      </c>
      <c r="E171" s="105">
        <v>0</v>
      </c>
      <c r="F171" s="70">
        <v>0</v>
      </c>
      <c r="G171" s="70">
        <v>0</v>
      </c>
      <c r="H171" s="70">
        <v>0</v>
      </c>
      <c r="I171" s="70">
        <v>0</v>
      </c>
      <c r="J171" s="70">
        <v>0</v>
      </c>
      <c r="K171" s="70">
        <v>0</v>
      </c>
      <c r="L171" s="70">
        <v>0</v>
      </c>
      <c r="M171" s="70">
        <v>0</v>
      </c>
      <c r="N171" s="70">
        <v>0</v>
      </c>
      <c r="O171" s="48">
        <f t="shared" si="2"/>
        <v>0</v>
      </c>
    </row>
    <row r="172" spans="1:15" x14ac:dyDescent="0.25">
      <c r="A172" s="44" t="s">
        <v>51</v>
      </c>
      <c r="B172" s="45" t="s">
        <v>20</v>
      </c>
      <c r="C172" s="46">
        <v>8296</v>
      </c>
      <c r="D172" s="64" t="s">
        <v>179</v>
      </c>
      <c r="E172" s="105">
        <v>608599.51237965492</v>
      </c>
      <c r="F172" s="70">
        <v>0</v>
      </c>
      <c r="G172" s="70">
        <v>0</v>
      </c>
      <c r="H172" s="70">
        <v>0</v>
      </c>
      <c r="I172" s="70">
        <v>0</v>
      </c>
      <c r="J172" s="70">
        <v>0</v>
      </c>
      <c r="K172" s="70">
        <v>0</v>
      </c>
      <c r="L172" s="70">
        <v>885864.07</v>
      </c>
      <c r="M172" s="70">
        <v>0</v>
      </c>
      <c r="N172" s="70">
        <v>0</v>
      </c>
      <c r="O172" s="48">
        <f t="shared" si="2"/>
        <v>885864.07</v>
      </c>
    </row>
    <row r="173" spans="1:15" x14ac:dyDescent="0.25">
      <c r="A173" s="44" t="s">
        <v>51</v>
      </c>
      <c r="B173" s="45" t="s">
        <v>20</v>
      </c>
      <c r="C173" s="46">
        <v>8372</v>
      </c>
      <c r="D173" s="64" t="s">
        <v>180</v>
      </c>
      <c r="E173" s="105">
        <v>0</v>
      </c>
      <c r="F173" s="70">
        <v>0</v>
      </c>
      <c r="G173" s="70">
        <v>0</v>
      </c>
      <c r="H173" s="70">
        <v>0</v>
      </c>
      <c r="I173" s="70">
        <v>0</v>
      </c>
      <c r="J173" s="70">
        <v>0</v>
      </c>
      <c r="K173" s="70">
        <v>0</v>
      </c>
      <c r="L173" s="70">
        <v>24543.969999999998</v>
      </c>
      <c r="M173" s="70">
        <v>0</v>
      </c>
      <c r="N173" s="70">
        <v>0</v>
      </c>
      <c r="O173" s="48">
        <f t="shared" si="2"/>
        <v>24543.969999999998</v>
      </c>
    </row>
    <row r="174" spans="1:15" x14ac:dyDescent="0.25">
      <c r="A174" s="44" t="s">
        <v>51</v>
      </c>
      <c r="B174" s="45" t="s">
        <v>20</v>
      </c>
      <c r="C174" s="46">
        <v>8421</v>
      </c>
      <c r="D174" s="64" t="s">
        <v>181</v>
      </c>
      <c r="E174" s="105">
        <v>0</v>
      </c>
      <c r="F174" s="70">
        <v>106632.36</v>
      </c>
      <c r="G174" s="70">
        <v>0</v>
      </c>
      <c r="H174" s="70">
        <v>0</v>
      </c>
      <c r="I174" s="70">
        <v>0</v>
      </c>
      <c r="J174" s="70">
        <v>0</v>
      </c>
      <c r="K174" s="70">
        <v>0</v>
      </c>
      <c r="L174" s="70">
        <v>3332117.6899999995</v>
      </c>
      <c r="M174" s="70">
        <v>0</v>
      </c>
      <c r="N174" s="70">
        <v>0</v>
      </c>
      <c r="O174" s="48">
        <f t="shared" si="2"/>
        <v>3438750.0499999993</v>
      </c>
    </row>
    <row r="175" spans="1:15" x14ac:dyDescent="0.25">
      <c r="A175" s="44" t="s">
        <v>51</v>
      </c>
      <c r="B175" s="45" t="s">
        <v>20</v>
      </c>
      <c r="C175" s="46">
        <v>8433</v>
      </c>
      <c r="D175" s="64" t="s">
        <v>182</v>
      </c>
      <c r="E175" s="105">
        <v>0</v>
      </c>
      <c r="F175" s="70">
        <v>0</v>
      </c>
      <c r="G175" s="70">
        <v>0</v>
      </c>
      <c r="H175" s="70">
        <v>0</v>
      </c>
      <c r="I175" s="70">
        <v>0</v>
      </c>
      <c r="J175" s="70">
        <v>0</v>
      </c>
      <c r="K175" s="70">
        <v>0</v>
      </c>
      <c r="L175" s="70">
        <v>1104633.6200000001</v>
      </c>
      <c r="M175" s="70">
        <v>0</v>
      </c>
      <c r="N175" s="70">
        <v>0</v>
      </c>
      <c r="O175" s="48">
        <f t="shared" si="2"/>
        <v>1104633.6200000001</v>
      </c>
    </row>
    <row r="176" spans="1:15" x14ac:dyDescent="0.25">
      <c r="A176" s="44" t="s">
        <v>51</v>
      </c>
      <c r="B176" s="45" t="s">
        <v>20</v>
      </c>
      <c r="C176" s="46">
        <v>8436</v>
      </c>
      <c r="D176" s="64" t="s">
        <v>183</v>
      </c>
      <c r="E176" s="105">
        <v>0</v>
      </c>
      <c r="F176" s="70">
        <v>0</v>
      </c>
      <c r="G176" s="70">
        <v>0</v>
      </c>
      <c r="H176" s="70">
        <v>0</v>
      </c>
      <c r="I176" s="70">
        <v>0</v>
      </c>
      <c r="J176" s="70">
        <v>0</v>
      </c>
      <c r="K176" s="70">
        <v>0</v>
      </c>
      <c r="L176" s="70">
        <v>38901.64</v>
      </c>
      <c r="M176" s="70">
        <v>0</v>
      </c>
      <c r="N176" s="70">
        <v>0</v>
      </c>
      <c r="O176" s="48">
        <f t="shared" si="2"/>
        <v>38901.64</v>
      </c>
    </row>
    <row r="177" spans="1:15" x14ac:dyDescent="0.25">
      <c r="A177" s="44" t="s">
        <v>51</v>
      </c>
      <c r="B177" s="45" t="s">
        <v>20</v>
      </c>
      <c r="C177" s="46">
        <v>8520</v>
      </c>
      <c r="D177" s="64" t="s">
        <v>184</v>
      </c>
      <c r="E177" s="105">
        <v>0</v>
      </c>
      <c r="F177" s="70">
        <v>0</v>
      </c>
      <c r="G177" s="70">
        <v>0</v>
      </c>
      <c r="H177" s="70">
        <v>0</v>
      </c>
      <c r="I177" s="70">
        <v>0</v>
      </c>
      <c r="J177" s="70">
        <v>0</v>
      </c>
      <c r="K177" s="70">
        <v>0</v>
      </c>
      <c r="L177" s="70">
        <v>0</v>
      </c>
      <c r="M177" s="70">
        <v>0</v>
      </c>
      <c r="N177" s="70">
        <v>0</v>
      </c>
      <c r="O177" s="48">
        <f t="shared" si="2"/>
        <v>0</v>
      </c>
    </row>
    <row r="178" spans="1:15" x14ac:dyDescent="0.25">
      <c r="A178" s="44" t="s">
        <v>51</v>
      </c>
      <c r="B178" s="45" t="s">
        <v>20</v>
      </c>
      <c r="C178" s="46">
        <v>8549</v>
      </c>
      <c r="D178" s="64" t="s">
        <v>185</v>
      </c>
      <c r="E178" s="105">
        <v>0</v>
      </c>
      <c r="F178" s="70">
        <v>0</v>
      </c>
      <c r="G178" s="70">
        <v>0</v>
      </c>
      <c r="H178" s="70">
        <v>0</v>
      </c>
      <c r="I178" s="70">
        <v>0</v>
      </c>
      <c r="J178" s="70">
        <v>0</v>
      </c>
      <c r="K178" s="70">
        <v>0</v>
      </c>
      <c r="L178" s="70">
        <v>0</v>
      </c>
      <c r="M178" s="70">
        <v>0</v>
      </c>
      <c r="N178" s="70">
        <v>0</v>
      </c>
      <c r="O178" s="48">
        <f t="shared" si="2"/>
        <v>0</v>
      </c>
    </row>
    <row r="179" spans="1:15" x14ac:dyDescent="0.25">
      <c r="A179" s="44" t="s">
        <v>51</v>
      </c>
      <c r="B179" s="45" t="s">
        <v>20</v>
      </c>
      <c r="C179" s="46">
        <v>8558</v>
      </c>
      <c r="D179" s="64" t="s">
        <v>186</v>
      </c>
      <c r="E179" s="105">
        <v>0</v>
      </c>
      <c r="F179" s="70">
        <v>0</v>
      </c>
      <c r="G179" s="70">
        <v>0</v>
      </c>
      <c r="H179" s="70">
        <v>0</v>
      </c>
      <c r="I179" s="70">
        <v>0</v>
      </c>
      <c r="J179" s="70">
        <v>0</v>
      </c>
      <c r="K179" s="70">
        <v>0</v>
      </c>
      <c r="L179" s="70">
        <v>0</v>
      </c>
      <c r="M179" s="70">
        <v>0</v>
      </c>
      <c r="N179" s="70">
        <v>0</v>
      </c>
      <c r="O179" s="48">
        <f t="shared" si="2"/>
        <v>0</v>
      </c>
    </row>
    <row r="180" spans="1:15" x14ac:dyDescent="0.25">
      <c r="A180" s="44" t="s">
        <v>51</v>
      </c>
      <c r="B180" s="45" t="s">
        <v>20</v>
      </c>
      <c r="C180" s="46">
        <v>8560</v>
      </c>
      <c r="D180" s="64" t="s">
        <v>187</v>
      </c>
      <c r="E180" s="105">
        <v>0</v>
      </c>
      <c r="F180" s="70">
        <v>0</v>
      </c>
      <c r="G180" s="70">
        <v>0</v>
      </c>
      <c r="H180" s="70">
        <v>0</v>
      </c>
      <c r="I180" s="70">
        <v>0</v>
      </c>
      <c r="J180" s="70">
        <v>0</v>
      </c>
      <c r="K180" s="70">
        <v>0</v>
      </c>
      <c r="L180" s="70">
        <v>0</v>
      </c>
      <c r="M180" s="70">
        <v>0</v>
      </c>
      <c r="N180" s="70">
        <v>0</v>
      </c>
      <c r="O180" s="48">
        <f t="shared" si="2"/>
        <v>0</v>
      </c>
    </row>
    <row r="181" spans="1:15" x14ac:dyDescent="0.25">
      <c r="A181" s="149" t="s">
        <v>51</v>
      </c>
      <c r="B181" s="153" t="s">
        <v>20</v>
      </c>
      <c r="C181" s="151">
        <v>8573</v>
      </c>
      <c r="D181" s="154" t="s">
        <v>188</v>
      </c>
      <c r="E181" s="105">
        <v>1644120.678582442</v>
      </c>
      <c r="F181" s="168">
        <v>3122898.2500000005</v>
      </c>
      <c r="G181" s="168">
        <v>0</v>
      </c>
      <c r="H181" s="168">
        <v>0</v>
      </c>
      <c r="I181" s="168">
        <v>0</v>
      </c>
      <c r="J181" s="168">
        <v>0</v>
      </c>
      <c r="K181" s="168">
        <v>0</v>
      </c>
      <c r="L181" s="168">
        <v>2424575.71</v>
      </c>
      <c r="M181" s="168">
        <v>0</v>
      </c>
      <c r="N181" s="168">
        <v>0</v>
      </c>
      <c r="O181" s="169">
        <f t="shared" si="2"/>
        <v>5547473.9600000009</v>
      </c>
    </row>
    <row r="182" spans="1:15" x14ac:dyDescent="0.25">
      <c r="A182" s="149" t="s">
        <v>51</v>
      </c>
      <c r="B182" s="153" t="s">
        <v>20</v>
      </c>
      <c r="C182" s="151">
        <v>8606</v>
      </c>
      <c r="D182" s="154" t="s">
        <v>189</v>
      </c>
      <c r="E182" s="105">
        <v>5375593.8034373168</v>
      </c>
      <c r="F182" s="168">
        <v>0</v>
      </c>
      <c r="G182" s="168">
        <v>0</v>
      </c>
      <c r="H182" s="168">
        <v>0</v>
      </c>
      <c r="I182" s="168">
        <v>0</v>
      </c>
      <c r="J182" s="168">
        <v>0</v>
      </c>
      <c r="K182" s="168">
        <v>0</v>
      </c>
      <c r="L182" s="168">
        <v>16783734.43</v>
      </c>
      <c r="M182" s="168">
        <v>0</v>
      </c>
      <c r="N182" s="168">
        <v>0</v>
      </c>
      <c r="O182" s="169">
        <f t="shared" si="2"/>
        <v>16783734.43</v>
      </c>
    </row>
    <row r="183" spans="1:15" x14ac:dyDescent="0.25">
      <c r="A183" s="149" t="s">
        <v>51</v>
      </c>
      <c r="B183" s="153" t="s">
        <v>20</v>
      </c>
      <c r="C183" s="151">
        <v>8634</v>
      </c>
      <c r="D183" s="154" t="s">
        <v>190</v>
      </c>
      <c r="E183" s="105">
        <v>34867.964620458435</v>
      </c>
      <c r="F183" s="168">
        <v>0</v>
      </c>
      <c r="G183" s="168">
        <v>0</v>
      </c>
      <c r="H183" s="168">
        <v>0</v>
      </c>
      <c r="I183" s="168">
        <v>0</v>
      </c>
      <c r="J183" s="168">
        <v>0</v>
      </c>
      <c r="K183" s="168">
        <v>0</v>
      </c>
      <c r="L183" s="168">
        <v>365678.6</v>
      </c>
      <c r="M183" s="168">
        <v>0</v>
      </c>
      <c r="N183" s="168">
        <v>0</v>
      </c>
      <c r="O183" s="169">
        <f t="shared" si="2"/>
        <v>365678.6</v>
      </c>
    </row>
    <row r="184" spans="1:15" x14ac:dyDescent="0.25">
      <c r="A184" s="149" t="s">
        <v>51</v>
      </c>
      <c r="B184" s="153" t="s">
        <v>20</v>
      </c>
      <c r="C184" s="151">
        <v>8638</v>
      </c>
      <c r="D184" s="154" t="s">
        <v>135</v>
      </c>
      <c r="E184" s="105">
        <v>242543.01001407451</v>
      </c>
      <c r="F184" s="168">
        <v>0</v>
      </c>
      <c r="G184" s="168">
        <v>0</v>
      </c>
      <c r="H184" s="168">
        <v>0</v>
      </c>
      <c r="I184" s="168">
        <v>0</v>
      </c>
      <c r="J184" s="168">
        <v>0</v>
      </c>
      <c r="K184" s="168">
        <v>0</v>
      </c>
      <c r="L184" s="168">
        <v>4783757.6300000008</v>
      </c>
      <c r="M184" s="168">
        <v>0</v>
      </c>
      <c r="N184" s="168">
        <v>0</v>
      </c>
      <c r="O184" s="169">
        <f t="shared" si="2"/>
        <v>4783757.6300000008</v>
      </c>
    </row>
    <row r="185" spans="1:15" x14ac:dyDescent="0.25">
      <c r="A185" s="149" t="s">
        <v>51</v>
      </c>
      <c r="B185" s="153" t="s">
        <v>20</v>
      </c>
      <c r="C185" s="151">
        <v>8675</v>
      </c>
      <c r="D185" s="154" t="s">
        <v>191</v>
      </c>
      <c r="E185" s="105">
        <v>0</v>
      </c>
      <c r="F185" s="168">
        <v>0</v>
      </c>
      <c r="G185" s="168">
        <v>0</v>
      </c>
      <c r="H185" s="168">
        <v>0</v>
      </c>
      <c r="I185" s="168">
        <v>0</v>
      </c>
      <c r="J185" s="168">
        <v>0</v>
      </c>
      <c r="K185" s="168">
        <v>0</v>
      </c>
      <c r="L185" s="168">
        <v>0</v>
      </c>
      <c r="M185" s="168">
        <v>0</v>
      </c>
      <c r="N185" s="168">
        <v>0</v>
      </c>
      <c r="O185" s="169">
        <f t="shared" si="2"/>
        <v>0</v>
      </c>
    </row>
    <row r="186" spans="1:15" x14ac:dyDescent="0.25">
      <c r="A186" s="149" t="s">
        <v>51</v>
      </c>
      <c r="B186" s="153" t="s">
        <v>20</v>
      </c>
      <c r="C186" s="151">
        <v>8685</v>
      </c>
      <c r="D186" s="154" t="s">
        <v>192</v>
      </c>
      <c r="E186" s="105">
        <v>0</v>
      </c>
      <c r="F186" s="168">
        <v>0</v>
      </c>
      <c r="G186" s="168">
        <v>0</v>
      </c>
      <c r="H186" s="168">
        <v>0</v>
      </c>
      <c r="I186" s="168">
        <v>0</v>
      </c>
      <c r="J186" s="168">
        <v>0</v>
      </c>
      <c r="K186" s="168">
        <v>0</v>
      </c>
      <c r="L186" s="168">
        <v>6302310.5700000003</v>
      </c>
      <c r="M186" s="168">
        <v>0</v>
      </c>
      <c r="N186" s="168">
        <v>0</v>
      </c>
      <c r="O186" s="169">
        <f t="shared" si="2"/>
        <v>6302310.5700000003</v>
      </c>
    </row>
    <row r="187" spans="1:15" x14ac:dyDescent="0.25">
      <c r="A187" s="149" t="s">
        <v>51</v>
      </c>
      <c r="B187" s="153" t="s">
        <v>20</v>
      </c>
      <c r="C187" s="151">
        <v>8758</v>
      </c>
      <c r="D187" s="154" t="s">
        <v>193</v>
      </c>
      <c r="E187" s="105">
        <v>0</v>
      </c>
      <c r="F187" s="168">
        <v>0</v>
      </c>
      <c r="G187" s="168">
        <v>0</v>
      </c>
      <c r="H187" s="168">
        <v>0</v>
      </c>
      <c r="I187" s="168">
        <v>0</v>
      </c>
      <c r="J187" s="168">
        <v>0</v>
      </c>
      <c r="K187" s="168">
        <v>0</v>
      </c>
      <c r="L187" s="168">
        <v>0</v>
      </c>
      <c r="M187" s="168">
        <v>0</v>
      </c>
      <c r="N187" s="168">
        <v>0</v>
      </c>
      <c r="O187" s="169">
        <f t="shared" si="2"/>
        <v>0</v>
      </c>
    </row>
    <row r="188" spans="1:15" x14ac:dyDescent="0.25">
      <c r="A188" s="149" t="s">
        <v>51</v>
      </c>
      <c r="B188" s="153" t="s">
        <v>20</v>
      </c>
      <c r="C188" s="151">
        <v>8770</v>
      </c>
      <c r="D188" s="154" t="s">
        <v>194</v>
      </c>
      <c r="E188" s="105">
        <v>0</v>
      </c>
      <c r="F188" s="168">
        <v>0</v>
      </c>
      <c r="G188" s="168">
        <v>0</v>
      </c>
      <c r="H188" s="168">
        <v>0</v>
      </c>
      <c r="I188" s="168">
        <v>0</v>
      </c>
      <c r="J188" s="168">
        <v>0</v>
      </c>
      <c r="K188" s="168">
        <v>0</v>
      </c>
      <c r="L188" s="168">
        <v>0</v>
      </c>
      <c r="M188" s="168">
        <v>0</v>
      </c>
      <c r="N188" s="168">
        <v>0</v>
      </c>
      <c r="O188" s="169">
        <f t="shared" si="2"/>
        <v>0</v>
      </c>
    </row>
    <row r="189" spans="1:15" x14ac:dyDescent="0.25">
      <c r="A189" s="149" t="s">
        <v>51</v>
      </c>
      <c r="B189" s="153" t="s">
        <v>20</v>
      </c>
      <c r="C189" s="151">
        <v>8832</v>
      </c>
      <c r="D189" s="154" t="s">
        <v>195</v>
      </c>
      <c r="E189" s="105">
        <v>76986.51609553743</v>
      </c>
      <c r="F189" s="168">
        <v>0</v>
      </c>
      <c r="G189" s="168">
        <v>0</v>
      </c>
      <c r="H189" s="168">
        <v>0</v>
      </c>
      <c r="I189" s="168">
        <v>0</v>
      </c>
      <c r="J189" s="168">
        <v>0</v>
      </c>
      <c r="K189" s="168">
        <v>0</v>
      </c>
      <c r="L189" s="168">
        <v>897572.12</v>
      </c>
      <c r="M189" s="168">
        <v>0</v>
      </c>
      <c r="N189" s="168">
        <v>0</v>
      </c>
      <c r="O189" s="169">
        <f t="shared" si="2"/>
        <v>897572.12</v>
      </c>
    </row>
    <row r="190" spans="1:15" x14ac:dyDescent="0.25">
      <c r="A190" s="149" t="s">
        <v>51</v>
      </c>
      <c r="B190" s="153" t="s">
        <v>20</v>
      </c>
      <c r="C190" s="151">
        <v>8849</v>
      </c>
      <c r="D190" s="154" t="s">
        <v>196</v>
      </c>
      <c r="E190" s="105">
        <v>0</v>
      </c>
      <c r="F190" s="168">
        <v>0</v>
      </c>
      <c r="G190" s="168">
        <v>0</v>
      </c>
      <c r="H190" s="168">
        <v>0</v>
      </c>
      <c r="I190" s="168">
        <v>0</v>
      </c>
      <c r="J190" s="168">
        <v>0</v>
      </c>
      <c r="K190" s="168">
        <v>0</v>
      </c>
      <c r="L190" s="168">
        <v>0</v>
      </c>
      <c r="M190" s="168">
        <v>0</v>
      </c>
      <c r="N190" s="168">
        <v>0</v>
      </c>
      <c r="O190" s="169">
        <f t="shared" si="2"/>
        <v>0</v>
      </c>
    </row>
    <row r="191" spans="1:15" x14ac:dyDescent="0.25">
      <c r="A191" s="44" t="s">
        <v>51</v>
      </c>
      <c r="B191" s="45" t="s">
        <v>197</v>
      </c>
      <c r="C191" s="46">
        <v>11001</v>
      </c>
      <c r="D191" s="64" t="s">
        <v>197</v>
      </c>
      <c r="E191" s="105">
        <v>9703880.8150422461</v>
      </c>
      <c r="F191" s="70">
        <v>2455.5700000000002</v>
      </c>
      <c r="G191" s="70">
        <v>0</v>
      </c>
      <c r="H191" s="70">
        <v>0</v>
      </c>
      <c r="I191" s="70">
        <v>0</v>
      </c>
      <c r="J191" s="70">
        <v>0</v>
      </c>
      <c r="K191" s="70">
        <v>0</v>
      </c>
      <c r="L191" s="70">
        <v>40018093.110000007</v>
      </c>
      <c r="M191" s="70">
        <v>0</v>
      </c>
      <c r="N191" s="70">
        <v>0</v>
      </c>
      <c r="O191" s="48">
        <f t="shared" si="2"/>
        <v>40020548.680000007</v>
      </c>
    </row>
    <row r="192" spans="1:15" x14ac:dyDescent="0.25">
      <c r="A192" s="44" t="s">
        <v>51</v>
      </c>
      <c r="B192" s="45" t="s">
        <v>21</v>
      </c>
      <c r="C192" s="46">
        <v>13001</v>
      </c>
      <c r="D192" s="64" t="s">
        <v>198</v>
      </c>
      <c r="E192" s="105">
        <v>207789557.44012302</v>
      </c>
      <c r="F192" s="70">
        <v>0</v>
      </c>
      <c r="G192" s="70">
        <v>3939978.36</v>
      </c>
      <c r="H192" s="70">
        <v>0</v>
      </c>
      <c r="I192" s="70">
        <v>0</v>
      </c>
      <c r="J192" s="70">
        <v>0</v>
      </c>
      <c r="K192" s="70">
        <v>151031373.39999998</v>
      </c>
      <c r="L192" s="70">
        <v>29478068.68</v>
      </c>
      <c r="M192" s="70">
        <v>0</v>
      </c>
      <c r="N192" s="70">
        <v>0</v>
      </c>
      <c r="O192" s="48">
        <f t="shared" si="2"/>
        <v>184449420.44</v>
      </c>
    </row>
    <row r="193" spans="1:15" x14ac:dyDescent="0.25">
      <c r="A193" s="44" t="s">
        <v>51</v>
      </c>
      <c r="B193" s="45" t="s">
        <v>21</v>
      </c>
      <c r="C193" s="46">
        <v>13006</v>
      </c>
      <c r="D193" s="64" t="s">
        <v>199</v>
      </c>
      <c r="E193" s="105">
        <v>0</v>
      </c>
      <c r="F193" s="70">
        <v>0</v>
      </c>
      <c r="G193" s="70">
        <v>0</v>
      </c>
      <c r="H193" s="70">
        <v>0</v>
      </c>
      <c r="I193" s="70">
        <v>0</v>
      </c>
      <c r="J193" s="70">
        <v>0</v>
      </c>
      <c r="K193" s="70">
        <v>0</v>
      </c>
      <c r="L193" s="70">
        <v>0</v>
      </c>
      <c r="M193" s="70">
        <v>0</v>
      </c>
      <c r="N193" s="70">
        <v>0</v>
      </c>
      <c r="O193" s="48">
        <f t="shared" si="2"/>
        <v>0</v>
      </c>
    </row>
    <row r="194" spans="1:15" x14ac:dyDescent="0.25">
      <c r="A194" s="44" t="s">
        <v>51</v>
      </c>
      <c r="B194" s="45" t="s">
        <v>21</v>
      </c>
      <c r="C194" s="46">
        <v>13030</v>
      </c>
      <c r="D194" s="64" t="s">
        <v>200</v>
      </c>
      <c r="E194" s="105">
        <v>0</v>
      </c>
      <c r="F194" s="70">
        <v>0</v>
      </c>
      <c r="G194" s="70">
        <v>0</v>
      </c>
      <c r="H194" s="70">
        <v>0</v>
      </c>
      <c r="I194" s="70">
        <v>0</v>
      </c>
      <c r="J194" s="70">
        <v>17222619.299999997</v>
      </c>
      <c r="K194" s="70">
        <v>0</v>
      </c>
      <c r="L194" s="70">
        <v>0</v>
      </c>
      <c r="M194" s="70">
        <v>0</v>
      </c>
      <c r="N194" s="70">
        <v>0</v>
      </c>
      <c r="O194" s="48">
        <f t="shared" si="2"/>
        <v>17222619.299999997</v>
      </c>
    </row>
    <row r="195" spans="1:15" x14ac:dyDescent="0.25">
      <c r="A195" s="44" t="s">
        <v>51</v>
      </c>
      <c r="B195" s="45" t="s">
        <v>21</v>
      </c>
      <c r="C195" s="46">
        <v>13042</v>
      </c>
      <c r="D195" s="64" t="s">
        <v>201</v>
      </c>
      <c r="E195" s="105">
        <v>12836881.313488103</v>
      </c>
      <c r="F195" s="70">
        <v>0</v>
      </c>
      <c r="G195" s="70">
        <v>0</v>
      </c>
      <c r="H195" s="70">
        <v>0</v>
      </c>
      <c r="I195" s="70">
        <v>0</v>
      </c>
      <c r="J195" s="70">
        <v>16984047.32</v>
      </c>
      <c r="K195" s="70">
        <v>0</v>
      </c>
      <c r="L195" s="70">
        <v>0</v>
      </c>
      <c r="M195" s="70">
        <v>0</v>
      </c>
      <c r="N195" s="70">
        <v>0</v>
      </c>
      <c r="O195" s="48">
        <f t="shared" si="2"/>
        <v>16984047.32</v>
      </c>
    </row>
    <row r="196" spans="1:15" x14ac:dyDescent="0.25">
      <c r="A196" s="44" t="s">
        <v>51</v>
      </c>
      <c r="B196" s="45" t="s">
        <v>21</v>
      </c>
      <c r="C196" s="46">
        <v>13052</v>
      </c>
      <c r="D196" s="64" t="s">
        <v>202</v>
      </c>
      <c r="E196" s="105">
        <v>0</v>
      </c>
      <c r="F196" s="70">
        <v>0</v>
      </c>
      <c r="G196" s="70">
        <v>0</v>
      </c>
      <c r="H196" s="70">
        <v>0</v>
      </c>
      <c r="I196" s="70">
        <v>0</v>
      </c>
      <c r="J196" s="70">
        <v>0</v>
      </c>
      <c r="K196" s="70">
        <v>0</v>
      </c>
      <c r="L196" s="70">
        <v>0</v>
      </c>
      <c r="M196" s="70">
        <v>0</v>
      </c>
      <c r="N196" s="70">
        <v>0</v>
      </c>
      <c r="O196" s="48">
        <f t="shared" si="2"/>
        <v>0</v>
      </c>
    </row>
    <row r="197" spans="1:15" x14ac:dyDescent="0.25">
      <c r="A197" s="44" t="s">
        <v>51</v>
      </c>
      <c r="B197" s="45" t="s">
        <v>21</v>
      </c>
      <c r="C197" s="46">
        <v>13062</v>
      </c>
      <c r="D197" s="64" t="s">
        <v>203</v>
      </c>
      <c r="E197" s="105">
        <v>3129332.8509438299</v>
      </c>
      <c r="F197" s="70">
        <v>0</v>
      </c>
      <c r="G197" s="70">
        <v>0</v>
      </c>
      <c r="H197" s="70">
        <v>0</v>
      </c>
      <c r="I197" s="70">
        <v>0</v>
      </c>
      <c r="J197" s="70">
        <v>0</v>
      </c>
      <c r="K197" s="70">
        <v>0</v>
      </c>
      <c r="L197" s="70">
        <v>1226467.8299999998</v>
      </c>
      <c r="M197" s="70">
        <v>0</v>
      </c>
      <c r="N197" s="70">
        <v>0</v>
      </c>
      <c r="O197" s="48">
        <f t="shared" si="2"/>
        <v>1226467.8299999998</v>
      </c>
    </row>
    <row r="198" spans="1:15" x14ac:dyDescent="0.25">
      <c r="A198" s="44" t="s">
        <v>51</v>
      </c>
      <c r="B198" s="45" t="s">
        <v>21</v>
      </c>
      <c r="C198" s="46">
        <v>13074</v>
      </c>
      <c r="D198" s="64" t="s">
        <v>204</v>
      </c>
      <c r="E198" s="105">
        <v>1850079.9350171934</v>
      </c>
      <c r="F198" s="70">
        <v>0</v>
      </c>
      <c r="G198" s="70">
        <v>0</v>
      </c>
      <c r="H198" s="70">
        <v>0</v>
      </c>
      <c r="I198" s="70">
        <v>0</v>
      </c>
      <c r="J198" s="70">
        <v>28645696.609999999</v>
      </c>
      <c r="K198" s="70">
        <v>0</v>
      </c>
      <c r="L198" s="70">
        <v>0</v>
      </c>
      <c r="M198" s="70">
        <v>0</v>
      </c>
      <c r="N198" s="70">
        <v>0</v>
      </c>
      <c r="O198" s="48">
        <f t="shared" si="2"/>
        <v>28645696.609999999</v>
      </c>
    </row>
    <row r="199" spans="1:15" x14ac:dyDescent="0.25">
      <c r="A199" s="44" t="s">
        <v>51</v>
      </c>
      <c r="B199" s="45" t="s">
        <v>21</v>
      </c>
      <c r="C199" s="46">
        <v>13140</v>
      </c>
      <c r="D199" s="64" t="s">
        <v>205</v>
      </c>
      <c r="E199" s="105">
        <v>0</v>
      </c>
      <c r="F199" s="70">
        <v>0</v>
      </c>
      <c r="G199" s="70">
        <v>0</v>
      </c>
      <c r="H199" s="70">
        <v>0</v>
      </c>
      <c r="I199" s="70">
        <v>0</v>
      </c>
      <c r="J199" s="70">
        <v>0</v>
      </c>
      <c r="K199" s="70">
        <v>0</v>
      </c>
      <c r="L199" s="70">
        <v>0</v>
      </c>
      <c r="M199" s="70">
        <v>0</v>
      </c>
      <c r="N199" s="70">
        <v>0</v>
      </c>
      <c r="O199" s="48">
        <f t="shared" si="2"/>
        <v>0</v>
      </c>
    </row>
    <row r="200" spans="1:15" x14ac:dyDescent="0.25">
      <c r="A200" s="44" t="s">
        <v>51</v>
      </c>
      <c r="B200" s="45" t="s">
        <v>21</v>
      </c>
      <c r="C200" s="46">
        <v>13160</v>
      </c>
      <c r="D200" s="64" t="s">
        <v>206</v>
      </c>
      <c r="E200" s="105">
        <v>0</v>
      </c>
      <c r="F200" s="70">
        <v>0</v>
      </c>
      <c r="G200" s="70">
        <v>0</v>
      </c>
      <c r="H200" s="70">
        <v>0</v>
      </c>
      <c r="I200" s="70">
        <v>0</v>
      </c>
      <c r="J200" s="70">
        <v>0</v>
      </c>
      <c r="K200" s="70">
        <v>0</v>
      </c>
      <c r="L200" s="70">
        <v>0</v>
      </c>
      <c r="M200" s="70">
        <v>0</v>
      </c>
      <c r="N200" s="70">
        <v>0</v>
      </c>
      <c r="O200" s="48">
        <f t="shared" si="2"/>
        <v>0</v>
      </c>
    </row>
    <row r="201" spans="1:15" x14ac:dyDescent="0.25">
      <c r="A201" s="149" t="s">
        <v>51</v>
      </c>
      <c r="B201" s="153" t="s">
        <v>21</v>
      </c>
      <c r="C201" s="151">
        <v>13188</v>
      </c>
      <c r="D201" s="154" t="s">
        <v>207</v>
      </c>
      <c r="E201" s="105">
        <v>0</v>
      </c>
      <c r="F201" s="168">
        <v>0</v>
      </c>
      <c r="G201" s="168">
        <v>0</v>
      </c>
      <c r="H201" s="168">
        <v>0</v>
      </c>
      <c r="I201" s="168">
        <v>0</v>
      </c>
      <c r="J201" s="168">
        <v>0</v>
      </c>
      <c r="K201" s="168">
        <v>0</v>
      </c>
      <c r="L201" s="168">
        <v>0</v>
      </c>
      <c r="M201" s="168">
        <v>0</v>
      </c>
      <c r="N201" s="168">
        <v>0</v>
      </c>
      <c r="O201" s="169">
        <f t="shared" si="2"/>
        <v>0</v>
      </c>
    </row>
    <row r="202" spans="1:15" x14ac:dyDescent="0.25">
      <c r="A202" s="149" t="s">
        <v>51</v>
      </c>
      <c r="B202" s="153" t="s">
        <v>21</v>
      </c>
      <c r="C202" s="151">
        <v>13212</v>
      </c>
      <c r="D202" s="154" t="s">
        <v>27</v>
      </c>
      <c r="E202" s="105">
        <v>0</v>
      </c>
      <c r="F202" s="168">
        <v>0</v>
      </c>
      <c r="G202" s="168">
        <v>0</v>
      </c>
      <c r="H202" s="168">
        <v>0</v>
      </c>
      <c r="I202" s="168">
        <v>0</v>
      </c>
      <c r="J202" s="168">
        <v>0</v>
      </c>
      <c r="K202" s="168">
        <v>0</v>
      </c>
      <c r="L202" s="168">
        <v>0</v>
      </c>
      <c r="M202" s="168">
        <v>0</v>
      </c>
      <c r="N202" s="168">
        <v>0</v>
      </c>
      <c r="O202" s="169">
        <f t="shared" si="2"/>
        <v>0</v>
      </c>
    </row>
    <row r="203" spans="1:15" x14ac:dyDescent="0.25">
      <c r="A203" s="149" t="s">
        <v>51</v>
      </c>
      <c r="B203" s="153" t="s">
        <v>21</v>
      </c>
      <c r="C203" s="151">
        <v>13222</v>
      </c>
      <c r="D203" s="154" t="s">
        <v>208</v>
      </c>
      <c r="E203" s="105">
        <v>0</v>
      </c>
      <c r="F203" s="168">
        <v>0</v>
      </c>
      <c r="G203" s="168">
        <v>0</v>
      </c>
      <c r="H203" s="168">
        <v>0</v>
      </c>
      <c r="I203" s="168">
        <v>0</v>
      </c>
      <c r="J203" s="168">
        <v>0</v>
      </c>
      <c r="K203" s="168">
        <v>0</v>
      </c>
      <c r="L203" s="168">
        <v>0</v>
      </c>
      <c r="M203" s="168">
        <v>0</v>
      </c>
      <c r="N203" s="168">
        <v>0</v>
      </c>
      <c r="O203" s="169">
        <f t="shared" si="2"/>
        <v>0</v>
      </c>
    </row>
    <row r="204" spans="1:15" x14ac:dyDescent="0.25">
      <c r="A204" s="149" t="s">
        <v>51</v>
      </c>
      <c r="B204" s="153" t="s">
        <v>21</v>
      </c>
      <c r="C204" s="151">
        <v>13244</v>
      </c>
      <c r="D204" s="154" t="s">
        <v>209</v>
      </c>
      <c r="E204" s="105">
        <v>0</v>
      </c>
      <c r="F204" s="168">
        <v>0</v>
      </c>
      <c r="G204" s="168">
        <v>0</v>
      </c>
      <c r="H204" s="168">
        <v>0</v>
      </c>
      <c r="I204" s="168">
        <v>0</v>
      </c>
      <c r="J204" s="168">
        <v>0</v>
      </c>
      <c r="K204" s="168">
        <v>0</v>
      </c>
      <c r="L204" s="168">
        <v>0</v>
      </c>
      <c r="M204" s="168">
        <v>0</v>
      </c>
      <c r="N204" s="168">
        <v>0</v>
      </c>
      <c r="O204" s="169">
        <f t="shared" ref="O204:O267" si="3">SUM(F204:N204)</f>
        <v>0</v>
      </c>
    </row>
    <row r="205" spans="1:15" x14ac:dyDescent="0.25">
      <c r="A205" s="149" t="s">
        <v>51</v>
      </c>
      <c r="B205" s="153" t="s">
        <v>21</v>
      </c>
      <c r="C205" s="151">
        <v>13248</v>
      </c>
      <c r="D205" s="154" t="s">
        <v>210</v>
      </c>
      <c r="E205" s="105">
        <v>0</v>
      </c>
      <c r="F205" s="168">
        <v>0</v>
      </c>
      <c r="G205" s="168">
        <v>0</v>
      </c>
      <c r="H205" s="168">
        <v>0</v>
      </c>
      <c r="I205" s="168">
        <v>0</v>
      </c>
      <c r="J205" s="168">
        <v>0</v>
      </c>
      <c r="K205" s="168">
        <v>0</v>
      </c>
      <c r="L205" s="168">
        <v>0</v>
      </c>
      <c r="M205" s="168">
        <v>0</v>
      </c>
      <c r="N205" s="168">
        <v>0</v>
      </c>
      <c r="O205" s="169">
        <f t="shared" si="3"/>
        <v>0</v>
      </c>
    </row>
    <row r="206" spans="1:15" x14ac:dyDescent="0.25">
      <c r="A206" s="149" t="s">
        <v>51</v>
      </c>
      <c r="B206" s="153" t="s">
        <v>21</v>
      </c>
      <c r="C206" s="151">
        <v>13268</v>
      </c>
      <c r="D206" s="154" t="s">
        <v>211</v>
      </c>
      <c r="E206" s="105">
        <v>0</v>
      </c>
      <c r="F206" s="168">
        <v>0</v>
      </c>
      <c r="G206" s="168">
        <v>0</v>
      </c>
      <c r="H206" s="168">
        <v>0</v>
      </c>
      <c r="I206" s="168">
        <v>0</v>
      </c>
      <c r="J206" s="168">
        <v>0</v>
      </c>
      <c r="K206" s="168">
        <v>0</v>
      </c>
      <c r="L206" s="168">
        <v>0</v>
      </c>
      <c r="M206" s="168">
        <v>0</v>
      </c>
      <c r="N206" s="168">
        <v>0</v>
      </c>
      <c r="O206" s="169">
        <f t="shared" si="3"/>
        <v>0</v>
      </c>
    </row>
    <row r="207" spans="1:15" x14ac:dyDescent="0.25">
      <c r="A207" s="149" t="s">
        <v>51</v>
      </c>
      <c r="B207" s="153" t="s">
        <v>21</v>
      </c>
      <c r="C207" s="151">
        <v>13300</v>
      </c>
      <c r="D207" s="154" t="s">
        <v>212</v>
      </c>
      <c r="E207" s="105">
        <v>0</v>
      </c>
      <c r="F207" s="168">
        <v>0</v>
      </c>
      <c r="G207" s="168">
        <v>0</v>
      </c>
      <c r="H207" s="168">
        <v>0</v>
      </c>
      <c r="I207" s="168">
        <v>0</v>
      </c>
      <c r="J207" s="168">
        <v>0</v>
      </c>
      <c r="K207" s="168">
        <v>0</v>
      </c>
      <c r="L207" s="168">
        <v>0</v>
      </c>
      <c r="M207" s="168">
        <v>0</v>
      </c>
      <c r="N207" s="168">
        <v>0</v>
      </c>
      <c r="O207" s="169">
        <f t="shared" si="3"/>
        <v>0</v>
      </c>
    </row>
    <row r="208" spans="1:15" x14ac:dyDescent="0.25">
      <c r="A208" s="149" t="s">
        <v>51</v>
      </c>
      <c r="B208" s="153" t="s">
        <v>21</v>
      </c>
      <c r="C208" s="151">
        <v>13430</v>
      </c>
      <c r="D208" s="154" t="s">
        <v>213</v>
      </c>
      <c r="E208" s="105">
        <v>0</v>
      </c>
      <c r="F208" s="168">
        <v>0</v>
      </c>
      <c r="G208" s="168">
        <v>0</v>
      </c>
      <c r="H208" s="168">
        <v>0</v>
      </c>
      <c r="I208" s="168">
        <v>0</v>
      </c>
      <c r="J208" s="168">
        <v>0</v>
      </c>
      <c r="K208" s="168">
        <v>0</v>
      </c>
      <c r="L208" s="168">
        <v>0</v>
      </c>
      <c r="M208" s="168">
        <v>0</v>
      </c>
      <c r="N208" s="168">
        <v>0</v>
      </c>
      <c r="O208" s="169">
        <f t="shared" si="3"/>
        <v>0</v>
      </c>
    </row>
    <row r="209" spans="1:15" x14ac:dyDescent="0.25">
      <c r="A209" s="149" t="s">
        <v>51</v>
      </c>
      <c r="B209" s="153" t="s">
        <v>21</v>
      </c>
      <c r="C209" s="151">
        <v>13433</v>
      </c>
      <c r="D209" s="154" t="s">
        <v>214</v>
      </c>
      <c r="E209" s="105">
        <v>0</v>
      </c>
      <c r="F209" s="168">
        <v>0</v>
      </c>
      <c r="G209" s="168">
        <v>0</v>
      </c>
      <c r="H209" s="168">
        <v>0</v>
      </c>
      <c r="I209" s="168">
        <v>0</v>
      </c>
      <c r="J209" s="168">
        <v>0</v>
      </c>
      <c r="K209" s="168">
        <v>0</v>
      </c>
      <c r="L209" s="168">
        <v>134373.9</v>
      </c>
      <c r="M209" s="168">
        <v>0</v>
      </c>
      <c r="N209" s="168">
        <v>0</v>
      </c>
      <c r="O209" s="169">
        <f t="shared" si="3"/>
        <v>134373.9</v>
      </c>
    </row>
    <row r="210" spans="1:15" x14ac:dyDescent="0.25">
      <c r="A210" s="149" t="s">
        <v>51</v>
      </c>
      <c r="B210" s="153" t="s">
        <v>21</v>
      </c>
      <c r="C210" s="151">
        <v>13440</v>
      </c>
      <c r="D210" s="154" t="s">
        <v>215</v>
      </c>
      <c r="E210" s="105">
        <v>0</v>
      </c>
      <c r="F210" s="168">
        <v>0</v>
      </c>
      <c r="G210" s="168">
        <v>0</v>
      </c>
      <c r="H210" s="168">
        <v>0</v>
      </c>
      <c r="I210" s="168">
        <v>0</v>
      </c>
      <c r="J210" s="168">
        <v>0</v>
      </c>
      <c r="K210" s="168">
        <v>0</v>
      </c>
      <c r="L210" s="168">
        <v>0</v>
      </c>
      <c r="M210" s="168">
        <v>0</v>
      </c>
      <c r="N210" s="168">
        <v>0</v>
      </c>
      <c r="O210" s="169">
        <f t="shared" si="3"/>
        <v>0</v>
      </c>
    </row>
    <row r="211" spans="1:15" x14ac:dyDescent="0.25">
      <c r="A211" s="44" t="s">
        <v>51</v>
      </c>
      <c r="B211" s="45" t="s">
        <v>21</v>
      </c>
      <c r="C211" s="46">
        <v>13442</v>
      </c>
      <c r="D211" s="64" t="s">
        <v>216</v>
      </c>
      <c r="E211" s="105">
        <v>0</v>
      </c>
      <c r="F211" s="70">
        <v>0</v>
      </c>
      <c r="G211" s="70">
        <v>0</v>
      </c>
      <c r="H211" s="70">
        <v>0</v>
      </c>
      <c r="I211" s="70">
        <v>0</v>
      </c>
      <c r="J211" s="70">
        <v>0</v>
      </c>
      <c r="K211" s="70">
        <v>0</v>
      </c>
      <c r="L211" s="70">
        <v>164714.58000000002</v>
      </c>
      <c r="M211" s="70">
        <v>0</v>
      </c>
      <c r="N211" s="70">
        <v>0</v>
      </c>
      <c r="O211" s="48">
        <f t="shared" si="3"/>
        <v>164714.58000000002</v>
      </c>
    </row>
    <row r="212" spans="1:15" x14ac:dyDescent="0.25">
      <c r="A212" s="44" t="s">
        <v>51</v>
      </c>
      <c r="B212" s="45" t="s">
        <v>21</v>
      </c>
      <c r="C212" s="46">
        <v>13458</v>
      </c>
      <c r="D212" s="64" t="s">
        <v>217</v>
      </c>
      <c r="E212" s="105">
        <v>43591650.591887534</v>
      </c>
      <c r="F212" s="70">
        <v>0</v>
      </c>
      <c r="G212" s="70">
        <v>0</v>
      </c>
      <c r="H212" s="70">
        <v>0</v>
      </c>
      <c r="I212" s="70">
        <v>0</v>
      </c>
      <c r="J212" s="70">
        <v>81463582.770000011</v>
      </c>
      <c r="K212" s="70">
        <v>0</v>
      </c>
      <c r="L212" s="70">
        <v>0</v>
      </c>
      <c r="M212" s="70">
        <v>0</v>
      </c>
      <c r="N212" s="70">
        <v>0</v>
      </c>
      <c r="O212" s="48">
        <f t="shared" si="3"/>
        <v>81463582.770000011</v>
      </c>
    </row>
    <row r="213" spans="1:15" x14ac:dyDescent="0.25">
      <c r="A213" s="44" t="s">
        <v>51</v>
      </c>
      <c r="B213" s="45" t="s">
        <v>21</v>
      </c>
      <c r="C213" s="46">
        <v>13468</v>
      </c>
      <c r="D213" s="64" t="s">
        <v>218</v>
      </c>
      <c r="E213" s="105">
        <v>0</v>
      </c>
      <c r="F213" s="70">
        <v>0</v>
      </c>
      <c r="G213" s="70">
        <v>0</v>
      </c>
      <c r="H213" s="70">
        <v>0</v>
      </c>
      <c r="I213" s="70">
        <v>0</v>
      </c>
      <c r="J213" s="70">
        <v>0</v>
      </c>
      <c r="K213" s="70">
        <v>0</v>
      </c>
      <c r="L213" s="70">
        <v>0</v>
      </c>
      <c r="M213" s="70">
        <v>0</v>
      </c>
      <c r="N213" s="70">
        <v>0</v>
      </c>
      <c r="O213" s="48">
        <f t="shared" si="3"/>
        <v>0</v>
      </c>
    </row>
    <row r="214" spans="1:15" x14ac:dyDescent="0.25">
      <c r="A214" s="44" t="s">
        <v>51</v>
      </c>
      <c r="B214" s="45" t="s">
        <v>21</v>
      </c>
      <c r="C214" s="46">
        <v>13473</v>
      </c>
      <c r="D214" s="64" t="s">
        <v>219</v>
      </c>
      <c r="E214" s="105">
        <v>169339317.00802356</v>
      </c>
      <c r="F214" s="70">
        <v>0</v>
      </c>
      <c r="G214" s="70">
        <v>0</v>
      </c>
      <c r="H214" s="70">
        <v>0</v>
      </c>
      <c r="I214" s="70">
        <v>0</v>
      </c>
      <c r="J214" s="70">
        <v>290541236.68000001</v>
      </c>
      <c r="K214" s="70">
        <v>0</v>
      </c>
      <c r="L214" s="70">
        <v>0</v>
      </c>
      <c r="M214" s="70">
        <v>0</v>
      </c>
      <c r="N214" s="70">
        <v>0</v>
      </c>
      <c r="O214" s="48">
        <f t="shared" si="3"/>
        <v>290541236.68000001</v>
      </c>
    </row>
    <row r="215" spans="1:15" x14ac:dyDescent="0.25">
      <c r="A215" s="44" t="s">
        <v>51</v>
      </c>
      <c r="B215" s="45" t="s">
        <v>21</v>
      </c>
      <c r="C215" s="46">
        <v>13490</v>
      </c>
      <c r="D215" s="65" t="s">
        <v>220</v>
      </c>
      <c r="E215" s="105">
        <v>29432216.651042335</v>
      </c>
      <c r="F215" s="70">
        <v>0</v>
      </c>
      <c r="G215" s="70">
        <v>0</v>
      </c>
      <c r="H215" s="70">
        <v>0</v>
      </c>
      <c r="I215" s="70">
        <v>0</v>
      </c>
      <c r="J215" s="70">
        <v>157312907.34999999</v>
      </c>
      <c r="K215" s="70">
        <v>0</v>
      </c>
      <c r="L215" s="70">
        <v>0</v>
      </c>
      <c r="M215" s="70">
        <v>0</v>
      </c>
      <c r="N215" s="70">
        <v>0</v>
      </c>
      <c r="O215" s="48">
        <f t="shared" si="3"/>
        <v>157312907.34999999</v>
      </c>
    </row>
    <row r="216" spans="1:15" x14ac:dyDescent="0.25">
      <c r="A216" s="44" t="s">
        <v>51</v>
      </c>
      <c r="B216" s="45" t="s">
        <v>21</v>
      </c>
      <c r="C216" s="46">
        <v>13549</v>
      </c>
      <c r="D216" s="64" t="s">
        <v>221</v>
      </c>
      <c r="E216" s="105">
        <v>0</v>
      </c>
      <c r="F216" s="70">
        <v>0</v>
      </c>
      <c r="G216" s="70">
        <v>0</v>
      </c>
      <c r="H216" s="70">
        <v>0</v>
      </c>
      <c r="I216" s="70">
        <v>0</v>
      </c>
      <c r="J216" s="70">
        <v>0</v>
      </c>
      <c r="K216" s="70">
        <v>0</v>
      </c>
      <c r="L216" s="70">
        <v>0</v>
      </c>
      <c r="M216" s="70">
        <v>0</v>
      </c>
      <c r="N216" s="70">
        <v>0</v>
      </c>
      <c r="O216" s="48">
        <f t="shared" si="3"/>
        <v>0</v>
      </c>
    </row>
    <row r="217" spans="1:15" x14ac:dyDescent="0.25">
      <c r="A217" s="44" t="s">
        <v>51</v>
      </c>
      <c r="B217" s="45" t="s">
        <v>21</v>
      </c>
      <c r="C217" s="46">
        <v>13580</v>
      </c>
      <c r="D217" s="64" t="s">
        <v>222</v>
      </c>
      <c r="E217" s="105">
        <v>0</v>
      </c>
      <c r="F217" s="70">
        <v>0</v>
      </c>
      <c r="G217" s="70">
        <v>0</v>
      </c>
      <c r="H217" s="70">
        <v>0</v>
      </c>
      <c r="I217" s="70">
        <v>0</v>
      </c>
      <c r="J217" s="70">
        <v>0</v>
      </c>
      <c r="K217" s="70">
        <v>0</v>
      </c>
      <c r="L217" s="70">
        <v>0</v>
      </c>
      <c r="M217" s="70">
        <v>0</v>
      </c>
      <c r="N217" s="70">
        <v>0</v>
      </c>
      <c r="O217" s="48">
        <f t="shared" si="3"/>
        <v>0</v>
      </c>
    </row>
    <row r="218" spans="1:15" x14ac:dyDescent="0.25">
      <c r="A218" s="44" t="s">
        <v>51</v>
      </c>
      <c r="B218" s="45" t="s">
        <v>21</v>
      </c>
      <c r="C218" s="46">
        <v>13600</v>
      </c>
      <c r="D218" s="65" t="s">
        <v>223</v>
      </c>
      <c r="E218" s="105">
        <v>1380118.3795945277</v>
      </c>
      <c r="F218" s="70">
        <v>0</v>
      </c>
      <c r="G218" s="70">
        <v>0</v>
      </c>
      <c r="H218" s="70">
        <v>0</v>
      </c>
      <c r="I218" s="70">
        <v>0</v>
      </c>
      <c r="J218" s="70">
        <v>20952972.670000002</v>
      </c>
      <c r="K218" s="70">
        <v>0</v>
      </c>
      <c r="L218" s="70">
        <v>0</v>
      </c>
      <c r="M218" s="70">
        <v>0</v>
      </c>
      <c r="N218" s="70">
        <v>0</v>
      </c>
      <c r="O218" s="48">
        <f t="shared" si="3"/>
        <v>20952972.670000002</v>
      </c>
    </row>
    <row r="219" spans="1:15" x14ac:dyDescent="0.25">
      <c r="A219" s="44" t="s">
        <v>51</v>
      </c>
      <c r="B219" s="45" t="s">
        <v>21</v>
      </c>
      <c r="C219" s="46">
        <v>13620</v>
      </c>
      <c r="D219" s="64" t="s">
        <v>224</v>
      </c>
      <c r="E219" s="105">
        <v>0</v>
      </c>
      <c r="F219" s="70">
        <v>0</v>
      </c>
      <c r="G219" s="70">
        <v>0</v>
      </c>
      <c r="H219" s="70">
        <v>0</v>
      </c>
      <c r="I219" s="70">
        <v>0</v>
      </c>
      <c r="J219" s="70">
        <v>0</v>
      </c>
      <c r="K219" s="70">
        <v>0</v>
      </c>
      <c r="L219" s="70">
        <v>0</v>
      </c>
      <c r="M219" s="70">
        <v>0</v>
      </c>
      <c r="N219" s="70">
        <v>0</v>
      </c>
      <c r="O219" s="48">
        <f t="shared" si="3"/>
        <v>0</v>
      </c>
    </row>
    <row r="220" spans="1:15" x14ac:dyDescent="0.25">
      <c r="A220" s="44" t="s">
        <v>51</v>
      </c>
      <c r="B220" s="45" t="s">
        <v>21</v>
      </c>
      <c r="C220" s="46">
        <v>13647</v>
      </c>
      <c r="D220" s="64" t="s">
        <v>225</v>
      </c>
      <c r="E220" s="105">
        <v>0</v>
      </c>
      <c r="F220" s="70">
        <v>0</v>
      </c>
      <c r="G220" s="70">
        <v>0</v>
      </c>
      <c r="H220" s="70">
        <v>0</v>
      </c>
      <c r="I220" s="70">
        <v>0</v>
      </c>
      <c r="J220" s="70">
        <v>0</v>
      </c>
      <c r="K220" s="70">
        <v>0</v>
      </c>
      <c r="L220" s="70">
        <v>0</v>
      </c>
      <c r="M220" s="70">
        <v>0</v>
      </c>
      <c r="N220" s="70">
        <v>0</v>
      </c>
      <c r="O220" s="48">
        <f t="shared" si="3"/>
        <v>0</v>
      </c>
    </row>
    <row r="221" spans="1:15" x14ac:dyDescent="0.25">
      <c r="A221" s="149" t="s">
        <v>51</v>
      </c>
      <c r="B221" s="153" t="s">
        <v>21</v>
      </c>
      <c r="C221" s="151">
        <v>13650</v>
      </c>
      <c r="D221" s="154" t="s">
        <v>226</v>
      </c>
      <c r="E221" s="105">
        <v>0</v>
      </c>
      <c r="F221" s="168">
        <v>0</v>
      </c>
      <c r="G221" s="168">
        <v>0</v>
      </c>
      <c r="H221" s="168">
        <v>0</v>
      </c>
      <c r="I221" s="168">
        <v>0</v>
      </c>
      <c r="J221" s="168">
        <v>0</v>
      </c>
      <c r="K221" s="168">
        <v>0</v>
      </c>
      <c r="L221" s="168">
        <v>0</v>
      </c>
      <c r="M221" s="168">
        <v>0</v>
      </c>
      <c r="N221" s="168">
        <v>0</v>
      </c>
      <c r="O221" s="169">
        <f t="shared" si="3"/>
        <v>0</v>
      </c>
    </row>
    <row r="222" spans="1:15" x14ac:dyDescent="0.25">
      <c r="A222" s="149" t="s">
        <v>51</v>
      </c>
      <c r="B222" s="153" t="s">
        <v>21</v>
      </c>
      <c r="C222" s="151">
        <v>13654</v>
      </c>
      <c r="D222" s="154" t="s">
        <v>227</v>
      </c>
      <c r="E222" s="105">
        <v>0</v>
      </c>
      <c r="F222" s="168">
        <v>0</v>
      </c>
      <c r="G222" s="168">
        <v>0</v>
      </c>
      <c r="H222" s="168">
        <v>0</v>
      </c>
      <c r="I222" s="168">
        <v>0</v>
      </c>
      <c r="J222" s="168">
        <v>0</v>
      </c>
      <c r="K222" s="168">
        <v>0</v>
      </c>
      <c r="L222" s="168">
        <v>0</v>
      </c>
      <c r="M222" s="168">
        <v>0</v>
      </c>
      <c r="N222" s="168">
        <v>0</v>
      </c>
      <c r="O222" s="169">
        <f t="shared" si="3"/>
        <v>0</v>
      </c>
    </row>
    <row r="223" spans="1:15" x14ac:dyDescent="0.25">
      <c r="A223" s="149" t="s">
        <v>51</v>
      </c>
      <c r="B223" s="153" t="s">
        <v>21</v>
      </c>
      <c r="C223" s="151">
        <v>13655</v>
      </c>
      <c r="D223" s="154" t="s">
        <v>228</v>
      </c>
      <c r="E223" s="105">
        <v>33331028.585172769</v>
      </c>
      <c r="F223" s="168">
        <v>0</v>
      </c>
      <c r="G223" s="168">
        <v>0</v>
      </c>
      <c r="H223" s="168">
        <v>0</v>
      </c>
      <c r="I223" s="168">
        <v>0</v>
      </c>
      <c r="J223" s="168">
        <v>0</v>
      </c>
      <c r="K223" s="168">
        <v>0</v>
      </c>
      <c r="L223" s="168">
        <v>0</v>
      </c>
      <c r="M223" s="168">
        <v>0</v>
      </c>
      <c r="N223" s="168">
        <v>0</v>
      </c>
      <c r="O223" s="169">
        <f t="shared" si="3"/>
        <v>0</v>
      </c>
    </row>
    <row r="224" spans="1:15" x14ac:dyDescent="0.25">
      <c r="A224" s="149" t="s">
        <v>51</v>
      </c>
      <c r="B224" s="153" t="s">
        <v>21</v>
      </c>
      <c r="C224" s="151">
        <v>13657</v>
      </c>
      <c r="D224" s="154" t="s">
        <v>229</v>
      </c>
      <c r="E224" s="105">
        <v>209990.3282300141</v>
      </c>
      <c r="F224" s="168">
        <v>56682.99</v>
      </c>
      <c r="G224" s="168">
        <v>0</v>
      </c>
      <c r="H224" s="168">
        <v>0</v>
      </c>
      <c r="I224" s="168">
        <v>0</v>
      </c>
      <c r="J224" s="168">
        <v>0</v>
      </c>
      <c r="K224" s="168">
        <v>0</v>
      </c>
      <c r="L224" s="168">
        <v>212039.72</v>
      </c>
      <c r="M224" s="168">
        <v>0</v>
      </c>
      <c r="N224" s="168">
        <v>0</v>
      </c>
      <c r="O224" s="169">
        <f t="shared" si="3"/>
        <v>268722.71000000002</v>
      </c>
    </row>
    <row r="225" spans="1:15" x14ac:dyDescent="0.25">
      <c r="A225" s="149" t="s">
        <v>51</v>
      </c>
      <c r="B225" s="153" t="s">
        <v>21</v>
      </c>
      <c r="C225" s="151">
        <v>13667</v>
      </c>
      <c r="D225" s="154" t="s">
        <v>230</v>
      </c>
      <c r="E225" s="105">
        <v>1429797.1026914953</v>
      </c>
      <c r="F225" s="168">
        <v>0</v>
      </c>
      <c r="G225" s="168">
        <v>0</v>
      </c>
      <c r="H225" s="168">
        <v>0</v>
      </c>
      <c r="I225" s="168">
        <v>0</v>
      </c>
      <c r="J225" s="168">
        <v>78868744.699999988</v>
      </c>
      <c r="K225" s="168">
        <v>0</v>
      </c>
      <c r="L225" s="168">
        <v>0</v>
      </c>
      <c r="M225" s="168">
        <v>0</v>
      </c>
      <c r="N225" s="168">
        <v>0</v>
      </c>
      <c r="O225" s="169">
        <f t="shared" si="3"/>
        <v>78868744.699999988</v>
      </c>
    </row>
    <row r="226" spans="1:15" x14ac:dyDescent="0.25">
      <c r="A226" s="149" t="s">
        <v>51</v>
      </c>
      <c r="B226" s="153" t="s">
        <v>21</v>
      </c>
      <c r="C226" s="151">
        <v>13670</v>
      </c>
      <c r="D226" s="154" t="s">
        <v>231</v>
      </c>
      <c r="E226" s="105">
        <v>118295330.54083893</v>
      </c>
      <c r="F226" s="168">
        <v>0</v>
      </c>
      <c r="G226" s="168">
        <v>0</v>
      </c>
      <c r="H226" s="168">
        <v>0</v>
      </c>
      <c r="I226" s="168">
        <v>0</v>
      </c>
      <c r="J226" s="168">
        <v>4826997</v>
      </c>
      <c r="K226" s="168">
        <v>0</v>
      </c>
      <c r="L226" s="168">
        <v>0</v>
      </c>
      <c r="M226" s="168">
        <v>0</v>
      </c>
      <c r="N226" s="168">
        <v>0</v>
      </c>
      <c r="O226" s="169">
        <f t="shared" si="3"/>
        <v>4826997</v>
      </c>
    </row>
    <row r="227" spans="1:15" x14ac:dyDescent="0.25">
      <c r="A227" s="149" t="s">
        <v>51</v>
      </c>
      <c r="B227" s="153" t="s">
        <v>21</v>
      </c>
      <c r="C227" s="151">
        <v>13673</v>
      </c>
      <c r="D227" s="154" t="s">
        <v>232</v>
      </c>
      <c r="E227" s="105">
        <v>36962287.25669077</v>
      </c>
      <c r="F227" s="168">
        <v>0</v>
      </c>
      <c r="G227" s="168">
        <v>0</v>
      </c>
      <c r="H227" s="168">
        <v>0</v>
      </c>
      <c r="I227" s="168">
        <v>0</v>
      </c>
      <c r="J227" s="168">
        <v>0</v>
      </c>
      <c r="K227" s="168">
        <v>0</v>
      </c>
      <c r="L227" s="168">
        <v>224583.68999999997</v>
      </c>
      <c r="M227" s="168">
        <v>41453688.230000004</v>
      </c>
      <c r="N227" s="168">
        <v>0</v>
      </c>
      <c r="O227" s="169">
        <f t="shared" si="3"/>
        <v>41678271.920000002</v>
      </c>
    </row>
    <row r="228" spans="1:15" x14ac:dyDescent="0.25">
      <c r="A228" s="149" t="s">
        <v>51</v>
      </c>
      <c r="B228" s="153" t="s">
        <v>21</v>
      </c>
      <c r="C228" s="151">
        <v>13683</v>
      </c>
      <c r="D228" s="154" t="s">
        <v>233</v>
      </c>
      <c r="E228" s="105">
        <v>0</v>
      </c>
      <c r="F228" s="168">
        <v>0</v>
      </c>
      <c r="G228" s="168">
        <v>0</v>
      </c>
      <c r="H228" s="168">
        <v>0</v>
      </c>
      <c r="I228" s="168">
        <v>0</v>
      </c>
      <c r="J228" s="168">
        <v>302603.89</v>
      </c>
      <c r="K228" s="168">
        <v>0</v>
      </c>
      <c r="L228" s="168">
        <v>0</v>
      </c>
      <c r="M228" s="168">
        <v>0</v>
      </c>
      <c r="N228" s="168">
        <v>0</v>
      </c>
      <c r="O228" s="169">
        <f t="shared" si="3"/>
        <v>302603.89</v>
      </c>
    </row>
    <row r="229" spans="1:15" x14ac:dyDescent="0.25">
      <c r="A229" s="149" t="s">
        <v>51</v>
      </c>
      <c r="B229" s="153" t="s">
        <v>21</v>
      </c>
      <c r="C229" s="151">
        <v>13688</v>
      </c>
      <c r="D229" s="154" t="s">
        <v>234</v>
      </c>
      <c r="E229" s="105">
        <v>591338981.25515676</v>
      </c>
      <c r="F229" s="168">
        <v>0</v>
      </c>
      <c r="G229" s="168">
        <v>0</v>
      </c>
      <c r="H229" s="168">
        <v>0</v>
      </c>
      <c r="I229" s="168">
        <v>0</v>
      </c>
      <c r="J229" s="168">
        <v>163335443.25</v>
      </c>
      <c r="K229" s="168">
        <v>0</v>
      </c>
      <c r="L229" s="168">
        <v>0</v>
      </c>
      <c r="M229" s="168">
        <v>0</v>
      </c>
      <c r="N229" s="168">
        <v>0</v>
      </c>
      <c r="O229" s="169">
        <f t="shared" si="3"/>
        <v>163335443.25</v>
      </c>
    </row>
    <row r="230" spans="1:15" x14ac:dyDescent="0.25">
      <c r="A230" s="149" t="s">
        <v>51</v>
      </c>
      <c r="B230" s="153" t="s">
        <v>21</v>
      </c>
      <c r="C230" s="151">
        <v>13744</v>
      </c>
      <c r="D230" s="154" t="s">
        <v>235</v>
      </c>
      <c r="E230" s="105">
        <v>236827955.80804452</v>
      </c>
      <c r="F230" s="168">
        <v>0</v>
      </c>
      <c r="G230" s="168">
        <v>0</v>
      </c>
      <c r="H230" s="168">
        <v>0</v>
      </c>
      <c r="I230" s="168">
        <v>0</v>
      </c>
      <c r="J230" s="168">
        <v>1669439625.2300005</v>
      </c>
      <c r="K230" s="168">
        <v>0</v>
      </c>
      <c r="L230" s="168">
        <v>0</v>
      </c>
      <c r="M230" s="168">
        <v>0</v>
      </c>
      <c r="N230" s="168">
        <v>0</v>
      </c>
      <c r="O230" s="169">
        <f t="shared" si="3"/>
        <v>1669439625.2300005</v>
      </c>
    </row>
    <row r="231" spans="1:15" x14ac:dyDescent="0.25">
      <c r="A231" s="44" t="s">
        <v>51</v>
      </c>
      <c r="B231" s="45" t="s">
        <v>21</v>
      </c>
      <c r="C231" s="46">
        <v>13760</v>
      </c>
      <c r="D231" s="64" t="s">
        <v>236</v>
      </c>
      <c r="E231" s="105">
        <v>0</v>
      </c>
      <c r="F231" s="70">
        <v>0</v>
      </c>
      <c r="G231" s="70">
        <v>0</v>
      </c>
      <c r="H231" s="70">
        <v>0</v>
      </c>
      <c r="I231" s="70">
        <v>0</v>
      </c>
      <c r="J231" s="70">
        <v>0</v>
      </c>
      <c r="K231" s="70">
        <v>0</v>
      </c>
      <c r="L231" s="70">
        <v>0</v>
      </c>
      <c r="M231" s="70">
        <v>0</v>
      </c>
      <c r="N231" s="70">
        <v>0</v>
      </c>
      <c r="O231" s="48">
        <f t="shared" si="3"/>
        <v>0</v>
      </c>
    </row>
    <row r="232" spans="1:15" x14ac:dyDescent="0.25">
      <c r="A232" s="44" t="s">
        <v>51</v>
      </c>
      <c r="B232" s="45" t="s">
        <v>21</v>
      </c>
      <c r="C232" s="46">
        <v>13780</v>
      </c>
      <c r="D232" s="64" t="s">
        <v>237</v>
      </c>
      <c r="E232" s="105">
        <v>0</v>
      </c>
      <c r="F232" s="70">
        <v>0</v>
      </c>
      <c r="G232" s="70">
        <v>0</v>
      </c>
      <c r="H232" s="70">
        <v>0</v>
      </c>
      <c r="I232" s="70">
        <v>0</v>
      </c>
      <c r="J232" s="70">
        <v>0</v>
      </c>
      <c r="K232" s="70">
        <v>0</v>
      </c>
      <c r="L232" s="70">
        <v>1023538</v>
      </c>
      <c r="M232" s="70">
        <v>0</v>
      </c>
      <c r="N232" s="70">
        <v>0</v>
      </c>
      <c r="O232" s="48">
        <f t="shared" si="3"/>
        <v>1023538</v>
      </c>
    </row>
    <row r="233" spans="1:15" x14ac:dyDescent="0.25">
      <c r="A233" s="44" t="s">
        <v>51</v>
      </c>
      <c r="B233" s="45" t="s">
        <v>21</v>
      </c>
      <c r="C233" s="46">
        <v>13810</v>
      </c>
      <c r="D233" s="64" t="s">
        <v>238</v>
      </c>
      <c r="E233" s="105">
        <v>152866515.19144726</v>
      </c>
      <c r="F233" s="70">
        <v>0</v>
      </c>
      <c r="G233" s="70">
        <v>0</v>
      </c>
      <c r="H233" s="70">
        <v>0</v>
      </c>
      <c r="I233" s="70">
        <v>0</v>
      </c>
      <c r="J233" s="70">
        <v>192280698.36999997</v>
      </c>
      <c r="K233" s="70">
        <v>0</v>
      </c>
      <c r="L233" s="70">
        <v>0</v>
      </c>
      <c r="M233" s="70">
        <v>0</v>
      </c>
      <c r="N233" s="70">
        <v>0</v>
      </c>
      <c r="O233" s="48">
        <f t="shared" si="3"/>
        <v>192280698.36999997</v>
      </c>
    </row>
    <row r="234" spans="1:15" x14ac:dyDescent="0.25">
      <c r="A234" s="44" t="s">
        <v>51</v>
      </c>
      <c r="B234" s="45" t="s">
        <v>21</v>
      </c>
      <c r="C234" s="46">
        <v>13836</v>
      </c>
      <c r="D234" s="64" t="s">
        <v>239</v>
      </c>
      <c r="E234" s="105">
        <v>68843127.838922501</v>
      </c>
      <c r="F234" s="70">
        <v>63869506.870000005</v>
      </c>
      <c r="G234" s="70">
        <v>0</v>
      </c>
      <c r="H234" s="70">
        <v>0</v>
      </c>
      <c r="I234" s="70">
        <v>0</v>
      </c>
      <c r="J234" s="70">
        <v>0</v>
      </c>
      <c r="K234" s="70">
        <v>0</v>
      </c>
      <c r="L234" s="70">
        <v>2114256.8000000003</v>
      </c>
      <c r="M234" s="70">
        <v>0</v>
      </c>
      <c r="N234" s="70">
        <v>0</v>
      </c>
      <c r="O234" s="48">
        <f t="shared" si="3"/>
        <v>65983763.670000002</v>
      </c>
    </row>
    <row r="235" spans="1:15" x14ac:dyDescent="0.25">
      <c r="A235" s="44" t="s">
        <v>51</v>
      </c>
      <c r="B235" s="45" t="s">
        <v>21</v>
      </c>
      <c r="C235" s="46">
        <v>13838</v>
      </c>
      <c r="D235" s="64" t="s">
        <v>240</v>
      </c>
      <c r="E235" s="105">
        <v>138364.14197478653</v>
      </c>
      <c r="F235" s="70">
        <v>286148.36</v>
      </c>
      <c r="G235" s="70">
        <v>0</v>
      </c>
      <c r="H235" s="70">
        <v>0</v>
      </c>
      <c r="I235" s="70">
        <v>0</v>
      </c>
      <c r="J235" s="70">
        <v>0</v>
      </c>
      <c r="K235" s="70">
        <v>0</v>
      </c>
      <c r="L235" s="70">
        <v>188563.82</v>
      </c>
      <c r="M235" s="70">
        <v>0</v>
      </c>
      <c r="N235" s="70">
        <v>0</v>
      </c>
      <c r="O235" s="48">
        <f t="shared" si="3"/>
        <v>474712.18</v>
      </c>
    </row>
    <row r="236" spans="1:15" x14ac:dyDescent="0.25">
      <c r="A236" s="44" t="s">
        <v>51</v>
      </c>
      <c r="B236" s="45" t="s">
        <v>21</v>
      </c>
      <c r="C236" s="46">
        <v>13873</v>
      </c>
      <c r="D236" s="64" t="s">
        <v>241</v>
      </c>
      <c r="E236" s="105">
        <v>0</v>
      </c>
      <c r="F236" s="70">
        <v>0</v>
      </c>
      <c r="G236" s="70">
        <v>0</v>
      </c>
      <c r="H236" s="70">
        <v>0</v>
      </c>
      <c r="I236" s="70">
        <v>0</v>
      </c>
      <c r="J236" s="70">
        <v>0</v>
      </c>
      <c r="K236" s="70">
        <v>0</v>
      </c>
      <c r="L236" s="70">
        <v>0</v>
      </c>
      <c r="M236" s="70">
        <v>0</v>
      </c>
      <c r="N236" s="70">
        <v>0</v>
      </c>
      <c r="O236" s="48">
        <f t="shared" si="3"/>
        <v>0</v>
      </c>
    </row>
    <row r="237" spans="1:15" x14ac:dyDescent="0.25">
      <c r="A237" s="44" t="s">
        <v>51</v>
      </c>
      <c r="B237" s="45" t="s">
        <v>21</v>
      </c>
      <c r="C237" s="46">
        <v>13894</v>
      </c>
      <c r="D237" s="64" t="s">
        <v>242</v>
      </c>
      <c r="E237" s="105">
        <v>0</v>
      </c>
      <c r="F237" s="70">
        <v>0</v>
      </c>
      <c r="G237" s="70">
        <v>0</v>
      </c>
      <c r="H237" s="70">
        <v>0</v>
      </c>
      <c r="I237" s="70">
        <v>0</v>
      </c>
      <c r="J237" s="70">
        <v>0</v>
      </c>
      <c r="K237" s="70">
        <v>0</v>
      </c>
      <c r="L237" s="70">
        <v>844711.47</v>
      </c>
      <c r="M237" s="70">
        <v>0</v>
      </c>
      <c r="N237" s="70">
        <v>0</v>
      </c>
      <c r="O237" s="48">
        <f t="shared" si="3"/>
        <v>844711.47</v>
      </c>
    </row>
    <row r="238" spans="1:15" x14ac:dyDescent="0.25">
      <c r="A238" s="44" t="s">
        <v>51</v>
      </c>
      <c r="B238" s="45" t="s">
        <v>22</v>
      </c>
      <c r="C238" s="46">
        <v>15001</v>
      </c>
      <c r="D238" s="64" t="s">
        <v>243</v>
      </c>
      <c r="E238" s="105">
        <v>703624.44503469474</v>
      </c>
      <c r="F238" s="70">
        <v>0</v>
      </c>
      <c r="G238" s="70">
        <v>6783121.5699999994</v>
      </c>
      <c r="H238" s="70">
        <v>0</v>
      </c>
      <c r="I238" s="70">
        <v>0</v>
      </c>
      <c r="J238" s="70">
        <v>0</v>
      </c>
      <c r="K238" s="70">
        <v>0</v>
      </c>
      <c r="L238" s="70">
        <v>281386.43</v>
      </c>
      <c r="M238" s="70">
        <v>0</v>
      </c>
      <c r="N238" s="70">
        <v>0</v>
      </c>
      <c r="O238" s="48">
        <f t="shared" si="3"/>
        <v>7064507.9999999991</v>
      </c>
    </row>
    <row r="239" spans="1:15" x14ac:dyDescent="0.25">
      <c r="A239" s="44" t="s">
        <v>51</v>
      </c>
      <c r="B239" s="45" t="s">
        <v>22</v>
      </c>
      <c r="C239" s="46">
        <v>15022</v>
      </c>
      <c r="D239" s="64" t="s">
        <v>244</v>
      </c>
      <c r="E239" s="105">
        <v>20142742.255392563</v>
      </c>
      <c r="F239" s="70">
        <v>0</v>
      </c>
      <c r="G239" s="70">
        <v>0</v>
      </c>
      <c r="H239" s="70">
        <v>55762722.850000009</v>
      </c>
      <c r="I239" s="70">
        <v>0</v>
      </c>
      <c r="J239" s="70">
        <v>0</v>
      </c>
      <c r="K239" s="70">
        <v>0</v>
      </c>
      <c r="L239" s="70">
        <v>0</v>
      </c>
      <c r="M239" s="70">
        <v>0</v>
      </c>
      <c r="N239" s="70">
        <v>0</v>
      </c>
      <c r="O239" s="48">
        <f t="shared" si="3"/>
        <v>55762722.850000009</v>
      </c>
    </row>
    <row r="240" spans="1:15" x14ac:dyDescent="0.25">
      <c r="A240" s="44" t="s">
        <v>51</v>
      </c>
      <c r="B240" s="45" t="s">
        <v>22</v>
      </c>
      <c r="C240" s="46">
        <v>15047</v>
      </c>
      <c r="D240" s="64" t="s">
        <v>245</v>
      </c>
      <c r="E240" s="105">
        <v>219469.16200554351</v>
      </c>
      <c r="F240" s="70">
        <v>0</v>
      </c>
      <c r="G240" s="70">
        <v>0</v>
      </c>
      <c r="H240" s="70">
        <v>0</v>
      </c>
      <c r="I240" s="70">
        <v>0</v>
      </c>
      <c r="J240" s="70">
        <v>0</v>
      </c>
      <c r="K240" s="70">
        <v>0</v>
      </c>
      <c r="L240" s="70">
        <v>8092.87</v>
      </c>
      <c r="M240" s="70">
        <v>0</v>
      </c>
      <c r="N240" s="70">
        <v>0</v>
      </c>
      <c r="O240" s="48">
        <f t="shared" si="3"/>
        <v>8092.87</v>
      </c>
    </row>
    <row r="241" spans="1:15" x14ac:dyDescent="0.25">
      <c r="A241" s="149" t="s">
        <v>51</v>
      </c>
      <c r="B241" s="153" t="s">
        <v>22</v>
      </c>
      <c r="C241" s="151">
        <v>15051</v>
      </c>
      <c r="D241" s="154" t="s">
        <v>246</v>
      </c>
      <c r="E241" s="105">
        <v>47144.854712943459</v>
      </c>
      <c r="F241" s="168">
        <v>0</v>
      </c>
      <c r="G241" s="168">
        <v>0</v>
      </c>
      <c r="H241" s="168">
        <v>0</v>
      </c>
      <c r="I241" s="168">
        <v>0</v>
      </c>
      <c r="J241" s="168">
        <v>0</v>
      </c>
      <c r="K241" s="168">
        <v>0</v>
      </c>
      <c r="L241" s="168">
        <v>388105.42999999993</v>
      </c>
      <c r="M241" s="168">
        <v>0</v>
      </c>
      <c r="N241" s="168">
        <v>0</v>
      </c>
      <c r="O241" s="169">
        <f t="shared" si="3"/>
        <v>388105.42999999993</v>
      </c>
    </row>
    <row r="242" spans="1:15" x14ac:dyDescent="0.25">
      <c r="A242" s="149" t="s">
        <v>51</v>
      </c>
      <c r="B242" s="153" t="s">
        <v>22</v>
      </c>
      <c r="C242" s="151">
        <v>15087</v>
      </c>
      <c r="D242" s="154" t="s">
        <v>247</v>
      </c>
      <c r="E242" s="105">
        <v>0</v>
      </c>
      <c r="F242" s="168">
        <v>55919.020000000004</v>
      </c>
      <c r="G242" s="168">
        <v>0</v>
      </c>
      <c r="H242" s="168">
        <v>0</v>
      </c>
      <c r="I242" s="168">
        <v>0</v>
      </c>
      <c r="J242" s="168">
        <v>0</v>
      </c>
      <c r="K242" s="168">
        <v>0</v>
      </c>
      <c r="L242" s="168">
        <v>12432.06</v>
      </c>
      <c r="M242" s="168">
        <v>0</v>
      </c>
      <c r="N242" s="168">
        <v>0</v>
      </c>
      <c r="O242" s="169">
        <f t="shared" si="3"/>
        <v>68351.08</v>
      </c>
    </row>
    <row r="243" spans="1:15" x14ac:dyDescent="0.25">
      <c r="A243" s="149" t="s">
        <v>51</v>
      </c>
      <c r="B243" s="153" t="s">
        <v>22</v>
      </c>
      <c r="C243" s="151">
        <v>15090</v>
      </c>
      <c r="D243" s="154" t="s">
        <v>248</v>
      </c>
      <c r="E243" s="105">
        <v>0</v>
      </c>
      <c r="F243" s="168">
        <v>0</v>
      </c>
      <c r="G243" s="168">
        <v>0</v>
      </c>
      <c r="H243" s="168">
        <v>0</v>
      </c>
      <c r="I243" s="168">
        <v>0</v>
      </c>
      <c r="J243" s="168">
        <v>0</v>
      </c>
      <c r="K243" s="168">
        <v>0</v>
      </c>
      <c r="L243" s="168">
        <v>0</v>
      </c>
      <c r="M243" s="168">
        <v>0</v>
      </c>
      <c r="N243" s="168">
        <v>0</v>
      </c>
      <c r="O243" s="169">
        <f t="shared" si="3"/>
        <v>0</v>
      </c>
    </row>
    <row r="244" spans="1:15" x14ac:dyDescent="0.25">
      <c r="A244" s="149" t="s">
        <v>51</v>
      </c>
      <c r="B244" s="153" t="s">
        <v>22</v>
      </c>
      <c r="C244" s="151">
        <v>15092</v>
      </c>
      <c r="D244" s="154" t="s">
        <v>249</v>
      </c>
      <c r="E244" s="105">
        <v>2849706.6729793563</v>
      </c>
      <c r="F244" s="168">
        <v>379865.24</v>
      </c>
      <c r="G244" s="168">
        <v>10892192.139999999</v>
      </c>
      <c r="H244" s="168">
        <v>0</v>
      </c>
      <c r="I244" s="168">
        <v>0</v>
      </c>
      <c r="J244" s="168">
        <v>0</v>
      </c>
      <c r="K244" s="168">
        <v>0</v>
      </c>
      <c r="L244" s="168">
        <v>0</v>
      </c>
      <c r="M244" s="168">
        <v>0</v>
      </c>
      <c r="N244" s="168">
        <v>0</v>
      </c>
      <c r="O244" s="169">
        <f t="shared" si="3"/>
        <v>11272057.379999999</v>
      </c>
    </row>
    <row r="245" spans="1:15" x14ac:dyDescent="0.25">
      <c r="A245" s="149" t="s">
        <v>51</v>
      </c>
      <c r="B245" s="153" t="s">
        <v>22</v>
      </c>
      <c r="C245" s="151">
        <v>15097</v>
      </c>
      <c r="D245" s="154" t="s">
        <v>250</v>
      </c>
      <c r="E245" s="105">
        <v>4311180.005491822</v>
      </c>
      <c r="F245" s="168">
        <v>0</v>
      </c>
      <c r="G245" s="168">
        <v>7006544.5899999999</v>
      </c>
      <c r="H245" s="168">
        <v>0</v>
      </c>
      <c r="I245" s="168">
        <v>0</v>
      </c>
      <c r="J245" s="168">
        <v>0</v>
      </c>
      <c r="K245" s="168">
        <v>0</v>
      </c>
      <c r="L245" s="168">
        <v>726913.07000000007</v>
      </c>
      <c r="M245" s="168">
        <v>0</v>
      </c>
      <c r="N245" s="168">
        <v>0</v>
      </c>
      <c r="O245" s="169">
        <f t="shared" si="3"/>
        <v>7733457.6600000001</v>
      </c>
    </row>
    <row r="246" spans="1:15" x14ac:dyDescent="0.25">
      <c r="A246" s="149" t="s">
        <v>51</v>
      </c>
      <c r="B246" s="153" t="s">
        <v>22</v>
      </c>
      <c r="C246" s="151">
        <v>15104</v>
      </c>
      <c r="D246" s="154" t="s">
        <v>22</v>
      </c>
      <c r="E246" s="105">
        <v>36769.319420498374</v>
      </c>
      <c r="F246" s="168">
        <v>0</v>
      </c>
      <c r="G246" s="168">
        <v>429817</v>
      </c>
      <c r="H246" s="168">
        <v>0</v>
      </c>
      <c r="I246" s="168">
        <v>0</v>
      </c>
      <c r="J246" s="168">
        <v>0</v>
      </c>
      <c r="K246" s="168">
        <v>0</v>
      </c>
      <c r="L246" s="168">
        <v>0</v>
      </c>
      <c r="M246" s="168">
        <v>0</v>
      </c>
      <c r="N246" s="168">
        <v>0</v>
      </c>
      <c r="O246" s="169">
        <f t="shared" si="3"/>
        <v>429817</v>
      </c>
    </row>
    <row r="247" spans="1:15" x14ac:dyDescent="0.25">
      <c r="A247" s="149" t="s">
        <v>51</v>
      </c>
      <c r="B247" s="153" t="s">
        <v>22</v>
      </c>
      <c r="C247" s="151">
        <v>15106</v>
      </c>
      <c r="D247" s="154" t="s">
        <v>74</v>
      </c>
      <c r="E247" s="105">
        <v>20208501.044894844</v>
      </c>
      <c r="F247" s="168">
        <v>0</v>
      </c>
      <c r="G247" s="168">
        <v>37924.07</v>
      </c>
      <c r="H247" s="168">
        <v>55762722.850000009</v>
      </c>
      <c r="I247" s="168">
        <v>0</v>
      </c>
      <c r="J247" s="168">
        <v>0</v>
      </c>
      <c r="K247" s="168">
        <v>0</v>
      </c>
      <c r="L247" s="168">
        <v>0</v>
      </c>
      <c r="M247" s="168">
        <v>0</v>
      </c>
      <c r="N247" s="168">
        <v>0</v>
      </c>
      <c r="O247" s="169">
        <f t="shared" si="3"/>
        <v>55800646.920000009</v>
      </c>
    </row>
    <row r="248" spans="1:15" x14ac:dyDescent="0.25">
      <c r="A248" s="149" t="s">
        <v>51</v>
      </c>
      <c r="B248" s="153" t="s">
        <v>22</v>
      </c>
      <c r="C248" s="151">
        <v>15109</v>
      </c>
      <c r="D248" s="154" t="s">
        <v>251</v>
      </c>
      <c r="E248" s="105">
        <v>20142742.255392563</v>
      </c>
      <c r="F248" s="168">
        <v>0</v>
      </c>
      <c r="G248" s="168">
        <v>0</v>
      </c>
      <c r="H248" s="168">
        <v>55762722.88000001</v>
      </c>
      <c r="I248" s="168">
        <v>0</v>
      </c>
      <c r="J248" s="168">
        <v>0</v>
      </c>
      <c r="K248" s="168">
        <v>0</v>
      </c>
      <c r="L248" s="168">
        <v>0</v>
      </c>
      <c r="M248" s="168">
        <v>0</v>
      </c>
      <c r="N248" s="168">
        <v>0</v>
      </c>
      <c r="O248" s="169">
        <f t="shared" si="3"/>
        <v>55762722.88000001</v>
      </c>
    </row>
    <row r="249" spans="1:15" x14ac:dyDescent="0.25">
      <c r="A249" s="149" t="s">
        <v>51</v>
      </c>
      <c r="B249" s="153" t="s">
        <v>22</v>
      </c>
      <c r="C249" s="151">
        <v>15114</v>
      </c>
      <c r="D249" s="154" t="s">
        <v>252</v>
      </c>
      <c r="E249" s="105">
        <v>2569480.7220667247</v>
      </c>
      <c r="F249" s="168">
        <v>2517428.71</v>
      </c>
      <c r="G249" s="168">
        <v>0</v>
      </c>
      <c r="H249" s="168">
        <v>0</v>
      </c>
      <c r="I249" s="168">
        <v>0</v>
      </c>
      <c r="J249" s="168">
        <v>0</v>
      </c>
      <c r="K249" s="168">
        <v>0</v>
      </c>
      <c r="L249" s="168">
        <v>0</v>
      </c>
      <c r="M249" s="168">
        <v>0</v>
      </c>
      <c r="N249" s="168">
        <v>0</v>
      </c>
      <c r="O249" s="169">
        <f t="shared" si="3"/>
        <v>2517428.71</v>
      </c>
    </row>
    <row r="250" spans="1:15" x14ac:dyDescent="0.25">
      <c r="A250" s="149" t="s">
        <v>51</v>
      </c>
      <c r="B250" s="153" t="s">
        <v>22</v>
      </c>
      <c r="C250" s="151">
        <v>15131</v>
      </c>
      <c r="D250" s="154" t="s">
        <v>23</v>
      </c>
      <c r="E250" s="105">
        <v>13428492.389957955</v>
      </c>
      <c r="F250" s="168">
        <v>0</v>
      </c>
      <c r="G250" s="168">
        <v>0</v>
      </c>
      <c r="H250" s="168">
        <v>37175145.829999998</v>
      </c>
      <c r="I250" s="168">
        <v>0</v>
      </c>
      <c r="J250" s="168">
        <v>0</v>
      </c>
      <c r="K250" s="168">
        <v>0</v>
      </c>
      <c r="L250" s="168">
        <v>106899.99</v>
      </c>
      <c r="M250" s="168">
        <v>0</v>
      </c>
      <c r="N250" s="168">
        <v>0</v>
      </c>
      <c r="O250" s="169">
        <f t="shared" si="3"/>
        <v>37282045.82</v>
      </c>
    </row>
    <row r="251" spans="1:15" x14ac:dyDescent="0.25">
      <c r="A251" s="44" t="s">
        <v>51</v>
      </c>
      <c r="B251" s="45" t="s">
        <v>22</v>
      </c>
      <c r="C251" s="46">
        <v>15135</v>
      </c>
      <c r="D251" s="64" t="s">
        <v>253</v>
      </c>
      <c r="E251" s="105">
        <v>0</v>
      </c>
      <c r="F251" s="70">
        <v>0</v>
      </c>
      <c r="G251" s="70">
        <v>0</v>
      </c>
      <c r="H251" s="70">
        <v>0</v>
      </c>
      <c r="I251" s="70">
        <v>0</v>
      </c>
      <c r="J251" s="70">
        <v>0</v>
      </c>
      <c r="K251" s="70">
        <v>0</v>
      </c>
      <c r="L251" s="70">
        <v>0</v>
      </c>
      <c r="M251" s="70">
        <v>0</v>
      </c>
      <c r="N251" s="70">
        <v>0</v>
      </c>
      <c r="O251" s="48">
        <f t="shared" si="3"/>
        <v>0</v>
      </c>
    </row>
    <row r="252" spans="1:15" x14ac:dyDescent="0.25">
      <c r="A252" s="44" t="s">
        <v>51</v>
      </c>
      <c r="B252" s="45" t="s">
        <v>22</v>
      </c>
      <c r="C252" s="46">
        <v>15162</v>
      </c>
      <c r="D252" s="64" t="s">
        <v>254</v>
      </c>
      <c r="E252" s="105">
        <v>0</v>
      </c>
      <c r="F252" s="70">
        <v>0</v>
      </c>
      <c r="G252" s="70">
        <v>0</v>
      </c>
      <c r="H252" s="70">
        <v>0</v>
      </c>
      <c r="I252" s="70">
        <v>0</v>
      </c>
      <c r="J252" s="70">
        <v>0</v>
      </c>
      <c r="K252" s="70">
        <v>0</v>
      </c>
      <c r="L252" s="70">
        <v>0</v>
      </c>
      <c r="M252" s="70">
        <v>0</v>
      </c>
      <c r="N252" s="70">
        <v>0</v>
      </c>
      <c r="O252" s="48">
        <f t="shared" si="3"/>
        <v>0</v>
      </c>
    </row>
    <row r="253" spans="1:15" x14ac:dyDescent="0.25">
      <c r="A253" s="44" t="s">
        <v>51</v>
      </c>
      <c r="B253" s="45" t="s">
        <v>22</v>
      </c>
      <c r="C253" s="46">
        <v>15172</v>
      </c>
      <c r="D253" s="64" t="s">
        <v>255</v>
      </c>
      <c r="E253" s="105">
        <v>0</v>
      </c>
      <c r="F253" s="70">
        <v>0</v>
      </c>
      <c r="G253" s="70">
        <v>0</v>
      </c>
      <c r="H253" s="70">
        <v>0</v>
      </c>
      <c r="I253" s="70">
        <v>0</v>
      </c>
      <c r="J253" s="70">
        <v>0</v>
      </c>
      <c r="K253" s="70">
        <v>0</v>
      </c>
      <c r="L253" s="70">
        <v>0</v>
      </c>
      <c r="M253" s="70">
        <v>0</v>
      </c>
      <c r="N253" s="70">
        <v>0</v>
      </c>
      <c r="O253" s="48">
        <f t="shared" si="3"/>
        <v>0</v>
      </c>
    </row>
    <row r="254" spans="1:15" x14ac:dyDescent="0.25">
      <c r="A254" s="44" t="s">
        <v>51</v>
      </c>
      <c r="B254" s="45" t="s">
        <v>22</v>
      </c>
      <c r="C254" s="46">
        <v>15176</v>
      </c>
      <c r="D254" s="64" t="s">
        <v>256</v>
      </c>
      <c r="E254" s="105">
        <v>20142742.255392563</v>
      </c>
      <c r="F254" s="70">
        <v>0</v>
      </c>
      <c r="G254" s="70">
        <v>0</v>
      </c>
      <c r="H254" s="70">
        <v>55762722.850000009</v>
      </c>
      <c r="I254" s="70">
        <v>0</v>
      </c>
      <c r="J254" s="70">
        <v>0</v>
      </c>
      <c r="K254" s="70">
        <v>0</v>
      </c>
      <c r="L254" s="70">
        <v>0</v>
      </c>
      <c r="M254" s="70">
        <v>0</v>
      </c>
      <c r="N254" s="70">
        <v>0</v>
      </c>
      <c r="O254" s="48">
        <f t="shared" si="3"/>
        <v>55762722.850000009</v>
      </c>
    </row>
    <row r="255" spans="1:15" x14ac:dyDescent="0.25">
      <c r="A255" s="44" t="s">
        <v>51</v>
      </c>
      <c r="B255" s="45" t="s">
        <v>22</v>
      </c>
      <c r="C255" s="46">
        <v>15180</v>
      </c>
      <c r="D255" s="64" t="s">
        <v>257</v>
      </c>
      <c r="E255" s="105">
        <v>0</v>
      </c>
      <c r="F255" s="70">
        <v>0</v>
      </c>
      <c r="G255" s="70">
        <v>0</v>
      </c>
      <c r="H255" s="70">
        <v>0</v>
      </c>
      <c r="I255" s="70">
        <v>0</v>
      </c>
      <c r="J255" s="70">
        <v>0</v>
      </c>
      <c r="K255" s="70">
        <v>0</v>
      </c>
      <c r="L255" s="70">
        <v>0</v>
      </c>
      <c r="M255" s="70">
        <v>0</v>
      </c>
      <c r="N255" s="70">
        <v>0</v>
      </c>
      <c r="O255" s="48">
        <f t="shared" si="3"/>
        <v>0</v>
      </c>
    </row>
    <row r="256" spans="1:15" x14ac:dyDescent="0.25">
      <c r="A256" s="44" t="s">
        <v>51</v>
      </c>
      <c r="B256" s="45" t="s">
        <v>22</v>
      </c>
      <c r="C256" s="46">
        <v>15183</v>
      </c>
      <c r="D256" s="64" t="s">
        <v>258</v>
      </c>
      <c r="E256" s="105">
        <v>52238189.52190315</v>
      </c>
      <c r="F256" s="70">
        <v>0</v>
      </c>
      <c r="G256" s="70">
        <v>5711191.0800000001</v>
      </c>
      <c r="H256" s="70">
        <v>0</v>
      </c>
      <c r="I256" s="70">
        <v>0</v>
      </c>
      <c r="J256" s="70">
        <v>0</v>
      </c>
      <c r="K256" s="70">
        <v>0</v>
      </c>
      <c r="L256" s="70">
        <v>0</v>
      </c>
      <c r="M256" s="70">
        <v>0</v>
      </c>
      <c r="N256" s="70">
        <v>0</v>
      </c>
      <c r="O256" s="48">
        <f t="shared" si="3"/>
        <v>5711191.0800000001</v>
      </c>
    </row>
    <row r="257" spans="1:15" x14ac:dyDescent="0.25">
      <c r="A257" s="44" t="s">
        <v>51</v>
      </c>
      <c r="B257" s="45" t="s">
        <v>22</v>
      </c>
      <c r="C257" s="46">
        <v>15185</v>
      </c>
      <c r="D257" s="64" t="s">
        <v>259</v>
      </c>
      <c r="E257" s="105">
        <v>7256.5384064241944</v>
      </c>
      <c r="F257" s="70">
        <v>139848.98000000001</v>
      </c>
      <c r="G257" s="70">
        <v>0</v>
      </c>
      <c r="H257" s="70">
        <v>0</v>
      </c>
      <c r="I257" s="70">
        <v>0</v>
      </c>
      <c r="J257" s="70">
        <v>0</v>
      </c>
      <c r="K257" s="70">
        <v>0</v>
      </c>
      <c r="L257" s="70">
        <v>0</v>
      </c>
      <c r="M257" s="70">
        <v>0</v>
      </c>
      <c r="N257" s="70">
        <v>0</v>
      </c>
      <c r="O257" s="48">
        <f t="shared" si="3"/>
        <v>139848.98000000001</v>
      </c>
    </row>
    <row r="258" spans="1:15" x14ac:dyDescent="0.25">
      <c r="A258" s="44" t="s">
        <v>51</v>
      </c>
      <c r="B258" s="45" t="s">
        <v>22</v>
      </c>
      <c r="C258" s="46">
        <v>15187</v>
      </c>
      <c r="D258" s="64" t="s">
        <v>260</v>
      </c>
      <c r="E258" s="105">
        <v>2643452.5142268725</v>
      </c>
      <c r="F258" s="70">
        <v>0</v>
      </c>
      <c r="G258" s="70">
        <v>5204909.5900000008</v>
      </c>
      <c r="H258" s="70">
        <v>0</v>
      </c>
      <c r="I258" s="70">
        <v>0</v>
      </c>
      <c r="J258" s="70">
        <v>0</v>
      </c>
      <c r="K258" s="70">
        <v>0</v>
      </c>
      <c r="L258" s="70">
        <v>39680</v>
      </c>
      <c r="M258" s="70">
        <v>0</v>
      </c>
      <c r="N258" s="70">
        <v>0</v>
      </c>
      <c r="O258" s="48">
        <f t="shared" si="3"/>
        <v>5244589.5900000008</v>
      </c>
    </row>
    <row r="259" spans="1:15" x14ac:dyDescent="0.25">
      <c r="A259" s="44" t="s">
        <v>51</v>
      </c>
      <c r="B259" s="45" t="s">
        <v>22</v>
      </c>
      <c r="C259" s="46">
        <v>15189</v>
      </c>
      <c r="D259" s="64" t="s">
        <v>261</v>
      </c>
      <c r="E259" s="105">
        <v>0</v>
      </c>
      <c r="F259" s="70">
        <v>0</v>
      </c>
      <c r="G259" s="70">
        <v>0</v>
      </c>
      <c r="H259" s="70">
        <v>0</v>
      </c>
      <c r="I259" s="70">
        <v>0</v>
      </c>
      <c r="J259" s="70">
        <v>0</v>
      </c>
      <c r="K259" s="70">
        <v>0</v>
      </c>
      <c r="L259" s="70">
        <v>0</v>
      </c>
      <c r="M259" s="70">
        <v>0</v>
      </c>
      <c r="N259" s="70">
        <v>0</v>
      </c>
      <c r="O259" s="48">
        <f t="shared" si="3"/>
        <v>0</v>
      </c>
    </row>
    <row r="260" spans="1:15" x14ac:dyDescent="0.25">
      <c r="A260" s="44" t="s">
        <v>51</v>
      </c>
      <c r="B260" s="45" t="s">
        <v>22</v>
      </c>
      <c r="C260" s="46">
        <v>15204</v>
      </c>
      <c r="D260" s="64" t="s">
        <v>262</v>
      </c>
      <c r="E260" s="105">
        <v>35739.048675784579</v>
      </c>
      <c r="F260" s="70">
        <v>0</v>
      </c>
      <c r="G260" s="70">
        <v>200390.06</v>
      </c>
      <c r="H260" s="70">
        <v>0</v>
      </c>
      <c r="I260" s="70">
        <v>0</v>
      </c>
      <c r="J260" s="70">
        <v>0</v>
      </c>
      <c r="K260" s="70">
        <v>0</v>
      </c>
      <c r="L260" s="70">
        <v>252050.51</v>
      </c>
      <c r="M260" s="70">
        <v>0</v>
      </c>
      <c r="N260" s="70">
        <v>0</v>
      </c>
      <c r="O260" s="48">
        <f t="shared" si="3"/>
        <v>452440.57</v>
      </c>
    </row>
    <row r="261" spans="1:15" x14ac:dyDescent="0.25">
      <c r="A261" s="149" t="s">
        <v>51</v>
      </c>
      <c r="B261" s="153" t="s">
        <v>22</v>
      </c>
      <c r="C261" s="151">
        <v>15212</v>
      </c>
      <c r="D261" s="154" t="s">
        <v>263</v>
      </c>
      <c r="E261" s="105">
        <v>20142742.255392563</v>
      </c>
      <c r="F261" s="168">
        <v>0</v>
      </c>
      <c r="G261" s="168">
        <v>0</v>
      </c>
      <c r="H261" s="168">
        <v>55762722.750000007</v>
      </c>
      <c r="I261" s="168">
        <v>0</v>
      </c>
      <c r="J261" s="168">
        <v>0</v>
      </c>
      <c r="K261" s="168">
        <v>0</v>
      </c>
      <c r="L261" s="168">
        <v>0</v>
      </c>
      <c r="M261" s="168">
        <v>0</v>
      </c>
      <c r="N261" s="168">
        <v>0</v>
      </c>
      <c r="O261" s="169">
        <f t="shared" si="3"/>
        <v>55762722.750000007</v>
      </c>
    </row>
    <row r="262" spans="1:15" x14ac:dyDescent="0.25">
      <c r="A262" s="149" t="s">
        <v>51</v>
      </c>
      <c r="B262" s="153" t="s">
        <v>22</v>
      </c>
      <c r="C262" s="151">
        <v>15215</v>
      </c>
      <c r="D262" s="154" t="s">
        <v>264</v>
      </c>
      <c r="E262" s="105">
        <v>63035257.799691394</v>
      </c>
      <c r="F262" s="168">
        <v>14240356.1</v>
      </c>
      <c r="G262" s="168">
        <v>53116906.049999997</v>
      </c>
      <c r="H262" s="168">
        <v>0</v>
      </c>
      <c r="I262" s="168">
        <v>2922929.23</v>
      </c>
      <c r="J262" s="168">
        <v>0</v>
      </c>
      <c r="K262" s="168">
        <v>0</v>
      </c>
      <c r="L262" s="168">
        <v>0</v>
      </c>
      <c r="M262" s="168">
        <v>0</v>
      </c>
      <c r="N262" s="168">
        <v>0</v>
      </c>
      <c r="O262" s="169">
        <f t="shared" si="3"/>
        <v>70280191.379999995</v>
      </c>
    </row>
    <row r="263" spans="1:15" x14ac:dyDescent="0.25">
      <c r="A263" s="149" t="s">
        <v>51</v>
      </c>
      <c r="B263" s="153" t="s">
        <v>22</v>
      </c>
      <c r="C263" s="151">
        <v>15218</v>
      </c>
      <c r="D263" s="154" t="s">
        <v>265</v>
      </c>
      <c r="E263" s="105">
        <v>0</v>
      </c>
      <c r="F263" s="168">
        <v>0</v>
      </c>
      <c r="G263" s="168">
        <v>0</v>
      </c>
      <c r="H263" s="168">
        <v>0</v>
      </c>
      <c r="I263" s="168">
        <v>0</v>
      </c>
      <c r="J263" s="168">
        <v>0</v>
      </c>
      <c r="K263" s="168">
        <v>0</v>
      </c>
      <c r="L263" s="168">
        <v>75889.94</v>
      </c>
      <c r="M263" s="168">
        <v>0</v>
      </c>
      <c r="N263" s="168">
        <v>0</v>
      </c>
      <c r="O263" s="169">
        <f t="shared" si="3"/>
        <v>75889.94</v>
      </c>
    </row>
    <row r="264" spans="1:15" x14ac:dyDescent="0.25">
      <c r="A264" s="149" t="s">
        <v>51</v>
      </c>
      <c r="B264" s="153" t="s">
        <v>22</v>
      </c>
      <c r="C264" s="151">
        <v>15223</v>
      </c>
      <c r="D264" s="154" t="s">
        <v>266</v>
      </c>
      <c r="E264" s="105">
        <v>0</v>
      </c>
      <c r="F264" s="168">
        <v>0</v>
      </c>
      <c r="G264" s="168">
        <v>0</v>
      </c>
      <c r="H264" s="168">
        <v>0</v>
      </c>
      <c r="I264" s="168">
        <v>0</v>
      </c>
      <c r="J264" s="168">
        <v>0</v>
      </c>
      <c r="K264" s="168">
        <v>0</v>
      </c>
      <c r="L264" s="168">
        <v>0</v>
      </c>
      <c r="M264" s="168">
        <v>0</v>
      </c>
      <c r="N264" s="168">
        <v>0</v>
      </c>
      <c r="O264" s="169">
        <f t="shared" si="3"/>
        <v>0</v>
      </c>
    </row>
    <row r="265" spans="1:15" x14ac:dyDescent="0.25">
      <c r="A265" s="149" t="s">
        <v>51</v>
      </c>
      <c r="B265" s="153" t="s">
        <v>22</v>
      </c>
      <c r="C265" s="151">
        <v>15224</v>
      </c>
      <c r="D265" s="154" t="s">
        <v>267</v>
      </c>
      <c r="E265" s="105">
        <v>6176560.7206131248</v>
      </c>
      <c r="F265" s="168">
        <v>0</v>
      </c>
      <c r="G265" s="168">
        <v>6219879.5199999986</v>
      </c>
      <c r="H265" s="168">
        <v>0</v>
      </c>
      <c r="I265" s="168">
        <v>0</v>
      </c>
      <c r="J265" s="168">
        <v>0</v>
      </c>
      <c r="K265" s="168">
        <v>0</v>
      </c>
      <c r="L265" s="168">
        <v>520670.46</v>
      </c>
      <c r="M265" s="168">
        <v>0</v>
      </c>
      <c r="N265" s="168">
        <v>0</v>
      </c>
      <c r="O265" s="169">
        <f t="shared" si="3"/>
        <v>6740549.9799999986</v>
      </c>
    </row>
    <row r="266" spans="1:15" x14ac:dyDescent="0.25">
      <c r="A266" s="149" t="s">
        <v>51</v>
      </c>
      <c r="B266" s="153" t="s">
        <v>22</v>
      </c>
      <c r="C266" s="151">
        <v>15226</v>
      </c>
      <c r="D266" s="154" t="s">
        <v>268</v>
      </c>
      <c r="E266" s="105">
        <v>2570760.2846723348</v>
      </c>
      <c r="F266" s="168">
        <v>0</v>
      </c>
      <c r="G266" s="168">
        <v>0</v>
      </c>
      <c r="H266" s="168">
        <v>0</v>
      </c>
      <c r="I266" s="168">
        <v>2922929.29</v>
      </c>
      <c r="J266" s="168">
        <v>0</v>
      </c>
      <c r="K266" s="168">
        <v>0</v>
      </c>
      <c r="L266" s="168">
        <v>21808</v>
      </c>
      <c r="M266" s="168">
        <v>0</v>
      </c>
      <c r="N266" s="168">
        <v>0</v>
      </c>
      <c r="O266" s="169">
        <f t="shared" si="3"/>
        <v>2944737.29</v>
      </c>
    </row>
    <row r="267" spans="1:15" x14ac:dyDescent="0.25">
      <c r="A267" s="149" t="s">
        <v>51</v>
      </c>
      <c r="B267" s="153" t="s">
        <v>22</v>
      </c>
      <c r="C267" s="151">
        <v>15232</v>
      </c>
      <c r="D267" s="154" t="s">
        <v>269</v>
      </c>
      <c r="E267" s="105">
        <v>0</v>
      </c>
      <c r="F267" s="168">
        <v>0</v>
      </c>
      <c r="G267" s="168">
        <v>0</v>
      </c>
      <c r="H267" s="168">
        <v>0</v>
      </c>
      <c r="I267" s="168">
        <v>0</v>
      </c>
      <c r="J267" s="168">
        <v>0</v>
      </c>
      <c r="K267" s="168">
        <v>0</v>
      </c>
      <c r="L267" s="168">
        <v>0</v>
      </c>
      <c r="M267" s="168">
        <v>0</v>
      </c>
      <c r="N267" s="168">
        <v>0</v>
      </c>
      <c r="O267" s="169">
        <f t="shared" si="3"/>
        <v>0</v>
      </c>
    </row>
    <row r="268" spans="1:15" x14ac:dyDescent="0.25">
      <c r="A268" s="149" t="s">
        <v>51</v>
      </c>
      <c r="B268" s="153" t="s">
        <v>22</v>
      </c>
      <c r="C268" s="151">
        <v>15236</v>
      </c>
      <c r="D268" s="154" t="s">
        <v>270</v>
      </c>
      <c r="E268" s="105">
        <v>40285480.914788634</v>
      </c>
      <c r="F268" s="168">
        <v>0</v>
      </c>
      <c r="G268" s="168">
        <v>0</v>
      </c>
      <c r="H268" s="168">
        <v>111525439.7</v>
      </c>
      <c r="I268" s="168">
        <v>0</v>
      </c>
      <c r="J268" s="168">
        <v>0</v>
      </c>
      <c r="K268" s="168">
        <v>0</v>
      </c>
      <c r="L268" s="168">
        <v>0</v>
      </c>
      <c r="M268" s="168">
        <v>0</v>
      </c>
      <c r="N268" s="168">
        <v>0</v>
      </c>
      <c r="O268" s="169">
        <f t="shared" ref="O268:O331" si="4">SUM(F268:N268)</f>
        <v>111525439.7</v>
      </c>
    </row>
    <row r="269" spans="1:15" x14ac:dyDescent="0.25">
      <c r="A269" s="149" t="s">
        <v>51</v>
      </c>
      <c r="B269" s="153" t="s">
        <v>22</v>
      </c>
      <c r="C269" s="151">
        <v>15238</v>
      </c>
      <c r="D269" s="154" t="s">
        <v>271</v>
      </c>
      <c r="E269" s="105">
        <v>14950835.763761178</v>
      </c>
      <c r="F269" s="168">
        <v>23976238.52</v>
      </c>
      <c r="G269" s="168">
        <v>127217</v>
      </c>
      <c r="H269" s="168">
        <v>0</v>
      </c>
      <c r="I269" s="168">
        <v>0</v>
      </c>
      <c r="J269" s="168">
        <v>0</v>
      </c>
      <c r="K269" s="168">
        <v>0</v>
      </c>
      <c r="L269" s="168">
        <v>92981.19</v>
      </c>
      <c r="M269" s="168">
        <v>0</v>
      </c>
      <c r="N269" s="168">
        <v>0</v>
      </c>
      <c r="O269" s="169">
        <f t="shared" si="4"/>
        <v>24196436.710000001</v>
      </c>
    </row>
    <row r="270" spans="1:15" x14ac:dyDescent="0.25">
      <c r="A270" s="149" t="s">
        <v>51</v>
      </c>
      <c r="B270" s="153" t="s">
        <v>22</v>
      </c>
      <c r="C270" s="151">
        <v>15244</v>
      </c>
      <c r="D270" s="154" t="s">
        <v>272</v>
      </c>
      <c r="E270" s="105">
        <v>0</v>
      </c>
      <c r="F270" s="168">
        <v>0</v>
      </c>
      <c r="G270" s="168">
        <v>0</v>
      </c>
      <c r="H270" s="168">
        <v>0</v>
      </c>
      <c r="I270" s="168">
        <v>0</v>
      </c>
      <c r="J270" s="168">
        <v>0</v>
      </c>
      <c r="K270" s="168">
        <v>0</v>
      </c>
      <c r="L270" s="168">
        <v>0</v>
      </c>
      <c r="M270" s="168">
        <v>0</v>
      </c>
      <c r="N270" s="168">
        <v>0</v>
      </c>
      <c r="O270" s="169">
        <f t="shared" si="4"/>
        <v>0</v>
      </c>
    </row>
    <row r="271" spans="1:15" x14ac:dyDescent="0.25">
      <c r="A271" s="44" t="s">
        <v>51</v>
      </c>
      <c r="B271" s="45" t="s">
        <v>22</v>
      </c>
      <c r="C271" s="46">
        <v>15248</v>
      </c>
      <c r="D271" s="64" t="s">
        <v>273</v>
      </c>
      <c r="E271" s="105">
        <v>36786.009222642751</v>
      </c>
      <c r="F271" s="70">
        <v>0</v>
      </c>
      <c r="G271" s="70">
        <v>0</v>
      </c>
      <c r="H271" s="70">
        <v>0</v>
      </c>
      <c r="I271" s="70">
        <v>0</v>
      </c>
      <c r="J271" s="70">
        <v>0</v>
      </c>
      <c r="K271" s="70">
        <v>0</v>
      </c>
      <c r="L271" s="70">
        <v>0</v>
      </c>
      <c r="M271" s="70">
        <v>0</v>
      </c>
      <c r="N271" s="70">
        <v>0</v>
      </c>
      <c r="O271" s="48">
        <f t="shared" si="4"/>
        <v>0</v>
      </c>
    </row>
    <row r="272" spans="1:15" x14ac:dyDescent="0.25">
      <c r="A272" s="44" t="s">
        <v>51</v>
      </c>
      <c r="B272" s="45" t="s">
        <v>22</v>
      </c>
      <c r="C272" s="46">
        <v>15272</v>
      </c>
      <c r="D272" s="64" t="s">
        <v>274</v>
      </c>
      <c r="E272" s="105">
        <v>9140762.136344146</v>
      </c>
      <c r="F272" s="70">
        <v>35521624.389999993</v>
      </c>
      <c r="G272" s="70">
        <v>0</v>
      </c>
      <c r="H272" s="70">
        <v>0</v>
      </c>
      <c r="I272" s="70">
        <v>2922929.23</v>
      </c>
      <c r="J272" s="70">
        <v>0</v>
      </c>
      <c r="K272" s="70">
        <v>0</v>
      </c>
      <c r="L272" s="70">
        <v>0</v>
      </c>
      <c r="M272" s="70">
        <v>0</v>
      </c>
      <c r="N272" s="70">
        <v>0</v>
      </c>
      <c r="O272" s="48">
        <f t="shared" si="4"/>
        <v>38444553.61999999</v>
      </c>
    </row>
    <row r="273" spans="1:15" x14ac:dyDescent="0.25">
      <c r="A273" s="44" t="s">
        <v>51</v>
      </c>
      <c r="B273" s="45" t="s">
        <v>22</v>
      </c>
      <c r="C273" s="46">
        <v>15276</v>
      </c>
      <c r="D273" s="64" t="s">
        <v>275</v>
      </c>
      <c r="E273" s="105">
        <v>0</v>
      </c>
      <c r="F273" s="70">
        <v>0</v>
      </c>
      <c r="G273" s="70">
        <v>169579</v>
      </c>
      <c r="H273" s="70">
        <v>0</v>
      </c>
      <c r="I273" s="70">
        <v>0</v>
      </c>
      <c r="J273" s="70">
        <v>0</v>
      </c>
      <c r="K273" s="70">
        <v>0</v>
      </c>
      <c r="L273" s="70">
        <v>0</v>
      </c>
      <c r="M273" s="70">
        <v>0</v>
      </c>
      <c r="N273" s="70">
        <v>0</v>
      </c>
      <c r="O273" s="48">
        <f t="shared" si="4"/>
        <v>169579</v>
      </c>
    </row>
    <row r="274" spans="1:15" x14ac:dyDescent="0.25">
      <c r="A274" s="44" t="s">
        <v>51</v>
      </c>
      <c r="B274" s="45" t="s">
        <v>22</v>
      </c>
      <c r="C274" s="46">
        <v>15293</v>
      </c>
      <c r="D274" s="64" t="s">
        <v>276</v>
      </c>
      <c r="E274" s="105">
        <v>42249.340454958743</v>
      </c>
      <c r="F274" s="70">
        <v>34726.86</v>
      </c>
      <c r="G274" s="70">
        <v>0</v>
      </c>
      <c r="H274" s="70">
        <v>0</v>
      </c>
      <c r="I274" s="70">
        <v>0</v>
      </c>
      <c r="J274" s="70">
        <v>0</v>
      </c>
      <c r="K274" s="70">
        <v>0</v>
      </c>
      <c r="L274" s="70">
        <v>26410.43</v>
      </c>
      <c r="M274" s="70">
        <v>0</v>
      </c>
      <c r="N274" s="70">
        <v>0</v>
      </c>
      <c r="O274" s="48">
        <f t="shared" si="4"/>
        <v>61137.29</v>
      </c>
    </row>
    <row r="275" spans="1:15" x14ac:dyDescent="0.25">
      <c r="A275" s="44" t="s">
        <v>51</v>
      </c>
      <c r="B275" s="45" t="s">
        <v>22</v>
      </c>
      <c r="C275" s="46">
        <v>15296</v>
      </c>
      <c r="D275" s="64" t="s">
        <v>277</v>
      </c>
      <c r="E275" s="105">
        <v>16326250.780519769</v>
      </c>
      <c r="F275" s="70">
        <v>0</v>
      </c>
      <c r="G275" s="70">
        <v>37369826.840000011</v>
      </c>
      <c r="H275" s="70">
        <v>0</v>
      </c>
      <c r="I275" s="70">
        <v>2922929.23</v>
      </c>
      <c r="J275" s="70">
        <v>0</v>
      </c>
      <c r="K275" s="70">
        <v>0</v>
      </c>
      <c r="L275" s="70">
        <v>54244.79</v>
      </c>
      <c r="M275" s="70">
        <v>0</v>
      </c>
      <c r="N275" s="70">
        <v>0</v>
      </c>
      <c r="O275" s="48">
        <f t="shared" si="4"/>
        <v>40347000.860000007</v>
      </c>
    </row>
    <row r="276" spans="1:15" x14ac:dyDescent="0.25">
      <c r="A276" s="44" t="s">
        <v>51</v>
      </c>
      <c r="B276" s="45" t="s">
        <v>22</v>
      </c>
      <c r="C276" s="46">
        <v>15299</v>
      </c>
      <c r="D276" s="64" t="s">
        <v>278</v>
      </c>
      <c r="E276" s="105">
        <v>4220.0857081729182</v>
      </c>
      <c r="F276" s="70">
        <v>0</v>
      </c>
      <c r="G276" s="70">
        <v>0</v>
      </c>
      <c r="H276" s="70">
        <v>0</v>
      </c>
      <c r="I276" s="70">
        <v>0</v>
      </c>
      <c r="J276" s="70">
        <v>0</v>
      </c>
      <c r="K276" s="70">
        <v>0</v>
      </c>
      <c r="L276" s="70">
        <v>255948.43999999997</v>
      </c>
      <c r="M276" s="70">
        <v>0</v>
      </c>
      <c r="N276" s="70">
        <v>0</v>
      </c>
      <c r="O276" s="48">
        <f t="shared" si="4"/>
        <v>255948.43999999997</v>
      </c>
    </row>
    <row r="277" spans="1:15" x14ac:dyDescent="0.25">
      <c r="A277" s="44" t="s">
        <v>51</v>
      </c>
      <c r="B277" s="45" t="s">
        <v>22</v>
      </c>
      <c r="C277" s="46">
        <v>15317</v>
      </c>
      <c r="D277" s="64" t="s">
        <v>279</v>
      </c>
      <c r="E277" s="105">
        <v>92674.194080885485</v>
      </c>
      <c r="F277" s="70">
        <v>0</v>
      </c>
      <c r="G277" s="70">
        <v>0</v>
      </c>
      <c r="H277" s="70">
        <v>0</v>
      </c>
      <c r="I277" s="70">
        <v>0</v>
      </c>
      <c r="J277" s="70">
        <v>0</v>
      </c>
      <c r="K277" s="70">
        <v>0</v>
      </c>
      <c r="L277" s="70">
        <v>147284.42000000001</v>
      </c>
      <c r="M277" s="70">
        <v>0</v>
      </c>
      <c r="N277" s="70">
        <v>0</v>
      </c>
      <c r="O277" s="48">
        <f t="shared" si="4"/>
        <v>147284.42000000001</v>
      </c>
    </row>
    <row r="278" spans="1:15" x14ac:dyDescent="0.25">
      <c r="A278" s="44" t="s">
        <v>51</v>
      </c>
      <c r="B278" s="45" t="s">
        <v>22</v>
      </c>
      <c r="C278" s="46">
        <v>15322</v>
      </c>
      <c r="D278" s="64" t="s">
        <v>280</v>
      </c>
      <c r="E278" s="105">
        <v>247285.05855626828</v>
      </c>
      <c r="F278" s="70">
        <v>0</v>
      </c>
      <c r="G278" s="70">
        <v>0</v>
      </c>
      <c r="H278" s="70">
        <v>0</v>
      </c>
      <c r="I278" s="70">
        <v>0</v>
      </c>
      <c r="J278" s="70">
        <v>0</v>
      </c>
      <c r="K278" s="70">
        <v>0</v>
      </c>
      <c r="L278" s="70">
        <v>701876.27</v>
      </c>
      <c r="M278" s="70">
        <v>0</v>
      </c>
      <c r="N278" s="70">
        <v>0</v>
      </c>
      <c r="O278" s="48">
        <f t="shared" si="4"/>
        <v>701876.27</v>
      </c>
    </row>
    <row r="279" spans="1:15" x14ac:dyDescent="0.25">
      <c r="A279" s="44" t="s">
        <v>51</v>
      </c>
      <c r="B279" s="45" t="s">
        <v>22</v>
      </c>
      <c r="C279" s="46">
        <v>15325</v>
      </c>
      <c r="D279" s="64" t="s">
        <v>281</v>
      </c>
      <c r="E279" s="105">
        <v>30664613.528693296</v>
      </c>
      <c r="F279" s="70">
        <v>0</v>
      </c>
      <c r="G279" s="70">
        <v>0</v>
      </c>
      <c r="H279" s="70">
        <v>37175113.020000011</v>
      </c>
      <c r="I279" s="70">
        <v>1942690.0799999998</v>
      </c>
      <c r="J279" s="70">
        <v>0</v>
      </c>
      <c r="K279" s="70">
        <v>0</v>
      </c>
      <c r="L279" s="70">
        <v>870239.71</v>
      </c>
      <c r="M279" s="70">
        <v>0</v>
      </c>
      <c r="N279" s="70">
        <v>0</v>
      </c>
      <c r="O279" s="48">
        <f t="shared" si="4"/>
        <v>39988042.81000001</v>
      </c>
    </row>
    <row r="280" spans="1:15" x14ac:dyDescent="0.25">
      <c r="A280" s="44" t="s">
        <v>51</v>
      </c>
      <c r="B280" s="45" t="s">
        <v>22</v>
      </c>
      <c r="C280" s="46">
        <v>15332</v>
      </c>
      <c r="D280" s="64" t="s">
        <v>282</v>
      </c>
      <c r="E280" s="105">
        <v>0</v>
      </c>
      <c r="F280" s="70">
        <v>0</v>
      </c>
      <c r="G280" s="70">
        <v>0</v>
      </c>
      <c r="H280" s="70">
        <v>0</v>
      </c>
      <c r="I280" s="70">
        <v>0</v>
      </c>
      <c r="J280" s="70">
        <v>0</v>
      </c>
      <c r="K280" s="70">
        <v>0</v>
      </c>
      <c r="L280" s="70">
        <v>0</v>
      </c>
      <c r="M280" s="70">
        <v>0</v>
      </c>
      <c r="N280" s="70">
        <v>0</v>
      </c>
      <c r="O280" s="48">
        <f t="shared" si="4"/>
        <v>0</v>
      </c>
    </row>
    <row r="281" spans="1:15" x14ac:dyDescent="0.25">
      <c r="A281" s="149" t="s">
        <v>51</v>
      </c>
      <c r="B281" s="153" t="s">
        <v>22</v>
      </c>
      <c r="C281" s="151">
        <v>15362</v>
      </c>
      <c r="D281" s="154" t="s">
        <v>283</v>
      </c>
      <c r="E281" s="105">
        <v>5396830.650655305</v>
      </c>
      <c r="F281" s="168">
        <v>0</v>
      </c>
      <c r="G281" s="168">
        <v>5683254.6400000015</v>
      </c>
      <c r="H281" s="168">
        <v>0</v>
      </c>
      <c r="I281" s="168">
        <v>2922929.23</v>
      </c>
      <c r="J281" s="168">
        <v>0</v>
      </c>
      <c r="K281" s="168">
        <v>0</v>
      </c>
      <c r="L281" s="168">
        <v>27408270.719999999</v>
      </c>
      <c r="M281" s="168">
        <v>0</v>
      </c>
      <c r="N281" s="168">
        <v>0</v>
      </c>
      <c r="O281" s="169">
        <f t="shared" si="4"/>
        <v>36014454.590000004</v>
      </c>
    </row>
    <row r="282" spans="1:15" x14ac:dyDescent="0.25">
      <c r="A282" s="149" t="s">
        <v>51</v>
      </c>
      <c r="B282" s="153" t="s">
        <v>22</v>
      </c>
      <c r="C282" s="151">
        <v>15367</v>
      </c>
      <c r="D282" s="154" t="s">
        <v>284</v>
      </c>
      <c r="E282" s="105">
        <v>0</v>
      </c>
      <c r="F282" s="168">
        <v>0</v>
      </c>
      <c r="G282" s="168">
        <v>0</v>
      </c>
      <c r="H282" s="168">
        <v>0</v>
      </c>
      <c r="I282" s="168">
        <v>0</v>
      </c>
      <c r="J282" s="168">
        <v>0</v>
      </c>
      <c r="K282" s="168">
        <v>0</v>
      </c>
      <c r="L282" s="168">
        <v>57721.97</v>
      </c>
      <c r="M282" s="168">
        <v>0</v>
      </c>
      <c r="N282" s="168">
        <v>0</v>
      </c>
      <c r="O282" s="169">
        <f t="shared" si="4"/>
        <v>57721.97</v>
      </c>
    </row>
    <row r="283" spans="1:15" x14ac:dyDescent="0.25">
      <c r="A283" s="149" t="s">
        <v>51</v>
      </c>
      <c r="B283" s="153" t="s">
        <v>22</v>
      </c>
      <c r="C283" s="151">
        <v>15368</v>
      </c>
      <c r="D283" s="154" t="s">
        <v>112</v>
      </c>
      <c r="E283" s="105">
        <v>10840797.018527171</v>
      </c>
      <c r="F283" s="168">
        <v>0</v>
      </c>
      <c r="G283" s="168">
        <v>13569935.529999997</v>
      </c>
      <c r="H283" s="168">
        <v>0</v>
      </c>
      <c r="I283" s="168">
        <v>0</v>
      </c>
      <c r="J283" s="168">
        <v>0</v>
      </c>
      <c r="K283" s="168">
        <v>0</v>
      </c>
      <c r="L283" s="168">
        <v>0</v>
      </c>
      <c r="M283" s="168">
        <v>0</v>
      </c>
      <c r="N283" s="168">
        <v>0</v>
      </c>
      <c r="O283" s="169">
        <f t="shared" si="4"/>
        <v>13569935.529999997</v>
      </c>
    </row>
    <row r="284" spans="1:15" x14ac:dyDescent="0.25">
      <c r="A284" s="149" t="s">
        <v>51</v>
      </c>
      <c r="B284" s="153" t="s">
        <v>22</v>
      </c>
      <c r="C284" s="151">
        <v>15377</v>
      </c>
      <c r="D284" s="154" t="s">
        <v>285</v>
      </c>
      <c r="E284" s="105">
        <v>0</v>
      </c>
      <c r="F284" s="168">
        <v>0</v>
      </c>
      <c r="G284" s="168">
        <v>0</v>
      </c>
      <c r="H284" s="168">
        <v>0</v>
      </c>
      <c r="I284" s="168">
        <v>0</v>
      </c>
      <c r="J284" s="168">
        <v>0</v>
      </c>
      <c r="K284" s="168">
        <v>0</v>
      </c>
      <c r="L284" s="168">
        <v>0</v>
      </c>
      <c r="M284" s="168">
        <v>0</v>
      </c>
      <c r="N284" s="168">
        <v>0</v>
      </c>
      <c r="O284" s="169">
        <f t="shared" si="4"/>
        <v>0</v>
      </c>
    </row>
    <row r="285" spans="1:15" x14ac:dyDescent="0.25">
      <c r="A285" s="149" t="s">
        <v>51</v>
      </c>
      <c r="B285" s="153" t="s">
        <v>22</v>
      </c>
      <c r="C285" s="151">
        <v>15380</v>
      </c>
      <c r="D285" s="154" t="s">
        <v>286</v>
      </c>
      <c r="E285" s="105">
        <v>0</v>
      </c>
      <c r="F285" s="168">
        <v>0</v>
      </c>
      <c r="G285" s="168">
        <v>0</v>
      </c>
      <c r="H285" s="168">
        <v>0</v>
      </c>
      <c r="I285" s="168">
        <v>0</v>
      </c>
      <c r="J285" s="168">
        <v>0</v>
      </c>
      <c r="K285" s="168">
        <v>0</v>
      </c>
      <c r="L285" s="168">
        <v>0</v>
      </c>
      <c r="M285" s="168">
        <v>0</v>
      </c>
      <c r="N285" s="168">
        <v>0</v>
      </c>
      <c r="O285" s="169">
        <f t="shared" si="4"/>
        <v>0</v>
      </c>
    </row>
    <row r="286" spans="1:15" x14ac:dyDescent="0.25">
      <c r="A286" s="149" t="s">
        <v>51</v>
      </c>
      <c r="B286" s="153" t="s">
        <v>22</v>
      </c>
      <c r="C286" s="151">
        <v>15401</v>
      </c>
      <c r="D286" s="154" t="s">
        <v>287</v>
      </c>
      <c r="E286" s="105">
        <v>20142742.255392563</v>
      </c>
      <c r="F286" s="168">
        <v>0</v>
      </c>
      <c r="G286" s="168">
        <v>0</v>
      </c>
      <c r="H286" s="168">
        <v>55762722.850000009</v>
      </c>
      <c r="I286" s="168">
        <v>0</v>
      </c>
      <c r="J286" s="168">
        <v>0</v>
      </c>
      <c r="K286" s="168">
        <v>0</v>
      </c>
      <c r="L286" s="168">
        <v>19219.7</v>
      </c>
      <c r="M286" s="168">
        <v>0</v>
      </c>
      <c r="N286" s="168">
        <v>0</v>
      </c>
      <c r="O286" s="169">
        <f t="shared" si="4"/>
        <v>55781942.550000012</v>
      </c>
    </row>
    <row r="287" spans="1:15" x14ac:dyDescent="0.25">
      <c r="A287" s="149" t="s">
        <v>51</v>
      </c>
      <c r="B287" s="153" t="s">
        <v>22</v>
      </c>
      <c r="C287" s="151">
        <v>15403</v>
      </c>
      <c r="D287" s="154" t="s">
        <v>288</v>
      </c>
      <c r="E287" s="105">
        <v>7357205.6376841739</v>
      </c>
      <c r="F287" s="168">
        <v>0</v>
      </c>
      <c r="G287" s="168">
        <v>14457288.910000002</v>
      </c>
      <c r="H287" s="168">
        <v>0</v>
      </c>
      <c r="I287" s="168">
        <v>0</v>
      </c>
      <c r="J287" s="168">
        <v>0</v>
      </c>
      <c r="K287" s="168">
        <v>0</v>
      </c>
      <c r="L287" s="168">
        <v>0</v>
      </c>
      <c r="M287" s="168">
        <v>0</v>
      </c>
      <c r="N287" s="168">
        <v>0</v>
      </c>
      <c r="O287" s="169">
        <f t="shared" si="4"/>
        <v>14457288.910000002</v>
      </c>
    </row>
    <row r="288" spans="1:15" x14ac:dyDescent="0.25">
      <c r="A288" s="149" t="s">
        <v>51</v>
      </c>
      <c r="B288" s="153" t="s">
        <v>22</v>
      </c>
      <c r="C288" s="151">
        <v>15407</v>
      </c>
      <c r="D288" s="154" t="s">
        <v>289</v>
      </c>
      <c r="E288" s="105">
        <v>840634.0950225147</v>
      </c>
      <c r="F288" s="168">
        <v>3758.63</v>
      </c>
      <c r="G288" s="168">
        <v>0</v>
      </c>
      <c r="H288" s="168">
        <v>0</v>
      </c>
      <c r="I288" s="168">
        <v>0</v>
      </c>
      <c r="J288" s="168">
        <v>0</v>
      </c>
      <c r="K288" s="168">
        <v>0</v>
      </c>
      <c r="L288" s="168">
        <v>144775.01999999999</v>
      </c>
      <c r="M288" s="168">
        <v>0</v>
      </c>
      <c r="N288" s="168">
        <v>0</v>
      </c>
      <c r="O288" s="169">
        <f t="shared" si="4"/>
        <v>148533.65</v>
      </c>
    </row>
    <row r="289" spans="1:15" x14ac:dyDescent="0.25">
      <c r="A289" s="149" t="s">
        <v>51</v>
      </c>
      <c r="B289" s="153" t="s">
        <v>22</v>
      </c>
      <c r="C289" s="151">
        <v>15425</v>
      </c>
      <c r="D289" s="154" t="s">
        <v>290</v>
      </c>
      <c r="E289" s="105">
        <v>20142742.255392563</v>
      </c>
      <c r="F289" s="168">
        <v>0</v>
      </c>
      <c r="G289" s="168">
        <v>0</v>
      </c>
      <c r="H289" s="168">
        <v>55762722.850000009</v>
      </c>
      <c r="I289" s="168">
        <v>0</v>
      </c>
      <c r="J289" s="168">
        <v>0</v>
      </c>
      <c r="K289" s="168">
        <v>0</v>
      </c>
      <c r="L289" s="168">
        <v>0</v>
      </c>
      <c r="M289" s="168">
        <v>0</v>
      </c>
      <c r="N289" s="168">
        <v>111378</v>
      </c>
      <c r="O289" s="169">
        <f t="shared" si="4"/>
        <v>55874100.850000009</v>
      </c>
    </row>
    <row r="290" spans="1:15" x14ac:dyDescent="0.25">
      <c r="A290" s="149" t="s">
        <v>51</v>
      </c>
      <c r="B290" s="153" t="s">
        <v>22</v>
      </c>
      <c r="C290" s="151">
        <v>15442</v>
      </c>
      <c r="D290" s="154" t="s">
        <v>291</v>
      </c>
      <c r="E290" s="105">
        <v>40285480.914788634</v>
      </c>
      <c r="F290" s="168">
        <v>0</v>
      </c>
      <c r="G290" s="168">
        <v>0</v>
      </c>
      <c r="H290" s="168">
        <v>111525439.72000001</v>
      </c>
      <c r="I290" s="168">
        <v>0</v>
      </c>
      <c r="J290" s="168">
        <v>0</v>
      </c>
      <c r="K290" s="168">
        <v>0</v>
      </c>
      <c r="L290" s="168">
        <v>0</v>
      </c>
      <c r="M290" s="168">
        <v>0</v>
      </c>
      <c r="N290" s="168">
        <v>0</v>
      </c>
      <c r="O290" s="169">
        <f t="shared" si="4"/>
        <v>111525439.72000001</v>
      </c>
    </row>
    <row r="291" spans="1:15" x14ac:dyDescent="0.25">
      <c r="A291" s="44" t="s">
        <v>51</v>
      </c>
      <c r="B291" s="45" t="s">
        <v>22</v>
      </c>
      <c r="C291" s="46">
        <v>15455</v>
      </c>
      <c r="D291" s="64" t="s">
        <v>292</v>
      </c>
      <c r="E291" s="105">
        <v>19640.411271574441</v>
      </c>
      <c r="F291" s="70">
        <v>0</v>
      </c>
      <c r="G291" s="70">
        <v>0</v>
      </c>
      <c r="H291" s="70">
        <v>0</v>
      </c>
      <c r="I291" s="70">
        <v>0</v>
      </c>
      <c r="J291" s="70">
        <v>0</v>
      </c>
      <c r="K291" s="70">
        <v>0</v>
      </c>
      <c r="L291" s="70">
        <v>192093.78999999998</v>
      </c>
      <c r="M291" s="70">
        <v>0</v>
      </c>
      <c r="N291" s="70">
        <v>0</v>
      </c>
      <c r="O291" s="48">
        <f t="shared" si="4"/>
        <v>192093.78999999998</v>
      </c>
    </row>
    <row r="292" spans="1:15" x14ac:dyDescent="0.25">
      <c r="A292" s="44" t="s">
        <v>51</v>
      </c>
      <c r="B292" s="45" t="s">
        <v>22</v>
      </c>
      <c r="C292" s="46">
        <v>15464</v>
      </c>
      <c r="D292" s="64" t="s">
        <v>293</v>
      </c>
      <c r="E292" s="105">
        <v>67604583.210852742</v>
      </c>
      <c r="F292" s="70">
        <v>0</v>
      </c>
      <c r="G292" s="70">
        <v>39856153.659999996</v>
      </c>
      <c r="H292" s="70">
        <v>0</v>
      </c>
      <c r="I292" s="70">
        <v>2922929.23</v>
      </c>
      <c r="J292" s="70">
        <v>0</v>
      </c>
      <c r="K292" s="70">
        <v>0</v>
      </c>
      <c r="L292" s="70">
        <v>0</v>
      </c>
      <c r="M292" s="70">
        <v>0</v>
      </c>
      <c r="N292" s="70">
        <v>0</v>
      </c>
      <c r="O292" s="48">
        <f t="shared" si="4"/>
        <v>42779082.889999993</v>
      </c>
    </row>
    <row r="293" spans="1:15" x14ac:dyDescent="0.25">
      <c r="A293" s="44" t="s">
        <v>51</v>
      </c>
      <c r="B293" s="45" t="s">
        <v>22</v>
      </c>
      <c r="C293" s="46">
        <v>15466</v>
      </c>
      <c r="D293" s="64" t="s">
        <v>294</v>
      </c>
      <c r="E293" s="105">
        <v>19569941.064781219</v>
      </c>
      <c r="F293" s="70">
        <v>0</v>
      </c>
      <c r="G293" s="70">
        <v>14542778.180000003</v>
      </c>
      <c r="H293" s="70">
        <v>0</v>
      </c>
      <c r="I293" s="70">
        <v>2922929.23</v>
      </c>
      <c r="J293" s="70">
        <v>0</v>
      </c>
      <c r="K293" s="70">
        <v>0</v>
      </c>
      <c r="L293" s="70">
        <v>0</v>
      </c>
      <c r="M293" s="70">
        <v>0</v>
      </c>
      <c r="N293" s="70">
        <v>0</v>
      </c>
      <c r="O293" s="48">
        <f t="shared" si="4"/>
        <v>17465707.410000004</v>
      </c>
    </row>
    <row r="294" spans="1:15" x14ac:dyDescent="0.25">
      <c r="A294" s="44" t="s">
        <v>51</v>
      </c>
      <c r="B294" s="45" t="s">
        <v>22</v>
      </c>
      <c r="C294" s="46">
        <v>15469</v>
      </c>
      <c r="D294" s="64" t="s">
        <v>295</v>
      </c>
      <c r="E294" s="105">
        <v>5866039.1565469056</v>
      </c>
      <c r="F294" s="70">
        <v>499843.29000000004</v>
      </c>
      <c r="G294" s="70">
        <v>0</v>
      </c>
      <c r="H294" s="70">
        <v>0</v>
      </c>
      <c r="I294" s="70">
        <v>0</v>
      </c>
      <c r="J294" s="70">
        <v>0</v>
      </c>
      <c r="K294" s="70">
        <v>0</v>
      </c>
      <c r="L294" s="70">
        <v>421965.6</v>
      </c>
      <c r="M294" s="70">
        <v>0</v>
      </c>
      <c r="N294" s="70">
        <v>0</v>
      </c>
      <c r="O294" s="48">
        <f t="shared" si="4"/>
        <v>921808.89</v>
      </c>
    </row>
    <row r="295" spans="1:15" x14ac:dyDescent="0.25">
      <c r="A295" s="44" t="s">
        <v>51</v>
      </c>
      <c r="B295" s="45" t="s">
        <v>22</v>
      </c>
      <c r="C295" s="46">
        <v>15476</v>
      </c>
      <c r="D295" s="64" t="s">
        <v>296</v>
      </c>
      <c r="E295" s="105">
        <v>1867215.6461589132</v>
      </c>
      <c r="F295" s="70">
        <v>0</v>
      </c>
      <c r="G295" s="70">
        <v>4460305.3400000008</v>
      </c>
      <c r="H295" s="70">
        <v>0</v>
      </c>
      <c r="I295" s="70">
        <v>0</v>
      </c>
      <c r="J295" s="70">
        <v>0</v>
      </c>
      <c r="K295" s="70">
        <v>0</v>
      </c>
      <c r="L295" s="70">
        <v>10562.529999999999</v>
      </c>
      <c r="M295" s="70">
        <v>0</v>
      </c>
      <c r="N295" s="70">
        <v>0</v>
      </c>
      <c r="O295" s="48">
        <f t="shared" si="4"/>
        <v>4470867.870000001</v>
      </c>
    </row>
    <row r="296" spans="1:15" x14ac:dyDescent="0.25">
      <c r="A296" s="44" t="s">
        <v>51</v>
      </c>
      <c r="B296" s="45" t="s">
        <v>22</v>
      </c>
      <c r="C296" s="46">
        <v>15480</v>
      </c>
      <c r="D296" s="64" t="s">
        <v>297</v>
      </c>
      <c r="E296" s="105">
        <v>40285480.914788634</v>
      </c>
      <c r="F296" s="70">
        <v>0</v>
      </c>
      <c r="G296" s="70">
        <v>0</v>
      </c>
      <c r="H296" s="70">
        <v>111525439.72000001</v>
      </c>
      <c r="I296" s="70">
        <v>0</v>
      </c>
      <c r="J296" s="70">
        <v>0</v>
      </c>
      <c r="K296" s="70">
        <v>0</v>
      </c>
      <c r="L296" s="70">
        <v>0</v>
      </c>
      <c r="M296" s="70">
        <v>0</v>
      </c>
      <c r="N296" s="70">
        <v>0</v>
      </c>
      <c r="O296" s="48">
        <f t="shared" si="4"/>
        <v>111525439.72000001</v>
      </c>
    </row>
    <row r="297" spans="1:15" x14ac:dyDescent="0.25">
      <c r="A297" s="44" t="s">
        <v>51</v>
      </c>
      <c r="B297" s="45" t="s">
        <v>22</v>
      </c>
      <c r="C297" s="46">
        <v>15491</v>
      </c>
      <c r="D297" s="64" t="s">
        <v>298</v>
      </c>
      <c r="E297" s="105">
        <v>115376417.9575097</v>
      </c>
      <c r="F297" s="70">
        <v>74710362.470000029</v>
      </c>
      <c r="G297" s="70">
        <v>0</v>
      </c>
      <c r="H297" s="70">
        <v>0</v>
      </c>
      <c r="I297" s="70">
        <v>49689792.019999996</v>
      </c>
      <c r="J297" s="70">
        <v>0</v>
      </c>
      <c r="K297" s="70">
        <v>0</v>
      </c>
      <c r="L297" s="70">
        <v>708156</v>
      </c>
      <c r="M297" s="70">
        <v>0</v>
      </c>
      <c r="N297" s="70">
        <v>0</v>
      </c>
      <c r="O297" s="48">
        <f t="shared" si="4"/>
        <v>125108310.49000002</v>
      </c>
    </row>
    <row r="298" spans="1:15" x14ac:dyDescent="0.25">
      <c r="A298" s="44" t="s">
        <v>51</v>
      </c>
      <c r="B298" s="45" t="s">
        <v>22</v>
      </c>
      <c r="C298" s="46">
        <v>15494</v>
      </c>
      <c r="D298" s="64" t="s">
        <v>299</v>
      </c>
      <c r="E298" s="105">
        <v>338485.1771716022</v>
      </c>
      <c r="F298" s="70">
        <v>0</v>
      </c>
      <c r="G298" s="70">
        <v>0</v>
      </c>
      <c r="H298" s="70">
        <v>0</v>
      </c>
      <c r="I298" s="70">
        <v>0</v>
      </c>
      <c r="J298" s="70">
        <v>0</v>
      </c>
      <c r="K298" s="70">
        <v>0</v>
      </c>
      <c r="L298" s="70">
        <v>0</v>
      </c>
      <c r="M298" s="70">
        <v>0</v>
      </c>
      <c r="N298" s="70">
        <v>0</v>
      </c>
      <c r="O298" s="48">
        <f t="shared" si="4"/>
        <v>0</v>
      </c>
    </row>
    <row r="299" spans="1:15" x14ac:dyDescent="0.25">
      <c r="A299" s="44" t="s">
        <v>51</v>
      </c>
      <c r="B299" s="45" t="s">
        <v>22</v>
      </c>
      <c r="C299" s="46">
        <v>15500</v>
      </c>
      <c r="D299" s="64" t="s">
        <v>300</v>
      </c>
      <c r="E299" s="105">
        <v>3083.0489940796847</v>
      </c>
      <c r="F299" s="70">
        <v>0</v>
      </c>
      <c r="G299" s="70">
        <v>0</v>
      </c>
      <c r="H299" s="70">
        <v>0</v>
      </c>
      <c r="I299" s="70">
        <v>0</v>
      </c>
      <c r="J299" s="70">
        <v>0</v>
      </c>
      <c r="K299" s="70">
        <v>0</v>
      </c>
      <c r="L299" s="70">
        <v>0</v>
      </c>
      <c r="M299" s="70">
        <v>0</v>
      </c>
      <c r="N299" s="70">
        <v>0</v>
      </c>
      <c r="O299" s="48">
        <f t="shared" si="4"/>
        <v>0</v>
      </c>
    </row>
    <row r="300" spans="1:15" x14ac:dyDescent="0.25">
      <c r="A300" s="44" t="s">
        <v>51</v>
      </c>
      <c r="B300" s="45" t="s">
        <v>22</v>
      </c>
      <c r="C300" s="46">
        <v>15507</v>
      </c>
      <c r="D300" s="64" t="s">
        <v>301</v>
      </c>
      <c r="E300" s="105">
        <v>33571234.400911316</v>
      </c>
      <c r="F300" s="70">
        <v>0</v>
      </c>
      <c r="G300" s="70">
        <v>0</v>
      </c>
      <c r="H300" s="70">
        <v>92937869.770000026</v>
      </c>
      <c r="I300" s="70">
        <v>0</v>
      </c>
      <c r="J300" s="70">
        <v>0</v>
      </c>
      <c r="K300" s="70">
        <v>0</v>
      </c>
      <c r="L300" s="70">
        <v>24443</v>
      </c>
      <c r="M300" s="70">
        <v>0</v>
      </c>
      <c r="N300" s="70">
        <v>0</v>
      </c>
      <c r="O300" s="48">
        <f t="shared" si="4"/>
        <v>92962312.770000026</v>
      </c>
    </row>
    <row r="301" spans="1:15" x14ac:dyDescent="0.25">
      <c r="A301" s="149" t="s">
        <v>51</v>
      </c>
      <c r="B301" s="153" t="s">
        <v>22</v>
      </c>
      <c r="C301" s="151">
        <v>15511</v>
      </c>
      <c r="D301" s="154" t="s">
        <v>302</v>
      </c>
      <c r="E301" s="105">
        <v>0</v>
      </c>
      <c r="F301" s="168">
        <v>0</v>
      </c>
      <c r="G301" s="168">
        <v>0</v>
      </c>
      <c r="H301" s="168">
        <v>0</v>
      </c>
      <c r="I301" s="168">
        <v>0</v>
      </c>
      <c r="J301" s="168">
        <v>0</v>
      </c>
      <c r="K301" s="168">
        <v>0</v>
      </c>
      <c r="L301" s="168">
        <v>0</v>
      </c>
      <c r="M301" s="168">
        <v>0</v>
      </c>
      <c r="N301" s="168">
        <v>0</v>
      </c>
      <c r="O301" s="169">
        <f t="shared" si="4"/>
        <v>0</v>
      </c>
    </row>
    <row r="302" spans="1:15" x14ac:dyDescent="0.25">
      <c r="A302" s="149" t="s">
        <v>51</v>
      </c>
      <c r="B302" s="153" t="s">
        <v>22</v>
      </c>
      <c r="C302" s="151">
        <v>15514</v>
      </c>
      <c r="D302" s="154" t="s">
        <v>303</v>
      </c>
      <c r="E302" s="105">
        <v>0</v>
      </c>
      <c r="F302" s="168">
        <v>0</v>
      </c>
      <c r="G302" s="168">
        <v>0</v>
      </c>
      <c r="H302" s="168">
        <v>0</v>
      </c>
      <c r="I302" s="168">
        <v>0</v>
      </c>
      <c r="J302" s="168">
        <v>0</v>
      </c>
      <c r="K302" s="168">
        <v>0</v>
      </c>
      <c r="L302" s="168">
        <v>0</v>
      </c>
      <c r="M302" s="168">
        <v>0</v>
      </c>
      <c r="N302" s="168">
        <v>135344</v>
      </c>
      <c r="O302" s="169">
        <f t="shared" si="4"/>
        <v>135344</v>
      </c>
    </row>
    <row r="303" spans="1:15" x14ac:dyDescent="0.25">
      <c r="A303" s="149" t="s">
        <v>51</v>
      </c>
      <c r="B303" s="153" t="s">
        <v>22</v>
      </c>
      <c r="C303" s="151">
        <v>15516</v>
      </c>
      <c r="D303" s="154" t="s">
        <v>304</v>
      </c>
      <c r="E303" s="105">
        <v>118984511.43234497</v>
      </c>
      <c r="F303" s="168">
        <v>0</v>
      </c>
      <c r="G303" s="168">
        <v>91793053.550000012</v>
      </c>
      <c r="H303" s="168">
        <v>0</v>
      </c>
      <c r="I303" s="168">
        <v>0</v>
      </c>
      <c r="J303" s="168">
        <v>0</v>
      </c>
      <c r="K303" s="168">
        <v>0</v>
      </c>
      <c r="L303" s="168">
        <v>3148006.1799999997</v>
      </c>
      <c r="M303" s="168">
        <v>0</v>
      </c>
      <c r="N303" s="168">
        <v>0</v>
      </c>
      <c r="O303" s="169">
        <f t="shared" si="4"/>
        <v>94941059.730000019</v>
      </c>
    </row>
    <row r="304" spans="1:15" x14ac:dyDescent="0.25">
      <c r="A304" s="149" t="s">
        <v>51</v>
      </c>
      <c r="B304" s="153" t="s">
        <v>22</v>
      </c>
      <c r="C304" s="151">
        <v>15518</v>
      </c>
      <c r="D304" s="154" t="s">
        <v>305</v>
      </c>
      <c r="E304" s="105">
        <v>0</v>
      </c>
      <c r="F304" s="168">
        <v>0</v>
      </c>
      <c r="G304" s="168">
        <v>0</v>
      </c>
      <c r="H304" s="168">
        <v>0</v>
      </c>
      <c r="I304" s="168">
        <v>0</v>
      </c>
      <c r="J304" s="168">
        <v>0</v>
      </c>
      <c r="K304" s="168">
        <v>0</v>
      </c>
      <c r="L304" s="168">
        <v>0</v>
      </c>
      <c r="M304" s="168">
        <v>0</v>
      </c>
      <c r="N304" s="168">
        <v>0</v>
      </c>
      <c r="O304" s="169">
        <f t="shared" si="4"/>
        <v>0</v>
      </c>
    </row>
    <row r="305" spans="1:15" x14ac:dyDescent="0.25">
      <c r="A305" s="149" t="s">
        <v>51</v>
      </c>
      <c r="B305" s="153" t="s">
        <v>22</v>
      </c>
      <c r="C305" s="151">
        <v>15522</v>
      </c>
      <c r="D305" s="154" t="s">
        <v>306</v>
      </c>
      <c r="E305" s="105">
        <v>0</v>
      </c>
      <c r="F305" s="168">
        <v>0</v>
      </c>
      <c r="G305" s="168">
        <v>0</v>
      </c>
      <c r="H305" s="168">
        <v>0</v>
      </c>
      <c r="I305" s="168">
        <v>0</v>
      </c>
      <c r="J305" s="168">
        <v>0</v>
      </c>
      <c r="K305" s="168">
        <v>0</v>
      </c>
      <c r="L305" s="168">
        <v>26593.829999999998</v>
      </c>
      <c r="M305" s="168">
        <v>0</v>
      </c>
      <c r="N305" s="168">
        <v>0</v>
      </c>
      <c r="O305" s="169">
        <f t="shared" si="4"/>
        <v>26593.829999999998</v>
      </c>
    </row>
    <row r="306" spans="1:15" x14ac:dyDescent="0.25">
      <c r="A306" s="149" t="s">
        <v>51</v>
      </c>
      <c r="B306" s="153" t="s">
        <v>22</v>
      </c>
      <c r="C306" s="151">
        <v>15531</v>
      </c>
      <c r="D306" s="154" t="s">
        <v>307</v>
      </c>
      <c r="E306" s="105">
        <v>40285480.914788634</v>
      </c>
      <c r="F306" s="168">
        <v>0</v>
      </c>
      <c r="G306" s="168">
        <v>0</v>
      </c>
      <c r="H306" s="168">
        <v>111525439.72000001</v>
      </c>
      <c r="I306" s="168">
        <v>0</v>
      </c>
      <c r="J306" s="168">
        <v>0</v>
      </c>
      <c r="K306" s="168">
        <v>0</v>
      </c>
      <c r="L306" s="168">
        <v>75740.78</v>
      </c>
      <c r="M306" s="168">
        <v>0</v>
      </c>
      <c r="N306" s="168">
        <v>0</v>
      </c>
      <c r="O306" s="169">
        <f t="shared" si="4"/>
        <v>111601180.50000001</v>
      </c>
    </row>
    <row r="307" spans="1:15" x14ac:dyDescent="0.25">
      <c r="A307" s="149" t="s">
        <v>51</v>
      </c>
      <c r="B307" s="153" t="s">
        <v>22</v>
      </c>
      <c r="C307" s="151">
        <v>15533</v>
      </c>
      <c r="D307" s="154" t="s">
        <v>308</v>
      </c>
      <c r="E307" s="105">
        <v>0</v>
      </c>
      <c r="F307" s="168">
        <v>0</v>
      </c>
      <c r="G307" s="168">
        <v>0</v>
      </c>
      <c r="H307" s="168">
        <v>0</v>
      </c>
      <c r="I307" s="168">
        <v>0</v>
      </c>
      <c r="J307" s="168">
        <v>0</v>
      </c>
      <c r="K307" s="168">
        <v>0</v>
      </c>
      <c r="L307" s="168">
        <v>0</v>
      </c>
      <c r="M307" s="168">
        <v>0</v>
      </c>
      <c r="N307" s="168">
        <v>0</v>
      </c>
      <c r="O307" s="169">
        <f t="shared" si="4"/>
        <v>0</v>
      </c>
    </row>
    <row r="308" spans="1:15" x14ac:dyDescent="0.25">
      <c r="A308" s="149" t="s">
        <v>51</v>
      </c>
      <c r="B308" s="153" t="s">
        <v>22</v>
      </c>
      <c r="C308" s="151">
        <v>15537</v>
      </c>
      <c r="D308" s="154" t="s">
        <v>309</v>
      </c>
      <c r="E308" s="105">
        <v>81270367.710207969</v>
      </c>
      <c r="F308" s="168">
        <v>0</v>
      </c>
      <c r="G308" s="168">
        <v>6406106.0099999998</v>
      </c>
      <c r="H308" s="168">
        <v>0</v>
      </c>
      <c r="I308" s="168">
        <v>89242346.599999994</v>
      </c>
      <c r="J308" s="168">
        <v>0</v>
      </c>
      <c r="K308" s="168">
        <v>0</v>
      </c>
      <c r="L308" s="168">
        <v>339298.71</v>
      </c>
      <c r="M308" s="168">
        <v>0</v>
      </c>
      <c r="N308" s="168">
        <v>0</v>
      </c>
      <c r="O308" s="169">
        <f t="shared" si="4"/>
        <v>95987751.319999993</v>
      </c>
    </row>
    <row r="309" spans="1:15" x14ac:dyDescent="0.25">
      <c r="A309" s="149" t="s">
        <v>51</v>
      </c>
      <c r="B309" s="153" t="s">
        <v>22</v>
      </c>
      <c r="C309" s="151">
        <v>15542</v>
      </c>
      <c r="D309" s="154" t="s">
        <v>310</v>
      </c>
      <c r="E309" s="105">
        <v>2554547.1081419657</v>
      </c>
      <c r="F309" s="168">
        <v>0</v>
      </c>
      <c r="G309" s="168">
        <v>2541350.5099999993</v>
      </c>
      <c r="H309" s="168">
        <v>0</v>
      </c>
      <c r="I309" s="168">
        <v>2922929.23</v>
      </c>
      <c r="J309" s="168">
        <v>0</v>
      </c>
      <c r="K309" s="168">
        <v>0</v>
      </c>
      <c r="L309" s="168">
        <v>89448.900000000009</v>
      </c>
      <c r="M309" s="168">
        <v>0</v>
      </c>
      <c r="N309" s="168">
        <v>0</v>
      </c>
      <c r="O309" s="169">
        <f t="shared" si="4"/>
        <v>5553728.6399999997</v>
      </c>
    </row>
    <row r="310" spans="1:15" x14ac:dyDescent="0.25">
      <c r="A310" s="149" t="s">
        <v>51</v>
      </c>
      <c r="B310" s="153" t="s">
        <v>22</v>
      </c>
      <c r="C310" s="151">
        <v>15550</v>
      </c>
      <c r="D310" s="154" t="s">
        <v>311</v>
      </c>
      <c r="E310" s="105">
        <v>0</v>
      </c>
      <c r="F310" s="168">
        <v>0</v>
      </c>
      <c r="G310" s="168">
        <v>0</v>
      </c>
      <c r="H310" s="168">
        <v>0</v>
      </c>
      <c r="I310" s="168">
        <v>0</v>
      </c>
      <c r="J310" s="168">
        <v>0</v>
      </c>
      <c r="K310" s="168">
        <v>0</v>
      </c>
      <c r="L310" s="168">
        <v>0</v>
      </c>
      <c r="M310" s="168">
        <v>0</v>
      </c>
      <c r="N310" s="168">
        <v>0</v>
      </c>
      <c r="O310" s="169">
        <f t="shared" si="4"/>
        <v>0</v>
      </c>
    </row>
    <row r="311" spans="1:15" x14ac:dyDescent="0.25">
      <c r="A311" s="44" t="s">
        <v>51</v>
      </c>
      <c r="B311" s="45" t="s">
        <v>22</v>
      </c>
      <c r="C311" s="46">
        <v>15572</v>
      </c>
      <c r="D311" s="64" t="s">
        <v>312</v>
      </c>
      <c r="E311" s="105">
        <v>933321.95544958836</v>
      </c>
      <c r="F311" s="70">
        <v>0</v>
      </c>
      <c r="G311" s="70">
        <v>0</v>
      </c>
      <c r="H311" s="70">
        <v>0</v>
      </c>
      <c r="I311" s="70">
        <v>0</v>
      </c>
      <c r="J311" s="70">
        <v>0</v>
      </c>
      <c r="K311" s="70">
        <v>0</v>
      </c>
      <c r="L311" s="70">
        <v>11380059.050000001</v>
      </c>
      <c r="M311" s="70">
        <v>0</v>
      </c>
      <c r="N311" s="70">
        <v>0</v>
      </c>
      <c r="O311" s="48">
        <f t="shared" si="4"/>
        <v>11380059.050000001</v>
      </c>
    </row>
    <row r="312" spans="1:15" x14ac:dyDescent="0.25">
      <c r="A312" s="44" t="s">
        <v>51</v>
      </c>
      <c r="B312" s="45" t="s">
        <v>22</v>
      </c>
      <c r="C312" s="46">
        <v>15580</v>
      </c>
      <c r="D312" s="64" t="s">
        <v>313</v>
      </c>
      <c r="E312" s="105">
        <v>40285480.914788634</v>
      </c>
      <c r="F312" s="70">
        <v>0</v>
      </c>
      <c r="G312" s="70">
        <v>0</v>
      </c>
      <c r="H312" s="70">
        <v>111525439.72000001</v>
      </c>
      <c r="I312" s="70">
        <v>0</v>
      </c>
      <c r="J312" s="70">
        <v>0</v>
      </c>
      <c r="K312" s="70">
        <v>0</v>
      </c>
      <c r="L312" s="70">
        <v>0</v>
      </c>
      <c r="M312" s="70">
        <v>0</v>
      </c>
      <c r="N312" s="70">
        <v>0</v>
      </c>
      <c r="O312" s="48">
        <f t="shared" si="4"/>
        <v>111525439.72000001</v>
      </c>
    </row>
    <row r="313" spans="1:15" x14ac:dyDescent="0.25">
      <c r="A313" s="44" t="s">
        <v>51</v>
      </c>
      <c r="B313" s="45" t="s">
        <v>22</v>
      </c>
      <c r="C313" s="46">
        <v>15599</v>
      </c>
      <c r="D313" s="64" t="s">
        <v>314</v>
      </c>
      <c r="E313" s="105">
        <v>7960.0716696463633</v>
      </c>
      <c r="F313" s="70">
        <v>0</v>
      </c>
      <c r="G313" s="70">
        <v>0</v>
      </c>
      <c r="H313" s="70">
        <v>0</v>
      </c>
      <c r="I313" s="70">
        <v>0</v>
      </c>
      <c r="J313" s="70">
        <v>0</v>
      </c>
      <c r="K313" s="70">
        <v>0</v>
      </c>
      <c r="L313" s="70">
        <v>76414.38</v>
      </c>
      <c r="M313" s="70">
        <v>0</v>
      </c>
      <c r="N313" s="70">
        <v>0</v>
      </c>
      <c r="O313" s="48">
        <f t="shared" si="4"/>
        <v>76414.38</v>
      </c>
    </row>
    <row r="314" spans="1:15" x14ac:dyDescent="0.25">
      <c r="A314" s="44" t="s">
        <v>51</v>
      </c>
      <c r="B314" s="45" t="s">
        <v>22</v>
      </c>
      <c r="C314" s="46">
        <v>15600</v>
      </c>
      <c r="D314" s="64" t="s">
        <v>315</v>
      </c>
      <c r="E314" s="105">
        <v>170094846.96504378</v>
      </c>
      <c r="F314" s="70">
        <v>0</v>
      </c>
      <c r="G314" s="70">
        <v>135130135.02000001</v>
      </c>
      <c r="H314" s="70">
        <v>0</v>
      </c>
      <c r="I314" s="70">
        <v>0</v>
      </c>
      <c r="J314" s="70">
        <v>0</v>
      </c>
      <c r="K314" s="70">
        <v>0</v>
      </c>
      <c r="L314" s="70">
        <v>4396.6499999999996</v>
      </c>
      <c r="M314" s="70">
        <v>0</v>
      </c>
      <c r="N314" s="70">
        <v>0</v>
      </c>
      <c r="O314" s="48">
        <f t="shared" si="4"/>
        <v>135134531.67000002</v>
      </c>
    </row>
    <row r="315" spans="1:15" x14ac:dyDescent="0.25">
      <c r="A315" s="44" t="s">
        <v>51</v>
      </c>
      <c r="B315" s="45" t="s">
        <v>22</v>
      </c>
      <c r="C315" s="46">
        <v>15621</v>
      </c>
      <c r="D315" s="64" t="s">
        <v>316</v>
      </c>
      <c r="E315" s="105">
        <v>0</v>
      </c>
      <c r="F315" s="70">
        <v>24066.720000000001</v>
      </c>
      <c r="G315" s="70">
        <v>0</v>
      </c>
      <c r="H315" s="70">
        <v>0</v>
      </c>
      <c r="I315" s="70">
        <v>0</v>
      </c>
      <c r="J315" s="70">
        <v>0</v>
      </c>
      <c r="K315" s="70">
        <v>0</v>
      </c>
      <c r="L315" s="70">
        <v>117567.57</v>
      </c>
      <c r="M315" s="70">
        <v>0</v>
      </c>
      <c r="N315" s="70">
        <v>0</v>
      </c>
      <c r="O315" s="48">
        <f t="shared" si="4"/>
        <v>141634.29</v>
      </c>
    </row>
    <row r="316" spans="1:15" x14ac:dyDescent="0.25">
      <c r="A316" s="44" t="s">
        <v>51</v>
      </c>
      <c r="B316" s="45" t="s">
        <v>22</v>
      </c>
      <c r="C316" s="46">
        <v>15632</v>
      </c>
      <c r="D316" s="64" t="s">
        <v>317</v>
      </c>
      <c r="E316" s="105">
        <v>348460.13335054496</v>
      </c>
      <c r="F316" s="70">
        <v>0</v>
      </c>
      <c r="G316" s="70">
        <v>6271826.7300000004</v>
      </c>
      <c r="H316" s="70">
        <v>0</v>
      </c>
      <c r="I316" s="70">
        <v>0</v>
      </c>
      <c r="J316" s="70">
        <v>0</v>
      </c>
      <c r="K316" s="70">
        <v>0</v>
      </c>
      <c r="L316" s="70">
        <v>0</v>
      </c>
      <c r="M316" s="70">
        <v>0</v>
      </c>
      <c r="N316" s="70">
        <v>0</v>
      </c>
      <c r="O316" s="48">
        <f t="shared" si="4"/>
        <v>6271826.7300000004</v>
      </c>
    </row>
    <row r="317" spans="1:15" x14ac:dyDescent="0.25">
      <c r="A317" s="44" t="s">
        <v>51</v>
      </c>
      <c r="B317" s="45" t="s">
        <v>22</v>
      </c>
      <c r="C317" s="46">
        <v>15638</v>
      </c>
      <c r="D317" s="64" t="s">
        <v>318</v>
      </c>
      <c r="E317" s="105">
        <v>0</v>
      </c>
      <c r="F317" s="70">
        <v>0</v>
      </c>
      <c r="G317" s="70">
        <v>0</v>
      </c>
      <c r="H317" s="70">
        <v>0</v>
      </c>
      <c r="I317" s="70">
        <v>0</v>
      </c>
      <c r="J317" s="70">
        <v>0</v>
      </c>
      <c r="K317" s="70">
        <v>0</v>
      </c>
      <c r="L317" s="70">
        <v>2145</v>
      </c>
      <c r="M317" s="70">
        <v>0</v>
      </c>
      <c r="N317" s="70">
        <v>0</v>
      </c>
      <c r="O317" s="48">
        <f t="shared" si="4"/>
        <v>2145</v>
      </c>
    </row>
    <row r="318" spans="1:15" x14ac:dyDescent="0.25">
      <c r="A318" s="44" t="s">
        <v>51</v>
      </c>
      <c r="B318" s="45" t="s">
        <v>22</v>
      </c>
      <c r="C318" s="46">
        <v>15646</v>
      </c>
      <c r="D318" s="64" t="s">
        <v>319</v>
      </c>
      <c r="E318" s="105">
        <v>247202909.64082181</v>
      </c>
      <c r="F318" s="70">
        <v>0</v>
      </c>
      <c r="G318" s="70">
        <v>224026633.45000002</v>
      </c>
      <c r="H318" s="70">
        <v>0</v>
      </c>
      <c r="I318" s="70">
        <v>0</v>
      </c>
      <c r="J318" s="70">
        <v>0</v>
      </c>
      <c r="K318" s="70">
        <v>0</v>
      </c>
      <c r="L318" s="70">
        <v>1666251.4400000002</v>
      </c>
      <c r="M318" s="70">
        <v>0</v>
      </c>
      <c r="N318" s="70">
        <v>0</v>
      </c>
      <c r="O318" s="48">
        <f t="shared" si="4"/>
        <v>225692884.89000002</v>
      </c>
    </row>
    <row r="319" spans="1:15" x14ac:dyDescent="0.25">
      <c r="A319" s="44" t="s">
        <v>51</v>
      </c>
      <c r="B319" s="45" t="s">
        <v>22</v>
      </c>
      <c r="C319" s="46">
        <v>15660</v>
      </c>
      <c r="D319" s="64" t="s">
        <v>320</v>
      </c>
      <c r="E319" s="105">
        <v>0</v>
      </c>
      <c r="F319" s="70">
        <v>0</v>
      </c>
      <c r="G319" s="70">
        <v>0</v>
      </c>
      <c r="H319" s="70">
        <v>0</v>
      </c>
      <c r="I319" s="70">
        <v>0</v>
      </c>
      <c r="J319" s="70">
        <v>0</v>
      </c>
      <c r="K319" s="70">
        <v>0</v>
      </c>
      <c r="L319" s="70">
        <v>0</v>
      </c>
      <c r="M319" s="70">
        <v>0</v>
      </c>
      <c r="N319" s="70">
        <v>0</v>
      </c>
      <c r="O319" s="48">
        <f t="shared" si="4"/>
        <v>0</v>
      </c>
    </row>
    <row r="320" spans="1:15" x14ac:dyDescent="0.25">
      <c r="A320" s="44" t="s">
        <v>51</v>
      </c>
      <c r="B320" s="45" t="s">
        <v>22</v>
      </c>
      <c r="C320" s="46">
        <v>15664</v>
      </c>
      <c r="D320" s="64" t="s">
        <v>321</v>
      </c>
      <c r="E320" s="105">
        <v>0</v>
      </c>
      <c r="F320" s="70">
        <v>0</v>
      </c>
      <c r="G320" s="70">
        <v>0</v>
      </c>
      <c r="H320" s="70">
        <v>0</v>
      </c>
      <c r="I320" s="70">
        <v>0</v>
      </c>
      <c r="J320" s="70">
        <v>0</v>
      </c>
      <c r="K320" s="70">
        <v>0</v>
      </c>
      <c r="L320" s="70">
        <v>0</v>
      </c>
      <c r="M320" s="70">
        <v>0</v>
      </c>
      <c r="N320" s="70">
        <v>0</v>
      </c>
      <c r="O320" s="48">
        <f t="shared" si="4"/>
        <v>0</v>
      </c>
    </row>
    <row r="321" spans="1:15" x14ac:dyDescent="0.25">
      <c r="A321" s="149" t="s">
        <v>51</v>
      </c>
      <c r="B321" s="153" t="s">
        <v>22</v>
      </c>
      <c r="C321" s="151">
        <v>15667</v>
      </c>
      <c r="D321" s="154" t="s">
        <v>322</v>
      </c>
      <c r="E321" s="105">
        <v>109317.40875701129</v>
      </c>
      <c r="F321" s="168">
        <v>0</v>
      </c>
      <c r="G321" s="168">
        <v>0</v>
      </c>
      <c r="H321" s="168">
        <v>0</v>
      </c>
      <c r="I321" s="168">
        <v>0</v>
      </c>
      <c r="J321" s="168">
        <v>0</v>
      </c>
      <c r="K321" s="168">
        <v>0</v>
      </c>
      <c r="L321" s="168">
        <v>16884.37</v>
      </c>
      <c r="M321" s="168">
        <v>0</v>
      </c>
      <c r="N321" s="168">
        <v>0</v>
      </c>
      <c r="O321" s="169">
        <f t="shared" si="4"/>
        <v>16884.37</v>
      </c>
    </row>
    <row r="322" spans="1:15" x14ac:dyDescent="0.25">
      <c r="A322" s="149" t="s">
        <v>51</v>
      </c>
      <c r="B322" s="153" t="s">
        <v>22</v>
      </c>
      <c r="C322" s="151">
        <v>15673</v>
      </c>
      <c r="D322" s="154" t="s">
        <v>323</v>
      </c>
      <c r="E322" s="105">
        <v>47978133.617224723</v>
      </c>
      <c r="F322" s="168">
        <v>0</v>
      </c>
      <c r="G322" s="168">
        <v>12407631.620000001</v>
      </c>
      <c r="H322" s="168">
        <v>0</v>
      </c>
      <c r="I322" s="168">
        <v>0</v>
      </c>
      <c r="J322" s="168">
        <v>0</v>
      </c>
      <c r="K322" s="168">
        <v>0</v>
      </c>
      <c r="L322" s="168">
        <v>0</v>
      </c>
      <c r="M322" s="168">
        <v>0</v>
      </c>
      <c r="N322" s="168">
        <v>0</v>
      </c>
      <c r="O322" s="169">
        <f t="shared" si="4"/>
        <v>12407631.620000001</v>
      </c>
    </row>
    <row r="323" spans="1:15" x14ac:dyDescent="0.25">
      <c r="A323" s="149" t="s">
        <v>51</v>
      </c>
      <c r="B323" s="153" t="s">
        <v>22</v>
      </c>
      <c r="C323" s="151">
        <v>15676</v>
      </c>
      <c r="D323" s="154" t="s">
        <v>324</v>
      </c>
      <c r="E323" s="105">
        <v>0</v>
      </c>
      <c r="F323" s="168">
        <v>0</v>
      </c>
      <c r="G323" s="168">
        <v>0</v>
      </c>
      <c r="H323" s="168">
        <v>0</v>
      </c>
      <c r="I323" s="168">
        <v>0</v>
      </c>
      <c r="J323" s="168">
        <v>0</v>
      </c>
      <c r="K323" s="168">
        <v>0</v>
      </c>
      <c r="L323" s="168">
        <v>0</v>
      </c>
      <c r="M323" s="168">
        <v>0</v>
      </c>
      <c r="N323" s="168">
        <v>0</v>
      </c>
      <c r="O323" s="169">
        <f t="shared" si="4"/>
        <v>0</v>
      </c>
    </row>
    <row r="324" spans="1:15" x14ac:dyDescent="0.25">
      <c r="A324" s="149" t="s">
        <v>51</v>
      </c>
      <c r="B324" s="153" t="s">
        <v>22</v>
      </c>
      <c r="C324" s="151">
        <v>15681</v>
      </c>
      <c r="D324" s="154" t="s">
        <v>325</v>
      </c>
      <c r="E324" s="105">
        <v>40285480.914788634</v>
      </c>
      <c r="F324" s="168">
        <v>0</v>
      </c>
      <c r="G324" s="168">
        <v>0</v>
      </c>
      <c r="H324" s="168">
        <v>111525439.72000001</v>
      </c>
      <c r="I324" s="168">
        <v>0</v>
      </c>
      <c r="J324" s="168">
        <v>0</v>
      </c>
      <c r="K324" s="168">
        <v>0</v>
      </c>
      <c r="L324" s="168">
        <v>0</v>
      </c>
      <c r="M324" s="168">
        <v>0</v>
      </c>
      <c r="N324" s="168">
        <v>0</v>
      </c>
      <c r="O324" s="169">
        <f t="shared" si="4"/>
        <v>111525439.72000001</v>
      </c>
    </row>
    <row r="325" spans="1:15" x14ac:dyDescent="0.25">
      <c r="A325" s="149" t="s">
        <v>51</v>
      </c>
      <c r="B325" s="153" t="s">
        <v>22</v>
      </c>
      <c r="C325" s="151">
        <v>15686</v>
      </c>
      <c r="D325" s="154" t="s">
        <v>326</v>
      </c>
      <c r="E325" s="105">
        <v>65206.74230828663</v>
      </c>
      <c r="F325" s="168">
        <v>0</v>
      </c>
      <c r="G325" s="168">
        <v>0</v>
      </c>
      <c r="H325" s="168">
        <v>0</v>
      </c>
      <c r="I325" s="168">
        <v>0</v>
      </c>
      <c r="J325" s="168">
        <v>0</v>
      </c>
      <c r="K325" s="168">
        <v>0</v>
      </c>
      <c r="L325" s="168">
        <v>0</v>
      </c>
      <c r="M325" s="168">
        <v>0</v>
      </c>
      <c r="N325" s="168">
        <v>0</v>
      </c>
      <c r="O325" s="169">
        <f t="shared" si="4"/>
        <v>0</v>
      </c>
    </row>
    <row r="326" spans="1:15" x14ac:dyDescent="0.25">
      <c r="A326" s="149" t="s">
        <v>51</v>
      </c>
      <c r="B326" s="153" t="s">
        <v>22</v>
      </c>
      <c r="C326" s="151">
        <v>15690</v>
      </c>
      <c r="D326" s="154" t="s">
        <v>327</v>
      </c>
      <c r="E326" s="105">
        <v>1788700.5221181926</v>
      </c>
      <c r="F326" s="168">
        <v>0</v>
      </c>
      <c r="G326" s="168">
        <v>0</v>
      </c>
      <c r="H326" s="168">
        <v>0</v>
      </c>
      <c r="I326" s="168">
        <v>0</v>
      </c>
      <c r="J326" s="168">
        <v>0</v>
      </c>
      <c r="K326" s="168">
        <v>0</v>
      </c>
      <c r="L326" s="168">
        <v>25521.46</v>
      </c>
      <c r="M326" s="168">
        <v>0</v>
      </c>
      <c r="N326" s="168">
        <v>0</v>
      </c>
      <c r="O326" s="169">
        <f t="shared" si="4"/>
        <v>25521.46</v>
      </c>
    </row>
    <row r="327" spans="1:15" x14ac:dyDescent="0.25">
      <c r="A327" s="149" t="s">
        <v>51</v>
      </c>
      <c r="B327" s="153" t="s">
        <v>22</v>
      </c>
      <c r="C327" s="151">
        <v>15693</v>
      </c>
      <c r="D327" s="154" t="s">
        <v>328</v>
      </c>
      <c r="E327" s="105">
        <v>0</v>
      </c>
      <c r="F327" s="168">
        <v>0</v>
      </c>
      <c r="G327" s="168">
        <v>0</v>
      </c>
      <c r="H327" s="168">
        <v>0</v>
      </c>
      <c r="I327" s="168">
        <v>0</v>
      </c>
      <c r="J327" s="168">
        <v>0</v>
      </c>
      <c r="K327" s="168">
        <v>0</v>
      </c>
      <c r="L327" s="168">
        <v>22710.73</v>
      </c>
      <c r="M327" s="168">
        <v>0</v>
      </c>
      <c r="N327" s="168">
        <v>0</v>
      </c>
      <c r="O327" s="169">
        <f t="shared" si="4"/>
        <v>22710.73</v>
      </c>
    </row>
    <row r="328" spans="1:15" x14ac:dyDescent="0.25">
      <c r="A328" s="149" t="s">
        <v>51</v>
      </c>
      <c r="B328" s="153" t="s">
        <v>22</v>
      </c>
      <c r="C328" s="151">
        <v>15696</v>
      </c>
      <c r="D328" s="154" t="s">
        <v>329</v>
      </c>
      <c r="E328" s="105">
        <v>0</v>
      </c>
      <c r="F328" s="168">
        <v>0</v>
      </c>
      <c r="G328" s="168">
        <v>0</v>
      </c>
      <c r="H328" s="168">
        <v>0</v>
      </c>
      <c r="I328" s="168">
        <v>0</v>
      </c>
      <c r="J328" s="168">
        <v>0</v>
      </c>
      <c r="K328" s="168">
        <v>0</v>
      </c>
      <c r="L328" s="168">
        <v>0</v>
      </c>
      <c r="M328" s="168">
        <v>0</v>
      </c>
      <c r="N328" s="168">
        <v>0</v>
      </c>
      <c r="O328" s="169">
        <f t="shared" si="4"/>
        <v>0</v>
      </c>
    </row>
    <row r="329" spans="1:15" x14ac:dyDescent="0.25">
      <c r="A329" s="149" t="s">
        <v>51</v>
      </c>
      <c r="B329" s="153" t="s">
        <v>22</v>
      </c>
      <c r="C329" s="151">
        <v>15720</v>
      </c>
      <c r="D329" s="154" t="s">
        <v>330</v>
      </c>
      <c r="E329" s="105">
        <v>28715144.482579116</v>
      </c>
      <c r="F329" s="168">
        <v>0</v>
      </c>
      <c r="G329" s="168">
        <v>4439455.0900000008</v>
      </c>
      <c r="H329" s="168">
        <v>0</v>
      </c>
      <c r="I329" s="168">
        <v>2922929.23</v>
      </c>
      <c r="J329" s="168">
        <v>0</v>
      </c>
      <c r="K329" s="168">
        <v>0</v>
      </c>
      <c r="L329" s="168">
        <v>0</v>
      </c>
      <c r="M329" s="168">
        <v>0</v>
      </c>
      <c r="N329" s="168">
        <v>0</v>
      </c>
      <c r="O329" s="169">
        <f t="shared" si="4"/>
        <v>7362384.3200000003</v>
      </c>
    </row>
    <row r="330" spans="1:15" x14ac:dyDescent="0.25">
      <c r="A330" s="149" t="s">
        <v>51</v>
      </c>
      <c r="B330" s="153" t="s">
        <v>22</v>
      </c>
      <c r="C330" s="151">
        <v>15723</v>
      </c>
      <c r="D330" s="154" t="s">
        <v>331</v>
      </c>
      <c r="E330" s="105">
        <v>21867872.349445529</v>
      </c>
      <c r="F330" s="168">
        <v>0</v>
      </c>
      <c r="G330" s="168">
        <v>28520554.780000001</v>
      </c>
      <c r="H330" s="168">
        <v>0</v>
      </c>
      <c r="I330" s="168">
        <v>2922929.23</v>
      </c>
      <c r="J330" s="168">
        <v>0</v>
      </c>
      <c r="K330" s="168">
        <v>0</v>
      </c>
      <c r="L330" s="168">
        <v>0</v>
      </c>
      <c r="M330" s="168">
        <v>0</v>
      </c>
      <c r="N330" s="168">
        <v>0</v>
      </c>
      <c r="O330" s="169">
        <f t="shared" si="4"/>
        <v>31443484.010000002</v>
      </c>
    </row>
    <row r="331" spans="1:15" x14ac:dyDescent="0.25">
      <c r="A331" s="44" t="s">
        <v>51</v>
      </c>
      <c r="B331" s="45" t="s">
        <v>22</v>
      </c>
      <c r="C331" s="46">
        <v>15740</v>
      </c>
      <c r="D331" s="64" t="s">
        <v>332</v>
      </c>
      <c r="E331" s="105">
        <v>0</v>
      </c>
      <c r="F331" s="70">
        <v>0</v>
      </c>
      <c r="G331" s="70">
        <v>0</v>
      </c>
      <c r="H331" s="70">
        <v>0</v>
      </c>
      <c r="I331" s="70">
        <v>0</v>
      </c>
      <c r="J331" s="70">
        <v>0</v>
      </c>
      <c r="K331" s="70">
        <v>0</v>
      </c>
      <c r="L331" s="70">
        <v>0</v>
      </c>
      <c r="M331" s="70">
        <v>0</v>
      </c>
      <c r="N331" s="70">
        <v>0</v>
      </c>
      <c r="O331" s="48">
        <f t="shared" si="4"/>
        <v>0</v>
      </c>
    </row>
    <row r="332" spans="1:15" x14ac:dyDescent="0.25">
      <c r="A332" s="44" t="s">
        <v>51</v>
      </c>
      <c r="B332" s="45" t="s">
        <v>22</v>
      </c>
      <c r="C332" s="46">
        <v>15753</v>
      </c>
      <c r="D332" s="64" t="s">
        <v>333</v>
      </c>
      <c r="E332" s="105">
        <v>0</v>
      </c>
      <c r="F332" s="70">
        <v>0</v>
      </c>
      <c r="G332" s="70">
        <v>0</v>
      </c>
      <c r="H332" s="70">
        <v>0</v>
      </c>
      <c r="I332" s="70">
        <v>0</v>
      </c>
      <c r="J332" s="70">
        <v>0</v>
      </c>
      <c r="K332" s="70">
        <v>0</v>
      </c>
      <c r="L332" s="70">
        <v>2729755.09</v>
      </c>
      <c r="M332" s="70">
        <v>0</v>
      </c>
      <c r="N332" s="70">
        <v>0</v>
      </c>
      <c r="O332" s="48">
        <f t="shared" ref="O332:O395" si="5">SUM(F332:N332)</f>
        <v>2729755.09</v>
      </c>
    </row>
    <row r="333" spans="1:15" x14ac:dyDescent="0.25">
      <c r="A333" s="44" t="s">
        <v>51</v>
      </c>
      <c r="B333" s="45" t="s">
        <v>22</v>
      </c>
      <c r="C333" s="46">
        <v>15755</v>
      </c>
      <c r="D333" s="64" t="s">
        <v>334</v>
      </c>
      <c r="E333" s="105">
        <v>100183713.63595745</v>
      </c>
      <c r="F333" s="70">
        <v>0</v>
      </c>
      <c r="G333" s="70">
        <v>144490912.14999998</v>
      </c>
      <c r="H333" s="70">
        <v>0</v>
      </c>
      <c r="I333" s="70">
        <v>0</v>
      </c>
      <c r="J333" s="70">
        <v>0</v>
      </c>
      <c r="K333" s="70">
        <v>0</v>
      </c>
      <c r="L333" s="70">
        <v>0</v>
      </c>
      <c r="M333" s="70">
        <v>0</v>
      </c>
      <c r="N333" s="70">
        <v>0</v>
      </c>
      <c r="O333" s="48">
        <f t="shared" si="5"/>
        <v>144490912.14999998</v>
      </c>
    </row>
    <row r="334" spans="1:15" x14ac:dyDescent="0.25">
      <c r="A334" s="44" t="s">
        <v>51</v>
      </c>
      <c r="B334" s="45" t="s">
        <v>22</v>
      </c>
      <c r="C334" s="46">
        <v>15757</v>
      </c>
      <c r="D334" s="64" t="s">
        <v>335</v>
      </c>
      <c r="E334" s="105">
        <v>131234419.54765671</v>
      </c>
      <c r="F334" s="70">
        <v>43848</v>
      </c>
      <c r="G334" s="70">
        <v>144550671.03999999</v>
      </c>
      <c r="H334" s="70">
        <v>0</v>
      </c>
      <c r="I334" s="70">
        <v>0</v>
      </c>
      <c r="J334" s="70">
        <v>0</v>
      </c>
      <c r="K334" s="70">
        <v>0</v>
      </c>
      <c r="L334" s="70">
        <v>1541</v>
      </c>
      <c r="M334" s="70">
        <v>0</v>
      </c>
      <c r="N334" s="70">
        <v>0</v>
      </c>
      <c r="O334" s="48">
        <f t="shared" si="5"/>
        <v>144596060.03999999</v>
      </c>
    </row>
    <row r="335" spans="1:15" x14ac:dyDescent="0.25">
      <c r="A335" s="44" t="s">
        <v>51</v>
      </c>
      <c r="B335" s="45" t="s">
        <v>22</v>
      </c>
      <c r="C335" s="46">
        <v>15759</v>
      </c>
      <c r="D335" s="64" t="s">
        <v>336</v>
      </c>
      <c r="E335" s="105">
        <v>150438861.13326615</v>
      </c>
      <c r="F335" s="70">
        <v>1235364.1200000001</v>
      </c>
      <c r="G335" s="70">
        <v>99353963.920000002</v>
      </c>
      <c r="H335" s="70">
        <v>0</v>
      </c>
      <c r="I335" s="70">
        <v>49689792.019999996</v>
      </c>
      <c r="J335" s="70">
        <v>0</v>
      </c>
      <c r="K335" s="70">
        <v>0</v>
      </c>
      <c r="L335" s="70">
        <v>15460308.170000002</v>
      </c>
      <c r="M335" s="70">
        <v>0</v>
      </c>
      <c r="N335" s="70">
        <v>0</v>
      </c>
      <c r="O335" s="48">
        <f t="shared" si="5"/>
        <v>165739428.23000002</v>
      </c>
    </row>
    <row r="336" spans="1:15" x14ac:dyDescent="0.25">
      <c r="A336" s="44" t="s">
        <v>51</v>
      </c>
      <c r="B336" s="45" t="s">
        <v>22</v>
      </c>
      <c r="C336" s="46">
        <v>15761</v>
      </c>
      <c r="D336" s="64" t="s">
        <v>337</v>
      </c>
      <c r="E336" s="105">
        <v>20159643.791556068</v>
      </c>
      <c r="F336" s="70">
        <v>0</v>
      </c>
      <c r="G336" s="70">
        <v>0</v>
      </c>
      <c r="H336" s="70">
        <v>55762722.850000009</v>
      </c>
      <c r="I336" s="70">
        <v>0</v>
      </c>
      <c r="J336" s="70">
        <v>0</v>
      </c>
      <c r="K336" s="70">
        <v>0</v>
      </c>
      <c r="L336" s="70">
        <v>315732.06999999995</v>
      </c>
      <c r="M336" s="70">
        <v>0</v>
      </c>
      <c r="N336" s="70">
        <v>0</v>
      </c>
      <c r="O336" s="48">
        <f t="shared" si="5"/>
        <v>56078454.920000009</v>
      </c>
    </row>
    <row r="337" spans="1:15" x14ac:dyDescent="0.25">
      <c r="A337" s="44" t="s">
        <v>51</v>
      </c>
      <c r="B337" s="45" t="s">
        <v>22</v>
      </c>
      <c r="C337" s="46">
        <v>15762</v>
      </c>
      <c r="D337" s="64" t="s">
        <v>338</v>
      </c>
      <c r="E337" s="105">
        <v>0</v>
      </c>
      <c r="F337" s="70">
        <v>0</v>
      </c>
      <c r="G337" s="70">
        <v>0</v>
      </c>
      <c r="H337" s="70">
        <v>0</v>
      </c>
      <c r="I337" s="70">
        <v>0</v>
      </c>
      <c r="J337" s="70">
        <v>0</v>
      </c>
      <c r="K337" s="70">
        <v>0</v>
      </c>
      <c r="L337" s="70">
        <v>0</v>
      </c>
      <c r="M337" s="70">
        <v>0</v>
      </c>
      <c r="N337" s="70">
        <v>0</v>
      </c>
      <c r="O337" s="48">
        <f t="shared" si="5"/>
        <v>0</v>
      </c>
    </row>
    <row r="338" spans="1:15" x14ac:dyDescent="0.25">
      <c r="A338" s="44" t="s">
        <v>51</v>
      </c>
      <c r="B338" s="45" t="s">
        <v>22</v>
      </c>
      <c r="C338" s="46">
        <v>15763</v>
      </c>
      <c r="D338" s="64" t="s">
        <v>339</v>
      </c>
      <c r="E338" s="105">
        <v>140382.30765401002</v>
      </c>
      <c r="F338" s="70">
        <v>0</v>
      </c>
      <c r="G338" s="70">
        <v>0</v>
      </c>
      <c r="H338" s="70">
        <v>0</v>
      </c>
      <c r="I338" s="70">
        <v>0</v>
      </c>
      <c r="J338" s="70">
        <v>0</v>
      </c>
      <c r="K338" s="70">
        <v>0</v>
      </c>
      <c r="L338" s="70">
        <v>515903.56</v>
      </c>
      <c r="M338" s="70">
        <v>0</v>
      </c>
      <c r="N338" s="70">
        <v>0</v>
      </c>
      <c r="O338" s="48">
        <f t="shared" si="5"/>
        <v>515903.56</v>
      </c>
    </row>
    <row r="339" spans="1:15" x14ac:dyDescent="0.25">
      <c r="A339" s="44" t="s">
        <v>51</v>
      </c>
      <c r="B339" s="45" t="s">
        <v>22</v>
      </c>
      <c r="C339" s="46">
        <v>15764</v>
      </c>
      <c r="D339" s="64" t="s">
        <v>340</v>
      </c>
      <c r="E339" s="105">
        <v>0</v>
      </c>
      <c r="F339" s="70">
        <v>0</v>
      </c>
      <c r="G339" s="70">
        <v>0</v>
      </c>
      <c r="H339" s="70">
        <v>0</v>
      </c>
      <c r="I339" s="70">
        <v>0</v>
      </c>
      <c r="J339" s="70">
        <v>0</v>
      </c>
      <c r="K339" s="70">
        <v>0</v>
      </c>
      <c r="L339" s="70">
        <v>142387.59</v>
      </c>
      <c r="M339" s="70">
        <v>0</v>
      </c>
      <c r="N339" s="70">
        <v>0</v>
      </c>
      <c r="O339" s="48">
        <f t="shared" si="5"/>
        <v>142387.59</v>
      </c>
    </row>
    <row r="340" spans="1:15" x14ac:dyDescent="0.25">
      <c r="A340" s="44" t="s">
        <v>51</v>
      </c>
      <c r="B340" s="45" t="s">
        <v>22</v>
      </c>
      <c r="C340" s="46">
        <v>15774</v>
      </c>
      <c r="D340" s="64" t="s">
        <v>341</v>
      </c>
      <c r="E340" s="105">
        <v>1540595.4476062879</v>
      </c>
      <c r="F340" s="70">
        <v>0</v>
      </c>
      <c r="G340" s="70">
        <v>484027</v>
      </c>
      <c r="H340" s="70">
        <v>0</v>
      </c>
      <c r="I340" s="70">
        <v>0</v>
      </c>
      <c r="J340" s="70">
        <v>0</v>
      </c>
      <c r="K340" s="70">
        <v>0</v>
      </c>
      <c r="L340" s="70">
        <v>0</v>
      </c>
      <c r="M340" s="70">
        <v>0</v>
      </c>
      <c r="N340" s="70">
        <v>0</v>
      </c>
      <c r="O340" s="48">
        <f t="shared" si="5"/>
        <v>484027</v>
      </c>
    </row>
    <row r="341" spans="1:15" x14ac:dyDescent="0.25">
      <c r="A341" s="149" t="s">
        <v>51</v>
      </c>
      <c r="B341" s="153" t="s">
        <v>22</v>
      </c>
      <c r="C341" s="151">
        <v>15776</v>
      </c>
      <c r="D341" s="154" t="s">
        <v>342</v>
      </c>
      <c r="E341" s="105">
        <v>0</v>
      </c>
      <c r="F341" s="168">
        <v>0</v>
      </c>
      <c r="G341" s="168">
        <v>0</v>
      </c>
      <c r="H341" s="168">
        <v>0</v>
      </c>
      <c r="I341" s="168">
        <v>0</v>
      </c>
      <c r="J341" s="168">
        <v>0</v>
      </c>
      <c r="K341" s="168">
        <v>0</v>
      </c>
      <c r="L341" s="168">
        <v>0</v>
      </c>
      <c r="M341" s="168">
        <v>0</v>
      </c>
      <c r="N341" s="168">
        <v>0</v>
      </c>
      <c r="O341" s="169">
        <f t="shared" si="5"/>
        <v>0</v>
      </c>
    </row>
    <row r="342" spans="1:15" x14ac:dyDescent="0.25">
      <c r="A342" s="149" t="s">
        <v>51</v>
      </c>
      <c r="B342" s="153" t="s">
        <v>22</v>
      </c>
      <c r="C342" s="151">
        <v>15778</v>
      </c>
      <c r="D342" s="154" t="s">
        <v>343</v>
      </c>
      <c r="E342" s="105">
        <v>16901.536163504592</v>
      </c>
      <c r="F342" s="168">
        <v>0</v>
      </c>
      <c r="G342" s="168">
        <v>0</v>
      </c>
      <c r="H342" s="168">
        <v>0</v>
      </c>
      <c r="I342" s="168">
        <v>0</v>
      </c>
      <c r="J342" s="168">
        <v>0</v>
      </c>
      <c r="K342" s="168">
        <v>0</v>
      </c>
      <c r="L342" s="168">
        <v>22152.03</v>
      </c>
      <c r="M342" s="168">
        <v>0</v>
      </c>
      <c r="N342" s="168">
        <v>0</v>
      </c>
      <c r="O342" s="169">
        <f t="shared" si="5"/>
        <v>22152.03</v>
      </c>
    </row>
    <row r="343" spans="1:15" x14ac:dyDescent="0.25">
      <c r="A343" s="149" t="s">
        <v>51</v>
      </c>
      <c r="B343" s="153" t="s">
        <v>22</v>
      </c>
      <c r="C343" s="151">
        <v>15790</v>
      </c>
      <c r="D343" s="154" t="s">
        <v>344</v>
      </c>
      <c r="E343" s="105">
        <v>57867733.841057271</v>
      </c>
      <c r="F343" s="168">
        <v>0</v>
      </c>
      <c r="G343" s="168">
        <v>83370611.49000001</v>
      </c>
      <c r="H343" s="168">
        <v>0</v>
      </c>
      <c r="I343" s="168">
        <v>2922929.23</v>
      </c>
      <c r="J343" s="168">
        <v>0</v>
      </c>
      <c r="K343" s="168">
        <v>0</v>
      </c>
      <c r="L343" s="168">
        <v>85170.86</v>
      </c>
      <c r="M343" s="168">
        <v>0</v>
      </c>
      <c r="N343" s="168">
        <v>0</v>
      </c>
      <c r="O343" s="169">
        <f t="shared" si="5"/>
        <v>86378711.580000013</v>
      </c>
    </row>
    <row r="344" spans="1:15" x14ac:dyDescent="0.25">
      <c r="A344" s="149" t="s">
        <v>51</v>
      </c>
      <c r="B344" s="153" t="s">
        <v>22</v>
      </c>
      <c r="C344" s="151">
        <v>15798</v>
      </c>
      <c r="D344" s="154" t="s">
        <v>345</v>
      </c>
      <c r="E344" s="105">
        <v>0</v>
      </c>
      <c r="F344" s="168">
        <v>0</v>
      </c>
      <c r="G344" s="168">
        <v>0</v>
      </c>
      <c r="H344" s="168">
        <v>0</v>
      </c>
      <c r="I344" s="168">
        <v>0</v>
      </c>
      <c r="J344" s="168">
        <v>0</v>
      </c>
      <c r="K344" s="168">
        <v>0</v>
      </c>
      <c r="L344" s="168">
        <v>966146.35</v>
      </c>
      <c r="M344" s="168">
        <v>0</v>
      </c>
      <c r="N344" s="168">
        <v>0</v>
      </c>
      <c r="O344" s="169">
        <f t="shared" si="5"/>
        <v>966146.35</v>
      </c>
    </row>
    <row r="345" spans="1:15" x14ac:dyDescent="0.25">
      <c r="A345" s="149" t="s">
        <v>51</v>
      </c>
      <c r="B345" s="153" t="s">
        <v>22</v>
      </c>
      <c r="C345" s="151">
        <v>15804</v>
      </c>
      <c r="D345" s="154" t="s">
        <v>346</v>
      </c>
      <c r="E345" s="105">
        <v>189746.99295891717</v>
      </c>
      <c r="F345" s="168">
        <v>0</v>
      </c>
      <c r="G345" s="168">
        <v>0</v>
      </c>
      <c r="H345" s="168">
        <v>0</v>
      </c>
      <c r="I345" s="168">
        <v>0</v>
      </c>
      <c r="J345" s="168">
        <v>0</v>
      </c>
      <c r="K345" s="168">
        <v>0</v>
      </c>
      <c r="L345" s="168">
        <v>0</v>
      </c>
      <c r="M345" s="168">
        <v>0</v>
      </c>
      <c r="N345" s="168">
        <v>0</v>
      </c>
      <c r="O345" s="169">
        <f t="shared" si="5"/>
        <v>0</v>
      </c>
    </row>
    <row r="346" spans="1:15" x14ac:dyDescent="0.25">
      <c r="A346" s="149" t="s">
        <v>51</v>
      </c>
      <c r="B346" s="153" t="s">
        <v>22</v>
      </c>
      <c r="C346" s="151">
        <v>15806</v>
      </c>
      <c r="D346" s="154" t="s">
        <v>347</v>
      </c>
      <c r="E346" s="105">
        <v>41355571.123573683</v>
      </c>
      <c r="F346" s="168">
        <v>61947528.860000007</v>
      </c>
      <c r="G346" s="168">
        <v>0</v>
      </c>
      <c r="H346" s="168">
        <v>0</v>
      </c>
      <c r="I346" s="168">
        <v>2922929.23</v>
      </c>
      <c r="J346" s="168">
        <v>0</v>
      </c>
      <c r="K346" s="168">
        <v>0</v>
      </c>
      <c r="L346" s="168">
        <v>0</v>
      </c>
      <c r="M346" s="168">
        <v>0</v>
      </c>
      <c r="N346" s="168">
        <v>0</v>
      </c>
      <c r="O346" s="169">
        <f t="shared" si="5"/>
        <v>64870458.090000004</v>
      </c>
    </row>
    <row r="347" spans="1:15" x14ac:dyDescent="0.25">
      <c r="A347" s="149" t="s">
        <v>51</v>
      </c>
      <c r="B347" s="153" t="s">
        <v>22</v>
      </c>
      <c r="C347" s="151">
        <v>15808</v>
      </c>
      <c r="D347" s="154" t="s">
        <v>348</v>
      </c>
      <c r="E347" s="105">
        <v>0</v>
      </c>
      <c r="F347" s="168">
        <v>0</v>
      </c>
      <c r="G347" s="168">
        <v>0</v>
      </c>
      <c r="H347" s="168">
        <v>0</v>
      </c>
      <c r="I347" s="168">
        <v>0</v>
      </c>
      <c r="J347" s="168">
        <v>0</v>
      </c>
      <c r="K347" s="168">
        <v>0</v>
      </c>
      <c r="L347" s="168">
        <v>0</v>
      </c>
      <c r="M347" s="168">
        <v>0</v>
      </c>
      <c r="N347" s="168">
        <v>0</v>
      </c>
      <c r="O347" s="169">
        <f t="shared" si="5"/>
        <v>0</v>
      </c>
    </row>
    <row r="348" spans="1:15" x14ac:dyDescent="0.25">
      <c r="A348" s="149" t="s">
        <v>51</v>
      </c>
      <c r="B348" s="153" t="s">
        <v>22</v>
      </c>
      <c r="C348" s="151">
        <v>15810</v>
      </c>
      <c r="D348" s="154" t="s">
        <v>349</v>
      </c>
      <c r="E348" s="105">
        <v>0</v>
      </c>
      <c r="F348" s="168">
        <v>0</v>
      </c>
      <c r="G348" s="168">
        <v>0</v>
      </c>
      <c r="H348" s="168">
        <v>0</v>
      </c>
      <c r="I348" s="168">
        <v>0</v>
      </c>
      <c r="J348" s="168">
        <v>0</v>
      </c>
      <c r="K348" s="168">
        <v>0</v>
      </c>
      <c r="L348" s="168">
        <v>0</v>
      </c>
      <c r="M348" s="168">
        <v>0</v>
      </c>
      <c r="N348" s="168">
        <v>0</v>
      </c>
      <c r="O348" s="169">
        <f t="shared" si="5"/>
        <v>0</v>
      </c>
    </row>
    <row r="349" spans="1:15" x14ac:dyDescent="0.25">
      <c r="A349" s="149" t="s">
        <v>51</v>
      </c>
      <c r="B349" s="153" t="s">
        <v>22</v>
      </c>
      <c r="C349" s="151">
        <v>15814</v>
      </c>
      <c r="D349" s="154" t="s">
        <v>350</v>
      </c>
      <c r="E349" s="105">
        <v>4963.8651134947522</v>
      </c>
      <c r="F349" s="168">
        <v>0</v>
      </c>
      <c r="G349" s="168">
        <v>0</v>
      </c>
      <c r="H349" s="168">
        <v>0</v>
      </c>
      <c r="I349" s="168">
        <v>0</v>
      </c>
      <c r="J349" s="168">
        <v>0</v>
      </c>
      <c r="K349" s="168">
        <v>0</v>
      </c>
      <c r="L349" s="168">
        <v>9930</v>
      </c>
      <c r="M349" s="168">
        <v>0</v>
      </c>
      <c r="N349" s="168">
        <v>0</v>
      </c>
      <c r="O349" s="169">
        <f t="shared" si="5"/>
        <v>9930</v>
      </c>
    </row>
    <row r="350" spans="1:15" x14ac:dyDescent="0.25">
      <c r="A350" s="149" t="s">
        <v>51</v>
      </c>
      <c r="B350" s="153" t="s">
        <v>22</v>
      </c>
      <c r="C350" s="151">
        <v>15816</v>
      </c>
      <c r="D350" s="154" t="s">
        <v>351</v>
      </c>
      <c r="E350" s="105">
        <v>0</v>
      </c>
      <c r="F350" s="168">
        <v>0</v>
      </c>
      <c r="G350" s="168">
        <v>0</v>
      </c>
      <c r="H350" s="168">
        <v>0</v>
      </c>
      <c r="I350" s="168">
        <v>0</v>
      </c>
      <c r="J350" s="168">
        <v>0</v>
      </c>
      <c r="K350" s="168">
        <v>0</v>
      </c>
      <c r="L350" s="168">
        <v>0</v>
      </c>
      <c r="M350" s="168">
        <v>0</v>
      </c>
      <c r="N350" s="168">
        <v>0</v>
      </c>
      <c r="O350" s="169">
        <f t="shared" si="5"/>
        <v>0</v>
      </c>
    </row>
    <row r="351" spans="1:15" x14ac:dyDescent="0.25">
      <c r="A351" s="44" t="s">
        <v>51</v>
      </c>
      <c r="B351" s="45" t="s">
        <v>22</v>
      </c>
      <c r="C351" s="46">
        <v>15820</v>
      </c>
      <c r="D351" s="64" t="s">
        <v>352</v>
      </c>
      <c r="E351" s="105">
        <v>23989691.431922626</v>
      </c>
      <c r="F351" s="70">
        <v>0</v>
      </c>
      <c r="G351" s="70">
        <v>65440475.600000009</v>
      </c>
      <c r="H351" s="70">
        <v>0</v>
      </c>
      <c r="I351" s="70">
        <v>2922919.27</v>
      </c>
      <c r="J351" s="70">
        <v>0</v>
      </c>
      <c r="K351" s="70">
        <v>0</v>
      </c>
      <c r="L351" s="70">
        <v>300264.35000000003</v>
      </c>
      <c r="M351" s="70">
        <v>0</v>
      </c>
      <c r="N351" s="70">
        <v>0</v>
      </c>
      <c r="O351" s="48">
        <f t="shared" si="5"/>
        <v>68663659.219999999</v>
      </c>
    </row>
    <row r="352" spans="1:15" x14ac:dyDescent="0.25">
      <c r="A352" s="44" t="s">
        <v>51</v>
      </c>
      <c r="B352" s="45" t="s">
        <v>22</v>
      </c>
      <c r="C352" s="46">
        <v>15822</v>
      </c>
      <c r="D352" s="64" t="s">
        <v>353</v>
      </c>
      <c r="E352" s="105">
        <v>464557.86705849069</v>
      </c>
      <c r="F352" s="70">
        <v>0</v>
      </c>
      <c r="G352" s="70">
        <v>0</v>
      </c>
      <c r="H352" s="70">
        <v>0</v>
      </c>
      <c r="I352" s="70">
        <v>0</v>
      </c>
      <c r="J352" s="70">
        <v>0</v>
      </c>
      <c r="K352" s="70">
        <v>0</v>
      </c>
      <c r="L352" s="70">
        <v>204838.82</v>
      </c>
      <c r="M352" s="70">
        <v>0</v>
      </c>
      <c r="N352" s="70">
        <v>0</v>
      </c>
      <c r="O352" s="48">
        <f t="shared" si="5"/>
        <v>204838.82</v>
      </c>
    </row>
    <row r="353" spans="1:15" x14ac:dyDescent="0.25">
      <c r="A353" s="44" t="s">
        <v>51</v>
      </c>
      <c r="B353" s="45" t="s">
        <v>22</v>
      </c>
      <c r="C353" s="46">
        <v>15832</v>
      </c>
      <c r="D353" s="64" t="s">
        <v>354</v>
      </c>
      <c r="E353" s="105">
        <v>20142742.255392563</v>
      </c>
      <c r="F353" s="70">
        <v>0</v>
      </c>
      <c r="G353" s="70">
        <v>0</v>
      </c>
      <c r="H353" s="70">
        <v>55762722.750000007</v>
      </c>
      <c r="I353" s="70">
        <v>0</v>
      </c>
      <c r="J353" s="70">
        <v>0</v>
      </c>
      <c r="K353" s="70">
        <v>0</v>
      </c>
      <c r="L353" s="70">
        <v>0</v>
      </c>
      <c r="M353" s="70">
        <v>0</v>
      </c>
      <c r="N353" s="70">
        <v>0</v>
      </c>
      <c r="O353" s="48">
        <f t="shared" si="5"/>
        <v>55762722.750000007</v>
      </c>
    </row>
    <row r="354" spans="1:15" x14ac:dyDescent="0.25">
      <c r="A354" s="44" t="s">
        <v>51</v>
      </c>
      <c r="B354" s="45" t="s">
        <v>22</v>
      </c>
      <c r="C354" s="46">
        <v>15835</v>
      </c>
      <c r="D354" s="64" t="s">
        <v>355</v>
      </c>
      <c r="E354" s="105">
        <v>1450387.960489627</v>
      </c>
      <c r="F354" s="70">
        <v>0</v>
      </c>
      <c r="G354" s="70">
        <v>273332.69</v>
      </c>
      <c r="H354" s="70">
        <v>0</v>
      </c>
      <c r="I354" s="70">
        <v>0</v>
      </c>
      <c r="J354" s="70">
        <v>0</v>
      </c>
      <c r="K354" s="70">
        <v>0</v>
      </c>
      <c r="L354" s="70">
        <v>83830.37</v>
      </c>
      <c r="M354" s="70">
        <v>0</v>
      </c>
      <c r="N354" s="70">
        <v>0</v>
      </c>
      <c r="O354" s="48">
        <f t="shared" si="5"/>
        <v>357163.06</v>
      </c>
    </row>
    <row r="355" spans="1:15" x14ac:dyDescent="0.25">
      <c r="A355" s="44" t="s">
        <v>51</v>
      </c>
      <c r="B355" s="45" t="s">
        <v>22</v>
      </c>
      <c r="C355" s="46">
        <v>15837</v>
      </c>
      <c r="D355" s="64" t="s">
        <v>356</v>
      </c>
      <c r="E355" s="105">
        <v>8437666.9923177417</v>
      </c>
      <c r="F355" s="70">
        <v>0</v>
      </c>
      <c r="G355" s="70">
        <v>7753638.0800000001</v>
      </c>
      <c r="H355" s="70">
        <v>0</v>
      </c>
      <c r="I355" s="70">
        <v>118904.27</v>
      </c>
      <c r="J355" s="70">
        <v>0</v>
      </c>
      <c r="K355" s="70">
        <v>0</v>
      </c>
      <c r="L355" s="70">
        <v>3590.98</v>
      </c>
      <c r="M355" s="70">
        <v>0</v>
      </c>
      <c r="N355" s="70">
        <v>0</v>
      </c>
      <c r="O355" s="48">
        <f t="shared" si="5"/>
        <v>7876133.3300000001</v>
      </c>
    </row>
    <row r="356" spans="1:15" x14ac:dyDescent="0.25">
      <c r="A356" s="44" t="s">
        <v>51</v>
      </c>
      <c r="B356" s="45" t="s">
        <v>22</v>
      </c>
      <c r="C356" s="46">
        <v>15839</v>
      </c>
      <c r="D356" s="64" t="s">
        <v>357</v>
      </c>
      <c r="E356" s="105">
        <v>0</v>
      </c>
      <c r="F356" s="70">
        <v>0</v>
      </c>
      <c r="G356" s="70">
        <v>0</v>
      </c>
      <c r="H356" s="70">
        <v>0</v>
      </c>
      <c r="I356" s="70">
        <v>0</v>
      </c>
      <c r="J356" s="70">
        <v>0</v>
      </c>
      <c r="K356" s="70">
        <v>0</v>
      </c>
      <c r="L356" s="70">
        <v>0</v>
      </c>
      <c r="M356" s="70">
        <v>0</v>
      </c>
      <c r="N356" s="70">
        <v>0</v>
      </c>
      <c r="O356" s="48">
        <f t="shared" si="5"/>
        <v>0</v>
      </c>
    </row>
    <row r="357" spans="1:15" x14ac:dyDescent="0.25">
      <c r="A357" s="44" t="s">
        <v>51</v>
      </c>
      <c r="B357" s="45" t="s">
        <v>22</v>
      </c>
      <c r="C357" s="46">
        <v>15842</v>
      </c>
      <c r="D357" s="64" t="s">
        <v>358</v>
      </c>
      <c r="E357" s="105">
        <v>1998591.3051478735</v>
      </c>
      <c r="F357" s="70">
        <v>0</v>
      </c>
      <c r="G357" s="70">
        <v>854302.08000000007</v>
      </c>
      <c r="H357" s="70">
        <v>0</v>
      </c>
      <c r="I357" s="70">
        <v>0</v>
      </c>
      <c r="J357" s="70">
        <v>0</v>
      </c>
      <c r="K357" s="70">
        <v>0</v>
      </c>
      <c r="L357" s="70">
        <v>105994.01999999999</v>
      </c>
      <c r="M357" s="70">
        <v>0</v>
      </c>
      <c r="N357" s="70">
        <v>0</v>
      </c>
      <c r="O357" s="48">
        <f t="shared" si="5"/>
        <v>960296.10000000009</v>
      </c>
    </row>
    <row r="358" spans="1:15" x14ac:dyDescent="0.25">
      <c r="A358" s="44" t="s">
        <v>51</v>
      </c>
      <c r="B358" s="45" t="s">
        <v>22</v>
      </c>
      <c r="C358" s="46">
        <v>15861</v>
      </c>
      <c r="D358" s="64" t="s">
        <v>359</v>
      </c>
      <c r="E358" s="105">
        <v>8354252.4789008554</v>
      </c>
      <c r="F358" s="70">
        <v>0</v>
      </c>
      <c r="G358" s="70">
        <v>6849736.4099999983</v>
      </c>
      <c r="H358" s="70">
        <v>0</v>
      </c>
      <c r="I358" s="70">
        <v>0</v>
      </c>
      <c r="J358" s="70">
        <v>0</v>
      </c>
      <c r="K358" s="70">
        <v>0</v>
      </c>
      <c r="L358" s="70">
        <v>1073.42</v>
      </c>
      <c r="M358" s="70">
        <v>0</v>
      </c>
      <c r="N358" s="70">
        <v>0</v>
      </c>
      <c r="O358" s="48">
        <f t="shared" si="5"/>
        <v>6850809.8299999982</v>
      </c>
    </row>
    <row r="359" spans="1:15" x14ac:dyDescent="0.25">
      <c r="A359" s="44" t="s">
        <v>51</v>
      </c>
      <c r="B359" s="45" t="s">
        <v>22</v>
      </c>
      <c r="C359" s="46">
        <v>15879</v>
      </c>
      <c r="D359" s="64" t="s">
        <v>360</v>
      </c>
      <c r="E359" s="105">
        <v>0</v>
      </c>
      <c r="F359" s="70">
        <v>0</v>
      </c>
      <c r="G359" s="70">
        <v>0</v>
      </c>
      <c r="H359" s="70">
        <v>0</v>
      </c>
      <c r="I359" s="70">
        <v>0</v>
      </c>
      <c r="J359" s="70">
        <v>0</v>
      </c>
      <c r="K359" s="70">
        <v>0</v>
      </c>
      <c r="L359" s="70">
        <v>0</v>
      </c>
      <c r="M359" s="70">
        <v>0</v>
      </c>
      <c r="N359" s="70">
        <v>0</v>
      </c>
      <c r="O359" s="48">
        <f t="shared" si="5"/>
        <v>0</v>
      </c>
    </row>
    <row r="360" spans="1:15" x14ac:dyDescent="0.25">
      <c r="A360" s="44" t="s">
        <v>51</v>
      </c>
      <c r="B360" s="45" t="s">
        <v>22</v>
      </c>
      <c r="C360" s="46">
        <v>15897</v>
      </c>
      <c r="D360" s="64" t="s">
        <v>361</v>
      </c>
      <c r="E360" s="105">
        <v>0</v>
      </c>
      <c r="F360" s="70">
        <v>0</v>
      </c>
      <c r="G360" s="70">
        <v>0</v>
      </c>
      <c r="H360" s="70">
        <v>0</v>
      </c>
      <c r="I360" s="70">
        <v>0</v>
      </c>
      <c r="J360" s="70">
        <v>0</v>
      </c>
      <c r="K360" s="70">
        <v>0</v>
      </c>
      <c r="L360" s="70">
        <v>0</v>
      </c>
      <c r="M360" s="70">
        <v>0</v>
      </c>
      <c r="N360" s="70">
        <v>0</v>
      </c>
      <c r="O360" s="48">
        <f t="shared" si="5"/>
        <v>0</v>
      </c>
    </row>
    <row r="361" spans="1:15" x14ac:dyDescent="0.25">
      <c r="A361" s="149" t="s">
        <v>51</v>
      </c>
      <c r="B361" s="153" t="s">
        <v>23</v>
      </c>
      <c r="C361" s="151">
        <v>17001</v>
      </c>
      <c r="D361" s="154" t="s">
        <v>362</v>
      </c>
      <c r="E361" s="105">
        <v>38786346.464260206</v>
      </c>
      <c r="F361" s="168">
        <v>9598.94</v>
      </c>
      <c r="G361" s="168">
        <v>0</v>
      </c>
      <c r="H361" s="168">
        <v>0</v>
      </c>
      <c r="I361" s="168">
        <v>0</v>
      </c>
      <c r="J361" s="168">
        <v>27010963.210000005</v>
      </c>
      <c r="K361" s="168">
        <v>0</v>
      </c>
      <c r="L361" s="168">
        <v>375016.45000000013</v>
      </c>
      <c r="M361" s="168">
        <v>0</v>
      </c>
      <c r="N361" s="168">
        <v>0</v>
      </c>
      <c r="O361" s="169">
        <f t="shared" si="5"/>
        <v>27395578.600000005</v>
      </c>
    </row>
    <row r="362" spans="1:15" x14ac:dyDescent="0.25">
      <c r="A362" s="149" t="s">
        <v>51</v>
      </c>
      <c r="B362" s="153" t="s">
        <v>23</v>
      </c>
      <c r="C362" s="151">
        <v>17013</v>
      </c>
      <c r="D362" s="154" t="s">
        <v>363</v>
      </c>
      <c r="E362" s="105">
        <v>67845.352515375649</v>
      </c>
      <c r="F362" s="168">
        <v>1729.28</v>
      </c>
      <c r="G362" s="168">
        <v>0</v>
      </c>
      <c r="H362" s="168">
        <v>0</v>
      </c>
      <c r="I362" s="168">
        <v>0</v>
      </c>
      <c r="J362" s="168">
        <v>1986111</v>
      </c>
      <c r="K362" s="168">
        <v>0</v>
      </c>
      <c r="L362" s="168">
        <v>612024.64</v>
      </c>
      <c r="M362" s="168">
        <v>0</v>
      </c>
      <c r="N362" s="168">
        <v>0</v>
      </c>
      <c r="O362" s="169">
        <f t="shared" si="5"/>
        <v>2599864.92</v>
      </c>
    </row>
    <row r="363" spans="1:15" x14ac:dyDescent="0.25">
      <c r="A363" s="149" t="s">
        <v>51</v>
      </c>
      <c r="B363" s="153" t="s">
        <v>23</v>
      </c>
      <c r="C363" s="151">
        <v>17042</v>
      </c>
      <c r="D363" s="154" t="s">
        <v>364</v>
      </c>
      <c r="E363" s="105">
        <v>42850911.823939107</v>
      </c>
      <c r="F363" s="168">
        <v>0</v>
      </c>
      <c r="G363" s="168">
        <v>0</v>
      </c>
      <c r="H363" s="168">
        <v>0</v>
      </c>
      <c r="I363" s="168">
        <v>0</v>
      </c>
      <c r="J363" s="168">
        <v>3025052</v>
      </c>
      <c r="K363" s="168">
        <v>0</v>
      </c>
      <c r="L363" s="168">
        <v>21229.279999999999</v>
      </c>
      <c r="M363" s="168">
        <v>0</v>
      </c>
      <c r="N363" s="168">
        <v>0</v>
      </c>
      <c r="O363" s="169">
        <f t="shared" si="5"/>
        <v>3046281.28</v>
      </c>
    </row>
    <row r="364" spans="1:15" x14ac:dyDescent="0.25">
      <c r="A364" s="149" t="s">
        <v>51</v>
      </c>
      <c r="B364" s="153" t="s">
        <v>23</v>
      </c>
      <c r="C364" s="151">
        <v>17050</v>
      </c>
      <c r="D364" s="154" t="s">
        <v>365</v>
      </c>
      <c r="E364" s="105">
        <v>0</v>
      </c>
      <c r="F364" s="168">
        <v>0</v>
      </c>
      <c r="G364" s="168">
        <v>0</v>
      </c>
      <c r="H364" s="168">
        <v>0</v>
      </c>
      <c r="I364" s="168">
        <v>0</v>
      </c>
      <c r="J364" s="168">
        <v>0</v>
      </c>
      <c r="K364" s="168">
        <v>0</v>
      </c>
      <c r="L364" s="168">
        <v>0</v>
      </c>
      <c r="M364" s="168">
        <v>0</v>
      </c>
      <c r="N364" s="168">
        <v>0</v>
      </c>
      <c r="O364" s="169">
        <f t="shared" si="5"/>
        <v>0</v>
      </c>
    </row>
    <row r="365" spans="1:15" x14ac:dyDescent="0.25">
      <c r="A365" s="149" t="s">
        <v>51</v>
      </c>
      <c r="B365" s="153" t="s">
        <v>23</v>
      </c>
      <c r="C365" s="151">
        <v>17088</v>
      </c>
      <c r="D365" s="154" t="s">
        <v>366</v>
      </c>
      <c r="E365" s="105">
        <v>180623.5005285232</v>
      </c>
      <c r="F365" s="168">
        <v>0</v>
      </c>
      <c r="G365" s="168">
        <v>0</v>
      </c>
      <c r="H365" s="168">
        <v>0</v>
      </c>
      <c r="I365" s="168">
        <v>0</v>
      </c>
      <c r="J365" s="168">
        <v>0</v>
      </c>
      <c r="K365" s="168">
        <v>0</v>
      </c>
      <c r="L365" s="168">
        <v>81651.69</v>
      </c>
      <c r="M365" s="168">
        <v>0</v>
      </c>
      <c r="N365" s="168">
        <v>0</v>
      </c>
      <c r="O365" s="169">
        <f t="shared" si="5"/>
        <v>81651.69</v>
      </c>
    </row>
    <row r="366" spans="1:15" x14ac:dyDescent="0.25">
      <c r="A366" s="149" t="s">
        <v>51</v>
      </c>
      <c r="B366" s="153" t="s">
        <v>23</v>
      </c>
      <c r="C366" s="151">
        <v>17174</v>
      </c>
      <c r="D366" s="154" t="s">
        <v>367</v>
      </c>
      <c r="E366" s="105">
        <v>3930313.3461349746</v>
      </c>
      <c r="F366" s="168">
        <v>0</v>
      </c>
      <c r="G366" s="168">
        <v>0</v>
      </c>
      <c r="H366" s="168">
        <v>0</v>
      </c>
      <c r="I366" s="168">
        <v>0</v>
      </c>
      <c r="J366" s="168">
        <v>68676510.120000005</v>
      </c>
      <c r="K366" s="168">
        <v>0</v>
      </c>
      <c r="L366" s="168">
        <v>577818.79999999993</v>
      </c>
      <c r="M366" s="168">
        <v>0</v>
      </c>
      <c r="N366" s="168">
        <v>0</v>
      </c>
      <c r="O366" s="169">
        <f t="shared" si="5"/>
        <v>69254328.920000002</v>
      </c>
    </row>
    <row r="367" spans="1:15" x14ac:dyDescent="0.25">
      <c r="A367" s="149" t="s">
        <v>51</v>
      </c>
      <c r="B367" s="153" t="s">
        <v>23</v>
      </c>
      <c r="C367" s="151">
        <v>17272</v>
      </c>
      <c r="D367" s="154" t="s">
        <v>368</v>
      </c>
      <c r="E367" s="105">
        <v>8345817.9922880586</v>
      </c>
      <c r="F367" s="168">
        <v>0</v>
      </c>
      <c r="G367" s="168">
        <v>0</v>
      </c>
      <c r="H367" s="168">
        <v>0</v>
      </c>
      <c r="I367" s="168">
        <v>0</v>
      </c>
      <c r="J367" s="168">
        <v>0</v>
      </c>
      <c r="K367" s="168">
        <v>0</v>
      </c>
      <c r="L367" s="168">
        <v>616017.47</v>
      </c>
      <c r="M367" s="168">
        <v>0</v>
      </c>
      <c r="N367" s="168">
        <v>0</v>
      </c>
      <c r="O367" s="169">
        <f t="shared" si="5"/>
        <v>616017.47</v>
      </c>
    </row>
    <row r="368" spans="1:15" x14ac:dyDescent="0.25">
      <c r="A368" s="149" t="s">
        <v>51</v>
      </c>
      <c r="B368" s="153" t="s">
        <v>23</v>
      </c>
      <c r="C368" s="151">
        <v>17380</v>
      </c>
      <c r="D368" s="154" t="s">
        <v>369</v>
      </c>
      <c r="E368" s="105">
        <v>1806506.3504322378</v>
      </c>
      <c r="F368" s="168">
        <v>0</v>
      </c>
      <c r="G368" s="168">
        <v>0</v>
      </c>
      <c r="H368" s="168">
        <v>0</v>
      </c>
      <c r="I368" s="168">
        <v>0</v>
      </c>
      <c r="J368" s="168">
        <v>1274493.7899999998</v>
      </c>
      <c r="K368" s="168">
        <v>0</v>
      </c>
      <c r="L368" s="168">
        <v>1201747.6499999999</v>
      </c>
      <c r="M368" s="168">
        <v>0</v>
      </c>
      <c r="N368" s="168">
        <v>0</v>
      </c>
      <c r="O368" s="169">
        <f t="shared" si="5"/>
        <v>2476241.4399999995</v>
      </c>
    </row>
    <row r="369" spans="1:15" x14ac:dyDescent="0.25">
      <c r="A369" s="149" t="s">
        <v>51</v>
      </c>
      <c r="B369" s="153" t="s">
        <v>23</v>
      </c>
      <c r="C369" s="151">
        <v>17388</v>
      </c>
      <c r="D369" s="154" t="s">
        <v>370</v>
      </c>
      <c r="E369" s="105">
        <v>1376033.289508861</v>
      </c>
      <c r="F369" s="168">
        <v>0</v>
      </c>
      <c r="G369" s="168">
        <v>0</v>
      </c>
      <c r="H369" s="168">
        <v>0</v>
      </c>
      <c r="I369" s="168">
        <v>0</v>
      </c>
      <c r="J369" s="168">
        <v>0</v>
      </c>
      <c r="K369" s="168">
        <v>0</v>
      </c>
      <c r="L369" s="168">
        <v>28807.7</v>
      </c>
      <c r="M369" s="168">
        <v>0</v>
      </c>
      <c r="N369" s="168">
        <v>0</v>
      </c>
      <c r="O369" s="169">
        <f t="shared" si="5"/>
        <v>28807.7</v>
      </c>
    </row>
    <row r="370" spans="1:15" x14ac:dyDescent="0.25">
      <c r="A370" s="149" t="s">
        <v>51</v>
      </c>
      <c r="B370" s="153" t="s">
        <v>23</v>
      </c>
      <c r="C370" s="151">
        <v>17433</v>
      </c>
      <c r="D370" s="154" t="s">
        <v>371</v>
      </c>
      <c r="E370" s="105">
        <v>1528830.0610638394</v>
      </c>
      <c r="F370" s="168">
        <v>0</v>
      </c>
      <c r="G370" s="168">
        <v>0</v>
      </c>
      <c r="H370" s="168">
        <v>0</v>
      </c>
      <c r="I370" s="168">
        <v>0</v>
      </c>
      <c r="J370" s="168">
        <v>235</v>
      </c>
      <c r="K370" s="168">
        <v>0</v>
      </c>
      <c r="L370" s="168">
        <v>109739.53</v>
      </c>
      <c r="M370" s="168">
        <v>0</v>
      </c>
      <c r="N370" s="168">
        <v>0</v>
      </c>
      <c r="O370" s="169">
        <f t="shared" si="5"/>
        <v>109974.53</v>
      </c>
    </row>
    <row r="371" spans="1:15" x14ac:dyDescent="0.25">
      <c r="A371" s="44" t="s">
        <v>51</v>
      </c>
      <c r="B371" s="45" t="s">
        <v>23</v>
      </c>
      <c r="C371" s="46">
        <v>17442</v>
      </c>
      <c r="D371" s="64" t="s">
        <v>372</v>
      </c>
      <c r="E371" s="105">
        <v>456475186.5095731</v>
      </c>
      <c r="F371" s="70">
        <v>0</v>
      </c>
      <c r="G371" s="70">
        <v>0</v>
      </c>
      <c r="H371" s="70">
        <v>0</v>
      </c>
      <c r="I371" s="70">
        <v>0</v>
      </c>
      <c r="J371" s="70">
        <v>708933581.06999993</v>
      </c>
      <c r="K371" s="70">
        <v>0</v>
      </c>
      <c r="L371" s="70">
        <v>0</v>
      </c>
      <c r="M371" s="70">
        <v>0</v>
      </c>
      <c r="N371" s="70">
        <v>0</v>
      </c>
      <c r="O371" s="48">
        <f t="shared" si="5"/>
        <v>708933581.06999993</v>
      </c>
    </row>
    <row r="372" spans="1:15" x14ac:dyDescent="0.25">
      <c r="A372" s="44" t="s">
        <v>51</v>
      </c>
      <c r="B372" s="45" t="s">
        <v>23</v>
      </c>
      <c r="C372" s="46">
        <v>17444</v>
      </c>
      <c r="D372" s="64" t="s">
        <v>373</v>
      </c>
      <c r="E372" s="105">
        <v>0</v>
      </c>
      <c r="F372" s="70">
        <v>0</v>
      </c>
      <c r="G372" s="70">
        <v>0</v>
      </c>
      <c r="H372" s="70">
        <v>0</v>
      </c>
      <c r="I372" s="70">
        <v>0</v>
      </c>
      <c r="J372" s="70">
        <v>0</v>
      </c>
      <c r="K372" s="70">
        <v>0</v>
      </c>
      <c r="L372" s="70">
        <v>0</v>
      </c>
      <c r="M372" s="70">
        <v>0</v>
      </c>
      <c r="N372" s="70">
        <v>0</v>
      </c>
      <c r="O372" s="48">
        <f t="shared" si="5"/>
        <v>0</v>
      </c>
    </row>
    <row r="373" spans="1:15" x14ac:dyDescent="0.25">
      <c r="A373" s="44" t="s">
        <v>51</v>
      </c>
      <c r="B373" s="45" t="s">
        <v>23</v>
      </c>
      <c r="C373" s="46">
        <v>17446</v>
      </c>
      <c r="D373" s="64" t="s">
        <v>374</v>
      </c>
      <c r="E373" s="105">
        <v>0</v>
      </c>
      <c r="F373" s="70">
        <v>0</v>
      </c>
      <c r="G373" s="70">
        <v>0</v>
      </c>
      <c r="H373" s="70">
        <v>0</v>
      </c>
      <c r="I373" s="70">
        <v>0</v>
      </c>
      <c r="J373" s="70">
        <v>0</v>
      </c>
      <c r="K373" s="70">
        <v>0</v>
      </c>
      <c r="L373" s="70">
        <v>0</v>
      </c>
      <c r="M373" s="70">
        <v>0</v>
      </c>
      <c r="N373" s="70">
        <v>0</v>
      </c>
      <c r="O373" s="48">
        <f t="shared" si="5"/>
        <v>0</v>
      </c>
    </row>
    <row r="374" spans="1:15" x14ac:dyDescent="0.25">
      <c r="A374" s="44" t="s">
        <v>51</v>
      </c>
      <c r="B374" s="45" t="s">
        <v>23</v>
      </c>
      <c r="C374" s="46">
        <v>17486</v>
      </c>
      <c r="D374" s="64" t="s">
        <v>375</v>
      </c>
      <c r="E374" s="105">
        <v>6324659.9236190021</v>
      </c>
      <c r="F374" s="70">
        <v>9397.93</v>
      </c>
      <c r="G374" s="70">
        <v>0</v>
      </c>
      <c r="H374" s="70">
        <v>0</v>
      </c>
      <c r="I374" s="70">
        <v>0</v>
      </c>
      <c r="J374" s="70">
        <v>38987034.980000004</v>
      </c>
      <c r="K374" s="70">
        <v>0</v>
      </c>
      <c r="L374" s="70">
        <v>3912.13</v>
      </c>
      <c r="M374" s="70">
        <v>0</v>
      </c>
      <c r="N374" s="70">
        <v>0</v>
      </c>
      <c r="O374" s="48">
        <f t="shared" si="5"/>
        <v>39000345.040000007</v>
      </c>
    </row>
    <row r="375" spans="1:15" x14ac:dyDescent="0.25">
      <c r="A375" s="44" t="s">
        <v>51</v>
      </c>
      <c r="B375" s="45" t="s">
        <v>23</v>
      </c>
      <c r="C375" s="46">
        <v>17495</v>
      </c>
      <c r="D375" s="64" t="s">
        <v>376</v>
      </c>
      <c r="E375" s="105">
        <v>3090248.0951591553</v>
      </c>
      <c r="F375" s="70">
        <v>0</v>
      </c>
      <c r="G375" s="70">
        <v>0</v>
      </c>
      <c r="H375" s="70">
        <v>0</v>
      </c>
      <c r="I375" s="70">
        <v>0</v>
      </c>
      <c r="J375" s="70">
        <v>45416755.269999988</v>
      </c>
      <c r="K375" s="70">
        <v>0</v>
      </c>
      <c r="L375" s="70">
        <v>0</v>
      </c>
      <c r="M375" s="70">
        <v>0</v>
      </c>
      <c r="N375" s="70">
        <v>0</v>
      </c>
      <c r="O375" s="48">
        <f t="shared" si="5"/>
        <v>45416755.269999988</v>
      </c>
    </row>
    <row r="376" spans="1:15" x14ac:dyDescent="0.25">
      <c r="A376" s="44" t="s">
        <v>51</v>
      </c>
      <c r="B376" s="45" t="s">
        <v>23</v>
      </c>
      <c r="C376" s="46">
        <v>17513</v>
      </c>
      <c r="D376" s="64" t="s">
        <v>377</v>
      </c>
      <c r="E376" s="105">
        <v>0</v>
      </c>
      <c r="F376" s="70">
        <v>0</v>
      </c>
      <c r="G376" s="70">
        <v>0</v>
      </c>
      <c r="H376" s="70">
        <v>0</v>
      </c>
      <c r="I376" s="70">
        <v>0</v>
      </c>
      <c r="J376" s="70">
        <v>0</v>
      </c>
      <c r="K376" s="70">
        <v>0</v>
      </c>
      <c r="L376" s="70">
        <v>0</v>
      </c>
      <c r="M376" s="70">
        <v>0</v>
      </c>
      <c r="N376" s="70">
        <v>0</v>
      </c>
      <c r="O376" s="48">
        <f t="shared" si="5"/>
        <v>0</v>
      </c>
    </row>
    <row r="377" spans="1:15" x14ac:dyDescent="0.25">
      <c r="A377" s="44" t="s">
        <v>51</v>
      </c>
      <c r="B377" s="45" t="s">
        <v>23</v>
      </c>
      <c r="C377" s="46">
        <v>17524</v>
      </c>
      <c r="D377" s="64" t="s">
        <v>378</v>
      </c>
      <c r="E377" s="105">
        <v>1562005.0629096078</v>
      </c>
      <c r="F377" s="70">
        <v>0</v>
      </c>
      <c r="G377" s="70">
        <v>0</v>
      </c>
      <c r="H377" s="70">
        <v>0</v>
      </c>
      <c r="I377" s="70">
        <v>0</v>
      </c>
      <c r="J377" s="70">
        <v>93083518.109999999</v>
      </c>
      <c r="K377" s="70">
        <v>0</v>
      </c>
      <c r="L377" s="70">
        <v>435546.98</v>
      </c>
      <c r="M377" s="70">
        <v>0</v>
      </c>
      <c r="N377" s="70">
        <v>0</v>
      </c>
      <c r="O377" s="48">
        <f t="shared" si="5"/>
        <v>93519065.090000004</v>
      </c>
    </row>
    <row r="378" spans="1:15" x14ac:dyDescent="0.25">
      <c r="A378" s="44" t="s">
        <v>51</v>
      </c>
      <c r="B378" s="45" t="s">
        <v>23</v>
      </c>
      <c r="C378" s="46">
        <v>17541</v>
      </c>
      <c r="D378" s="64" t="s">
        <v>379</v>
      </c>
      <c r="E378" s="105">
        <v>0</v>
      </c>
      <c r="F378" s="70">
        <v>0</v>
      </c>
      <c r="G378" s="70">
        <v>0</v>
      </c>
      <c r="H378" s="70">
        <v>0</v>
      </c>
      <c r="I378" s="70">
        <v>0</v>
      </c>
      <c r="J378" s="70">
        <v>0</v>
      </c>
      <c r="K378" s="70">
        <v>0</v>
      </c>
      <c r="L378" s="70">
        <v>0</v>
      </c>
      <c r="M378" s="70">
        <v>0</v>
      </c>
      <c r="N378" s="70">
        <v>0</v>
      </c>
      <c r="O378" s="48">
        <f t="shared" si="5"/>
        <v>0</v>
      </c>
    </row>
    <row r="379" spans="1:15" x14ac:dyDescent="0.25">
      <c r="A379" s="44" t="s">
        <v>51</v>
      </c>
      <c r="B379" s="45" t="s">
        <v>23</v>
      </c>
      <c r="C379" s="46">
        <v>17614</v>
      </c>
      <c r="D379" s="64" t="s">
        <v>380</v>
      </c>
      <c r="E379" s="105">
        <v>92178414.684525073</v>
      </c>
      <c r="F379" s="70">
        <v>0</v>
      </c>
      <c r="G379" s="70">
        <v>0</v>
      </c>
      <c r="H379" s="70">
        <v>0</v>
      </c>
      <c r="I379" s="70">
        <v>0</v>
      </c>
      <c r="J379" s="70">
        <v>154262763.83999997</v>
      </c>
      <c r="K379" s="70">
        <v>0</v>
      </c>
      <c r="L379" s="70">
        <v>0</v>
      </c>
      <c r="M379" s="70">
        <v>0</v>
      </c>
      <c r="N379" s="70">
        <v>0</v>
      </c>
      <c r="O379" s="48">
        <f t="shared" si="5"/>
        <v>154262763.83999997</v>
      </c>
    </row>
    <row r="380" spans="1:15" x14ac:dyDescent="0.25">
      <c r="A380" s="44" t="s">
        <v>51</v>
      </c>
      <c r="B380" s="45" t="s">
        <v>23</v>
      </c>
      <c r="C380" s="46">
        <v>17616</v>
      </c>
      <c r="D380" s="64" t="s">
        <v>37</v>
      </c>
      <c r="E380" s="105">
        <v>0</v>
      </c>
      <c r="F380" s="70">
        <v>0</v>
      </c>
      <c r="G380" s="70">
        <v>0</v>
      </c>
      <c r="H380" s="70">
        <v>0</v>
      </c>
      <c r="I380" s="70">
        <v>0</v>
      </c>
      <c r="J380" s="70">
        <v>202063</v>
      </c>
      <c r="K380" s="70">
        <v>0</v>
      </c>
      <c r="L380" s="70">
        <v>0</v>
      </c>
      <c r="M380" s="70">
        <v>0</v>
      </c>
      <c r="N380" s="70">
        <v>0</v>
      </c>
      <c r="O380" s="48">
        <f t="shared" si="5"/>
        <v>202063</v>
      </c>
    </row>
    <row r="381" spans="1:15" x14ac:dyDescent="0.25">
      <c r="A381" s="149" t="s">
        <v>51</v>
      </c>
      <c r="B381" s="153" t="s">
        <v>23</v>
      </c>
      <c r="C381" s="151">
        <v>17653</v>
      </c>
      <c r="D381" s="154" t="s">
        <v>381</v>
      </c>
      <c r="E381" s="105">
        <v>0</v>
      </c>
      <c r="F381" s="168">
        <v>0</v>
      </c>
      <c r="G381" s="168">
        <v>0</v>
      </c>
      <c r="H381" s="168">
        <v>0</v>
      </c>
      <c r="I381" s="168">
        <v>0</v>
      </c>
      <c r="J381" s="168">
        <v>0</v>
      </c>
      <c r="K381" s="168">
        <v>0</v>
      </c>
      <c r="L381" s="168">
        <v>49347.880000000005</v>
      </c>
      <c r="M381" s="168">
        <v>0</v>
      </c>
      <c r="N381" s="168">
        <v>0</v>
      </c>
      <c r="O381" s="169">
        <f t="shared" si="5"/>
        <v>49347.880000000005</v>
      </c>
    </row>
    <row r="382" spans="1:15" x14ac:dyDescent="0.25">
      <c r="A382" s="149" t="s">
        <v>51</v>
      </c>
      <c r="B382" s="153" t="s">
        <v>23</v>
      </c>
      <c r="C382" s="151">
        <v>17662</v>
      </c>
      <c r="D382" s="154" t="s">
        <v>382</v>
      </c>
      <c r="E382" s="105">
        <v>1190305.9186060831</v>
      </c>
      <c r="F382" s="168">
        <v>0</v>
      </c>
      <c r="G382" s="168">
        <v>0</v>
      </c>
      <c r="H382" s="168">
        <v>0</v>
      </c>
      <c r="I382" s="168">
        <v>0</v>
      </c>
      <c r="J382" s="168">
        <v>0</v>
      </c>
      <c r="K382" s="168">
        <v>0</v>
      </c>
      <c r="L382" s="168">
        <v>0</v>
      </c>
      <c r="M382" s="168">
        <v>0</v>
      </c>
      <c r="N382" s="168">
        <v>0</v>
      </c>
      <c r="O382" s="169">
        <f t="shared" si="5"/>
        <v>0</v>
      </c>
    </row>
    <row r="383" spans="1:15" x14ac:dyDescent="0.25">
      <c r="A383" s="149" t="s">
        <v>51</v>
      </c>
      <c r="B383" s="153" t="s">
        <v>23</v>
      </c>
      <c r="C383" s="151">
        <v>17665</v>
      </c>
      <c r="D383" s="154" t="s">
        <v>383</v>
      </c>
      <c r="E383" s="105">
        <v>0</v>
      </c>
      <c r="F383" s="168">
        <v>0</v>
      </c>
      <c r="G383" s="168">
        <v>0</v>
      </c>
      <c r="H383" s="168">
        <v>0</v>
      </c>
      <c r="I383" s="168">
        <v>0</v>
      </c>
      <c r="J383" s="168">
        <v>0</v>
      </c>
      <c r="K383" s="168">
        <v>0</v>
      </c>
      <c r="L383" s="168">
        <v>0</v>
      </c>
      <c r="M383" s="168">
        <v>0</v>
      </c>
      <c r="N383" s="168">
        <v>0</v>
      </c>
      <c r="O383" s="169">
        <f t="shared" si="5"/>
        <v>0</v>
      </c>
    </row>
    <row r="384" spans="1:15" x14ac:dyDescent="0.25">
      <c r="A384" s="149" t="s">
        <v>51</v>
      </c>
      <c r="B384" s="153" t="s">
        <v>23</v>
      </c>
      <c r="C384" s="151">
        <v>17777</v>
      </c>
      <c r="D384" s="154" t="s">
        <v>384</v>
      </c>
      <c r="E384" s="105">
        <v>31904320.46312616</v>
      </c>
      <c r="F384" s="168">
        <v>0</v>
      </c>
      <c r="G384" s="168">
        <v>0</v>
      </c>
      <c r="H384" s="168">
        <v>0</v>
      </c>
      <c r="I384" s="168">
        <v>0</v>
      </c>
      <c r="J384" s="168">
        <v>147854277.56</v>
      </c>
      <c r="K384" s="168">
        <v>0</v>
      </c>
      <c r="L384" s="168">
        <v>2432.58</v>
      </c>
      <c r="M384" s="168">
        <v>0</v>
      </c>
      <c r="N384" s="168">
        <v>0</v>
      </c>
      <c r="O384" s="169">
        <f t="shared" si="5"/>
        <v>147856710.14000002</v>
      </c>
    </row>
    <row r="385" spans="1:15" x14ac:dyDescent="0.25">
      <c r="A385" s="149" t="s">
        <v>51</v>
      </c>
      <c r="B385" s="153" t="s">
        <v>23</v>
      </c>
      <c r="C385" s="151">
        <v>17867</v>
      </c>
      <c r="D385" s="154" t="s">
        <v>385</v>
      </c>
      <c r="E385" s="105">
        <v>1544798.9373483863</v>
      </c>
      <c r="F385" s="168">
        <v>282118.10000000003</v>
      </c>
      <c r="G385" s="168">
        <v>0</v>
      </c>
      <c r="H385" s="168">
        <v>0</v>
      </c>
      <c r="I385" s="168">
        <v>0</v>
      </c>
      <c r="J385" s="168">
        <v>0</v>
      </c>
      <c r="K385" s="168">
        <v>0</v>
      </c>
      <c r="L385" s="168">
        <v>1146829.49</v>
      </c>
      <c r="M385" s="168">
        <v>0</v>
      </c>
      <c r="N385" s="168">
        <v>0</v>
      </c>
      <c r="O385" s="169">
        <f t="shared" si="5"/>
        <v>1428947.59</v>
      </c>
    </row>
    <row r="386" spans="1:15" x14ac:dyDescent="0.25">
      <c r="A386" s="149" t="s">
        <v>51</v>
      </c>
      <c r="B386" s="153" t="s">
        <v>23</v>
      </c>
      <c r="C386" s="151">
        <v>17873</v>
      </c>
      <c r="D386" s="154" t="s">
        <v>386</v>
      </c>
      <c r="E386" s="105">
        <v>37688306.206728131</v>
      </c>
      <c r="F386" s="168">
        <v>0</v>
      </c>
      <c r="G386" s="168">
        <v>0</v>
      </c>
      <c r="H386" s="168">
        <v>0</v>
      </c>
      <c r="I386" s="168">
        <v>0</v>
      </c>
      <c r="J386" s="168">
        <v>30466881</v>
      </c>
      <c r="K386" s="168">
        <v>0</v>
      </c>
      <c r="L386" s="168">
        <v>46848.09</v>
      </c>
      <c r="M386" s="168">
        <v>0</v>
      </c>
      <c r="N386" s="168">
        <v>0</v>
      </c>
      <c r="O386" s="169">
        <f t="shared" si="5"/>
        <v>30513729.09</v>
      </c>
    </row>
    <row r="387" spans="1:15" x14ac:dyDescent="0.25">
      <c r="A387" s="149" t="s">
        <v>51</v>
      </c>
      <c r="B387" s="153" t="s">
        <v>23</v>
      </c>
      <c r="C387" s="151">
        <v>17877</v>
      </c>
      <c r="D387" s="154" t="s">
        <v>387</v>
      </c>
      <c r="E387" s="105">
        <v>135545.07388970628</v>
      </c>
      <c r="F387" s="168">
        <v>0</v>
      </c>
      <c r="G387" s="168">
        <v>0</v>
      </c>
      <c r="H387" s="168">
        <v>0</v>
      </c>
      <c r="I387" s="168">
        <v>0</v>
      </c>
      <c r="J387" s="168">
        <v>0</v>
      </c>
      <c r="K387" s="168">
        <v>0</v>
      </c>
      <c r="L387" s="168">
        <v>3904612.7299999991</v>
      </c>
      <c r="M387" s="168">
        <v>0</v>
      </c>
      <c r="N387" s="168">
        <v>0</v>
      </c>
      <c r="O387" s="169">
        <f t="shared" si="5"/>
        <v>3904612.7299999991</v>
      </c>
    </row>
    <row r="388" spans="1:15" x14ac:dyDescent="0.25">
      <c r="A388" s="149" t="s">
        <v>51</v>
      </c>
      <c r="B388" s="153" t="s">
        <v>24</v>
      </c>
      <c r="C388" s="151">
        <v>18001</v>
      </c>
      <c r="D388" s="154" t="s">
        <v>388</v>
      </c>
      <c r="E388" s="105">
        <v>494730.93466965272</v>
      </c>
      <c r="F388" s="168">
        <v>0</v>
      </c>
      <c r="G388" s="168">
        <v>0</v>
      </c>
      <c r="H388" s="168">
        <v>0</v>
      </c>
      <c r="I388" s="168">
        <v>0</v>
      </c>
      <c r="J388" s="168">
        <v>0</v>
      </c>
      <c r="K388" s="168">
        <v>0</v>
      </c>
      <c r="L388" s="168">
        <v>230384.59999999998</v>
      </c>
      <c r="M388" s="168">
        <v>0</v>
      </c>
      <c r="N388" s="168">
        <v>0</v>
      </c>
      <c r="O388" s="169">
        <f t="shared" si="5"/>
        <v>230384.59999999998</v>
      </c>
    </row>
    <row r="389" spans="1:15" x14ac:dyDescent="0.25">
      <c r="A389" s="149" t="s">
        <v>51</v>
      </c>
      <c r="B389" s="153" t="s">
        <v>24</v>
      </c>
      <c r="C389" s="151">
        <v>18029</v>
      </c>
      <c r="D389" s="154" t="s">
        <v>389</v>
      </c>
      <c r="E389" s="105">
        <v>0</v>
      </c>
      <c r="F389" s="168">
        <v>0</v>
      </c>
      <c r="G389" s="168">
        <v>0</v>
      </c>
      <c r="H389" s="168">
        <v>0</v>
      </c>
      <c r="I389" s="168">
        <v>0</v>
      </c>
      <c r="J389" s="168">
        <v>0</v>
      </c>
      <c r="K389" s="168">
        <v>0</v>
      </c>
      <c r="L389" s="168">
        <v>0</v>
      </c>
      <c r="M389" s="168">
        <v>0</v>
      </c>
      <c r="N389" s="168">
        <v>0</v>
      </c>
      <c r="O389" s="169">
        <f t="shared" si="5"/>
        <v>0</v>
      </c>
    </row>
    <row r="390" spans="1:15" x14ac:dyDescent="0.25">
      <c r="A390" s="149" t="s">
        <v>51</v>
      </c>
      <c r="B390" s="153" t="s">
        <v>24</v>
      </c>
      <c r="C390" s="151">
        <v>18094</v>
      </c>
      <c r="D390" s="154" t="s">
        <v>390</v>
      </c>
      <c r="E390" s="105">
        <v>0</v>
      </c>
      <c r="F390" s="168">
        <v>0</v>
      </c>
      <c r="G390" s="168">
        <v>0</v>
      </c>
      <c r="H390" s="168">
        <v>0</v>
      </c>
      <c r="I390" s="168">
        <v>0</v>
      </c>
      <c r="J390" s="168">
        <v>0</v>
      </c>
      <c r="K390" s="168">
        <v>0</v>
      </c>
      <c r="L390" s="168">
        <v>0</v>
      </c>
      <c r="M390" s="168">
        <v>0</v>
      </c>
      <c r="N390" s="168">
        <v>0</v>
      </c>
      <c r="O390" s="169">
        <f t="shared" si="5"/>
        <v>0</v>
      </c>
    </row>
    <row r="391" spans="1:15" x14ac:dyDescent="0.25">
      <c r="A391" s="44" t="s">
        <v>51</v>
      </c>
      <c r="B391" s="45" t="s">
        <v>24</v>
      </c>
      <c r="C391" s="46">
        <v>18150</v>
      </c>
      <c r="D391" s="64" t="s">
        <v>391</v>
      </c>
      <c r="E391" s="105">
        <v>0</v>
      </c>
      <c r="F391" s="70">
        <v>0</v>
      </c>
      <c r="G391" s="70">
        <v>0</v>
      </c>
      <c r="H391" s="70">
        <v>0</v>
      </c>
      <c r="I391" s="70">
        <v>0</v>
      </c>
      <c r="J391" s="70">
        <v>0</v>
      </c>
      <c r="K391" s="70">
        <v>0</v>
      </c>
      <c r="L391" s="70">
        <v>0</v>
      </c>
      <c r="M391" s="70">
        <v>0</v>
      </c>
      <c r="N391" s="70">
        <v>0</v>
      </c>
      <c r="O391" s="48">
        <f t="shared" si="5"/>
        <v>0</v>
      </c>
    </row>
    <row r="392" spans="1:15" x14ac:dyDescent="0.25">
      <c r="A392" s="44" t="s">
        <v>51</v>
      </c>
      <c r="B392" s="45" t="s">
        <v>24</v>
      </c>
      <c r="C392" s="46">
        <v>18205</v>
      </c>
      <c r="D392" s="64" t="s">
        <v>392</v>
      </c>
      <c r="E392" s="105">
        <v>0</v>
      </c>
      <c r="F392" s="70">
        <v>0</v>
      </c>
      <c r="G392" s="70">
        <v>0</v>
      </c>
      <c r="H392" s="70">
        <v>0</v>
      </c>
      <c r="I392" s="70">
        <v>0</v>
      </c>
      <c r="J392" s="70">
        <v>0</v>
      </c>
      <c r="K392" s="70">
        <v>0</v>
      </c>
      <c r="L392" s="70">
        <v>0</v>
      </c>
      <c r="M392" s="70">
        <v>0</v>
      </c>
      <c r="N392" s="70">
        <v>0</v>
      </c>
      <c r="O392" s="48">
        <f t="shared" si="5"/>
        <v>0</v>
      </c>
    </row>
    <row r="393" spans="1:15" x14ac:dyDescent="0.25">
      <c r="A393" s="44" t="s">
        <v>51</v>
      </c>
      <c r="B393" s="45" t="s">
        <v>24</v>
      </c>
      <c r="C393" s="46">
        <v>18247</v>
      </c>
      <c r="D393" s="64" t="s">
        <v>393</v>
      </c>
      <c r="E393" s="105">
        <v>0</v>
      </c>
      <c r="F393" s="70">
        <v>0</v>
      </c>
      <c r="G393" s="70">
        <v>0</v>
      </c>
      <c r="H393" s="70">
        <v>0</v>
      </c>
      <c r="I393" s="70">
        <v>0</v>
      </c>
      <c r="J393" s="70">
        <v>0</v>
      </c>
      <c r="K393" s="70">
        <v>0</v>
      </c>
      <c r="L393" s="70">
        <v>1244155.93</v>
      </c>
      <c r="M393" s="70">
        <v>0</v>
      </c>
      <c r="N393" s="70">
        <v>0</v>
      </c>
      <c r="O393" s="48">
        <f t="shared" si="5"/>
        <v>1244155.93</v>
      </c>
    </row>
    <row r="394" spans="1:15" x14ac:dyDescent="0.25">
      <c r="A394" s="44" t="s">
        <v>51</v>
      </c>
      <c r="B394" s="45" t="s">
        <v>24</v>
      </c>
      <c r="C394" s="46">
        <v>18256</v>
      </c>
      <c r="D394" s="64" t="s">
        <v>394</v>
      </c>
      <c r="E394" s="105">
        <v>2816.8259207173728</v>
      </c>
      <c r="F394" s="70">
        <v>0</v>
      </c>
      <c r="G394" s="70">
        <v>0</v>
      </c>
      <c r="H394" s="70">
        <v>0</v>
      </c>
      <c r="I394" s="70">
        <v>0</v>
      </c>
      <c r="J394" s="70">
        <v>0</v>
      </c>
      <c r="K394" s="70">
        <v>0</v>
      </c>
      <c r="L394" s="70">
        <v>105999.27</v>
      </c>
      <c r="M394" s="70">
        <v>0</v>
      </c>
      <c r="N394" s="70">
        <v>0</v>
      </c>
      <c r="O394" s="48">
        <f t="shared" si="5"/>
        <v>105999.27</v>
      </c>
    </row>
    <row r="395" spans="1:15" x14ac:dyDescent="0.25">
      <c r="A395" s="44" t="s">
        <v>51</v>
      </c>
      <c r="B395" s="45" t="s">
        <v>24</v>
      </c>
      <c r="C395" s="46">
        <v>18410</v>
      </c>
      <c r="D395" s="64" t="s">
        <v>395</v>
      </c>
      <c r="E395" s="105">
        <v>0</v>
      </c>
      <c r="F395" s="70">
        <v>0</v>
      </c>
      <c r="G395" s="70">
        <v>0</v>
      </c>
      <c r="H395" s="70">
        <v>0</v>
      </c>
      <c r="I395" s="70">
        <v>0</v>
      </c>
      <c r="J395" s="70">
        <v>0</v>
      </c>
      <c r="K395" s="70">
        <v>0</v>
      </c>
      <c r="L395" s="70">
        <v>11670.720000000001</v>
      </c>
      <c r="M395" s="70">
        <v>0</v>
      </c>
      <c r="N395" s="70">
        <v>0</v>
      </c>
      <c r="O395" s="48">
        <f t="shared" si="5"/>
        <v>11670.720000000001</v>
      </c>
    </row>
    <row r="396" spans="1:15" x14ac:dyDescent="0.25">
      <c r="A396" s="44" t="s">
        <v>51</v>
      </c>
      <c r="B396" s="45" t="s">
        <v>24</v>
      </c>
      <c r="C396" s="46">
        <v>18460</v>
      </c>
      <c r="D396" s="64" t="s">
        <v>396</v>
      </c>
      <c r="E396" s="105">
        <v>0</v>
      </c>
      <c r="F396" s="70">
        <v>0</v>
      </c>
      <c r="G396" s="70">
        <v>0</v>
      </c>
      <c r="H396" s="70">
        <v>0</v>
      </c>
      <c r="I396" s="70">
        <v>0</v>
      </c>
      <c r="J396" s="70">
        <v>0</v>
      </c>
      <c r="K396" s="70">
        <v>0</v>
      </c>
      <c r="L396" s="70">
        <v>0</v>
      </c>
      <c r="M396" s="70">
        <v>0</v>
      </c>
      <c r="N396" s="70">
        <v>0</v>
      </c>
      <c r="O396" s="48">
        <f t="shared" ref="O396:O459" si="6">SUM(F396:N396)</f>
        <v>0</v>
      </c>
    </row>
    <row r="397" spans="1:15" x14ac:dyDescent="0.25">
      <c r="A397" s="44" t="s">
        <v>51</v>
      </c>
      <c r="B397" s="45" t="s">
        <v>24</v>
      </c>
      <c r="C397" s="46">
        <v>18479</v>
      </c>
      <c r="D397" s="64" t="s">
        <v>397</v>
      </c>
      <c r="E397" s="105">
        <v>0</v>
      </c>
      <c r="F397" s="70">
        <v>0</v>
      </c>
      <c r="G397" s="70">
        <v>0</v>
      </c>
      <c r="H397" s="70">
        <v>0</v>
      </c>
      <c r="I397" s="70">
        <v>0</v>
      </c>
      <c r="J397" s="70">
        <v>0</v>
      </c>
      <c r="K397" s="70">
        <v>0</v>
      </c>
      <c r="L397" s="70">
        <v>0</v>
      </c>
      <c r="M397" s="70">
        <v>0</v>
      </c>
      <c r="N397" s="70">
        <v>0</v>
      </c>
      <c r="O397" s="48">
        <f t="shared" si="6"/>
        <v>0</v>
      </c>
    </row>
    <row r="398" spans="1:15" x14ac:dyDescent="0.25">
      <c r="A398" s="44" t="s">
        <v>51</v>
      </c>
      <c r="B398" s="45" t="s">
        <v>24</v>
      </c>
      <c r="C398" s="46">
        <v>18592</v>
      </c>
      <c r="D398" s="64" t="s">
        <v>398</v>
      </c>
      <c r="E398" s="105">
        <v>0</v>
      </c>
      <c r="F398" s="70">
        <v>0</v>
      </c>
      <c r="G398" s="70">
        <v>0</v>
      </c>
      <c r="H398" s="70">
        <v>0</v>
      </c>
      <c r="I398" s="70">
        <v>0</v>
      </c>
      <c r="J398" s="70">
        <v>0</v>
      </c>
      <c r="K398" s="70">
        <v>0</v>
      </c>
      <c r="L398" s="70">
        <v>6665364.5</v>
      </c>
      <c r="M398" s="70">
        <v>0</v>
      </c>
      <c r="N398" s="70">
        <v>0</v>
      </c>
      <c r="O398" s="48">
        <f t="shared" si="6"/>
        <v>6665364.5</v>
      </c>
    </row>
    <row r="399" spans="1:15" x14ac:dyDescent="0.25">
      <c r="A399" s="44" t="s">
        <v>51</v>
      </c>
      <c r="B399" s="45" t="s">
        <v>24</v>
      </c>
      <c r="C399" s="46">
        <v>18610</v>
      </c>
      <c r="D399" s="64" t="s">
        <v>399</v>
      </c>
      <c r="E399" s="105">
        <v>430999.29007858253</v>
      </c>
      <c r="F399" s="70">
        <v>0</v>
      </c>
      <c r="G399" s="70">
        <v>0</v>
      </c>
      <c r="H399" s="70">
        <v>0</v>
      </c>
      <c r="I399" s="70">
        <v>0</v>
      </c>
      <c r="J399" s="70">
        <v>0</v>
      </c>
      <c r="K399" s="70">
        <v>0</v>
      </c>
      <c r="L399" s="70">
        <v>0</v>
      </c>
      <c r="M399" s="70">
        <v>0</v>
      </c>
      <c r="N399" s="70">
        <v>0</v>
      </c>
      <c r="O399" s="48">
        <f t="shared" si="6"/>
        <v>0</v>
      </c>
    </row>
    <row r="400" spans="1:15" x14ac:dyDescent="0.25">
      <c r="A400" s="44" t="s">
        <v>51</v>
      </c>
      <c r="B400" s="45" t="s">
        <v>24</v>
      </c>
      <c r="C400" s="46">
        <v>18753</v>
      </c>
      <c r="D400" s="64" t="s">
        <v>400</v>
      </c>
      <c r="E400" s="105">
        <v>0</v>
      </c>
      <c r="F400" s="70">
        <v>0</v>
      </c>
      <c r="G400" s="70">
        <v>0</v>
      </c>
      <c r="H400" s="70">
        <v>0</v>
      </c>
      <c r="I400" s="70">
        <v>0</v>
      </c>
      <c r="J400" s="70">
        <v>0</v>
      </c>
      <c r="K400" s="70">
        <v>0</v>
      </c>
      <c r="L400" s="70">
        <v>1083</v>
      </c>
      <c r="M400" s="70">
        <v>0</v>
      </c>
      <c r="N400" s="70">
        <v>0</v>
      </c>
      <c r="O400" s="48">
        <f t="shared" si="6"/>
        <v>1083</v>
      </c>
    </row>
    <row r="401" spans="1:15" x14ac:dyDescent="0.25">
      <c r="A401" s="149" t="s">
        <v>51</v>
      </c>
      <c r="B401" s="153" t="s">
        <v>24</v>
      </c>
      <c r="C401" s="151">
        <v>18756</v>
      </c>
      <c r="D401" s="154" t="s">
        <v>401</v>
      </c>
      <c r="E401" s="105">
        <v>0</v>
      </c>
      <c r="F401" s="168">
        <v>0</v>
      </c>
      <c r="G401" s="168">
        <v>0</v>
      </c>
      <c r="H401" s="168">
        <v>0</v>
      </c>
      <c r="I401" s="168">
        <v>0</v>
      </c>
      <c r="J401" s="168">
        <v>2127777.5</v>
      </c>
      <c r="K401" s="168">
        <v>0</v>
      </c>
      <c r="L401" s="168">
        <v>0</v>
      </c>
      <c r="M401" s="168">
        <v>0</v>
      </c>
      <c r="N401" s="168">
        <v>0</v>
      </c>
      <c r="O401" s="169">
        <f t="shared" si="6"/>
        <v>2127777.5</v>
      </c>
    </row>
    <row r="402" spans="1:15" x14ac:dyDescent="0.25">
      <c r="A402" s="149" t="s">
        <v>51</v>
      </c>
      <c r="B402" s="153" t="s">
        <v>24</v>
      </c>
      <c r="C402" s="151">
        <v>18785</v>
      </c>
      <c r="D402" s="154" t="s">
        <v>402</v>
      </c>
      <c r="E402" s="105">
        <v>0</v>
      </c>
      <c r="F402" s="168">
        <v>0</v>
      </c>
      <c r="G402" s="168">
        <v>0</v>
      </c>
      <c r="H402" s="168">
        <v>0</v>
      </c>
      <c r="I402" s="168">
        <v>0</v>
      </c>
      <c r="J402" s="168">
        <v>0</v>
      </c>
      <c r="K402" s="168">
        <v>0</v>
      </c>
      <c r="L402" s="168">
        <v>0</v>
      </c>
      <c r="M402" s="168">
        <v>0</v>
      </c>
      <c r="N402" s="168">
        <v>0</v>
      </c>
      <c r="O402" s="169">
        <f t="shared" si="6"/>
        <v>0</v>
      </c>
    </row>
    <row r="403" spans="1:15" x14ac:dyDescent="0.25">
      <c r="A403" s="149" t="s">
        <v>51</v>
      </c>
      <c r="B403" s="153" t="s">
        <v>24</v>
      </c>
      <c r="C403" s="151">
        <v>18860</v>
      </c>
      <c r="D403" s="154" t="s">
        <v>166</v>
      </c>
      <c r="E403" s="105">
        <v>0</v>
      </c>
      <c r="F403" s="168">
        <v>0</v>
      </c>
      <c r="G403" s="168">
        <v>0</v>
      </c>
      <c r="H403" s="168">
        <v>0</v>
      </c>
      <c r="I403" s="168">
        <v>0</v>
      </c>
      <c r="J403" s="168">
        <v>0</v>
      </c>
      <c r="K403" s="168">
        <v>0</v>
      </c>
      <c r="L403" s="168">
        <v>0</v>
      </c>
      <c r="M403" s="168">
        <v>0</v>
      </c>
      <c r="N403" s="168">
        <v>0</v>
      </c>
      <c r="O403" s="169">
        <f t="shared" si="6"/>
        <v>0</v>
      </c>
    </row>
    <row r="404" spans="1:15" x14ac:dyDescent="0.25">
      <c r="A404" s="149" t="s">
        <v>51</v>
      </c>
      <c r="B404" s="153" t="s">
        <v>25</v>
      </c>
      <c r="C404" s="151">
        <v>19001</v>
      </c>
      <c r="D404" s="154" t="s">
        <v>403</v>
      </c>
      <c r="E404" s="105">
        <v>1766679.8124833545</v>
      </c>
      <c r="F404" s="168">
        <v>0</v>
      </c>
      <c r="G404" s="168">
        <v>0</v>
      </c>
      <c r="H404" s="168">
        <v>0</v>
      </c>
      <c r="I404" s="168">
        <v>0</v>
      </c>
      <c r="J404" s="168">
        <v>692278.79999999993</v>
      </c>
      <c r="K404" s="168">
        <v>0</v>
      </c>
      <c r="L404" s="168">
        <v>1928522.26</v>
      </c>
      <c r="M404" s="168">
        <v>0</v>
      </c>
      <c r="N404" s="168">
        <v>0</v>
      </c>
      <c r="O404" s="169">
        <f t="shared" si="6"/>
        <v>2620801.06</v>
      </c>
    </row>
    <row r="405" spans="1:15" x14ac:dyDescent="0.25">
      <c r="A405" s="149" t="s">
        <v>51</v>
      </c>
      <c r="B405" s="153" t="s">
        <v>25</v>
      </c>
      <c r="C405" s="151">
        <v>19022</v>
      </c>
      <c r="D405" s="154" t="s">
        <v>404</v>
      </c>
      <c r="E405" s="105">
        <v>0</v>
      </c>
      <c r="F405" s="168">
        <v>0</v>
      </c>
      <c r="G405" s="168">
        <v>0</v>
      </c>
      <c r="H405" s="168">
        <v>0</v>
      </c>
      <c r="I405" s="168">
        <v>0</v>
      </c>
      <c r="J405" s="168">
        <v>0</v>
      </c>
      <c r="K405" s="168">
        <v>0</v>
      </c>
      <c r="L405" s="168">
        <v>19961</v>
      </c>
      <c r="M405" s="168">
        <v>0</v>
      </c>
      <c r="N405" s="168">
        <v>0</v>
      </c>
      <c r="O405" s="169">
        <f t="shared" si="6"/>
        <v>19961</v>
      </c>
    </row>
    <row r="406" spans="1:15" x14ac:dyDescent="0.25">
      <c r="A406" s="149" t="s">
        <v>51</v>
      </c>
      <c r="B406" s="153" t="s">
        <v>25</v>
      </c>
      <c r="C406" s="151">
        <v>19050</v>
      </c>
      <c r="D406" s="154" t="s">
        <v>66</v>
      </c>
      <c r="E406" s="105">
        <v>13268.619119415202</v>
      </c>
      <c r="F406" s="168">
        <v>0</v>
      </c>
      <c r="G406" s="168">
        <v>0</v>
      </c>
      <c r="H406" s="168">
        <v>0</v>
      </c>
      <c r="I406" s="168">
        <v>0</v>
      </c>
      <c r="J406" s="168">
        <v>65025</v>
      </c>
      <c r="K406" s="168">
        <v>0</v>
      </c>
      <c r="L406" s="168">
        <v>0</v>
      </c>
      <c r="M406" s="168">
        <v>0</v>
      </c>
      <c r="N406" s="168">
        <v>0</v>
      </c>
      <c r="O406" s="169">
        <f t="shared" si="6"/>
        <v>65025</v>
      </c>
    </row>
    <row r="407" spans="1:15" x14ac:dyDescent="0.25">
      <c r="A407" s="149" t="s">
        <v>51</v>
      </c>
      <c r="B407" s="153" t="s">
        <v>25</v>
      </c>
      <c r="C407" s="151">
        <v>19075</v>
      </c>
      <c r="D407" s="154" t="s">
        <v>405</v>
      </c>
      <c r="E407" s="105">
        <v>0</v>
      </c>
      <c r="F407" s="168">
        <v>0</v>
      </c>
      <c r="G407" s="168">
        <v>0</v>
      </c>
      <c r="H407" s="168">
        <v>0</v>
      </c>
      <c r="I407" s="168">
        <v>0</v>
      </c>
      <c r="J407" s="168">
        <v>0</v>
      </c>
      <c r="K407" s="168">
        <v>0</v>
      </c>
      <c r="L407" s="168">
        <v>74333.55</v>
      </c>
      <c r="M407" s="168">
        <v>0</v>
      </c>
      <c r="N407" s="168">
        <v>0</v>
      </c>
      <c r="O407" s="169">
        <f t="shared" si="6"/>
        <v>74333.55</v>
      </c>
    </row>
    <row r="408" spans="1:15" x14ac:dyDescent="0.25">
      <c r="A408" s="149" t="s">
        <v>51</v>
      </c>
      <c r="B408" s="153" t="s">
        <v>25</v>
      </c>
      <c r="C408" s="151">
        <v>19100</v>
      </c>
      <c r="D408" s="154" t="s">
        <v>21</v>
      </c>
      <c r="E408" s="105">
        <v>15143060.804180942</v>
      </c>
      <c r="F408" s="168">
        <v>428.51</v>
      </c>
      <c r="G408" s="168">
        <v>0</v>
      </c>
      <c r="H408" s="168">
        <v>0</v>
      </c>
      <c r="I408" s="168">
        <v>0</v>
      </c>
      <c r="J408" s="168">
        <v>19194743.84</v>
      </c>
      <c r="K408" s="168">
        <v>0</v>
      </c>
      <c r="L408" s="168">
        <v>0</v>
      </c>
      <c r="M408" s="168">
        <v>0</v>
      </c>
      <c r="N408" s="168">
        <v>0</v>
      </c>
      <c r="O408" s="169">
        <f t="shared" si="6"/>
        <v>19195172.350000001</v>
      </c>
    </row>
    <row r="409" spans="1:15" x14ac:dyDescent="0.25">
      <c r="A409" s="149" t="s">
        <v>51</v>
      </c>
      <c r="B409" s="153" t="s">
        <v>25</v>
      </c>
      <c r="C409" s="151">
        <v>19110</v>
      </c>
      <c r="D409" s="154" t="s">
        <v>406</v>
      </c>
      <c r="E409" s="105">
        <v>324294183.9910301</v>
      </c>
      <c r="F409" s="168">
        <v>0</v>
      </c>
      <c r="G409" s="168">
        <v>20758620.170000002</v>
      </c>
      <c r="H409" s="168">
        <v>0</v>
      </c>
      <c r="I409" s="168">
        <v>0</v>
      </c>
      <c r="J409" s="168">
        <v>959339478.07000005</v>
      </c>
      <c r="K409" s="168">
        <v>0</v>
      </c>
      <c r="L409" s="168">
        <v>485467.41</v>
      </c>
      <c r="M409" s="168">
        <v>0</v>
      </c>
      <c r="N409" s="168">
        <v>0</v>
      </c>
      <c r="O409" s="169">
        <f t="shared" si="6"/>
        <v>980583565.64999998</v>
      </c>
    </row>
    <row r="410" spans="1:15" x14ac:dyDescent="0.25">
      <c r="A410" s="149" t="s">
        <v>51</v>
      </c>
      <c r="B410" s="153" t="s">
        <v>25</v>
      </c>
      <c r="C410" s="151">
        <v>19130</v>
      </c>
      <c r="D410" s="154" t="s">
        <v>407</v>
      </c>
      <c r="E410" s="105">
        <v>0</v>
      </c>
      <c r="F410" s="168">
        <v>0</v>
      </c>
      <c r="G410" s="168">
        <v>224150.21</v>
      </c>
      <c r="H410" s="168">
        <v>0</v>
      </c>
      <c r="I410" s="168">
        <v>0</v>
      </c>
      <c r="J410" s="168">
        <v>0</v>
      </c>
      <c r="K410" s="168">
        <v>0</v>
      </c>
      <c r="L410" s="168">
        <v>132877.42000000001</v>
      </c>
      <c r="M410" s="168">
        <v>0</v>
      </c>
      <c r="N410" s="168">
        <v>0</v>
      </c>
      <c r="O410" s="169">
        <f t="shared" si="6"/>
        <v>357027.63</v>
      </c>
    </row>
    <row r="411" spans="1:15" x14ac:dyDescent="0.25">
      <c r="A411" s="44" t="s">
        <v>51</v>
      </c>
      <c r="B411" s="45" t="s">
        <v>25</v>
      </c>
      <c r="C411" s="46">
        <v>19137</v>
      </c>
      <c r="D411" s="64" t="s">
        <v>408</v>
      </c>
      <c r="E411" s="105">
        <v>490554.97193198552</v>
      </c>
      <c r="F411" s="70">
        <v>0</v>
      </c>
      <c r="G411" s="70">
        <v>0</v>
      </c>
      <c r="H411" s="70">
        <v>0</v>
      </c>
      <c r="I411" s="70">
        <v>0</v>
      </c>
      <c r="J411" s="70">
        <v>143159</v>
      </c>
      <c r="K411" s="70">
        <v>0</v>
      </c>
      <c r="L411" s="70">
        <v>30079.1</v>
      </c>
      <c r="M411" s="70">
        <v>0</v>
      </c>
      <c r="N411" s="70">
        <v>0</v>
      </c>
      <c r="O411" s="48">
        <f t="shared" si="6"/>
        <v>173238.1</v>
      </c>
    </row>
    <row r="412" spans="1:15" x14ac:dyDescent="0.25">
      <c r="A412" s="44" t="s">
        <v>51</v>
      </c>
      <c r="B412" s="45" t="s">
        <v>25</v>
      </c>
      <c r="C412" s="46">
        <v>19142</v>
      </c>
      <c r="D412" s="65" t="s">
        <v>409</v>
      </c>
      <c r="E412" s="105">
        <v>8345481.1186594479</v>
      </c>
      <c r="F412" s="70">
        <v>0</v>
      </c>
      <c r="G412" s="70">
        <v>0</v>
      </c>
      <c r="H412" s="70">
        <v>0</v>
      </c>
      <c r="I412" s="70">
        <v>0</v>
      </c>
      <c r="J412" s="70">
        <v>85501</v>
      </c>
      <c r="K412" s="70">
        <v>0</v>
      </c>
      <c r="L412" s="70">
        <v>1548302.14</v>
      </c>
      <c r="M412" s="70">
        <v>0</v>
      </c>
      <c r="N412" s="70">
        <v>0</v>
      </c>
      <c r="O412" s="48">
        <f t="shared" si="6"/>
        <v>1633803.14</v>
      </c>
    </row>
    <row r="413" spans="1:15" x14ac:dyDescent="0.25">
      <c r="A413" s="44" t="s">
        <v>51</v>
      </c>
      <c r="B413" s="45" t="s">
        <v>25</v>
      </c>
      <c r="C413" s="46">
        <v>19212</v>
      </c>
      <c r="D413" s="64" t="s">
        <v>410</v>
      </c>
      <c r="E413" s="105">
        <v>21077.638452250696</v>
      </c>
      <c r="F413" s="70">
        <v>0</v>
      </c>
      <c r="G413" s="70">
        <v>0</v>
      </c>
      <c r="H413" s="70">
        <v>0</v>
      </c>
      <c r="I413" s="70">
        <v>0</v>
      </c>
      <c r="J413" s="70">
        <v>0</v>
      </c>
      <c r="K413" s="70">
        <v>0</v>
      </c>
      <c r="L413" s="70">
        <v>782909.69</v>
      </c>
      <c r="M413" s="70">
        <v>0</v>
      </c>
      <c r="N413" s="70">
        <v>0</v>
      </c>
      <c r="O413" s="48">
        <f t="shared" si="6"/>
        <v>782909.69</v>
      </c>
    </row>
    <row r="414" spans="1:15" x14ac:dyDescent="0.25">
      <c r="A414" s="44" t="s">
        <v>51</v>
      </c>
      <c r="B414" s="45" t="s">
        <v>25</v>
      </c>
      <c r="C414" s="46">
        <v>19256</v>
      </c>
      <c r="D414" s="64" t="s">
        <v>411</v>
      </c>
      <c r="E414" s="105">
        <v>56621387.813011944</v>
      </c>
      <c r="F414" s="70">
        <v>0</v>
      </c>
      <c r="G414" s="70">
        <v>2127646.02</v>
      </c>
      <c r="H414" s="70">
        <v>0</v>
      </c>
      <c r="I414" s="70">
        <v>0</v>
      </c>
      <c r="J414" s="70">
        <v>157740459.85000002</v>
      </c>
      <c r="K414" s="70">
        <v>0</v>
      </c>
      <c r="L414" s="70">
        <v>115370.46</v>
      </c>
      <c r="M414" s="70">
        <v>0</v>
      </c>
      <c r="N414" s="70">
        <v>0</v>
      </c>
      <c r="O414" s="48">
        <f t="shared" si="6"/>
        <v>159983476.33000004</v>
      </c>
    </row>
    <row r="415" spans="1:15" x14ac:dyDescent="0.25">
      <c r="A415" s="44" t="s">
        <v>51</v>
      </c>
      <c r="B415" s="45" t="s">
        <v>25</v>
      </c>
      <c r="C415" s="46">
        <v>19290</v>
      </c>
      <c r="D415" s="64" t="s">
        <v>388</v>
      </c>
      <c r="E415" s="105">
        <v>0</v>
      </c>
      <c r="F415" s="70">
        <v>0</v>
      </c>
      <c r="G415" s="70">
        <v>0</v>
      </c>
      <c r="H415" s="70">
        <v>0</v>
      </c>
      <c r="I415" s="70">
        <v>0</v>
      </c>
      <c r="J415" s="70">
        <v>0</v>
      </c>
      <c r="K415" s="70">
        <v>0</v>
      </c>
      <c r="L415" s="70">
        <v>0</v>
      </c>
      <c r="M415" s="70">
        <v>0</v>
      </c>
      <c r="N415" s="70">
        <v>0</v>
      </c>
      <c r="O415" s="48">
        <f t="shared" si="6"/>
        <v>0</v>
      </c>
    </row>
    <row r="416" spans="1:15" x14ac:dyDescent="0.25">
      <c r="A416" s="44" t="s">
        <v>51</v>
      </c>
      <c r="B416" s="45" t="s">
        <v>25</v>
      </c>
      <c r="C416" s="46">
        <v>19300</v>
      </c>
      <c r="D416" s="65" t="s">
        <v>412</v>
      </c>
      <c r="E416" s="105">
        <v>30203.399604414524</v>
      </c>
      <c r="F416" s="70">
        <v>0</v>
      </c>
      <c r="G416" s="70">
        <v>0</v>
      </c>
      <c r="H416" s="70">
        <v>0</v>
      </c>
      <c r="I416" s="70">
        <v>0</v>
      </c>
      <c r="J416" s="70">
        <v>0</v>
      </c>
      <c r="K416" s="70">
        <v>0</v>
      </c>
      <c r="L416" s="70">
        <v>255920.09</v>
      </c>
      <c r="M416" s="70">
        <v>0</v>
      </c>
      <c r="N416" s="70">
        <v>0</v>
      </c>
      <c r="O416" s="48">
        <f t="shared" si="6"/>
        <v>255920.09</v>
      </c>
    </row>
    <row r="417" spans="1:15" x14ac:dyDescent="0.25">
      <c r="A417" s="44" t="s">
        <v>51</v>
      </c>
      <c r="B417" s="45" t="s">
        <v>25</v>
      </c>
      <c r="C417" s="46">
        <v>19318</v>
      </c>
      <c r="D417" s="64" t="s">
        <v>413</v>
      </c>
      <c r="E417" s="105">
        <v>74115904.70453541</v>
      </c>
      <c r="F417" s="70">
        <v>0</v>
      </c>
      <c r="G417" s="70">
        <v>0</v>
      </c>
      <c r="H417" s="70">
        <v>0</v>
      </c>
      <c r="I417" s="70">
        <v>2453.5</v>
      </c>
      <c r="J417" s="70">
        <v>809987328.27999985</v>
      </c>
      <c r="K417" s="70">
        <v>0</v>
      </c>
      <c r="L417" s="70">
        <v>0</v>
      </c>
      <c r="M417" s="70">
        <v>0</v>
      </c>
      <c r="N417" s="70">
        <v>0</v>
      </c>
      <c r="O417" s="48">
        <f t="shared" si="6"/>
        <v>809989781.77999985</v>
      </c>
    </row>
    <row r="418" spans="1:15" x14ac:dyDescent="0.25">
      <c r="A418" s="44" t="s">
        <v>51</v>
      </c>
      <c r="B418" s="45" t="s">
        <v>25</v>
      </c>
      <c r="C418" s="46">
        <v>19355</v>
      </c>
      <c r="D418" s="64" t="s">
        <v>414</v>
      </c>
      <c r="E418" s="105">
        <v>0</v>
      </c>
      <c r="F418" s="70">
        <v>0</v>
      </c>
      <c r="G418" s="70">
        <v>0</v>
      </c>
      <c r="H418" s="70">
        <v>0</v>
      </c>
      <c r="I418" s="70">
        <v>0</v>
      </c>
      <c r="J418" s="70">
        <v>0</v>
      </c>
      <c r="K418" s="70">
        <v>0</v>
      </c>
      <c r="L418" s="70">
        <v>0</v>
      </c>
      <c r="M418" s="70">
        <v>0</v>
      </c>
      <c r="N418" s="70">
        <v>0</v>
      </c>
      <c r="O418" s="48">
        <f t="shared" si="6"/>
        <v>0</v>
      </c>
    </row>
    <row r="419" spans="1:15" x14ac:dyDescent="0.25">
      <c r="A419" s="44" t="s">
        <v>51</v>
      </c>
      <c r="B419" s="45" t="s">
        <v>25</v>
      </c>
      <c r="C419" s="46">
        <v>19364</v>
      </c>
      <c r="D419" s="64" t="s">
        <v>415</v>
      </c>
      <c r="E419" s="105">
        <v>0</v>
      </c>
      <c r="F419" s="70">
        <v>0</v>
      </c>
      <c r="G419" s="70">
        <v>0</v>
      </c>
      <c r="H419" s="70">
        <v>0</v>
      </c>
      <c r="I419" s="70">
        <v>0</v>
      </c>
      <c r="J419" s="70">
        <v>0</v>
      </c>
      <c r="K419" s="70">
        <v>0</v>
      </c>
      <c r="L419" s="70">
        <v>0</v>
      </c>
      <c r="M419" s="70">
        <v>0</v>
      </c>
      <c r="N419" s="70">
        <v>0</v>
      </c>
      <c r="O419" s="48">
        <f t="shared" si="6"/>
        <v>0</v>
      </c>
    </row>
    <row r="420" spans="1:15" x14ac:dyDescent="0.25">
      <c r="A420" s="44" t="s">
        <v>51</v>
      </c>
      <c r="B420" s="45" t="s">
        <v>25</v>
      </c>
      <c r="C420" s="46">
        <v>19392</v>
      </c>
      <c r="D420" s="64" t="s">
        <v>416</v>
      </c>
      <c r="E420" s="105">
        <v>1950859.8485357026</v>
      </c>
      <c r="F420" s="70">
        <v>0</v>
      </c>
      <c r="G420" s="70">
        <v>0</v>
      </c>
      <c r="H420" s="70">
        <v>0</v>
      </c>
      <c r="I420" s="70">
        <v>0</v>
      </c>
      <c r="J420" s="70">
        <v>219833</v>
      </c>
      <c r="K420" s="70">
        <v>0</v>
      </c>
      <c r="L420" s="70">
        <v>66224.240000000005</v>
      </c>
      <c r="M420" s="70">
        <v>0</v>
      </c>
      <c r="N420" s="70">
        <v>0</v>
      </c>
      <c r="O420" s="48">
        <f t="shared" si="6"/>
        <v>286057.24</v>
      </c>
    </row>
    <row r="421" spans="1:15" x14ac:dyDescent="0.25">
      <c r="A421" s="149" t="s">
        <v>51</v>
      </c>
      <c r="B421" s="153" t="s">
        <v>25</v>
      </c>
      <c r="C421" s="151">
        <v>19397</v>
      </c>
      <c r="D421" s="154" t="s">
        <v>417</v>
      </c>
      <c r="E421" s="105">
        <v>0</v>
      </c>
      <c r="F421" s="168">
        <v>0</v>
      </c>
      <c r="G421" s="168">
        <v>0</v>
      </c>
      <c r="H421" s="168">
        <v>0</v>
      </c>
      <c r="I421" s="168">
        <v>0</v>
      </c>
      <c r="J421" s="168">
        <v>14509013.91</v>
      </c>
      <c r="K421" s="168">
        <v>0</v>
      </c>
      <c r="L421" s="168">
        <v>0</v>
      </c>
      <c r="M421" s="168">
        <v>0</v>
      </c>
      <c r="N421" s="168">
        <v>0</v>
      </c>
      <c r="O421" s="169">
        <f t="shared" si="6"/>
        <v>14509013.91</v>
      </c>
    </row>
    <row r="422" spans="1:15" x14ac:dyDescent="0.25">
      <c r="A422" s="149" t="s">
        <v>51</v>
      </c>
      <c r="B422" s="153" t="s">
        <v>25</v>
      </c>
      <c r="C422" s="151">
        <v>19418</v>
      </c>
      <c r="D422" s="154" t="s">
        <v>418</v>
      </c>
      <c r="E422" s="105">
        <v>98465149.426694125</v>
      </c>
      <c r="F422" s="168">
        <v>0</v>
      </c>
      <c r="G422" s="168">
        <v>0</v>
      </c>
      <c r="H422" s="168">
        <v>0</v>
      </c>
      <c r="I422" s="168">
        <v>0</v>
      </c>
      <c r="J422" s="168">
        <v>8073443.4399999995</v>
      </c>
      <c r="K422" s="168">
        <v>0</v>
      </c>
      <c r="L422" s="168">
        <v>0</v>
      </c>
      <c r="M422" s="168">
        <v>0</v>
      </c>
      <c r="N422" s="168">
        <v>0</v>
      </c>
      <c r="O422" s="169">
        <f t="shared" si="6"/>
        <v>8073443.4399999995</v>
      </c>
    </row>
    <row r="423" spans="1:15" x14ac:dyDescent="0.25">
      <c r="A423" s="149" t="s">
        <v>51</v>
      </c>
      <c r="B423" s="153" t="s">
        <v>25</v>
      </c>
      <c r="C423" s="151">
        <v>19450</v>
      </c>
      <c r="D423" s="154" t="s">
        <v>419</v>
      </c>
      <c r="E423" s="105">
        <v>25114.532492711922</v>
      </c>
      <c r="F423" s="168">
        <v>0</v>
      </c>
      <c r="G423" s="168">
        <v>0</v>
      </c>
      <c r="H423" s="168">
        <v>0</v>
      </c>
      <c r="I423" s="168">
        <v>0</v>
      </c>
      <c r="J423" s="168">
        <v>0</v>
      </c>
      <c r="K423" s="168">
        <v>0</v>
      </c>
      <c r="L423" s="168">
        <v>0</v>
      </c>
      <c r="M423" s="168">
        <v>0</v>
      </c>
      <c r="N423" s="168">
        <v>0</v>
      </c>
      <c r="O423" s="169">
        <f t="shared" si="6"/>
        <v>0</v>
      </c>
    </row>
    <row r="424" spans="1:15" x14ac:dyDescent="0.25">
      <c r="A424" s="149" t="s">
        <v>51</v>
      </c>
      <c r="B424" s="153" t="s">
        <v>25</v>
      </c>
      <c r="C424" s="151">
        <v>19455</v>
      </c>
      <c r="D424" s="154" t="s">
        <v>420</v>
      </c>
      <c r="E424" s="105">
        <v>0</v>
      </c>
      <c r="F424" s="168">
        <v>0</v>
      </c>
      <c r="G424" s="168">
        <v>0</v>
      </c>
      <c r="H424" s="168">
        <v>0</v>
      </c>
      <c r="I424" s="168">
        <v>0</v>
      </c>
      <c r="J424" s="168">
        <v>0</v>
      </c>
      <c r="K424" s="168">
        <v>0</v>
      </c>
      <c r="L424" s="168">
        <v>3848</v>
      </c>
      <c r="M424" s="168">
        <v>0</v>
      </c>
      <c r="N424" s="168">
        <v>0</v>
      </c>
      <c r="O424" s="169">
        <f t="shared" si="6"/>
        <v>3848</v>
      </c>
    </row>
    <row r="425" spans="1:15" x14ac:dyDescent="0.25">
      <c r="A425" s="149" t="s">
        <v>51</v>
      </c>
      <c r="B425" s="153" t="s">
        <v>25</v>
      </c>
      <c r="C425" s="151">
        <v>19473</v>
      </c>
      <c r="D425" s="154" t="s">
        <v>219</v>
      </c>
      <c r="E425" s="105">
        <v>0</v>
      </c>
      <c r="F425" s="168">
        <v>0</v>
      </c>
      <c r="G425" s="168">
        <v>0</v>
      </c>
      <c r="H425" s="168">
        <v>0</v>
      </c>
      <c r="I425" s="168">
        <v>0</v>
      </c>
      <c r="J425" s="168">
        <v>0</v>
      </c>
      <c r="K425" s="168">
        <v>0</v>
      </c>
      <c r="L425" s="168">
        <v>0</v>
      </c>
      <c r="M425" s="168">
        <v>0</v>
      </c>
      <c r="N425" s="168">
        <v>0</v>
      </c>
      <c r="O425" s="169">
        <f t="shared" si="6"/>
        <v>0</v>
      </c>
    </row>
    <row r="426" spans="1:15" x14ac:dyDescent="0.25">
      <c r="A426" s="149" t="s">
        <v>51</v>
      </c>
      <c r="B426" s="153" t="s">
        <v>25</v>
      </c>
      <c r="C426" s="151">
        <v>19513</v>
      </c>
      <c r="D426" s="154" t="s">
        <v>421</v>
      </c>
      <c r="E426" s="105">
        <v>0</v>
      </c>
      <c r="F426" s="168">
        <v>0</v>
      </c>
      <c r="G426" s="168">
        <v>0</v>
      </c>
      <c r="H426" s="168">
        <v>0</v>
      </c>
      <c r="I426" s="168">
        <v>0</v>
      </c>
      <c r="J426" s="168">
        <v>0</v>
      </c>
      <c r="K426" s="168">
        <v>0</v>
      </c>
      <c r="L426" s="168">
        <v>0</v>
      </c>
      <c r="M426" s="168">
        <v>0</v>
      </c>
      <c r="N426" s="168">
        <v>0</v>
      </c>
      <c r="O426" s="169">
        <f t="shared" si="6"/>
        <v>0</v>
      </c>
    </row>
    <row r="427" spans="1:15" x14ac:dyDescent="0.25">
      <c r="A427" s="149" t="s">
        <v>51</v>
      </c>
      <c r="B427" s="153" t="s">
        <v>25</v>
      </c>
      <c r="C427" s="151">
        <v>19517</v>
      </c>
      <c r="D427" s="154" t="s">
        <v>422</v>
      </c>
      <c r="E427" s="105">
        <v>144607.44618589035</v>
      </c>
      <c r="F427" s="168">
        <v>0</v>
      </c>
      <c r="G427" s="168">
        <v>0</v>
      </c>
      <c r="H427" s="168">
        <v>0</v>
      </c>
      <c r="I427" s="168">
        <v>31158.74</v>
      </c>
      <c r="J427" s="168">
        <v>0</v>
      </c>
      <c r="K427" s="168">
        <v>0</v>
      </c>
      <c r="L427" s="168">
        <v>2503</v>
      </c>
      <c r="M427" s="168">
        <v>0</v>
      </c>
      <c r="N427" s="168">
        <v>190763.48</v>
      </c>
      <c r="O427" s="169">
        <f t="shared" si="6"/>
        <v>224425.22000000003</v>
      </c>
    </row>
    <row r="428" spans="1:15" x14ac:dyDescent="0.25">
      <c r="A428" s="149" t="s">
        <v>51</v>
      </c>
      <c r="B428" s="153" t="s">
        <v>25</v>
      </c>
      <c r="C428" s="151">
        <v>19532</v>
      </c>
      <c r="D428" s="154" t="s">
        <v>423</v>
      </c>
      <c r="E428" s="105">
        <v>104858151.08137529</v>
      </c>
      <c r="F428" s="168">
        <v>0</v>
      </c>
      <c r="G428" s="168">
        <v>0</v>
      </c>
      <c r="H428" s="168">
        <v>0</v>
      </c>
      <c r="I428" s="168">
        <v>0</v>
      </c>
      <c r="J428" s="168">
        <v>2732181.1199999996</v>
      </c>
      <c r="K428" s="168">
        <v>0</v>
      </c>
      <c r="L428" s="168">
        <v>1648981.43</v>
      </c>
      <c r="M428" s="168">
        <v>0</v>
      </c>
      <c r="N428" s="168">
        <v>0</v>
      </c>
      <c r="O428" s="169">
        <f t="shared" si="6"/>
        <v>4381162.55</v>
      </c>
    </row>
    <row r="429" spans="1:15" x14ac:dyDescent="0.25">
      <c r="A429" s="149" t="s">
        <v>51</v>
      </c>
      <c r="B429" s="153" t="s">
        <v>25</v>
      </c>
      <c r="C429" s="151">
        <v>19533</v>
      </c>
      <c r="D429" s="154" t="s">
        <v>424</v>
      </c>
      <c r="E429" s="105">
        <v>0</v>
      </c>
      <c r="F429" s="168">
        <v>0</v>
      </c>
      <c r="G429" s="168">
        <v>0</v>
      </c>
      <c r="H429" s="168">
        <v>0</v>
      </c>
      <c r="I429" s="168">
        <v>0</v>
      </c>
      <c r="J429" s="168">
        <v>0</v>
      </c>
      <c r="K429" s="168">
        <v>0</v>
      </c>
      <c r="L429" s="168">
        <v>7706881.1699999999</v>
      </c>
      <c r="M429" s="168">
        <v>0</v>
      </c>
      <c r="N429" s="168">
        <v>0</v>
      </c>
      <c r="O429" s="169">
        <f t="shared" si="6"/>
        <v>7706881.1699999999</v>
      </c>
    </row>
    <row r="430" spans="1:15" x14ac:dyDescent="0.25">
      <c r="A430" s="149" t="s">
        <v>51</v>
      </c>
      <c r="B430" s="153" t="s">
        <v>25</v>
      </c>
      <c r="C430" s="151">
        <v>19548</v>
      </c>
      <c r="D430" s="154" t="s">
        <v>425</v>
      </c>
      <c r="E430" s="105">
        <v>0</v>
      </c>
      <c r="F430" s="168">
        <v>0</v>
      </c>
      <c r="G430" s="168">
        <v>0</v>
      </c>
      <c r="H430" s="168">
        <v>0</v>
      </c>
      <c r="I430" s="168">
        <v>0</v>
      </c>
      <c r="J430" s="168">
        <v>0</v>
      </c>
      <c r="K430" s="168">
        <v>0</v>
      </c>
      <c r="L430" s="168">
        <v>0</v>
      </c>
      <c r="M430" s="168">
        <v>0</v>
      </c>
      <c r="N430" s="168">
        <v>0</v>
      </c>
      <c r="O430" s="169">
        <f t="shared" si="6"/>
        <v>0</v>
      </c>
    </row>
    <row r="431" spans="1:15" x14ac:dyDescent="0.25">
      <c r="A431" s="44" t="s">
        <v>51</v>
      </c>
      <c r="B431" s="45" t="s">
        <v>25</v>
      </c>
      <c r="C431" s="46">
        <v>19573</v>
      </c>
      <c r="D431" s="64" t="s">
        <v>426</v>
      </c>
      <c r="E431" s="105">
        <v>437070.00282235525</v>
      </c>
      <c r="F431" s="70">
        <v>0</v>
      </c>
      <c r="G431" s="70">
        <v>0</v>
      </c>
      <c r="H431" s="70">
        <v>0</v>
      </c>
      <c r="I431" s="70">
        <v>0</v>
      </c>
      <c r="J431" s="70">
        <v>0</v>
      </c>
      <c r="K431" s="70">
        <v>0</v>
      </c>
      <c r="L431" s="70">
        <v>186301.4</v>
      </c>
      <c r="M431" s="70">
        <v>0</v>
      </c>
      <c r="N431" s="70">
        <v>0</v>
      </c>
      <c r="O431" s="48">
        <f t="shared" si="6"/>
        <v>186301.4</v>
      </c>
    </row>
    <row r="432" spans="1:15" x14ac:dyDescent="0.25">
      <c r="A432" s="44" t="s">
        <v>51</v>
      </c>
      <c r="B432" s="45" t="s">
        <v>25</v>
      </c>
      <c r="C432" s="46">
        <v>19585</v>
      </c>
      <c r="D432" s="64" t="s">
        <v>427</v>
      </c>
      <c r="E432" s="105">
        <v>2233470.5534481057</v>
      </c>
      <c r="F432" s="70">
        <v>0</v>
      </c>
      <c r="G432" s="70">
        <v>0</v>
      </c>
      <c r="H432" s="70">
        <v>0</v>
      </c>
      <c r="I432" s="70">
        <v>0</v>
      </c>
      <c r="J432" s="70">
        <v>0</v>
      </c>
      <c r="K432" s="70">
        <v>0</v>
      </c>
      <c r="L432" s="70">
        <v>790055</v>
      </c>
      <c r="M432" s="70">
        <v>0</v>
      </c>
      <c r="N432" s="70">
        <v>0</v>
      </c>
      <c r="O432" s="48">
        <f t="shared" si="6"/>
        <v>790055</v>
      </c>
    </row>
    <row r="433" spans="1:15" x14ac:dyDescent="0.25">
      <c r="A433" s="44" t="s">
        <v>51</v>
      </c>
      <c r="B433" s="45" t="s">
        <v>25</v>
      </c>
      <c r="C433" s="46">
        <v>19622</v>
      </c>
      <c r="D433" s="64" t="s">
        <v>428</v>
      </c>
      <c r="E433" s="105">
        <v>32858.08202843304</v>
      </c>
      <c r="F433" s="70">
        <v>0</v>
      </c>
      <c r="G433" s="70">
        <v>0</v>
      </c>
      <c r="H433" s="70">
        <v>0</v>
      </c>
      <c r="I433" s="70">
        <v>0</v>
      </c>
      <c r="J433" s="70">
        <v>0</v>
      </c>
      <c r="K433" s="70">
        <v>0</v>
      </c>
      <c r="L433" s="70">
        <v>103372.98000000001</v>
      </c>
      <c r="M433" s="70">
        <v>0</v>
      </c>
      <c r="N433" s="70">
        <v>0</v>
      </c>
      <c r="O433" s="48">
        <f t="shared" si="6"/>
        <v>103372.98000000001</v>
      </c>
    </row>
    <row r="434" spans="1:15" x14ac:dyDescent="0.25">
      <c r="A434" s="44" t="s">
        <v>51</v>
      </c>
      <c r="B434" s="45" t="s">
        <v>25</v>
      </c>
      <c r="C434" s="46">
        <v>19693</v>
      </c>
      <c r="D434" s="64" t="s">
        <v>429</v>
      </c>
      <c r="E434" s="105">
        <v>0</v>
      </c>
      <c r="F434" s="70">
        <v>0</v>
      </c>
      <c r="G434" s="70">
        <v>0</v>
      </c>
      <c r="H434" s="70">
        <v>0</v>
      </c>
      <c r="I434" s="70">
        <v>0</v>
      </c>
      <c r="J434" s="70">
        <v>0</v>
      </c>
      <c r="K434" s="70">
        <v>0</v>
      </c>
      <c r="L434" s="70">
        <v>0</v>
      </c>
      <c r="M434" s="70">
        <v>0</v>
      </c>
      <c r="N434" s="70">
        <v>0</v>
      </c>
      <c r="O434" s="48">
        <f t="shared" si="6"/>
        <v>0</v>
      </c>
    </row>
    <row r="435" spans="1:15" x14ac:dyDescent="0.25">
      <c r="A435" s="44" t="s">
        <v>51</v>
      </c>
      <c r="B435" s="45" t="s">
        <v>25</v>
      </c>
      <c r="C435" s="46">
        <v>19698</v>
      </c>
      <c r="D435" s="64" t="s">
        <v>430</v>
      </c>
      <c r="E435" s="105">
        <v>283011268.48378122</v>
      </c>
      <c r="F435" s="70">
        <v>0</v>
      </c>
      <c r="G435" s="70">
        <v>0</v>
      </c>
      <c r="H435" s="70">
        <v>0</v>
      </c>
      <c r="I435" s="70">
        <v>0</v>
      </c>
      <c r="J435" s="70">
        <v>2959619</v>
      </c>
      <c r="K435" s="70">
        <v>0</v>
      </c>
      <c r="L435" s="70">
        <v>1361581.3599999999</v>
      </c>
      <c r="M435" s="70">
        <v>0</v>
      </c>
      <c r="N435" s="70">
        <v>0</v>
      </c>
      <c r="O435" s="48">
        <f t="shared" si="6"/>
        <v>4321200.3599999994</v>
      </c>
    </row>
    <row r="436" spans="1:15" x14ac:dyDescent="0.25">
      <c r="A436" s="44" t="s">
        <v>51</v>
      </c>
      <c r="B436" s="45" t="s">
        <v>25</v>
      </c>
      <c r="C436" s="46">
        <v>19701</v>
      </c>
      <c r="D436" s="64" t="s">
        <v>233</v>
      </c>
      <c r="E436" s="105">
        <v>2924706.9252967951</v>
      </c>
      <c r="F436" s="70">
        <v>0</v>
      </c>
      <c r="G436" s="70">
        <v>0</v>
      </c>
      <c r="H436" s="70">
        <v>0</v>
      </c>
      <c r="I436" s="70">
        <v>0</v>
      </c>
      <c r="J436" s="70">
        <v>1218486.8599999999</v>
      </c>
      <c r="K436" s="70">
        <v>0</v>
      </c>
      <c r="L436" s="70">
        <v>0</v>
      </c>
      <c r="M436" s="70">
        <v>0</v>
      </c>
      <c r="N436" s="70">
        <v>0</v>
      </c>
      <c r="O436" s="48">
        <f t="shared" si="6"/>
        <v>1218486.8599999999</v>
      </c>
    </row>
    <row r="437" spans="1:15" x14ac:dyDescent="0.25">
      <c r="A437" s="44" t="s">
        <v>51</v>
      </c>
      <c r="B437" s="45" t="s">
        <v>25</v>
      </c>
      <c r="C437" s="46">
        <v>19743</v>
      </c>
      <c r="D437" s="64" t="s">
        <v>431</v>
      </c>
      <c r="E437" s="105">
        <v>0</v>
      </c>
      <c r="F437" s="70">
        <v>0</v>
      </c>
      <c r="G437" s="70">
        <v>0</v>
      </c>
      <c r="H437" s="70">
        <v>0</v>
      </c>
      <c r="I437" s="70">
        <v>0</v>
      </c>
      <c r="J437" s="70">
        <v>0</v>
      </c>
      <c r="K437" s="70">
        <v>0</v>
      </c>
      <c r="L437" s="70">
        <v>0</v>
      </c>
      <c r="M437" s="70">
        <v>0</v>
      </c>
      <c r="N437" s="70">
        <v>0</v>
      </c>
      <c r="O437" s="48">
        <f t="shared" si="6"/>
        <v>0</v>
      </c>
    </row>
    <row r="438" spans="1:15" x14ac:dyDescent="0.25">
      <c r="A438" s="44" t="s">
        <v>51</v>
      </c>
      <c r="B438" s="45" t="s">
        <v>25</v>
      </c>
      <c r="C438" s="46">
        <v>19760</v>
      </c>
      <c r="D438" s="64" t="s">
        <v>432</v>
      </c>
      <c r="E438" s="105">
        <v>0</v>
      </c>
      <c r="F438" s="70">
        <v>0</v>
      </c>
      <c r="G438" s="70">
        <v>0</v>
      </c>
      <c r="H438" s="70">
        <v>0</v>
      </c>
      <c r="I438" s="70">
        <v>0</v>
      </c>
      <c r="J438" s="70">
        <v>0</v>
      </c>
      <c r="K438" s="70">
        <v>0</v>
      </c>
      <c r="L438" s="70">
        <v>24205.07</v>
      </c>
      <c r="M438" s="70">
        <v>0</v>
      </c>
      <c r="N438" s="70">
        <v>0</v>
      </c>
      <c r="O438" s="48">
        <f t="shared" si="6"/>
        <v>24205.07</v>
      </c>
    </row>
    <row r="439" spans="1:15" x14ac:dyDescent="0.25">
      <c r="A439" s="44" t="s">
        <v>51</v>
      </c>
      <c r="B439" s="45" t="s">
        <v>25</v>
      </c>
      <c r="C439" s="46">
        <v>19780</v>
      </c>
      <c r="D439" s="64" t="s">
        <v>433</v>
      </c>
      <c r="E439" s="105">
        <v>266203331.59619346</v>
      </c>
      <c r="F439" s="70">
        <v>0</v>
      </c>
      <c r="G439" s="70">
        <v>246774.57</v>
      </c>
      <c r="H439" s="70">
        <v>0</v>
      </c>
      <c r="I439" s="70">
        <v>0</v>
      </c>
      <c r="J439" s="70">
        <v>131663997.39999999</v>
      </c>
      <c r="K439" s="70">
        <v>0</v>
      </c>
      <c r="L439" s="70">
        <v>0</v>
      </c>
      <c r="M439" s="70">
        <v>0</v>
      </c>
      <c r="N439" s="70">
        <v>0</v>
      </c>
      <c r="O439" s="48">
        <f t="shared" si="6"/>
        <v>131910771.96999998</v>
      </c>
    </row>
    <row r="440" spans="1:15" x14ac:dyDescent="0.25">
      <c r="A440" s="44" t="s">
        <v>51</v>
      </c>
      <c r="B440" s="45" t="s">
        <v>25</v>
      </c>
      <c r="C440" s="46">
        <v>19785</v>
      </c>
      <c r="D440" s="64" t="s">
        <v>39</v>
      </c>
      <c r="E440" s="105">
        <v>0</v>
      </c>
      <c r="F440" s="70">
        <v>0</v>
      </c>
      <c r="G440" s="70">
        <v>0</v>
      </c>
      <c r="H440" s="70">
        <v>0</v>
      </c>
      <c r="I440" s="70">
        <v>0</v>
      </c>
      <c r="J440" s="70">
        <v>0</v>
      </c>
      <c r="K440" s="70">
        <v>0</v>
      </c>
      <c r="L440" s="70">
        <v>0</v>
      </c>
      <c r="M440" s="70">
        <v>0</v>
      </c>
      <c r="N440" s="70">
        <v>0</v>
      </c>
      <c r="O440" s="48">
        <f t="shared" si="6"/>
        <v>0</v>
      </c>
    </row>
    <row r="441" spans="1:15" x14ac:dyDescent="0.25">
      <c r="A441" s="149" t="s">
        <v>51</v>
      </c>
      <c r="B441" s="153" t="s">
        <v>25</v>
      </c>
      <c r="C441" s="151">
        <v>19807</v>
      </c>
      <c r="D441" s="154" t="s">
        <v>434</v>
      </c>
      <c r="E441" s="105">
        <v>0</v>
      </c>
      <c r="F441" s="168">
        <v>0</v>
      </c>
      <c r="G441" s="168">
        <v>0</v>
      </c>
      <c r="H441" s="168">
        <v>0</v>
      </c>
      <c r="I441" s="168">
        <v>0</v>
      </c>
      <c r="J441" s="168">
        <v>0</v>
      </c>
      <c r="K441" s="168">
        <v>0</v>
      </c>
      <c r="L441" s="168">
        <v>38943</v>
      </c>
      <c r="M441" s="168">
        <v>0</v>
      </c>
      <c r="N441" s="168">
        <v>0</v>
      </c>
      <c r="O441" s="169">
        <f t="shared" si="6"/>
        <v>38943</v>
      </c>
    </row>
    <row r="442" spans="1:15" x14ac:dyDescent="0.25">
      <c r="A442" s="149" t="s">
        <v>51</v>
      </c>
      <c r="B442" s="153" t="s">
        <v>25</v>
      </c>
      <c r="C442" s="151">
        <v>19809</v>
      </c>
      <c r="D442" s="154" t="s">
        <v>435</v>
      </c>
      <c r="E442" s="105">
        <v>886709245.41047359</v>
      </c>
      <c r="F442" s="168">
        <v>0</v>
      </c>
      <c r="G442" s="168">
        <v>0</v>
      </c>
      <c r="H442" s="168">
        <v>0</v>
      </c>
      <c r="I442" s="168">
        <v>0</v>
      </c>
      <c r="J442" s="168">
        <v>1013292188.0499997</v>
      </c>
      <c r="K442" s="168">
        <v>0</v>
      </c>
      <c r="L442" s="168">
        <v>0</v>
      </c>
      <c r="M442" s="168">
        <v>0</v>
      </c>
      <c r="N442" s="168">
        <v>0</v>
      </c>
      <c r="O442" s="169">
        <f t="shared" si="6"/>
        <v>1013292188.0499997</v>
      </c>
    </row>
    <row r="443" spans="1:15" x14ac:dyDescent="0.25">
      <c r="A443" s="149" t="s">
        <v>51</v>
      </c>
      <c r="B443" s="153" t="s">
        <v>25</v>
      </c>
      <c r="C443" s="151">
        <v>19821</v>
      </c>
      <c r="D443" s="154" t="s">
        <v>436</v>
      </c>
      <c r="E443" s="105">
        <v>429042.3950571781</v>
      </c>
      <c r="F443" s="168">
        <v>0</v>
      </c>
      <c r="G443" s="168">
        <v>0</v>
      </c>
      <c r="H443" s="168">
        <v>0</v>
      </c>
      <c r="I443" s="168">
        <v>0</v>
      </c>
      <c r="J443" s="168">
        <v>0</v>
      </c>
      <c r="K443" s="168">
        <v>0</v>
      </c>
      <c r="L443" s="168">
        <v>0</v>
      </c>
      <c r="M443" s="168">
        <v>0</v>
      </c>
      <c r="N443" s="168">
        <v>0</v>
      </c>
      <c r="O443" s="169">
        <f t="shared" si="6"/>
        <v>0</v>
      </c>
    </row>
    <row r="444" spans="1:15" x14ac:dyDescent="0.25">
      <c r="A444" s="149" t="s">
        <v>51</v>
      </c>
      <c r="B444" s="153" t="s">
        <v>25</v>
      </c>
      <c r="C444" s="151">
        <v>19824</v>
      </c>
      <c r="D444" s="154" t="s">
        <v>437</v>
      </c>
      <c r="E444" s="105">
        <v>0</v>
      </c>
      <c r="F444" s="168">
        <v>0</v>
      </c>
      <c r="G444" s="168">
        <v>0</v>
      </c>
      <c r="H444" s="168">
        <v>0</v>
      </c>
      <c r="I444" s="168">
        <v>0</v>
      </c>
      <c r="J444" s="168">
        <v>0</v>
      </c>
      <c r="K444" s="168">
        <v>0</v>
      </c>
      <c r="L444" s="168">
        <v>33343.11</v>
      </c>
      <c r="M444" s="168">
        <v>0</v>
      </c>
      <c r="N444" s="168">
        <v>0</v>
      </c>
      <c r="O444" s="169">
        <f t="shared" si="6"/>
        <v>33343.11</v>
      </c>
    </row>
    <row r="445" spans="1:15" x14ac:dyDescent="0.25">
      <c r="A445" s="149" t="s">
        <v>51</v>
      </c>
      <c r="B445" s="153" t="s">
        <v>25</v>
      </c>
      <c r="C445" s="151">
        <v>19845</v>
      </c>
      <c r="D445" s="154" t="s">
        <v>438</v>
      </c>
      <c r="E445" s="105">
        <v>736423.62285539042</v>
      </c>
      <c r="F445" s="168">
        <v>0</v>
      </c>
      <c r="G445" s="168">
        <v>0</v>
      </c>
      <c r="H445" s="168">
        <v>0</v>
      </c>
      <c r="I445" s="168">
        <v>0</v>
      </c>
      <c r="J445" s="168">
        <v>0</v>
      </c>
      <c r="K445" s="168">
        <v>0</v>
      </c>
      <c r="L445" s="168">
        <v>574911.59000000008</v>
      </c>
      <c r="M445" s="168">
        <v>0</v>
      </c>
      <c r="N445" s="168">
        <v>0</v>
      </c>
      <c r="O445" s="169">
        <f t="shared" si="6"/>
        <v>574911.59000000008</v>
      </c>
    </row>
    <row r="446" spans="1:15" x14ac:dyDescent="0.25">
      <c r="A446" s="149" t="s">
        <v>51</v>
      </c>
      <c r="B446" s="153" t="s">
        <v>26</v>
      </c>
      <c r="C446" s="151">
        <v>20001</v>
      </c>
      <c r="D446" s="154" t="s">
        <v>439</v>
      </c>
      <c r="E446" s="105">
        <v>208046.82012445759</v>
      </c>
      <c r="F446" s="168">
        <v>42641.55</v>
      </c>
      <c r="G446" s="168">
        <v>0</v>
      </c>
      <c r="H446" s="168">
        <v>0</v>
      </c>
      <c r="I446" s="168">
        <v>0</v>
      </c>
      <c r="J446" s="168">
        <v>0</v>
      </c>
      <c r="K446" s="168">
        <v>0</v>
      </c>
      <c r="L446" s="168">
        <v>628547.30000000005</v>
      </c>
      <c r="M446" s="168">
        <v>0</v>
      </c>
      <c r="N446" s="168">
        <v>0</v>
      </c>
      <c r="O446" s="169">
        <f t="shared" si="6"/>
        <v>671188.85000000009</v>
      </c>
    </row>
    <row r="447" spans="1:15" x14ac:dyDescent="0.25">
      <c r="A447" s="149" t="s">
        <v>51</v>
      </c>
      <c r="B447" s="153" t="s">
        <v>26</v>
      </c>
      <c r="C447" s="151">
        <v>20011</v>
      </c>
      <c r="D447" s="154" t="s">
        <v>440</v>
      </c>
      <c r="E447" s="105">
        <v>0</v>
      </c>
      <c r="F447" s="168">
        <v>0</v>
      </c>
      <c r="G447" s="168">
        <v>0</v>
      </c>
      <c r="H447" s="168">
        <v>0</v>
      </c>
      <c r="I447" s="168">
        <v>0</v>
      </c>
      <c r="J447" s="168">
        <v>0</v>
      </c>
      <c r="K447" s="168">
        <v>0</v>
      </c>
      <c r="L447" s="168">
        <v>130389.61000000002</v>
      </c>
      <c r="M447" s="168">
        <v>0</v>
      </c>
      <c r="N447" s="168">
        <v>0</v>
      </c>
      <c r="O447" s="169">
        <f t="shared" si="6"/>
        <v>130389.61000000002</v>
      </c>
    </row>
    <row r="448" spans="1:15" x14ac:dyDescent="0.25">
      <c r="A448" s="149" t="s">
        <v>51</v>
      </c>
      <c r="B448" s="153" t="s">
        <v>26</v>
      </c>
      <c r="C448" s="151">
        <v>20013</v>
      </c>
      <c r="D448" s="154" t="s">
        <v>441</v>
      </c>
      <c r="E448" s="105">
        <v>12313764680.762184</v>
      </c>
      <c r="F448" s="168">
        <v>0</v>
      </c>
      <c r="G448" s="168">
        <v>5672956417.8300009</v>
      </c>
      <c r="H448" s="168">
        <v>0</v>
      </c>
      <c r="I448" s="168">
        <v>0</v>
      </c>
      <c r="J448" s="168">
        <v>0</v>
      </c>
      <c r="K448" s="168">
        <v>0</v>
      </c>
      <c r="L448" s="168">
        <v>8552.56</v>
      </c>
      <c r="M448" s="168">
        <v>0</v>
      </c>
      <c r="N448" s="168">
        <v>0</v>
      </c>
      <c r="O448" s="169">
        <f t="shared" si="6"/>
        <v>5672964970.3900013</v>
      </c>
    </row>
    <row r="449" spans="1:15" x14ac:dyDescent="0.25">
      <c r="A449" s="149" t="s">
        <v>51</v>
      </c>
      <c r="B449" s="153" t="s">
        <v>26</v>
      </c>
      <c r="C449" s="151">
        <v>20032</v>
      </c>
      <c r="D449" s="154" t="s">
        <v>442</v>
      </c>
      <c r="E449" s="105">
        <v>0</v>
      </c>
      <c r="F449" s="168">
        <v>0</v>
      </c>
      <c r="G449" s="168">
        <v>0</v>
      </c>
      <c r="H449" s="168">
        <v>0</v>
      </c>
      <c r="I449" s="168">
        <v>0</v>
      </c>
      <c r="J449" s="168">
        <v>0</v>
      </c>
      <c r="K449" s="168">
        <v>0</v>
      </c>
      <c r="L449" s="168">
        <v>336489.38999999996</v>
      </c>
      <c r="M449" s="168">
        <v>0</v>
      </c>
      <c r="N449" s="168">
        <v>0</v>
      </c>
      <c r="O449" s="169">
        <f t="shared" si="6"/>
        <v>336489.38999999996</v>
      </c>
    </row>
    <row r="450" spans="1:15" x14ac:dyDescent="0.25">
      <c r="A450" s="149" t="s">
        <v>51</v>
      </c>
      <c r="B450" s="153" t="s">
        <v>26</v>
      </c>
      <c r="C450" s="151">
        <v>20045</v>
      </c>
      <c r="D450" s="154" t="s">
        <v>443</v>
      </c>
      <c r="E450" s="105">
        <v>21906877081.883163</v>
      </c>
      <c r="F450" s="168">
        <v>0</v>
      </c>
      <c r="G450" s="168">
        <v>18680068927.099998</v>
      </c>
      <c r="H450" s="168">
        <v>0</v>
      </c>
      <c r="I450" s="168">
        <v>0</v>
      </c>
      <c r="J450" s="168">
        <v>0</v>
      </c>
      <c r="K450" s="168">
        <v>0</v>
      </c>
      <c r="L450" s="168">
        <v>129996</v>
      </c>
      <c r="M450" s="168">
        <v>0</v>
      </c>
      <c r="N450" s="168">
        <v>0</v>
      </c>
      <c r="O450" s="169">
        <f t="shared" si="6"/>
        <v>18680198923.099998</v>
      </c>
    </row>
    <row r="451" spans="1:15" x14ac:dyDescent="0.25">
      <c r="A451" s="44" t="s">
        <v>51</v>
      </c>
      <c r="B451" s="45" t="s">
        <v>26</v>
      </c>
      <c r="C451" s="46">
        <v>20060</v>
      </c>
      <c r="D451" s="64" t="s">
        <v>444</v>
      </c>
      <c r="E451" s="105">
        <v>275239.04872793215</v>
      </c>
      <c r="F451" s="70">
        <v>6565399.2800000012</v>
      </c>
      <c r="G451" s="70">
        <v>0</v>
      </c>
      <c r="H451" s="70">
        <v>0</v>
      </c>
      <c r="I451" s="70">
        <v>0</v>
      </c>
      <c r="J451" s="70">
        <v>0</v>
      </c>
      <c r="K451" s="70">
        <v>0</v>
      </c>
      <c r="L451" s="70">
        <v>481748.83</v>
      </c>
      <c r="M451" s="70">
        <v>0</v>
      </c>
      <c r="N451" s="70">
        <v>0</v>
      </c>
      <c r="O451" s="48">
        <f t="shared" si="6"/>
        <v>7047148.1100000013</v>
      </c>
    </row>
    <row r="452" spans="1:15" x14ac:dyDescent="0.25">
      <c r="A452" s="44" t="s">
        <v>51</v>
      </c>
      <c r="B452" s="45" t="s">
        <v>26</v>
      </c>
      <c r="C452" s="46">
        <v>20175</v>
      </c>
      <c r="D452" s="64" t="s">
        <v>445</v>
      </c>
      <c r="E452" s="105">
        <v>0</v>
      </c>
      <c r="F452" s="70">
        <v>0</v>
      </c>
      <c r="G452" s="70">
        <v>0</v>
      </c>
      <c r="H452" s="70">
        <v>0</v>
      </c>
      <c r="I452" s="70">
        <v>0</v>
      </c>
      <c r="J452" s="70">
        <v>0</v>
      </c>
      <c r="K452" s="70">
        <v>0</v>
      </c>
      <c r="L452" s="70">
        <v>0</v>
      </c>
      <c r="M452" s="70">
        <v>0</v>
      </c>
      <c r="N452" s="70">
        <v>0</v>
      </c>
      <c r="O452" s="48">
        <f t="shared" si="6"/>
        <v>0</v>
      </c>
    </row>
    <row r="453" spans="1:15" x14ac:dyDescent="0.25">
      <c r="A453" s="44" t="s">
        <v>51</v>
      </c>
      <c r="B453" s="45" t="s">
        <v>26</v>
      </c>
      <c r="C453" s="46">
        <v>20178</v>
      </c>
      <c r="D453" s="64" t="s">
        <v>446</v>
      </c>
      <c r="E453" s="105">
        <v>4847028294.0770617</v>
      </c>
      <c r="F453" s="70">
        <v>0</v>
      </c>
      <c r="G453" s="70">
        <v>8610553985.6099987</v>
      </c>
      <c r="H453" s="70">
        <v>0</v>
      </c>
      <c r="I453" s="70">
        <v>0</v>
      </c>
      <c r="J453" s="70">
        <v>0</v>
      </c>
      <c r="K453" s="70">
        <v>0</v>
      </c>
      <c r="L453" s="70">
        <v>231557.27999999994</v>
      </c>
      <c r="M453" s="70">
        <v>0</v>
      </c>
      <c r="N453" s="70">
        <v>0</v>
      </c>
      <c r="O453" s="48">
        <f t="shared" si="6"/>
        <v>8610785542.8899994</v>
      </c>
    </row>
    <row r="454" spans="1:15" x14ac:dyDescent="0.25">
      <c r="A454" s="44" t="s">
        <v>51</v>
      </c>
      <c r="B454" s="45" t="s">
        <v>26</v>
      </c>
      <c r="C454" s="46">
        <v>20228</v>
      </c>
      <c r="D454" s="64" t="s">
        <v>447</v>
      </c>
      <c r="E454" s="105">
        <v>0</v>
      </c>
      <c r="F454" s="70">
        <v>815759.81</v>
      </c>
      <c r="G454" s="70">
        <v>0</v>
      </c>
      <c r="H454" s="70">
        <v>0</v>
      </c>
      <c r="I454" s="70">
        <v>0</v>
      </c>
      <c r="J454" s="70">
        <v>0</v>
      </c>
      <c r="K454" s="70">
        <v>0</v>
      </c>
      <c r="L454" s="70">
        <v>1744035.13</v>
      </c>
      <c r="M454" s="70">
        <v>0</v>
      </c>
      <c r="N454" s="70">
        <v>0</v>
      </c>
      <c r="O454" s="48">
        <f t="shared" si="6"/>
        <v>2559794.94</v>
      </c>
    </row>
    <row r="455" spans="1:15" x14ac:dyDescent="0.25">
      <c r="A455" s="44" t="s">
        <v>51</v>
      </c>
      <c r="B455" s="45" t="s">
        <v>26</v>
      </c>
      <c r="C455" s="46">
        <v>20238</v>
      </c>
      <c r="D455" s="64" t="s">
        <v>448</v>
      </c>
      <c r="E455" s="105">
        <v>350265.30223249225</v>
      </c>
      <c r="F455" s="70">
        <v>0</v>
      </c>
      <c r="G455" s="70">
        <v>0</v>
      </c>
      <c r="H455" s="70">
        <v>0</v>
      </c>
      <c r="I455" s="70">
        <v>0</v>
      </c>
      <c r="J455" s="70">
        <v>0</v>
      </c>
      <c r="K455" s="70">
        <v>0</v>
      </c>
      <c r="L455" s="70">
        <v>3805885.62</v>
      </c>
      <c r="M455" s="70">
        <v>0</v>
      </c>
      <c r="N455" s="70">
        <v>0</v>
      </c>
      <c r="O455" s="48">
        <f t="shared" si="6"/>
        <v>3805885.62</v>
      </c>
    </row>
    <row r="456" spans="1:15" x14ac:dyDescent="0.25">
      <c r="A456" s="44" t="s">
        <v>51</v>
      </c>
      <c r="B456" s="45" t="s">
        <v>26</v>
      </c>
      <c r="C456" s="46">
        <v>20250</v>
      </c>
      <c r="D456" s="64" t="s">
        <v>449</v>
      </c>
      <c r="E456" s="105">
        <v>6834838574.072113</v>
      </c>
      <c r="F456" s="70">
        <v>0</v>
      </c>
      <c r="G456" s="70">
        <v>2320218528.8000002</v>
      </c>
      <c r="H456" s="70">
        <v>0</v>
      </c>
      <c r="I456" s="70">
        <v>0</v>
      </c>
      <c r="J456" s="70">
        <v>0</v>
      </c>
      <c r="K456" s="70">
        <v>0</v>
      </c>
      <c r="L456" s="70">
        <v>0</v>
      </c>
      <c r="M456" s="70">
        <v>0</v>
      </c>
      <c r="N456" s="70">
        <v>0</v>
      </c>
      <c r="O456" s="48">
        <f t="shared" si="6"/>
        <v>2320218528.8000002</v>
      </c>
    </row>
    <row r="457" spans="1:15" x14ac:dyDescent="0.25">
      <c r="A457" s="44" t="s">
        <v>51</v>
      </c>
      <c r="B457" s="45" t="s">
        <v>26</v>
      </c>
      <c r="C457" s="46">
        <v>20295</v>
      </c>
      <c r="D457" s="64" t="s">
        <v>450</v>
      </c>
      <c r="E457" s="105">
        <v>131047.4252910135</v>
      </c>
      <c r="F457" s="70">
        <v>0</v>
      </c>
      <c r="G457" s="70">
        <v>0</v>
      </c>
      <c r="H457" s="70">
        <v>0</v>
      </c>
      <c r="I457" s="70">
        <v>0</v>
      </c>
      <c r="J457" s="70">
        <v>0</v>
      </c>
      <c r="K457" s="70">
        <v>0</v>
      </c>
      <c r="L457" s="70">
        <v>867373.59000000008</v>
      </c>
      <c r="M457" s="70">
        <v>0</v>
      </c>
      <c r="N457" s="70">
        <v>0</v>
      </c>
      <c r="O457" s="48">
        <f t="shared" si="6"/>
        <v>867373.59000000008</v>
      </c>
    </row>
    <row r="458" spans="1:15" x14ac:dyDescent="0.25">
      <c r="A458" s="44" t="s">
        <v>51</v>
      </c>
      <c r="B458" s="45" t="s">
        <v>26</v>
      </c>
      <c r="C458" s="46">
        <v>20310</v>
      </c>
      <c r="D458" s="64" t="s">
        <v>451</v>
      </c>
      <c r="E458" s="105">
        <v>0</v>
      </c>
      <c r="F458" s="70">
        <v>0</v>
      </c>
      <c r="G458" s="70">
        <v>0</v>
      </c>
      <c r="H458" s="70">
        <v>0</v>
      </c>
      <c r="I458" s="70">
        <v>0</v>
      </c>
      <c r="J458" s="70">
        <v>0</v>
      </c>
      <c r="K458" s="70">
        <v>0</v>
      </c>
      <c r="L458" s="70">
        <v>0</v>
      </c>
      <c r="M458" s="70">
        <v>0</v>
      </c>
      <c r="N458" s="70">
        <v>0</v>
      </c>
      <c r="O458" s="48">
        <f t="shared" si="6"/>
        <v>0</v>
      </c>
    </row>
    <row r="459" spans="1:15" x14ac:dyDescent="0.25">
      <c r="A459" s="44" t="s">
        <v>51</v>
      </c>
      <c r="B459" s="45" t="s">
        <v>26</v>
      </c>
      <c r="C459" s="46">
        <v>20383</v>
      </c>
      <c r="D459" s="64" t="s">
        <v>452</v>
      </c>
      <c r="E459" s="105">
        <v>102366.11038321095</v>
      </c>
      <c r="F459" s="70">
        <v>0</v>
      </c>
      <c r="G459" s="70">
        <v>0</v>
      </c>
      <c r="H459" s="70">
        <v>0</v>
      </c>
      <c r="I459" s="70">
        <v>0</v>
      </c>
      <c r="J459" s="70">
        <v>0</v>
      </c>
      <c r="K459" s="70">
        <v>0</v>
      </c>
      <c r="L459" s="70">
        <v>285702.18</v>
      </c>
      <c r="M459" s="70">
        <v>0</v>
      </c>
      <c r="N459" s="70">
        <v>0</v>
      </c>
      <c r="O459" s="48">
        <f t="shared" si="6"/>
        <v>285702.18</v>
      </c>
    </row>
    <row r="460" spans="1:15" x14ac:dyDescent="0.25">
      <c r="A460" s="44" t="s">
        <v>51</v>
      </c>
      <c r="B460" s="45" t="s">
        <v>26</v>
      </c>
      <c r="C460" s="46">
        <v>20400</v>
      </c>
      <c r="D460" s="64" t="s">
        <v>453</v>
      </c>
      <c r="E460" s="105">
        <v>22152372531.490196</v>
      </c>
      <c r="F460" s="70">
        <v>0</v>
      </c>
      <c r="G460" s="70">
        <v>37029724526.159996</v>
      </c>
      <c r="H460" s="70">
        <v>0</v>
      </c>
      <c r="I460" s="70">
        <v>0</v>
      </c>
      <c r="J460" s="70">
        <v>0</v>
      </c>
      <c r="K460" s="70">
        <v>0</v>
      </c>
      <c r="L460" s="70">
        <v>46724.710000000006</v>
      </c>
      <c r="M460" s="70">
        <v>0</v>
      </c>
      <c r="N460" s="70">
        <v>0</v>
      </c>
      <c r="O460" s="48">
        <f t="shared" ref="O460:O523" si="7">SUM(F460:N460)</f>
        <v>37029771250.869995</v>
      </c>
    </row>
    <row r="461" spans="1:15" x14ac:dyDescent="0.25">
      <c r="A461" s="149" t="s">
        <v>51</v>
      </c>
      <c r="B461" s="153" t="s">
        <v>26</v>
      </c>
      <c r="C461" s="151">
        <v>20443</v>
      </c>
      <c r="D461" s="154" t="s">
        <v>454</v>
      </c>
      <c r="E461" s="105">
        <v>0</v>
      </c>
      <c r="F461" s="168">
        <v>785336.54</v>
      </c>
      <c r="G461" s="168">
        <v>0</v>
      </c>
      <c r="H461" s="168">
        <v>0</v>
      </c>
      <c r="I461" s="168">
        <v>0</v>
      </c>
      <c r="J461" s="168">
        <v>0</v>
      </c>
      <c r="K461" s="168">
        <v>0</v>
      </c>
      <c r="L461" s="168">
        <v>0</v>
      </c>
      <c r="M461" s="168">
        <v>0</v>
      </c>
      <c r="N461" s="168">
        <v>0</v>
      </c>
      <c r="O461" s="169">
        <f t="shared" si="7"/>
        <v>785336.54</v>
      </c>
    </row>
    <row r="462" spans="1:15" x14ac:dyDescent="0.25">
      <c r="A462" s="149" t="s">
        <v>51</v>
      </c>
      <c r="B462" s="153" t="s">
        <v>26</v>
      </c>
      <c r="C462" s="151">
        <v>20517</v>
      </c>
      <c r="D462" s="154" t="s">
        <v>455</v>
      </c>
      <c r="E462" s="105">
        <v>0</v>
      </c>
      <c r="F462" s="168">
        <v>0</v>
      </c>
      <c r="G462" s="168">
        <v>0</v>
      </c>
      <c r="H462" s="168">
        <v>0</v>
      </c>
      <c r="I462" s="168">
        <v>0</v>
      </c>
      <c r="J462" s="168">
        <v>0</v>
      </c>
      <c r="K462" s="168">
        <v>0</v>
      </c>
      <c r="L462" s="168">
        <v>1249827.3899999999</v>
      </c>
      <c r="M462" s="168">
        <v>0</v>
      </c>
      <c r="N462" s="168">
        <v>0</v>
      </c>
      <c r="O462" s="169">
        <f t="shared" si="7"/>
        <v>1249827.3899999999</v>
      </c>
    </row>
    <row r="463" spans="1:15" x14ac:dyDescent="0.25">
      <c r="A463" s="149" t="s">
        <v>51</v>
      </c>
      <c r="B463" s="153" t="s">
        <v>26</v>
      </c>
      <c r="C463" s="151">
        <v>20550</v>
      </c>
      <c r="D463" s="154" t="s">
        <v>456</v>
      </c>
      <c r="E463" s="105">
        <v>0</v>
      </c>
      <c r="F463" s="168">
        <v>0</v>
      </c>
      <c r="G463" s="168">
        <v>0</v>
      </c>
      <c r="H463" s="168">
        <v>0</v>
      </c>
      <c r="I463" s="168">
        <v>0</v>
      </c>
      <c r="J463" s="168">
        <v>0</v>
      </c>
      <c r="K463" s="168">
        <v>0</v>
      </c>
      <c r="L463" s="168">
        <v>489454.24</v>
      </c>
      <c r="M463" s="168">
        <v>0</v>
      </c>
      <c r="N463" s="168">
        <v>0</v>
      </c>
      <c r="O463" s="169">
        <f t="shared" si="7"/>
        <v>489454.24</v>
      </c>
    </row>
    <row r="464" spans="1:15" x14ac:dyDescent="0.25">
      <c r="A464" s="149" t="s">
        <v>51</v>
      </c>
      <c r="B464" s="153" t="s">
        <v>26</v>
      </c>
      <c r="C464" s="151">
        <v>20570</v>
      </c>
      <c r="D464" s="154" t="s">
        <v>457</v>
      </c>
      <c r="E464" s="105">
        <v>0</v>
      </c>
      <c r="F464" s="168">
        <v>0</v>
      </c>
      <c r="G464" s="168">
        <v>0</v>
      </c>
      <c r="H464" s="168">
        <v>0</v>
      </c>
      <c r="I464" s="168">
        <v>0</v>
      </c>
      <c r="J464" s="168">
        <v>0</v>
      </c>
      <c r="K464" s="168">
        <v>0</v>
      </c>
      <c r="L464" s="168">
        <v>0</v>
      </c>
      <c r="M464" s="168">
        <v>0</v>
      </c>
      <c r="N464" s="168">
        <v>0</v>
      </c>
      <c r="O464" s="169">
        <f t="shared" si="7"/>
        <v>0</v>
      </c>
    </row>
    <row r="465" spans="1:15" x14ac:dyDescent="0.25">
      <c r="A465" s="149" t="s">
        <v>51</v>
      </c>
      <c r="B465" s="153" t="s">
        <v>26</v>
      </c>
      <c r="C465" s="151">
        <v>20614</v>
      </c>
      <c r="D465" s="154" t="s">
        <v>458</v>
      </c>
      <c r="E465" s="105">
        <v>0</v>
      </c>
      <c r="F465" s="168">
        <v>0</v>
      </c>
      <c r="G465" s="168">
        <v>0</v>
      </c>
      <c r="H465" s="168">
        <v>0</v>
      </c>
      <c r="I465" s="168">
        <v>0</v>
      </c>
      <c r="J465" s="168">
        <v>0</v>
      </c>
      <c r="K465" s="168">
        <v>0</v>
      </c>
      <c r="L465" s="168">
        <v>4321552.96</v>
      </c>
      <c r="M465" s="168">
        <v>0</v>
      </c>
      <c r="N465" s="168">
        <v>0</v>
      </c>
      <c r="O465" s="169">
        <f t="shared" si="7"/>
        <v>4321552.96</v>
      </c>
    </row>
    <row r="466" spans="1:15" x14ac:dyDescent="0.25">
      <c r="A466" s="149" t="s">
        <v>51</v>
      </c>
      <c r="B466" s="153" t="s">
        <v>26</v>
      </c>
      <c r="C466" s="151">
        <v>20621</v>
      </c>
      <c r="D466" s="154" t="s">
        <v>459</v>
      </c>
      <c r="E466" s="105">
        <v>0</v>
      </c>
      <c r="F466" s="168">
        <v>771.65</v>
      </c>
      <c r="G466" s="168">
        <v>0</v>
      </c>
      <c r="H466" s="168">
        <v>0</v>
      </c>
      <c r="I466" s="168">
        <v>0</v>
      </c>
      <c r="J466" s="168">
        <v>0</v>
      </c>
      <c r="K466" s="168">
        <v>0</v>
      </c>
      <c r="L466" s="168">
        <v>138184.22</v>
      </c>
      <c r="M466" s="168">
        <v>0</v>
      </c>
      <c r="N466" s="168">
        <v>0</v>
      </c>
      <c r="O466" s="169">
        <f t="shared" si="7"/>
        <v>138955.87</v>
      </c>
    </row>
    <row r="467" spans="1:15" x14ac:dyDescent="0.25">
      <c r="A467" s="149" t="s">
        <v>51</v>
      </c>
      <c r="B467" s="153" t="s">
        <v>26</v>
      </c>
      <c r="C467" s="151">
        <v>20710</v>
      </c>
      <c r="D467" s="154" t="s">
        <v>460</v>
      </c>
      <c r="E467" s="105">
        <v>0</v>
      </c>
      <c r="F467" s="168">
        <v>0</v>
      </c>
      <c r="G467" s="168">
        <v>0</v>
      </c>
      <c r="H467" s="168">
        <v>0</v>
      </c>
      <c r="I467" s="168">
        <v>0</v>
      </c>
      <c r="J467" s="168">
        <v>0</v>
      </c>
      <c r="K467" s="168">
        <v>0</v>
      </c>
      <c r="L467" s="168">
        <v>1276328.3500000001</v>
      </c>
      <c r="M467" s="168">
        <v>0</v>
      </c>
      <c r="N467" s="168">
        <v>0</v>
      </c>
      <c r="O467" s="169">
        <f t="shared" si="7"/>
        <v>1276328.3500000001</v>
      </c>
    </row>
    <row r="468" spans="1:15" x14ac:dyDescent="0.25">
      <c r="A468" s="149" t="s">
        <v>51</v>
      </c>
      <c r="B468" s="153" t="s">
        <v>26</v>
      </c>
      <c r="C468" s="151">
        <v>20750</v>
      </c>
      <c r="D468" s="154" t="s">
        <v>461</v>
      </c>
      <c r="E468" s="105">
        <v>11154.804837800904</v>
      </c>
      <c r="F468" s="168">
        <v>0</v>
      </c>
      <c r="G468" s="168">
        <v>0</v>
      </c>
      <c r="H468" s="168">
        <v>0</v>
      </c>
      <c r="I468" s="168">
        <v>0</v>
      </c>
      <c r="J468" s="168">
        <v>0</v>
      </c>
      <c r="K468" s="168">
        <v>0</v>
      </c>
      <c r="L468" s="168">
        <v>11115.960000000001</v>
      </c>
      <c r="M468" s="168">
        <v>0</v>
      </c>
      <c r="N468" s="168">
        <v>0</v>
      </c>
      <c r="O468" s="169">
        <f t="shared" si="7"/>
        <v>11115.960000000001</v>
      </c>
    </row>
    <row r="469" spans="1:15" x14ac:dyDescent="0.25">
      <c r="A469" s="149" t="s">
        <v>51</v>
      </c>
      <c r="B469" s="153" t="s">
        <v>26</v>
      </c>
      <c r="C469" s="151">
        <v>20770</v>
      </c>
      <c r="D469" s="154" t="s">
        <v>462</v>
      </c>
      <c r="E469" s="105">
        <v>399411.98021691502</v>
      </c>
      <c r="F469" s="168">
        <v>0</v>
      </c>
      <c r="G469" s="168">
        <v>0</v>
      </c>
      <c r="H469" s="168">
        <v>0</v>
      </c>
      <c r="I469" s="168">
        <v>0</v>
      </c>
      <c r="J469" s="168">
        <v>0</v>
      </c>
      <c r="K469" s="168">
        <v>0</v>
      </c>
      <c r="L469" s="168">
        <v>1521763.81</v>
      </c>
      <c r="M469" s="168">
        <v>0</v>
      </c>
      <c r="N469" s="168">
        <v>0</v>
      </c>
      <c r="O469" s="169">
        <f t="shared" si="7"/>
        <v>1521763.81</v>
      </c>
    </row>
    <row r="470" spans="1:15" x14ac:dyDescent="0.25">
      <c r="A470" s="149" t="s">
        <v>51</v>
      </c>
      <c r="B470" s="153" t="s">
        <v>26</v>
      </c>
      <c r="C470" s="151">
        <v>20787</v>
      </c>
      <c r="D470" s="154" t="s">
        <v>463</v>
      </c>
      <c r="E470" s="105">
        <v>0</v>
      </c>
      <c r="F470" s="168">
        <v>0</v>
      </c>
      <c r="G470" s="168">
        <v>0</v>
      </c>
      <c r="H470" s="168">
        <v>0</v>
      </c>
      <c r="I470" s="168">
        <v>0</v>
      </c>
      <c r="J470" s="168">
        <v>0</v>
      </c>
      <c r="K470" s="168">
        <v>0</v>
      </c>
      <c r="L470" s="168">
        <v>408478.46</v>
      </c>
      <c r="M470" s="168">
        <v>0</v>
      </c>
      <c r="N470" s="168">
        <v>0</v>
      </c>
      <c r="O470" s="169">
        <f t="shared" si="7"/>
        <v>408478.46</v>
      </c>
    </row>
    <row r="471" spans="1:15" x14ac:dyDescent="0.25">
      <c r="A471" s="44" t="s">
        <v>51</v>
      </c>
      <c r="B471" s="45" t="s">
        <v>27</v>
      </c>
      <c r="C471" s="46">
        <v>23001</v>
      </c>
      <c r="D471" s="64" t="s">
        <v>464</v>
      </c>
      <c r="E471" s="105">
        <v>1027464.1620045498</v>
      </c>
      <c r="F471" s="70">
        <v>940504.95</v>
      </c>
      <c r="G471" s="70">
        <v>0</v>
      </c>
      <c r="H471" s="70">
        <v>0</v>
      </c>
      <c r="I471" s="70">
        <v>0</v>
      </c>
      <c r="J471" s="70">
        <v>0</v>
      </c>
      <c r="K471" s="70">
        <v>0</v>
      </c>
      <c r="L471" s="70">
        <v>5225943.8900000006</v>
      </c>
      <c r="M471" s="70">
        <v>0</v>
      </c>
      <c r="N471" s="70">
        <v>0</v>
      </c>
      <c r="O471" s="48">
        <f t="shared" si="7"/>
        <v>6166448.8400000008</v>
      </c>
    </row>
    <row r="472" spans="1:15" x14ac:dyDescent="0.25">
      <c r="A472" s="44" t="s">
        <v>51</v>
      </c>
      <c r="B472" s="45" t="s">
        <v>27</v>
      </c>
      <c r="C472" s="46">
        <v>23068</v>
      </c>
      <c r="D472" s="64" t="s">
        <v>465</v>
      </c>
      <c r="E472" s="105">
        <v>948170080.63781917</v>
      </c>
      <c r="F472" s="70">
        <v>0</v>
      </c>
      <c r="G472" s="70">
        <v>0</v>
      </c>
      <c r="H472" s="70">
        <v>0</v>
      </c>
      <c r="I472" s="70">
        <v>0</v>
      </c>
      <c r="J472" s="70">
        <v>228733431.16</v>
      </c>
      <c r="K472" s="70">
        <v>557654299.54999995</v>
      </c>
      <c r="L472" s="70">
        <v>0</v>
      </c>
      <c r="M472" s="70">
        <v>0</v>
      </c>
      <c r="N472" s="70">
        <v>0</v>
      </c>
      <c r="O472" s="48">
        <f t="shared" si="7"/>
        <v>786387730.70999992</v>
      </c>
    </row>
    <row r="473" spans="1:15" x14ac:dyDescent="0.25">
      <c r="A473" s="44" t="s">
        <v>51</v>
      </c>
      <c r="B473" s="45" t="s">
        <v>27</v>
      </c>
      <c r="C473" s="46">
        <v>23079</v>
      </c>
      <c r="D473" s="64" t="s">
        <v>251</v>
      </c>
      <c r="E473" s="105">
        <v>440844909.47578692</v>
      </c>
      <c r="F473" s="70">
        <v>0</v>
      </c>
      <c r="G473" s="70">
        <v>0</v>
      </c>
      <c r="H473" s="70">
        <v>0</v>
      </c>
      <c r="I473" s="70">
        <v>0</v>
      </c>
      <c r="J473" s="70">
        <v>0</v>
      </c>
      <c r="K473" s="70">
        <v>348533938.72000003</v>
      </c>
      <c r="L473" s="70">
        <v>0</v>
      </c>
      <c r="M473" s="70">
        <v>0</v>
      </c>
      <c r="N473" s="70">
        <v>0</v>
      </c>
      <c r="O473" s="48">
        <f t="shared" si="7"/>
        <v>348533938.72000003</v>
      </c>
    </row>
    <row r="474" spans="1:15" x14ac:dyDescent="0.25">
      <c r="A474" s="44" t="s">
        <v>51</v>
      </c>
      <c r="B474" s="45" t="s">
        <v>27</v>
      </c>
      <c r="C474" s="46">
        <v>23090</v>
      </c>
      <c r="D474" s="64" t="s">
        <v>466</v>
      </c>
      <c r="E474" s="105">
        <v>0</v>
      </c>
      <c r="F474" s="70">
        <v>0</v>
      </c>
      <c r="G474" s="70">
        <v>0</v>
      </c>
      <c r="H474" s="70">
        <v>0</v>
      </c>
      <c r="I474" s="70">
        <v>0</v>
      </c>
      <c r="J474" s="70">
        <v>0</v>
      </c>
      <c r="K474" s="70">
        <v>0</v>
      </c>
      <c r="L474" s="70">
        <v>0</v>
      </c>
      <c r="M474" s="70">
        <v>0</v>
      </c>
      <c r="N474" s="70">
        <v>0</v>
      </c>
      <c r="O474" s="48">
        <f t="shared" si="7"/>
        <v>0</v>
      </c>
    </row>
    <row r="475" spans="1:15" x14ac:dyDescent="0.25">
      <c r="A475" s="44" t="s">
        <v>51</v>
      </c>
      <c r="B475" s="45" t="s">
        <v>27</v>
      </c>
      <c r="C475" s="46">
        <v>23162</v>
      </c>
      <c r="D475" s="64" t="s">
        <v>467</v>
      </c>
      <c r="E475" s="105">
        <v>0</v>
      </c>
      <c r="F475" s="70">
        <v>0</v>
      </c>
      <c r="G475" s="70">
        <v>0</v>
      </c>
      <c r="H475" s="70">
        <v>0</v>
      </c>
      <c r="I475" s="70">
        <v>0</v>
      </c>
      <c r="J475" s="70">
        <v>0</v>
      </c>
      <c r="K475" s="70">
        <v>0</v>
      </c>
      <c r="L475" s="70">
        <v>0</v>
      </c>
      <c r="M475" s="70">
        <v>0</v>
      </c>
      <c r="N475" s="70">
        <v>0</v>
      </c>
      <c r="O475" s="48">
        <f t="shared" si="7"/>
        <v>0</v>
      </c>
    </row>
    <row r="476" spans="1:15" x14ac:dyDescent="0.25">
      <c r="A476" s="44" t="s">
        <v>51</v>
      </c>
      <c r="B476" s="45" t="s">
        <v>27</v>
      </c>
      <c r="C476" s="46">
        <v>23168</v>
      </c>
      <c r="D476" s="65" t="s">
        <v>468</v>
      </c>
      <c r="E476" s="105">
        <v>0</v>
      </c>
      <c r="F476" s="70">
        <v>0</v>
      </c>
      <c r="G476" s="70">
        <v>0</v>
      </c>
      <c r="H476" s="70">
        <v>0</v>
      </c>
      <c r="I476" s="70">
        <v>0</v>
      </c>
      <c r="J476" s="70">
        <v>0</v>
      </c>
      <c r="K476" s="70">
        <v>0</v>
      </c>
      <c r="L476" s="70">
        <v>0</v>
      </c>
      <c r="M476" s="70">
        <v>0</v>
      </c>
      <c r="N476" s="70">
        <v>0</v>
      </c>
      <c r="O476" s="48">
        <f t="shared" si="7"/>
        <v>0</v>
      </c>
    </row>
    <row r="477" spans="1:15" x14ac:dyDescent="0.25">
      <c r="A477" s="44" t="s">
        <v>51</v>
      </c>
      <c r="B477" s="45" t="s">
        <v>27</v>
      </c>
      <c r="C477" s="46">
        <v>23182</v>
      </c>
      <c r="D477" s="64" t="s">
        <v>469</v>
      </c>
      <c r="E477" s="105">
        <v>0</v>
      </c>
      <c r="F477" s="70">
        <v>0</v>
      </c>
      <c r="G477" s="70">
        <v>0</v>
      </c>
      <c r="H477" s="70">
        <v>0</v>
      </c>
      <c r="I477" s="70">
        <v>0</v>
      </c>
      <c r="J477" s="70">
        <v>0</v>
      </c>
      <c r="K477" s="70">
        <v>0</v>
      </c>
      <c r="L477" s="70">
        <v>0</v>
      </c>
      <c r="M477" s="70">
        <v>0</v>
      </c>
      <c r="N477" s="70">
        <v>0</v>
      </c>
      <c r="O477" s="48">
        <f t="shared" si="7"/>
        <v>0</v>
      </c>
    </row>
    <row r="478" spans="1:15" x14ac:dyDescent="0.25">
      <c r="A478" s="44" t="s">
        <v>51</v>
      </c>
      <c r="B478" s="45" t="s">
        <v>27</v>
      </c>
      <c r="C478" s="46">
        <v>23189</v>
      </c>
      <c r="D478" s="64" t="s">
        <v>470</v>
      </c>
      <c r="E478" s="105">
        <v>97785.696364059229</v>
      </c>
      <c r="F478" s="70">
        <v>0</v>
      </c>
      <c r="G478" s="70">
        <v>0</v>
      </c>
      <c r="H478" s="70">
        <v>0</v>
      </c>
      <c r="I478" s="70">
        <v>0</v>
      </c>
      <c r="J478" s="70">
        <v>0</v>
      </c>
      <c r="K478" s="70">
        <v>0</v>
      </c>
      <c r="L478" s="70">
        <v>1956084.72</v>
      </c>
      <c r="M478" s="70">
        <v>0</v>
      </c>
      <c r="N478" s="70">
        <v>0</v>
      </c>
      <c r="O478" s="48">
        <f t="shared" si="7"/>
        <v>1956084.72</v>
      </c>
    </row>
    <row r="479" spans="1:15" x14ac:dyDescent="0.25">
      <c r="A479" s="44" t="s">
        <v>51</v>
      </c>
      <c r="B479" s="45" t="s">
        <v>27</v>
      </c>
      <c r="C479" s="46">
        <v>23300</v>
      </c>
      <c r="D479" s="64" t="s">
        <v>471</v>
      </c>
      <c r="E479" s="105">
        <v>0</v>
      </c>
      <c r="F479" s="70">
        <v>0</v>
      </c>
      <c r="G479" s="70">
        <v>0</v>
      </c>
      <c r="H479" s="70">
        <v>0</v>
      </c>
      <c r="I479" s="70">
        <v>0</v>
      </c>
      <c r="J479" s="70">
        <v>0</v>
      </c>
      <c r="K479" s="70">
        <v>0</v>
      </c>
      <c r="L479" s="70">
        <v>0</v>
      </c>
      <c r="M479" s="70">
        <v>0</v>
      </c>
      <c r="N479" s="70">
        <v>0</v>
      </c>
      <c r="O479" s="48">
        <f t="shared" si="7"/>
        <v>0</v>
      </c>
    </row>
    <row r="480" spans="1:15" x14ac:dyDescent="0.25">
      <c r="A480" s="44" t="s">
        <v>51</v>
      </c>
      <c r="B480" s="45" t="s">
        <v>27</v>
      </c>
      <c r="C480" s="46">
        <v>23350</v>
      </c>
      <c r="D480" s="64" t="s">
        <v>472</v>
      </c>
      <c r="E480" s="105">
        <v>440844909.47578692</v>
      </c>
      <c r="F480" s="70">
        <v>0</v>
      </c>
      <c r="G480" s="70">
        <v>0</v>
      </c>
      <c r="H480" s="70">
        <v>0</v>
      </c>
      <c r="I480" s="70">
        <v>0</v>
      </c>
      <c r="J480" s="70">
        <v>0</v>
      </c>
      <c r="K480" s="70">
        <v>348533938.72000003</v>
      </c>
      <c r="L480" s="70">
        <v>0</v>
      </c>
      <c r="M480" s="70">
        <v>0</v>
      </c>
      <c r="N480" s="70">
        <v>0</v>
      </c>
      <c r="O480" s="48">
        <f t="shared" si="7"/>
        <v>348533938.72000003</v>
      </c>
    </row>
    <row r="481" spans="1:15" x14ac:dyDescent="0.25">
      <c r="A481" s="149" t="s">
        <v>51</v>
      </c>
      <c r="B481" s="153" t="s">
        <v>27</v>
      </c>
      <c r="C481" s="151">
        <v>23417</v>
      </c>
      <c r="D481" s="154" t="s">
        <v>473</v>
      </c>
      <c r="E481" s="105">
        <v>30736.4263903395</v>
      </c>
      <c r="F481" s="168">
        <v>0</v>
      </c>
      <c r="G481" s="168">
        <v>0</v>
      </c>
      <c r="H481" s="168">
        <v>0</v>
      </c>
      <c r="I481" s="168">
        <v>0</v>
      </c>
      <c r="J481" s="168">
        <v>0</v>
      </c>
      <c r="K481" s="168">
        <v>0</v>
      </c>
      <c r="L481" s="168">
        <v>69646.12</v>
      </c>
      <c r="M481" s="168">
        <v>0</v>
      </c>
      <c r="N481" s="168">
        <v>0</v>
      </c>
      <c r="O481" s="169">
        <f t="shared" si="7"/>
        <v>69646.12</v>
      </c>
    </row>
    <row r="482" spans="1:15" x14ac:dyDescent="0.25">
      <c r="A482" s="149" t="s">
        <v>51</v>
      </c>
      <c r="B482" s="153" t="s">
        <v>27</v>
      </c>
      <c r="C482" s="151">
        <v>23419</v>
      </c>
      <c r="D482" s="154" t="s">
        <v>474</v>
      </c>
      <c r="E482" s="105">
        <v>0</v>
      </c>
      <c r="F482" s="168">
        <v>0</v>
      </c>
      <c r="G482" s="168">
        <v>0</v>
      </c>
      <c r="H482" s="168">
        <v>0</v>
      </c>
      <c r="I482" s="168">
        <v>0</v>
      </c>
      <c r="J482" s="168">
        <v>0</v>
      </c>
      <c r="K482" s="168">
        <v>0</v>
      </c>
      <c r="L482" s="168">
        <v>56569.729999999996</v>
      </c>
      <c r="M482" s="168">
        <v>0</v>
      </c>
      <c r="N482" s="168">
        <v>0</v>
      </c>
      <c r="O482" s="169">
        <f t="shared" si="7"/>
        <v>56569.729999999996</v>
      </c>
    </row>
    <row r="483" spans="1:15" x14ac:dyDescent="0.25">
      <c r="A483" s="149" t="s">
        <v>51</v>
      </c>
      <c r="B483" s="153" t="s">
        <v>27</v>
      </c>
      <c r="C483" s="151">
        <v>23464</v>
      </c>
      <c r="D483" s="154" t="s">
        <v>475</v>
      </c>
      <c r="E483" s="105">
        <v>0</v>
      </c>
      <c r="F483" s="168">
        <v>0</v>
      </c>
      <c r="G483" s="168">
        <v>0</v>
      </c>
      <c r="H483" s="168">
        <v>0</v>
      </c>
      <c r="I483" s="168">
        <v>0</v>
      </c>
      <c r="J483" s="168">
        <v>0</v>
      </c>
      <c r="K483" s="168">
        <v>0</v>
      </c>
      <c r="L483" s="168">
        <v>0</v>
      </c>
      <c r="M483" s="168">
        <v>0</v>
      </c>
      <c r="N483" s="168">
        <v>0</v>
      </c>
      <c r="O483" s="169">
        <f t="shared" si="7"/>
        <v>0</v>
      </c>
    </row>
    <row r="484" spans="1:15" x14ac:dyDescent="0.25">
      <c r="A484" s="149" t="s">
        <v>51</v>
      </c>
      <c r="B484" s="153" t="s">
        <v>27</v>
      </c>
      <c r="C484" s="151">
        <v>23466</v>
      </c>
      <c r="D484" s="152" t="s">
        <v>476</v>
      </c>
      <c r="E484" s="105">
        <v>3849491460.2079754</v>
      </c>
      <c r="F484" s="168">
        <v>23483.850000000002</v>
      </c>
      <c r="G484" s="168">
        <v>0</v>
      </c>
      <c r="H484" s="168">
        <v>0</v>
      </c>
      <c r="I484" s="168">
        <v>0</v>
      </c>
      <c r="J484" s="168">
        <v>0</v>
      </c>
      <c r="K484" s="168">
        <v>3002570132.0100002</v>
      </c>
      <c r="L484" s="168">
        <v>986632.7</v>
      </c>
      <c r="M484" s="168">
        <v>0</v>
      </c>
      <c r="N484" s="168">
        <v>0</v>
      </c>
      <c r="O484" s="169">
        <f t="shared" si="7"/>
        <v>3003580248.5599999</v>
      </c>
    </row>
    <row r="485" spans="1:15" x14ac:dyDescent="0.25">
      <c r="A485" s="149" t="s">
        <v>51</v>
      </c>
      <c r="B485" s="153" t="s">
        <v>27</v>
      </c>
      <c r="C485" s="151">
        <v>23500</v>
      </c>
      <c r="D485" s="154" t="s">
        <v>477</v>
      </c>
      <c r="E485" s="105">
        <v>0</v>
      </c>
      <c r="F485" s="168">
        <v>0</v>
      </c>
      <c r="G485" s="168">
        <v>0</v>
      </c>
      <c r="H485" s="168">
        <v>0</v>
      </c>
      <c r="I485" s="168">
        <v>0</v>
      </c>
      <c r="J485" s="168">
        <v>0</v>
      </c>
      <c r="K485" s="168">
        <v>0</v>
      </c>
      <c r="L485" s="168">
        <v>0</v>
      </c>
      <c r="M485" s="168">
        <v>0</v>
      </c>
      <c r="N485" s="168">
        <v>0</v>
      </c>
      <c r="O485" s="169">
        <f t="shared" si="7"/>
        <v>0</v>
      </c>
    </row>
    <row r="486" spans="1:15" x14ac:dyDescent="0.25">
      <c r="A486" s="149" t="s">
        <v>51</v>
      </c>
      <c r="B486" s="153" t="s">
        <v>27</v>
      </c>
      <c r="C486" s="151">
        <v>23555</v>
      </c>
      <c r="D486" s="154" t="s">
        <v>478</v>
      </c>
      <c r="E486" s="105">
        <v>705975376.46904516</v>
      </c>
      <c r="F486" s="168">
        <v>0</v>
      </c>
      <c r="G486" s="168">
        <v>0</v>
      </c>
      <c r="H486" s="168">
        <v>0</v>
      </c>
      <c r="I486" s="168">
        <v>0</v>
      </c>
      <c r="J486" s="168">
        <v>0</v>
      </c>
      <c r="K486" s="168">
        <v>557654299.54999995</v>
      </c>
      <c r="L486" s="168">
        <v>65233.94</v>
      </c>
      <c r="M486" s="168">
        <v>0</v>
      </c>
      <c r="N486" s="168">
        <v>0</v>
      </c>
      <c r="O486" s="169">
        <f t="shared" si="7"/>
        <v>557719533.49000001</v>
      </c>
    </row>
    <row r="487" spans="1:15" x14ac:dyDescent="0.25">
      <c r="A487" s="149" t="s">
        <v>51</v>
      </c>
      <c r="B487" s="153" t="s">
        <v>27</v>
      </c>
      <c r="C487" s="151">
        <v>23570</v>
      </c>
      <c r="D487" s="154" t="s">
        <v>479</v>
      </c>
      <c r="E487" s="105">
        <v>617182871.10186934</v>
      </c>
      <c r="F487" s="168">
        <v>0</v>
      </c>
      <c r="G487" s="168">
        <v>0</v>
      </c>
      <c r="H487" s="168">
        <v>0</v>
      </c>
      <c r="I487" s="168">
        <v>0</v>
      </c>
      <c r="J487" s="168">
        <v>0</v>
      </c>
      <c r="K487" s="168">
        <v>487947513.61000001</v>
      </c>
      <c r="L487" s="168">
        <v>0</v>
      </c>
      <c r="M487" s="168">
        <v>0</v>
      </c>
      <c r="N487" s="168">
        <v>0</v>
      </c>
      <c r="O487" s="169">
        <f t="shared" si="7"/>
        <v>487947513.61000001</v>
      </c>
    </row>
    <row r="488" spans="1:15" x14ac:dyDescent="0.25">
      <c r="A488" s="149" t="s">
        <v>51</v>
      </c>
      <c r="B488" s="153" t="s">
        <v>27</v>
      </c>
      <c r="C488" s="151">
        <v>23574</v>
      </c>
      <c r="D488" s="154" t="s">
        <v>480</v>
      </c>
      <c r="E488" s="105">
        <v>7790.7264707498798</v>
      </c>
      <c r="F488" s="168">
        <v>0</v>
      </c>
      <c r="G488" s="168">
        <v>0</v>
      </c>
      <c r="H488" s="168">
        <v>0</v>
      </c>
      <c r="I488" s="168">
        <v>0</v>
      </c>
      <c r="J488" s="168">
        <v>0</v>
      </c>
      <c r="K488" s="168">
        <v>0</v>
      </c>
      <c r="L488" s="168">
        <v>14223.13</v>
      </c>
      <c r="M488" s="168">
        <v>0</v>
      </c>
      <c r="N488" s="168">
        <v>0</v>
      </c>
      <c r="O488" s="169">
        <f t="shared" si="7"/>
        <v>14223.13</v>
      </c>
    </row>
    <row r="489" spans="1:15" x14ac:dyDescent="0.25">
      <c r="A489" s="149" t="s">
        <v>51</v>
      </c>
      <c r="B489" s="153" t="s">
        <v>27</v>
      </c>
      <c r="C489" s="151">
        <v>23580</v>
      </c>
      <c r="D489" s="154" t="s">
        <v>481</v>
      </c>
      <c r="E489" s="105">
        <v>957975090.30702996</v>
      </c>
      <c r="F489" s="168">
        <v>0</v>
      </c>
      <c r="G489" s="168">
        <v>325932315.9600001</v>
      </c>
      <c r="H489" s="168">
        <v>0</v>
      </c>
      <c r="I489" s="168">
        <v>0</v>
      </c>
      <c r="J489" s="168">
        <v>58948033.929999992</v>
      </c>
      <c r="K489" s="168">
        <v>682749949.25999999</v>
      </c>
      <c r="L489" s="168">
        <v>811491.53999999992</v>
      </c>
      <c r="M489" s="168">
        <v>0</v>
      </c>
      <c r="N489" s="168">
        <v>0</v>
      </c>
      <c r="O489" s="169">
        <f t="shared" si="7"/>
        <v>1068441790.6900001</v>
      </c>
    </row>
    <row r="490" spans="1:15" x14ac:dyDescent="0.25">
      <c r="A490" s="149" t="s">
        <v>51</v>
      </c>
      <c r="B490" s="153" t="s">
        <v>27</v>
      </c>
      <c r="C490" s="151">
        <v>23586</v>
      </c>
      <c r="D490" s="154" t="s">
        <v>482</v>
      </c>
      <c r="E490" s="105">
        <v>0</v>
      </c>
      <c r="F490" s="168">
        <v>0</v>
      </c>
      <c r="G490" s="168">
        <v>0</v>
      </c>
      <c r="H490" s="168">
        <v>0</v>
      </c>
      <c r="I490" s="168">
        <v>0</v>
      </c>
      <c r="J490" s="168">
        <v>0</v>
      </c>
      <c r="K490" s="168">
        <v>0</v>
      </c>
      <c r="L490" s="168">
        <v>0</v>
      </c>
      <c r="M490" s="168">
        <v>0</v>
      </c>
      <c r="N490" s="168">
        <v>0</v>
      </c>
      <c r="O490" s="169">
        <f t="shared" si="7"/>
        <v>0</v>
      </c>
    </row>
    <row r="491" spans="1:15" x14ac:dyDescent="0.25">
      <c r="A491" s="44" t="s">
        <v>51</v>
      </c>
      <c r="B491" s="45" t="s">
        <v>27</v>
      </c>
      <c r="C491" s="46">
        <v>23660</v>
      </c>
      <c r="D491" s="64" t="s">
        <v>483</v>
      </c>
      <c r="E491" s="105">
        <v>0</v>
      </c>
      <c r="F491" s="70">
        <v>0</v>
      </c>
      <c r="G491" s="70">
        <v>0</v>
      </c>
      <c r="H491" s="70">
        <v>0</v>
      </c>
      <c r="I491" s="70">
        <v>0</v>
      </c>
      <c r="J491" s="70">
        <v>0</v>
      </c>
      <c r="K491" s="70">
        <v>0</v>
      </c>
      <c r="L491" s="70">
        <v>0</v>
      </c>
      <c r="M491" s="70">
        <v>0</v>
      </c>
      <c r="N491" s="70">
        <v>0</v>
      </c>
      <c r="O491" s="48">
        <f t="shared" si="7"/>
        <v>0</v>
      </c>
    </row>
    <row r="492" spans="1:15" x14ac:dyDescent="0.25">
      <c r="A492" s="44" t="s">
        <v>51</v>
      </c>
      <c r="B492" s="45" t="s">
        <v>27</v>
      </c>
      <c r="C492" s="46">
        <v>23670</v>
      </c>
      <c r="D492" s="65" t="s">
        <v>484</v>
      </c>
      <c r="E492" s="105">
        <v>0</v>
      </c>
      <c r="F492" s="70">
        <v>0</v>
      </c>
      <c r="G492" s="70">
        <v>0</v>
      </c>
      <c r="H492" s="70">
        <v>0</v>
      </c>
      <c r="I492" s="70">
        <v>0</v>
      </c>
      <c r="J492" s="70">
        <v>0</v>
      </c>
      <c r="K492" s="70">
        <v>0</v>
      </c>
      <c r="L492" s="70">
        <v>0</v>
      </c>
      <c r="M492" s="70">
        <v>0</v>
      </c>
      <c r="N492" s="70">
        <v>0</v>
      </c>
      <c r="O492" s="48">
        <f t="shared" si="7"/>
        <v>0</v>
      </c>
    </row>
    <row r="493" spans="1:15" x14ac:dyDescent="0.25">
      <c r="A493" s="44" t="s">
        <v>51</v>
      </c>
      <c r="B493" s="45" t="s">
        <v>27</v>
      </c>
      <c r="C493" s="46">
        <v>23672</v>
      </c>
      <c r="D493" s="64" t="s">
        <v>485</v>
      </c>
      <c r="E493" s="105">
        <v>48174.985215875073</v>
      </c>
      <c r="F493" s="70">
        <v>0</v>
      </c>
      <c r="G493" s="70">
        <v>0</v>
      </c>
      <c r="H493" s="70">
        <v>0</v>
      </c>
      <c r="I493" s="70">
        <v>0</v>
      </c>
      <c r="J493" s="70">
        <v>0</v>
      </c>
      <c r="K493" s="70">
        <v>0</v>
      </c>
      <c r="L493" s="70">
        <v>0</v>
      </c>
      <c r="M493" s="70">
        <v>0</v>
      </c>
      <c r="N493" s="70">
        <v>0</v>
      </c>
      <c r="O493" s="48">
        <f t="shared" si="7"/>
        <v>0</v>
      </c>
    </row>
    <row r="494" spans="1:15" x14ac:dyDescent="0.25">
      <c r="A494" s="44" t="s">
        <v>51</v>
      </c>
      <c r="B494" s="45" t="s">
        <v>27</v>
      </c>
      <c r="C494" s="46">
        <v>23675</v>
      </c>
      <c r="D494" s="64" t="s">
        <v>486</v>
      </c>
      <c r="E494" s="105">
        <v>0</v>
      </c>
      <c r="F494" s="70">
        <v>0</v>
      </c>
      <c r="G494" s="70">
        <v>0</v>
      </c>
      <c r="H494" s="70">
        <v>0</v>
      </c>
      <c r="I494" s="70">
        <v>0</v>
      </c>
      <c r="J494" s="70">
        <v>0</v>
      </c>
      <c r="K494" s="70">
        <v>0</v>
      </c>
      <c r="L494" s="70">
        <v>0</v>
      </c>
      <c r="M494" s="70">
        <v>0</v>
      </c>
      <c r="N494" s="70">
        <v>0</v>
      </c>
      <c r="O494" s="48">
        <f t="shared" si="7"/>
        <v>0</v>
      </c>
    </row>
    <row r="495" spans="1:15" x14ac:dyDescent="0.25">
      <c r="A495" s="44" t="s">
        <v>51</v>
      </c>
      <c r="B495" s="45" t="s">
        <v>27</v>
      </c>
      <c r="C495" s="46">
        <v>23678</v>
      </c>
      <c r="D495" s="64" t="s">
        <v>139</v>
      </c>
      <c r="E495" s="105">
        <v>23843.658442937092</v>
      </c>
      <c r="F495" s="70">
        <v>0</v>
      </c>
      <c r="G495" s="70">
        <v>0</v>
      </c>
      <c r="H495" s="70">
        <v>0</v>
      </c>
      <c r="I495" s="70">
        <v>0</v>
      </c>
      <c r="J495" s="70">
        <v>1008146.27</v>
      </c>
      <c r="K495" s="70">
        <v>0</v>
      </c>
      <c r="L495" s="70">
        <v>44091.23</v>
      </c>
      <c r="M495" s="70">
        <v>0</v>
      </c>
      <c r="N495" s="70">
        <v>0</v>
      </c>
      <c r="O495" s="48">
        <f t="shared" si="7"/>
        <v>1052237.5</v>
      </c>
    </row>
    <row r="496" spans="1:15" x14ac:dyDescent="0.25">
      <c r="A496" s="44" t="s">
        <v>51</v>
      </c>
      <c r="B496" s="45" t="s">
        <v>27</v>
      </c>
      <c r="C496" s="46">
        <v>23682</v>
      </c>
      <c r="D496" s="65" t="s">
        <v>487</v>
      </c>
      <c r="E496" s="105">
        <v>386915523.60848075</v>
      </c>
      <c r="F496" s="70">
        <v>0</v>
      </c>
      <c r="G496" s="70">
        <v>0</v>
      </c>
      <c r="H496" s="70">
        <v>0</v>
      </c>
      <c r="I496" s="70">
        <v>0</v>
      </c>
      <c r="J496" s="70">
        <v>31020012.910000008</v>
      </c>
      <c r="K496" s="70">
        <v>319410630.79000002</v>
      </c>
      <c r="L496" s="70">
        <v>1746583</v>
      </c>
      <c r="M496" s="70">
        <v>0</v>
      </c>
      <c r="N496" s="70">
        <v>0</v>
      </c>
      <c r="O496" s="48">
        <f t="shared" si="7"/>
        <v>352177226.70000005</v>
      </c>
    </row>
    <row r="497" spans="1:15" x14ac:dyDescent="0.25">
      <c r="A497" s="44" t="s">
        <v>51</v>
      </c>
      <c r="B497" s="45" t="s">
        <v>27</v>
      </c>
      <c r="C497" s="46">
        <v>23686</v>
      </c>
      <c r="D497" s="64" t="s">
        <v>488</v>
      </c>
      <c r="E497" s="105">
        <v>0</v>
      </c>
      <c r="F497" s="70">
        <v>0</v>
      </c>
      <c r="G497" s="70">
        <v>0</v>
      </c>
      <c r="H497" s="70">
        <v>0</v>
      </c>
      <c r="I497" s="70">
        <v>0</v>
      </c>
      <c r="J497" s="70">
        <v>0</v>
      </c>
      <c r="K497" s="70">
        <v>0</v>
      </c>
      <c r="L497" s="70">
        <v>0</v>
      </c>
      <c r="M497" s="70">
        <v>0</v>
      </c>
      <c r="N497" s="70">
        <v>0</v>
      </c>
      <c r="O497" s="48">
        <f t="shared" si="7"/>
        <v>0</v>
      </c>
    </row>
    <row r="498" spans="1:15" x14ac:dyDescent="0.25">
      <c r="A498" s="44" t="s">
        <v>51</v>
      </c>
      <c r="B498" s="45" t="s">
        <v>27</v>
      </c>
      <c r="C498" s="46">
        <v>23807</v>
      </c>
      <c r="D498" s="64" t="s">
        <v>489</v>
      </c>
      <c r="E498" s="105">
        <v>0</v>
      </c>
      <c r="F498" s="70">
        <v>0</v>
      </c>
      <c r="G498" s="70">
        <v>0</v>
      </c>
      <c r="H498" s="70">
        <v>0</v>
      </c>
      <c r="I498" s="70">
        <v>0</v>
      </c>
      <c r="J498" s="70">
        <v>0</v>
      </c>
      <c r="K498" s="70">
        <v>0</v>
      </c>
      <c r="L498" s="70">
        <v>1613201.92</v>
      </c>
      <c r="M498" s="70">
        <v>0</v>
      </c>
      <c r="N498" s="70">
        <v>0</v>
      </c>
      <c r="O498" s="48">
        <f t="shared" si="7"/>
        <v>1613201.92</v>
      </c>
    </row>
    <row r="499" spans="1:15" x14ac:dyDescent="0.25">
      <c r="A499" s="44" t="s">
        <v>51</v>
      </c>
      <c r="B499" s="45" t="s">
        <v>27</v>
      </c>
      <c r="C499" s="46">
        <v>23815</v>
      </c>
      <c r="D499" s="65" t="s">
        <v>490</v>
      </c>
      <c r="E499" s="105">
        <v>0</v>
      </c>
      <c r="F499" s="70">
        <v>0</v>
      </c>
      <c r="G499" s="70">
        <v>0</v>
      </c>
      <c r="H499" s="70">
        <v>0</v>
      </c>
      <c r="I499" s="70">
        <v>0</v>
      </c>
      <c r="J499" s="70">
        <v>0</v>
      </c>
      <c r="K499" s="70">
        <v>0</v>
      </c>
      <c r="L499" s="70">
        <v>0</v>
      </c>
      <c r="M499" s="70">
        <v>0</v>
      </c>
      <c r="N499" s="70">
        <v>0</v>
      </c>
      <c r="O499" s="48">
        <f t="shared" si="7"/>
        <v>0</v>
      </c>
    </row>
    <row r="500" spans="1:15" x14ac:dyDescent="0.25">
      <c r="A500" s="44" t="s">
        <v>51</v>
      </c>
      <c r="B500" s="45" t="s">
        <v>27</v>
      </c>
      <c r="C500" s="46">
        <v>23855</v>
      </c>
      <c r="D500" s="64" t="s">
        <v>491</v>
      </c>
      <c r="E500" s="105">
        <v>0</v>
      </c>
      <c r="F500" s="70">
        <v>0</v>
      </c>
      <c r="G500" s="70">
        <v>0</v>
      </c>
      <c r="H500" s="70">
        <v>0</v>
      </c>
      <c r="I500" s="70">
        <v>0</v>
      </c>
      <c r="J500" s="70">
        <v>0</v>
      </c>
      <c r="K500" s="70">
        <v>0</v>
      </c>
      <c r="L500" s="70">
        <v>0</v>
      </c>
      <c r="M500" s="70">
        <v>0</v>
      </c>
      <c r="N500" s="70">
        <v>0</v>
      </c>
      <c r="O500" s="48">
        <f t="shared" si="7"/>
        <v>0</v>
      </c>
    </row>
    <row r="501" spans="1:15" x14ac:dyDescent="0.25">
      <c r="A501" s="149" t="s">
        <v>51</v>
      </c>
      <c r="B501" s="153" t="s">
        <v>28</v>
      </c>
      <c r="C501" s="151">
        <v>25001</v>
      </c>
      <c r="D501" s="154" t="s">
        <v>492</v>
      </c>
      <c r="E501" s="105">
        <v>67330.244179028872</v>
      </c>
      <c r="F501" s="168">
        <v>0</v>
      </c>
      <c r="G501" s="168">
        <v>0</v>
      </c>
      <c r="H501" s="168">
        <v>0</v>
      </c>
      <c r="I501" s="168">
        <v>0</v>
      </c>
      <c r="J501" s="168">
        <v>0</v>
      </c>
      <c r="K501" s="168">
        <v>0</v>
      </c>
      <c r="L501" s="168">
        <v>306413.09000000003</v>
      </c>
      <c r="M501" s="168">
        <v>0</v>
      </c>
      <c r="N501" s="168">
        <v>0</v>
      </c>
      <c r="O501" s="169">
        <f t="shared" si="7"/>
        <v>306413.09000000003</v>
      </c>
    </row>
    <row r="502" spans="1:15" x14ac:dyDescent="0.25">
      <c r="A502" s="149" t="s">
        <v>51</v>
      </c>
      <c r="B502" s="153" t="s">
        <v>28</v>
      </c>
      <c r="C502" s="151">
        <v>25019</v>
      </c>
      <c r="D502" s="154" t="s">
        <v>493</v>
      </c>
      <c r="E502" s="105">
        <v>0</v>
      </c>
      <c r="F502" s="168">
        <v>0</v>
      </c>
      <c r="G502" s="168">
        <v>0</v>
      </c>
      <c r="H502" s="168">
        <v>0</v>
      </c>
      <c r="I502" s="168">
        <v>0</v>
      </c>
      <c r="J502" s="168">
        <v>0</v>
      </c>
      <c r="K502" s="168">
        <v>0</v>
      </c>
      <c r="L502" s="168">
        <v>0</v>
      </c>
      <c r="M502" s="168">
        <v>0</v>
      </c>
      <c r="N502" s="168">
        <v>0</v>
      </c>
      <c r="O502" s="169">
        <f t="shared" si="7"/>
        <v>0</v>
      </c>
    </row>
    <row r="503" spans="1:15" x14ac:dyDescent="0.25">
      <c r="A503" s="149" t="s">
        <v>51</v>
      </c>
      <c r="B503" s="153" t="s">
        <v>28</v>
      </c>
      <c r="C503" s="151">
        <v>25035</v>
      </c>
      <c r="D503" s="154" t="s">
        <v>494</v>
      </c>
      <c r="E503" s="105">
        <v>5737178.4373522624</v>
      </c>
      <c r="F503" s="168">
        <v>0</v>
      </c>
      <c r="G503" s="168">
        <v>0</v>
      </c>
      <c r="H503" s="168">
        <v>0</v>
      </c>
      <c r="I503" s="168">
        <v>0</v>
      </c>
      <c r="J503" s="168">
        <v>0</v>
      </c>
      <c r="K503" s="168">
        <v>0</v>
      </c>
      <c r="L503" s="168">
        <v>9211402.3099999987</v>
      </c>
      <c r="M503" s="168">
        <v>0</v>
      </c>
      <c r="N503" s="168">
        <v>0</v>
      </c>
      <c r="O503" s="169">
        <f t="shared" si="7"/>
        <v>9211402.3099999987</v>
      </c>
    </row>
    <row r="504" spans="1:15" x14ac:dyDescent="0.25">
      <c r="A504" s="149" t="s">
        <v>51</v>
      </c>
      <c r="B504" s="153" t="s">
        <v>28</v>
      </c>
      <c r="C504" s="151">
        <v>25040</v>
      </c>
      <c r="D504" s="154" t="s">
        <v>495</v>
      </c>
      <c r="E504" s="105">
        <v>0</v>
      </c>
      <c r="F504" s="168">
        <v>0</v>
      </c>
      <c r="G504" s="168">
        <v>0</v>
      </c>
      <c r="H504" s="168">
        <v>0</v>
      </c>
      <c r="I504" s="168">
        <v>0</v>
      </c>
      <c r="J504" s="168">
        <v>0</v>
      </c>
      <c r="K504" s="168">
        <v>0</v>
      </c>
      <c r="L504" s="168">
        <v>0</v>
      </c>
      <c r="M504" s="168">
        <v>0</v>
      </c>
      <c r="N504" s="168">
        <v>0</v>
      </c>
      <c r="O504" s="169">
        <f t="shared" si="7"/>
        <v>0</v>
      </c>
    </row>
    <row r="505" spans="1:15" x14ac:dyDescent="0.25">
      <c r="A505" s="149" t="s">
        <v>51</v>
      </c>
      <c r="B505" s="153" t="s">
        <v>28</v>
      </c>
      <c r="C505" s="151">
        <v>25053</v>
      </c>
      <c r="D505" s="154" t="s">
        <v>496</v>
      </c>
      <c r="E505" s="105">
        <v>163772.18965584924</v>
      </c>
      <c r="F505" s="168">
        <v>0</v>
      </c>
      <c r="G505" s="168">
        <v>0</v>
      </c>
      <c r="H505" s="168">
        <v>0</v>
      </c>
      <c r="I505" s="168">
        <v>0</v>
      </c>
      <c r="J505" s="168">
        <v>0</v>
      </c>
      <c r="K505" s="168">
        <v>0</v>
      </c>
      <c r="L505" s="168">
        <v>80462.39</v>
      </c>
      <c r="M505" s="168">
        <v>0</v>
      </c>
      <c r="N505" s="168">
        <v>0</v>
      </c>
      <c r="O505" s="169">
        <f t="shared" si="7"/>
        <v>80462.39</v>
      </c>
    </row>
    <row r="506" spans="1:15" x14ac:dyDescent="0.25">
      <c r="A506" s="149" t="s">
        <v>51</v>
      </c>
      <c r="B506" s="153" t="s">
        <v>28</v>
      </c>
      <c r="C506" s="151">
        <v>25086</v>
      </c>
      <c r="D506" s="154" t="s">
        <v>497</v>
      </c>
      <c r="E506" s="105">
        <v>0</v>
      </c>
      <c r="F506" s="168">
        <v>0</v>
      </c>
      <c r="G506" s="168">
        <v>0</v>
      </c>
      <c r="H506" s="168">
        <v>0</v>
      </c>
      <c r="I506" s="168">
        <v>0</v>
      </c>
      <c r="J506" s="168">
        <v>0</v>
      </c>
      <c r="K506" s="168">
        <v>0</v>
      </c>
      <c r="L506" s="168">
        <v>0</v>
      </c>
      <c r="M506" s="168">
        <v>0</v>
      </c>
      <c r="N506" s="168">
        <v>0</v>
      </c>
      <c r="O506" s="169">
        <f t="shared" si="7"/>
        <v>0</v>
      </c>
    </row>
    <row r="507" spans="1:15" x14ac:dyDescent="0.25">
      <c r="A507" s="149" t="s">
        <v>51</v>
      </c>
      <c r="B507" s="153" t="s">
        <v>28</v>
      </c>
      <c r="C507" s="151">
        <v>25095</v>
      </c>
      <c r="D507" s="154" t="s">
        <v>498</v>
      </c>
      <c r="E507" s="105">
        <v>0</v>
      </c>
      <c r="F507" s="168">
        <v>0</v>
      </c>
      <c r="G507" s="168">
        <v>0</v>
      </c>
      <c r="H507" s="168">
        <v>0</v>
      </c>
      <c r="I507" s="168">
        <v>0</v>
      </c>
      <c r="J507" s="168">
        <v>0</v>
      </c>
      <c r="K507" s="168">
        <v>0</v>
      </c>
      <c r="L507" s="168">
        <v>0</v>
      </c>
      <c r="M507" s="168">
        <v>0</v>
      </c>
      <c r="N507" s="168">
        <v>0</v>
      </c>
      <c r="O507" s="169">
        <f t="shared" si="7"/>
        <v>0</v>
      </c>
    </row>
    <row r="508" spans="1:15" x14ac:dyDescent="0.25">
      <c r="A508" s="149" t="s">
        <v>51</v>
      </c>
      <c r="B508" s="153" t="s">
        <v>28</v>
      </c>
      <c r="C508" s="151">
        <v>25099</v>
      </c>
      <c r="D508" s="154" t="s">
        <v>499</v>
      </c>
      <c r="E508" s="105">
        <v>762666.91205238737</v>
      </c>
      <c r="F508" s="168">
        <v>0</v>
      </c>
      <c r="G508" s="168">
        <v>0</v>
      </c>
      <c r="H508" s="168">
        <v>0</v>
      </c>
      <c r="I508" s="168">
        <v>0</v>
      </c>
      <c r="J508" s="168">
        <v>0</v>
      </c>
      <c r="K508" s="168">
        <v>0</v>
      </c>
      <c r="L508" s="168">
        <v>939771.9</v>
      </c>
      <c r="M508" s="168">
        <v>0</v>
      </c>
      <c r="N508" s="168">
        <v>0</v>
      </c>
      <c r="O508" s="169">
        <f t="shared" si="7"/>
        <v>939771.9</v>
      </c>
    </row>
    <row r="509" spans="1:15" x14ac:dyDescent="0.25">
      <c r="A509" s="149" t="s">
        <v>51</v>
      </c>
      <c r="B509" s="153" t="s">
        <v>28</v>
      </c>
      <c r="C509" s="151">
        <v>25120</v>
      </c>
      <c r="D509" s="154" t="s">
        <v>500</v>
      </c>
      <c r="E509" s="105">
        <v>0</v>
      </c>
      <c r="F509" s="168">
        <v>0</v>
      </c>
      <c r="G509" s="168">
        <v>0</v>
      </c>
      <c r="H509" s="168">
        <v>0</v>
      </c>
      <c r="I509" s="168">
        <v>0</v>
      </c>
      <c r="J509" s="168">
        <v>0</v>
      </c>
      <c r="K509" s="168">
        <v>0</v>
      </c>
      <c r="L509" s="168">
        <v>0</v>
      </c>
      <c r="M509" s="168">
        <v>0</v>
      </c>
      <c r="N509" s="168">
        <v>0</v>
      </c>
      <c r="O509" s="169">
        <f t="shared" si="7"/>
        <v>0</v>
      </c>
    </row>
    <row r="510" spans="1:15" x14ac:dyDescent="0.25">
      <c r="A510" s="149" t="s">
        <v>51</v>
      </c>
      <c r="B510" s="153" t="s">
        <v>28</v>
      </c>
      <c r="C510" s="151">
        <v>25123</v>
      </c>
      <c r="D510" s="154" t="s">
        <v>501</v>
      </c>
      <c r="E510" s="105">
        <v>0</v>
      </c>
      <c r="F510" s="168">
        <v>0</v>
      </c>
      <c r="G510" s="168">
        <v>0</v>
      </c>
      <c r="H510" s="168">
        <v>0</v>
      </c>
      <c r="I510" s="168">
        <v>0</v>
      </c>
      <c r="J510" s="168">
        <v>0</v>
      </c>
      <c r="K510" s="168">
        <v>0</v>
      </c>
      <c r="L510" s="168">
        <v>0</v>
      </c>
      <c r="M510" s="168">
        <v>0</v>
      </c>
      <c r="N510" s="168">
        <v>0</v>
      </c>
      <c r="O510" s="169">
        <f t="shared" si="7"/>
        <v>0</v>
      </c>
    </row>
    <row r="511" spans="1:15" x14ac:dyDescent="0.25">
      <c r="A511" s="44" t="s">
        <v>51</v>
      </c>
      <c r="B511" s="45" t="s">
        <v>28</v>
      </c>
      <c r="C511" s="46">
        <v>25126</v>
      </c>
      <c r="D511" s="64" t="s">
        <v>502</v>
      </c>
      <c r="E511" s="105">
        <v>653791.34632256138</v>
      </c>
      <c r="F511" s="70">
        <v>0</v>
      </c>
      <c r="G511" s="70">
        <v>0</v>
      </c>
      <c r="H511" s="70">
        <v>0</v>
      </c>
      <c r="I511" s="70">
        <v>0</v>
      </c>
      <c r="J511" s="70">
        <v>0</v>
      </c>
      <c r="K511" s="70">
        <v>0</v>
      </c>
      <c r="L511" s="70">
        <v>1361060.5</v>
      </c>
      <c r="M511" s="70">
        <v>0</v>
      </c>
      <c r="N511" s="70">
        <v>0</v>
      </c>
      <c r="O511" s="48">
        <f t="shared" si="7"/>
        <v>1361060.5</v>
      </c>
    </row>
    <row r="512" spans="1:15" x14ac:dyDescent="0.25">
      <c r="A512" s="44" t="s">
        <v>51</v>
      </c>
      <c r="B512" s="45" t="s">
        <v>28</v>
      </c>
      <c r="C512" s="46">
        <v>25148</v>
      </c>
      <c r="D512" s="64" t="s">
        <v>503</v>
      </c>
      <c r="E512" s="105">
        <v>5330699.220468997</v>
      </c>
      <c r="F512" s="70">
        <v>0</v>
      </c>
      <c r="G512" s="70">
        <v>1561630.7999999998</v>
      </c>
      <c r="H512" s="70">
        <v>0</v>
      </c>
      <c r="I512" s="70">
        <v>0</v>
      </c>
      <c r="J512" s="70">
        <v>0</v>
      </c>
      <c r="K512" s="70">
        <v>0</v>
      </c>
      <c r="L512" s="70">
        <v>7602786.3400000008</v>
      </c>
      <c r="M512" s="70">
        <v>0</v>
      </c>
      <c r="N512" s="70">
        <v>0</v>
      </c>
      <c r="O512" s="48">
        <f t="shared" si="7"/>
        <v>9164417.1400000006</v>
      </c>
    </row>
    <row r="513" spans="1:15" x14ac:dyDescent="0.25">
      <c r="A513" s="44" t="s">
        <v>51</v>
      </c>
      <c r="B513" s="45" t="s">
        <v>28</v>
      </c>
      <c r="C513" s="46">
        <v>25151</v>
      </c>
      <c r="D513" s="64" t="s">
        <v>504</v>
      </c>
      <c r="E513" s="105">
        <v>1208232.6497096198</v>
      </c>
      <c r="F513" s="70">
        <v>47690.94</v>
      </c>
      <c r="G513" s="70">
        <v>0</v>
      </c>
      <c r="H513" s="70">
        <v>0</v>
      </c>
      <c r="I513" s="70">
        <v>0</v>
      </c>
      <c r="J513" s="70">
        <v>0</v>
      </c>
      <c r="K513" s="70">
        <v>0</v>
      </c>
      <c r="L513" s="70">
        <v>4527867.91</v>
      </c>
      <c r="M513" s="70">
        <v>0</v>
      </c>
      <c r="N513" s="70">
        <v>0</v>
      </c>
      <c r="O513" s="48">
        <f t="shared" si="7"/>
        <v>4575558.8500000006</v>
      </c>
    </row>
    <row r="514" spans="1:15" x14ac:dyDescent="0.25">
      <c r="A514" s="44" t="s">
        <v>51</v>
      </c>
      <c r="B514" s="45" t="s">
        <v>28</v>
      </c>
      <c r="C514" s="46">
        <v>25154</v>
      </c>
      <c r="D514" s="64" t="s">
        <v>505</v>
      </c>
      <c r="E514" s="105">
        <v>3593877.6642648517</v>
      </c>
      <c r="F514" s="70">
        <v>0</v>
      </c>
      <c r="G514" s="70">
        <v>0</v>
      </c>
      <c r="H514" s="70">
        <v>0</v>
      </c>
      <c r="I514" s="70">
        <v>0</v>
      </c>
      <c r="J514" s="70">
        <v>0</v>
      </c>
      <c r="K514" s="70">
        <v>0</v>
      </c>
      <c r="L514" s="70">
        <v>11868561.950000001</v>
      </c>
      <c r="M514" s="70">
        <v>0</v>
      </c>
      <c r="N514" s="70">
        <v>0</v>
      </c>
      <c r="O514" s="48">
        <f t="shared" si="7"/>
        <v>11868561.950000001</v>
      </c>
    </row>
    <row r="515" spans="1:15" x14ac:dyDescent="0.25">
      <c r="A515" s="44" t="s">
        <v>51</v>
      </c>
      <c r="B515" s="45" t="s">
        <v>28</v>
      </c>
      <c r="C515" s="46">
        <v>25168</v>
      </c>
      <c r="D515" s="64" t="s">
        <v>506</v>
      </c>
      <c r="E515" s="105">
        <v>0</v>
      </c>
      <c r="F515" s="70">
        <v>0</v>
      </c>
      <c r="G515" s="70">
        <v>0</v>
      </c>
      <c r="H515" s="70">
        <v>0</v>
      </c>
      <c r="I515" s="70">
        <v>0</v>
      </c>
      <c r="J515" s="70">
        <v>0</v>
      </c>
      <c r="K515" s="70">
        <v>0</v>
      </c>
      <c r="L515" s="70">
        <v>0</v>
      </c>
      <c r="M515" s="70">
        <v>0</v>
      </c>
      <c r="N515" s="70">
        <v>0</v>
      </c>
      <c r="O515" s="48">
        <f t="shared" si="7"/>
        <v>0</v>
      </c>
    </row>
    <row r="516" spans="1:15" x14ac:dyDescent="0.25">
      <c r="A516" s="44" t="s">
        <v>51</v>
      </c>
      <c r="B516" s="45" t="s">
        <v>28</v>
      </c>
      <c r="C516" s="46">
        <v>25175</v>
      </c>
      <c r="D516" s="64" t="s">
        <v>507</v>
      </c>
      <c r="E516" s="105">
        <v>348986.31545577536</v>
      </c>
      <c r="F516" s="70">
        <v>0</v>
      </c>
      <c r="G516" s="70">
        <v>0</v>
      </c>
      <c r="H516" s="70">
        <v>0</v>
      </c>
      <c r="I516" s="70">
        <v>0</v>
      </c>
      <c r="J516" s="70">
        <v>0</v>
      </c>
      <c r="K516" s="70">
        <v>0</v>
      </c>
      <c r="L516" s="70">
        <v>4422400.9099999992</v>
      </c>
      <c r="M516" s="70">
        <v>0</v>
      </c>
      <c r="N516" s="70">
        <v>0</v>
      </c>
      <c r="O516" s="48">
        <f t="shared" si="7"/>
        <v>4422400.9099999992</v>
      </c>
    </row>
    <row r="517" spans="1:15" x14ac:dyDescent="0.25">
      <c r="A517" s="44" t="s">
        <v>51</v>
      </c>
      <c r="B517" s="45" t="s">
        <v>28</v>
      </c>
      <c r="C517" s="46">
        <v>25178</v>
      </c>
      <c r="D517" s="64" t="s">
        <v>508</v>
      </c>
      <c r="E517" s="105">
        <v>221529.53219346298</v>
      </c>
      <c r="F517" s="70">
        <v>0</v>
      </c>
      <c r="G517" s="70">
        <v>0</v>
      </c>
      <c r="H517" s="70">
        <v>0</v>
      </c>
      <c r="I517" s="70">
        <v>0</v>
      </c>
      <c r="J517" s="70">
        <v>0</v>
      </c>
      <c r="K517" s="70">
        <v>0</v>
      </c>
      <c r="L517" s="70">
        <v>2592394.91</v>
      </c>
      <c r="M517" s="70">
        <v>0</v>
      </c>
      <c r="N517" s="70">
        <v>0</v>
      </c>
      <c r="O517" s="48">
        <f t="shared" si="7"/>
        <v>2592394.91</v>
      </c>
    </row>
    <row r="518" spans="1:15" x14ac:dyDescent="0.25">
      <c r="A518" s="44" t="s">
        <v>51</v>
      </c>
      <c r="B518" s="45" t="s">
        <v>28</v>
      </c>
      <c r="C518" s="46">
        <v>25181</v>
      </c>
      <c r="D518" s="64" t="s">
        <v>509</v>
      </c>
      <c r="E518" s="105">
        <v>0</v>
      </c>
      <c r="F518" s="70">
        <v>0</v>
      </c>
      <c r="G518" s="70">
        <v>0</v>
      </c>
      <c r="H518" s="70">
        <v>0</v>
      </c>
      <c r="I518" s="70">
        <v>0</v>
      </c>
      <c r="J518" s="70">
        <v>0</v>
      </c>
      <c r="K518" s="70">
        <v>0</v>
      </c>
      <c r="L518" s="70">
        <v>15396.73</v>
      </c>
      <c r="M518" s="70">
        <v>0</v>
      </c>
      <c r="N518" s="70">
        <v>0</v>
      </c>
      <c r="O518" s="48">
        <f t="shared" si="7"/>
        <v>15396.73</v>
      </c>
    </row>
    <row r="519" spans="1:15" x14ac:dyDescent="0.25">
      <c r="A519" s="44" t="s">
        <v>51</v>
      </c>
      <c r="B519" s="45" t="s">
        <v>28</v>
      </c>
      <c r="C519" s="46">
        <v>25183</v>
      </c>
      <c r="D519" s="64" t="s">
        <v>510</v>
      </c>
      <c r="E519" s="105">
        <v>122720.256367419</v>
      </c>
      <c r="F519" s="70">
        <v>0</v>
      </c>
      <c r="G519" s="70">
        <v>0</v>
      </c>
      <c r="H519" s="70">
        <v>0</v>
      </c>
      <c r="I519" s="70">
        <v>0</v>
      </c>
      <c r="J519" s="70">
        <v>0</v>
      </c>
      <c r="K519" s="70">
        <v>0</v>
      </c>
      <c r="L519" s="70">
        <v>0</v>
      </c>
      <c r="M519" s="70">
        <v>0</v>
      </c>
      <c r="N519" s="70">
        <v>0</v>
      </c>
      <c r="O519" s="48">
        <f t="shared" si="7"/>
        <v>0</v>
      </c>
    </row>
    <row r="520" spans="1:15" x14ac:dyDescent="0.25">
      <c r="A520" s="44" t="s">
        <v>51</v>
      </c>
      <c r="B520" s="45" t="s">
        <v>28</v>
      </c>
      <c r="C520" s="46">
        <v>25200</v>
      </c>
      <c r="D520" s="64" t="s">
        <v>511</v>
      </c>
      <c r="E520" s="105">
        <v>22196968.348550979</v>
      </c>
      <c r="F520" s="70">
        <v>0</v>
      </c>
      <c r="G520" s="70">
        <v>21371759.32</v>
      </c>
      <c r="H520" s="70">
        <v>0</v>
      </c>
      <c r="I520" s="70">
        <v>0</v>
      </c>
      <c r="J520" s="70">
        <v>0</v>
      </c>
      <c r="K520" s="70">
        <v>0</v>
      </c>
      <c r="L520" s="70">
        <v>13574420.130000001</v>
      </c>
      <c r="M520" s="70">
        <v>0</v>
      </c>
      <c r="N520" s="70">
        <v>0</v>
      </c>
      <c r="O520" s="48">
        <f t="shared" si="7"/>
        <v>34946179.450000003</v>
      </c>
    </row>
    <row r="521" spans="1:15" x14ac:dyDescent="0.25">
      <c r="A521" s="149" t="s">
        <v>51</v>
      </c>
      <c r="B521" s="153" t="s">
        <v>28</v>
      </c>
      <c r="C521" s="151">
        <v>25214</v>
      </c>
      <c r="D521" s="154" t="s">
        <v>512</v>
      </c>
      <c r="E521" s="105">
        <v>0</v>
      </c>
      <c r="F521" s="168">
        <v>0</v>
      </c>
      <c r="G521" s="168">
        <v>0</v>
      </c>
      <c r="H521" s="168">
        <v>0</v>
      </c>
      <c r="I521" s="168">
        <v>0</v>
      </c>
      <c r="J521" s="168">
        <v>0</v>
      </c>
      <c r="K521" s="168">
        <v>0</v>
      </c>
      <c r="L521" s="168">
        <v>0</v>
      </c>
      <c r="M521" s="168">
        <v>0</v>
      </c>
      <c r="N521" s="168">
        <v>0</v>
      </c>
      <c r="O521" s="169">
        <f t="shared" si="7"/>
        <v>0</v>
      </c>
    </row>
    <row r="522" spans="1:15" x14ac:dyDescent="0.25">
      <c r="A522" s="149" t="s">
        <v>51</v>
      </c>
      <c r="B522" s="153" t="s">
        <v>28</v>
      </c>
      <c r="C522" s="151">
        <v>25224</v>
      </c>
      <c r="D522" s="154" t="s">
        <v>513</v>
      </c>
      <c r="E522" s="105">
        <v>263523123.02157104</v>
      </c>
      <c r="F522" s="168">
        <v>0</v>
      </c>
      <c r="G522" s="168">
        <v>331855124.16000003</v>
      </c>
      <c r="H522" s="168">
        <v>0</v>
      </c>
      <c r="I522" s="168">
        <v>0</v>
      </c>
      <c r="J522" s="168">
        <v>0</v>
      </c>
      <c r="K522" s="168">
        <v>0</v>
      </c>
      <c r="L522" s="168">
        <v>159611.03</v>
      </c>
      <c r="M522" s="168">
        <v>0</v>
      </c>
      <c r="N522" s="168">
        <v>0</v>
      </c>
      <c r="O522" s="169">
        <f t="shared" si="7"/>
        <v>332014735.19</v>
      </c>
    </row>
    <row r="523" spans="1:15" x14ac:dyDescent="0.25">
      <c r="A523" s="149" t="s">
        <v>51</v>
      </c>
      <c r="B523" s="153" t="s">
        <v>28</v>
      </c>
      <c r="C523" s="151">
        <v>25245</v>
      </c>
      <c r="D523" s="154" t="s">
        <v>514</v>
      </c>
      <c r="E523" s="105">
        <v>0</v>
      </c>
      <c r="F523" s="168">
        <v>0</v>
      </c>
      <c r="G523" s="168">
        <v>0</v>
      </c>
      <c r="H523" s="168">
        <v>0</v>
      </c>
      <c r="I523" s="168">
        <v>0</v>
      </c>
      <c r="J523" s="168">
        <v>0</v>
      </c>
      <c r="K523" s="168">
        <v>0</v>
      </c>
      <c r="L523" s="168">
        <v>0</v>
      </c>
      <c r="M523" s="168">
        <v>0</v>
      </c>
      <c r="N523" s="168">
        <v>0</v>
      </c>
      <c r="O523" s="169">
        <f t="shared" si="7"/>
        <v>0</v>
      </c>
    </row>
    <row r="524" spans="1:15" x14ac:dyDescent="0.25">
      <c r="A524" s="149" t="s">
        <v>51</v>
      </c>
      <c r="B524" s="153" t="s">
        <v>28</v>
      </c>
      <c r="C524" s="151">
        <v>25258</v>
      </c>
      <c r="D524" s="154" t="s">
        <v>211</v>
      </c>
      <c r="E524" s="105">
        <v>0</v>
      </c>
      <c r="F524" s="168">
        <v>0</v>
      </c>
      <c r="G524" s="168">
        <v>0</v>
      </c>
      <c r="H524" s="168">
        <v>0</v>
      </c>
      <c r="I524" s="168">
        <v>0</v>
      </c>
      <c r="J524" s="168">
        <v>0</v>
      </c>
      <c r="K524" s="168">
        <v>0</v>
      </c>
      <c r="L524" s="168">
        <v>88044.709999999992</v>
      </c>
      <c r="M524" s="168">
        <v>0</v>
      </c>
      <c r="N524" s="168">
        <v>0</v>
      </c>
      <c r="O524" s="169">
        <f t="shared" ref="O524:O587" si="8">SUM(F524:N524)</f>
        <v>88044.709999999992</v>
      </c>
    </row>
    <row r="525" spans="1:15" x14ac:dyDescent="0.25">
      <c r="A525" s="149" t="s">
        <v>51</v>
      </c>
      <c r="B525" s="153" t="s">
        <v>28</v>
      </c>
      <c r="C525" s="151">
        <v>25260</v>
      </c>
      <c r="D525" s="154" t="s">
        <v>515</v>
      </c>
      <c r="E525" s="105">
        <v>3362677.7460339498</v>
      </c>
      <c r="F525" s="168">
        <v>0</v>
      </c>
      <c r="G525" s="168">
        <v>0</v>
      </c>
      <c r="H525" s="168">
        <v>0</v>
      </c>
      <c r="I525" s="168">
        <v>0</v>
      </c>
      <c r="J525" s="168">
        <v>0</v>
      </c>
      <c r="K525" s="168">
        <v>0</v>
      </c>
      <c r="L525" s="168">
        <v>4209655.66</v>
      </c>
      <c r="M525" s="168">
        <v>0</v>
      </c>
      <c r="N525" s="168">
        <v>0</v>
      </c>
      <c r="O525" s="169">
        <f t="shared" si="8"/>
        <v>4209655.66</v>
      </c>
    </row>
    <row r="526" spans="1:15" x14ac:dyDescent="0.25">
      <c r="A526" s="149" t="s">
        <v>51</v>
      </c>
      <c r="B526" s="153" t="s">
        <v>28</v>
      </c>
      <c r="C526" s="151">
        <v>25269</v>
      </c>
      <c r="D526" s="154" t="s">
        <v>516</v>
      </c>
      <c r="E526" s="105">
        <v>0</v>
      </c>
      <c r="F526" s="168">
        <v>0</v>
      </c>
      <c r="G526" s="168">
        <v>0</v>
      </c>
      <c r="H526" s="168">
        <v>0</v>
      </c>
      <c r="I526" s="168">
        <v>0</v>
      </c>
      <c r="J526" s="168">
        <v>0</v>
      </c>
      <c r="K526" s="168">
        <v>0</v>
      </c>
      <c r="L526" s="168">
        <v>0</v>
      </c>
      <c r="M526" s="168">
        <v>0</v>
      </c>
      <c r="N526" s="168">
        <v>0</v>
      </c>
      <c r="O526" s="169">
        <f t="shared" si="8"/>
        <v>0</v>
      </c>
    </row>
    <row r="527" spans="1:15" x14ac:dyDescent="0.25">
      <c r="A527" s="149" t="s">
        <v>51</v>
      </c>
      <c r="B527" s="153" t="s">
        <v>28</v>
      </c>
      <c r="C527" s="151">
        <v>25279</v>
      </c>
      <c r="D527" s="154" t="s">
        <v>517</v>
      </c>
      <c r="E527" s="105">
        <v>0</v>
      </c>
      <c r="F527" s="168">
        <v>0</v>
      </c>
      <c r="G527" s="168">
        <v>0</v>
      </c>
      <c r="H527" s="168">
        <v>0</v>
      </c>
      <c r="I527" s="168">
        <v>0</v>
      </c>
      <c r="J527" s="168">
        <v>0</v>
      </c>
      <c r="K527" s="168">
        <v>0</v>
      </c>
      <c r="L527" s="168">
        <v>0</v>
      </c>
      <c r="M527" s="168">
        <v>0</v>
      </c>
      <c r="N527" s="168">
        <v>0</v>
      </c>
      <c r="O527" s="169">
        <f t="shared" si="8"/>
        <v>0</v>
      </c>
    </row>
    <row r="528" spans="1:15" x14ac:dyDescent="0.25">
      <c r="A528" s="149" t="s">
        <v>51</v>
      </c>
      <c r="B528" s="153" t="s">
        <v>28</v>
      </c>
      <c r="C528" s="151">
        <v>25281</v>
      </c>
      <c r="D528" s="154" t="s">
        <v>518</v>
      </c>
      <c r="E528" s="105">
        <v>0</v>
      </c>
      <c r="F528" s="168">
        <v>0</v>
      </c>
      <c r="G528" s="168">
        <v>0</v>
      </c>
      <c r="H528" s="168">
        <v>0</v>
      </c>
      <c r="I528" s="168">
        <v>0</v>
      </c>
      <c r="J528" s="168">
        <v>0</v>
      </c>
      <c r="K528" s="168">
        <v>0</v>
      </c>
      <c r="L528" s="168">
        <v>0</v>
      </c>
      <c r="M528" s="168">
        <v>0</v>
      </c>
      <c r="N528" s="168">
        <v>0</v>
      </c>
      <c r="O528" s="169">
        <f t="shared" si="8"/>
        <v>0</v>
      </c>
    </row>
    <row r="529" spans="1:15" x14ac:dyDescent="0.25">
      <c r="A529" s="149" t="s">
        <v>51</v>
      </c>
      <c r="B529" s="153" t="s">
        <v>28</v>
      </c>
      <c r="C529" s="151">
        <v>25286</v>
      </c>
      <c r="D529" s="154" t="s">
        <v>519</v>
      </c>
      <c r="E529" s="105">
        <v>0</v>
      </c>
      <c r="F529" s="168">
        <v>0</v>
      </c>
      <c r="G529" s="168">
        <v>0</v>
      </c>
      <c r="H529" s="168">
        <v>0</v>
      </c>
      <c r="I529" s="168">
        <v>0</v>
      </c>
      <c r="J529" s="168">
        <v>0</v>
      </c>
      <c r="K529" s="168">
        <v>0</v>
      </c>
      <c r="L529" s="168">
        <v>0</v>
      </c>
      <c r="M529" s="168">
        <v>0</v>
      </c>
      <c r="N529" s="168">
        <v>0</v>
      </c>
      <c r="O529" s="169">
        <f t="shared" si="8"/>
        <v>0</v>
      </c>
    </row>
    <row r="530" spans="1:15" x14ac:dyDescent="0.25">
      <c r="A530" s="149" t="s">
        <v>51</v>
      </c>
      <c r="B530" s="153" t="s">
        <v>28</v>
      </c>
      <c r="C530" s="151">
        <v>25288</v>
      </c>
      <c r="D530" s="154" t="s">
        <v>520</v>
      </c>
      <c r="E530" s="105">
        <v>0</v>
      </c>
      <c r="F530" s="168">
        <v>0</v>
      </c>
      <c r="G530" s="168">
        <v>0</v>
      </c>
      <c r="H530" s="168">
        <v>0</v>
      </c>
      <c r="I530" s="168">
        <v>0</v>
      </c>
      <c r="J530" s="168">
        <v>0</v>
      </c>
      <c r="K530" s="168">
        <v>0</v>
      </c>
      <c r="L530" s="168">
        <v>0</v>
      </c>
      <c r="M530" s="168">
        <v>0</v>
      </c>
      <c r="N530" s="168">
        <v>0</v>
      </c>
      <c r="O530" s="169">
        <f t="shared" si="8"/>
        <v>0</v>
      </c>
    </row>
    <row r="531" spans="1:15" x14ac:dyDescent="0.25">
      <c r="A531" s="44" t="s">
        <v>51</v>
      </c>
      <c r="B531" s="45" t="s">
        <v>28</v>
      </c>
      <c r="C531" s="46">
        <v>25290</v>
      </c>
      <c r="D531" s="64" t="s">
        <v>521</v>
      </c>
      <c r="E531" s="105">
        <v>121171.57052896926</v>
      </c>
      <c r="F531" s="70">
        <v>0</v>
      </c>
      <c r="G531" s="70">
        <v>0</v>
      </c>
      <c r="H531" s="70">
        <v>0</v>
      </c>
      <c r="I531" s="70">
        <v>0</v>
      </c>
      <c r="J531" s="70">
        <v>0</v>
      </c>
      <c r="K531" s="70">
        <v>0</v>
      </c>
      <c r="L531" s="70">
        <v>90639.31</v>
      </c>
      <c r="M531" s="70">
        <v>0</v>
      </c>
      <c r="N531" s="70">
        <v>0</v>
      </c>
      <c r="O531" s="48">
        <f t="shared" si="8"/>
        <v>90639.31</v>
      </c>
    </row>
    <row r="532" spans="1:15" x14ac:dyDescent="0.25">
      <c r="A532" s="44" t="s">
        <v>51</v>
      </c>
      <c r="B532" s="45" t="s">
        <v>28</v>
      </c>
      <c r="C532" s="46">
        <v>25293</v>
      </c>
      <c r="D532" s="64" t="s">
        <v>522</v>
      </c>
      <c r="E532" s="105">
        <v>20142742.255392563</v>
      </c>
      <c r="F532" s="70">
        <v>0</v>
      </c>
      <c r="G532" s="70">
        <v>0</v>
      </c>
      <c r="H532" s="70">
        <v>55762722.840000011</v>
      </c>
      <c r="I532" s="70">
        <v>0</v>
      </c>
      <c r="J532" s="70">
        <v>0</v>
      </c>
      <c r="K532" s="70">
        <v>0</v>
      </c>
      <c r="L532" s="70">
        <v>0</v>
      </c>
      <c r="M532" s="70">
        <v>0</v>
      </c>
      <c r="N532" s="70">
        <v>0</v>
      </c>
      <c r="O532" s="48">
        <f t="shared" si="8"/>
        <v>55762722.840000011</v>
      </c>
    </row>
    <row r="533" spans="1:15" x14ac:dyDescent="0.25">
      <c r="A533" s="44" t="s">
        <v>51</v>
      </c>
      <c r="B533" s="45" t="s">
        <v>28</v>
      </c>
      <c r="C533" s="46">
        <v>25295</v>
      </c>
      <c r="D533" s="64" t="s">
        <v>523</v>
      </c>
      <c r="E533" s="105">
        <v>182881.31605909977</v>
      </c>
      <c r="F533" s="70">
        <v>0</v>
      </c>
      <c r="G533" s="70">
        <v>0</v>
      </c>
      <c r="H533" s="70">
        <v>0</v>
      </c>
      <c r="I533" s="70">
        <v>0</v>
      </c>
      <c r="J533" s="70">
        <v>0</v>
      </c>
      <c r="K533" s="70">
        <v>0</v>
      </c>
      <c r="L533" s="70">
        <v>456653.32</v>
      </c>
      <c r="M533" s="70">
        <v>0</v>
      </c>
      <c r="N533" s="70">
        <v>0</v>
      </c>
      <c r="O533" s="48">
        <f t="shared" si="8"/>
        <v>456653.32</v>
      </c>
    </row>
    <row r="534" spans="1:15" x14ac:dyDescent="0.25">
      <c r="A534" s="44" t="s">
        <v>51</v>
      </c>
      <c r="B534" s="45" t="s">
        <v>28</v>
      </c>
      <c r="C534" s="46">
        <v>25297</v>
      </c>
      <c r="D534" s="64" t="s">
        <v>524</v>
      </c>
      <c r="E534" s="105">
        <v>289744.25858330046</v>
      </c>
      <c r="F534" s="70">
        <v>0</v>
      </c>
      <c r="G534" s="70">
        <v>0</v>
      </c>
      <c r="H534" s="70">
        <v>0</v>
      </c>
      <c r="I534" s="70">
        <v>0</v>
      </c>
      <c r="J534" s="70">
        <v>0</v>
      </c>
      <c r="K534" s="70">
        <v>0</v>
      </c>
      <c r="L534" s="70">
        <v>1385822.63</v>
      </c>
      <c r="M534" s="70">
        <v>0</v>
      </c>
      <c r="N534" s="70">
        <v>0</v>
      </c>
      <c r="O534" s="48">
        <f t="shared" si="8"/>
        <v>1385822.63</v>
      </c>
    </row>
    <row r="535" spans="1:15" x14ac:dyDescent="0.25">
      <c r="A535" s="44" t="s">
        <v>51</v>
      </c>
      <c r="B535" s="45" t="s">
        <v>28</v>
      </c>
      <c r="C535" s="46">
        <v>25299</v>
      </c>
      <c r="D535" s="64" t="s">
        <v>525</v>
      </c>
      <c r="E535" s="105">
        <v>0</v>
      </c>
      <c r="F535" s="70">
        <v>0</v>
      </c>
      <c r="G535" s="70">
        <v>0</v>
      </c>
      <c r="H535" s="70">
        <v>0</v>
      </c>
      <c r="I535" s="70">
        <v>0</v>
      </c>
      <c r="J535" s="70">
        <v>0</v>
      </c>
      <c r="K535" s="70">
        <v>0</v>
      </c>
      <c r="L535" s="70">
        <v>0</v>
      </c>
      <c r="M535" s="70">
        <v>0</v>
      </c>
      <c r="N535" s="70">
        <v>0</v>
      </c>
      <c r="O535" s="48">
        <f t="shared" si="8"/>
        <v>0</v>
      </c>
    </row>
    <row r="536" spans="1:15" x14ac:dyDescent="0.25">
      <c r="A536" s="44" t="s">
        <v>51</v>
      </c>
      <c r="B536" s="45" t="s">
        <v>28</v>
      </c>
      <c r="C536" s="46">
        <v>25307</v>
      </c>
      <c r="D536" s="64" t="s">
        <v>526</v>
      </c>
      <c r="E536" s="105">
        <v>31301.510656885133</v>
      </c>
      <c r="F536" s="70">
        <v>0</v>
      </c>
      <c r="G536" s="70">
        <v>0</v>
      </c>
      <c r="H536" s="70">
        <v>0</v>
      </c>
      <c r="I536" s="70">
        <v>0</v>
      </c>
      <c r="J536" s="70">
        <v>0</v>
      </c>
      <c r="K536" s="70">
        <v>0</v>
      </c>
      <c r="L536" s="70">
        <v>654377.61999999988</v>
      </c>
      <c r="M536" s="70">
        <v>0</v>
      </c>
      <c r="N536" s="70">
        <v>22504.52</v>
      </c>
      <c r="O536" s="48">
        <f t="shared" si="8"/>
        <v>676882.1399999999</v>
      </c>
    </row>
    <row r="537" spans="1:15" x14ac:dyDescent="0.25">
      <c r="A537" s="44" t="s">
        <v>51</v>
      </c>
      <c r="B537" s="45" t="s">
        <v>28</v>
      </c>
      <c r="C537" s="46">
        <v>25312</v>
      </c>
      <c r="D537" s="64" t="s">
        <v>103</v>
      </c>
      <c r="E537" s="105">
        <v>105360.76141383074</v>
      </c>
      <c r="F537" s="70">
        <v>0</v>
      </c>
      <c r="G537" s="70">
        <v>0</v>
      </c>
      <c r="H537" s="70">
        <v>0</v>
      </c>
      <c r="I537" s="70">
        <v>0</v>
      </c>
      <c r="J537" s="70">
        <v>0</v>
      </c>
      <c r="K537" s="70">
        <v>0</v>
      </c>
      <c r="L537" s="70">
        <v>0</v>
      </c>
      <c r="M537" s="70">
        <v>0</v>
      </c>
      <c r="N537" s="70">
        <v>0</v>
      </c>
      <c r="O537" s="48">
        <f t="shared" si="8"/>
        <v>0</v>
      </c>
    </row>
    <row r="538" spans="1:15" x14ac:dyDescent="0.25">
      <c r="A538" s="44" t="s">
        <v>51</v>
      </c>
      <c r="B538" s="45" t="s">
        <v>28</v>
      </c>
      <c r="C538" s="46">
        <v>25317</v>
      </c>
      <c r="D538" s="64" t="s">
        <v>527</v>
      </c>
      <c r="E538" s="105">
        <v>308554941.4978615</v>
      </c>
      <c r="F538" s="70">
        <v>0</v>
      </c>
      <c r="G538" s="70">
        <v>438696171.36000013</v>
      </c>
      <c r="H538" s="70">
        <v>0</v>
      </c>
      <c r="I538" s="70">
        <v>0</v>
      </c>
      <c r="J538" s="70">
        <v>0</v>
      </c>
      <c r="K538" s="70">
        <v>0</v>
      </c>
      <c r="L538" s="70">
        <v>170442.16999999998</v>
      </c>
      <c r="M538" s="70">
        <v>0</v>
      </c>
      <c r="N538" s="70">
        <v>0</v>
      </c>
      <c r="O538" s="48">
        <f t="shared" si="8"/>
        <v>438866613.53000015</v>
      </c>
    </row>
    <row r="539" spans="1:15" x14ac:dyDescent="0.25">
      <c r="A539" s="44" t="s">
        <v>51</v>
      </c>
      <c r="B539" s="45" t="s">
        <v>28</v>
      </c>
      <c r="C539" s="46">
        <v>25320</v>
      </c>
      <c r="D539" s="64" t="s">
        <v>528</v>
      </c>
      <c r="E539" s="105">
        <v>261297.05193243886</v>
      </c>
      <c r="F539" s="70">
        <v>0</v>
      </c>
      <c r="G539" s="70">
        <v>0</v>
      </c>
      <c r="H539" s="70">
        <v>0</v>
      </c>
      <c r="I539" s="70">
        <v>0</v>
      </c>
      <c r="J539" s="70">
        <v>0</v>
      </c>
      <c r="K539" s="70">
        <v>0</v>
      </c>
      <c r="L539" s="70">
        <v>2203653.2400000002</v>
      </c>
      <c r="M539" s="70">
        <v>0</v>
      </c>
      <c r="N539" s="70">
        <v>0</v>
      </c>
      <c r="O539" s="48">
        <f t="shared" si="8"/>
        <v>2203653.2400000002</v>
      </c>
    </row>
    <row r="540" spans="1:15" x14ac:dyDescent="0.25">
      <c r="A540" s="44" t="s">
        <v>51</v>
      </c>
      <c r="B540" s="45" t="s">
        <v>28</v>
      </c>
      <c r="C540" s="46">
        <v>25322</v>
      </c>
      <c r="D540" s="64" t="s">
        <v>529</v>
      </c>
      <c r="E540" s="105">
        <v>7558059.423330999</v>
      </c>
      <c r="F540" s="70">
        <v>0</v>
      </c>
      <c r="G540" s="70">
        <v>0</v>
      </c>
      <c r="H540" s="70">
        <v>0</v>
      </c>
      <c r="I540" s="70">
        <v>5389522.4000000004</v>
      </c>
      <c r="J540" s="70">
        <v>0</v>
      </c>
      <c r="K540" s="70">
        <v>0</v>
      </c>
      <c r="L540" s="70">
        <v>322606.02999999997</v>
      </c>
      <c r="M540" s="70">
        <v>0</v>
      </c>
      <c r="N540" s="70">
        <v>0</v>
      </c>
      <c r="O540" s="48">
        <f t="shared" si="8"/>
        <v>5712128.4300000006</v>
      </c>
    </row>
    <row r="541" spans="1:15" x14ac:dyDescent="0.25">
      <c r="A541" s="149" t="s">
        <v>51</v>
      </c>
      <c r="B541" s="153" t="s">
        <v>28</v>
      </c>
      <c r="C541" s="151">
        <v>25324</v>
      </c>
      <c r="D541" s="154" t="s">
        <v>530</v>
      </c>
      <c r="E541" s="105">
        <v>180723.08015138394</v>
      </c>
      <c r="F541" s="168">
        <v>0</v>
      </c>
      <c r="G541" s="168">
        <v>0</v>
      </c>
      <c r="H541" s="168">
        <v>0</v>
      </c>
      <c r="I541" s="168">
        <v>0</v>
      </c>
      <c r="J541" s="168">
        <v>0</v>
      </c>
      <c r="K541" s="168">
        <v>0</v>
      </c>
      <c r="L541" s="168">
        <v>333006.32</v>
      </c>
      <c r="M541" s="168">
        <v>0</v>
      </c>
      <c r="N541" s="168">
        <v>0</v>
      </c>
      <c r="O541" s="169">
        <f t="shared" si="8"/>
        <v>333006.32</v>
      </c>
    </row>
    <row r="542" spans="1:15" x14ac:dyDescent="0.25">
      <c r="A542" s="149" t="s">
        <v>51</v>
      </c>
      <c r="B542" s="153" t="s">
        <v>28</v>
      </c>
      <c r="C542" s="151">
        <v>25326</v>
      </c>
      <c r="D542" s="154" t="s">
        <v>531</v>
      </c>
      <c r="E542" s="105">
        <v>1691447.0159834269</v>
      </c>
      <c r="F542" s="168">
        <v>0</v>
      </c>
      <c r="G542" s="168">
        <v>6079139.2600000007</v>
      </c>
      <c r="H542" s="168">
        <v>0</v>
      </c>
      <c r="I542" s="168">
        <v>0</v>
      </c>
      <c r="J542" s="168">
        <v>0</v>
      </c>
      <c r="K542" s="168">
        <v>0</v>
      </c>
      <c r="L542" s="168">
        <v>59033.470000000008</v>
      </c>
      <c r="M542" s="168">
        <v>0</v>
      </c>
      <c r="N542" s="168">
        <v>0</v>
      </c>
      <c r="O542" s="169">
        <f t="shared" si="8"/>
        <v>6138172.7300000004</v>
      </c>
    </row>
    <row r="543" spans="1:15" x14ac:dyDescent="0.25">
      <c r="A543" s="149" t="s">
        <v>51</v>
      </c>
      <c r="B543" s="153" t="s">
        <v>28</v>
      </c>
      <c r="C543" s="151">
        <v>25328</v>
      </c>
      <c r="D543" s="154" t="s">
        <v>532</v>
      </c>
      <c r="E543" s="105">
        <v>0</v>
      </c>
      <c r="F543" s="168">
        <v>0</v>
      </c>
      <c r="G543" s="168">
        <v>0</v>
      </c>
      <c r="H543" s="168">
        <v>0</v>
      </c>
      <c r="I543" s="168">
        <v>0</v>
      </c>
      <c r="J543" s="168">
        <v>0</v>
      </c>
      <c r="K543" s="168">
        <v>0</v>
      </c>
      <c r="L543" s="168">
        <v>0</v>
      </c>
      <c r="M543" s="168">
        <v>0</v>
      </c>
      <c r="N543" s="168">
        <v>0</v>
      </c>
      <c r="O543" s="169">
        <f t="shared" si="8"/>
        <v>0</v>
      </c>
    </row>
    <row r="544" spans="1:15" x14ac:dyDescent="0.25">
      <c r="A544" s="149" t="s">
        <v>51</v>
      </c>
      <c r="B544" s="153" t="s">
        <v>28</v>
      </c>
      <c r="C544" s="151">
        <v>25335</v>
      </c>
      <c r="D544" s="154" t="s">
        <v>533</v>
      </c>
      <c r="E544" s="105">
        <v>41290.114914611579</v>
      </c>
      <c r="F544" s="168">
        <v>0</v>
      </c>
      <c r="G544" s="168">
        <v>0</v>
      </c>
      <c r="H544" s="168">
        <v>0</v>
      </c>
      <c r="I544" s="168">
        <v>0</v>
      </c>
      <c r="J544" s="168">
        <v>0</v>
      </c>
      <c r="K544" s="168">
        <v>0</v>
      </c>
      <c r="L544" s="168">
        <v>3272339.1799999997</v>
      </c>
      <c r="M544" s="168">
        <v>0</v>
      </c>
      <c r="N544" s="168">
        <v>0</v>
      </c>
      <c r="O544" s="169">
        <f t="shared" si="8"/>
        <v>3272339.1799999997</v>
      </c>
    </row>
    <row r="545" spans="1:15" x14ac:dyDescent="0.25">
      <c r="A545" s="149" t="s">
        <v>51</v>
      </c>
      <c r="B545" s="153" t="s">
        <v>28</v>
      </c>
      <c r="C545" s="151">
        <v>25339</v>
      </c>
      <c r="D545" s="154" t="s">
        <v>534</v>
      </c>
      <c r="E545" s="105">
        <v>0</v>
      </c>
      <c r="F545" s="168">
        <v>0</v>
      </c>
      <c r="G545" s="168">
        <v>0</v>
      </c>
      <c r="H545" s="168">
        <v>0</v>
      </c>
      <c r="I545" s="168">
        <v>0</v>
      </c>
      <c r="J545" s="168">
        <v>0</v>
      </c>
      <c r="K545" s="168">
        <v>0</v>
      </c>
      <c r="L545" s="168">
        <v>1012116.5800000001</v>
      </c>
      <c r="M545" s="168">
        <v>0</v>
      </c>
      <c r="N545" s="168">
        <v>0</v>
      </c>
      <c r="O545" s="169">
        <f t="shared" si="8"/>
        <v>1012116.5800000001</v>
      </c>
    </row>
    <row r="546" spans="1:15" x14ac:dyDescent="0.25">
      <c r="A546" s="149" t="s">
        <v>51</v>
      </c>
      <c r="B546" s="153" t="s">
        <v>28</v>
      </c>
      <c r="C546" s="151">
        <v>25368</v>
      </c>
      <c r="D546" s="154" t="s">
        <v>535</v>
      </c>
      <c r="E546" s="105">
        <v>1625338.5751420066</v>
      </c>
      <c r="F546" s="168">
        <v>0</v>
      </c>
      <c r="G546" s="168">
        <v>260299.1</v>
      </c>
      <c r="H546" s="168">
        <v>0</v>
      </c>
      <c r="I546" s="168">
        <v>0</v>
      </c>
      <c r="J546" s="168">
        <v>0</v>
      </c>
      <c r="K546" s="168">
        <v>0</v>
      </c>
      <c r="L546" s="168">
        <v>101547.90999999999</v>
      </c>
      <c r="M546" s="168">
        <v>0</v>
      </c>
      <c r="N546" s="168">
        <v>0</v>
      </c>
      <c r="O546" s="169">
        <f t="shared" si="8"/>
        <v>361847.01</v>
      </c>
    </row>
    <row r="547" spans="1:15" x14ac:dyDescent="0.25">
      <c r="A547" s="149" t="s">
        <v>51</v>
      </c>
      <c r="B547" s="153" t="s">
        <v>28</v>
      </c>
      <c r="C547" s="151">
        <v>25372</v>
      </c>
      <c r="D547" s="154" t="s">
        <v>536</v>
      </c>
      <c r="E547" s="105">
        <v>33977.554406715564</v>
      </c>
      <c r="F547" s="168">
        <v>0</v>
      </c>
      <c r="G547" s="168">
        <v>0</v>
      </c>
      <c r="H547" s="168">
        <v>0</v>
      </c>
      <c r="I547" s="168">
        <v>0</v>
      </c>
      <c r="J547" s="168">
        <v>0</v>
      </c>
      <c r="K547" s="168">
        <v>0</v>
      </c>
      <c r="L547" s="168">
        <v>353481.66</v>
      </c>
      <c r="M547" s="168">
        <v>0</v>
      </c>
      <c r="N547" s="168">
        <v>0</v>
      </c>
      <c r="O547" s="169">
        <f t="shared" si="8"/>
        <v>353481.66</v>
      </c>
    </row>
    <row r="548" spans="1:15" x14ac:dyDescent="0.25">
      <c r="A548" s="149" t="s">
        <v>51</v>
      </c>
      <c r="B548" s="153" t="s">
        <v>28</v>
      </c>
      <c r="C548" s="151">
        <v>25377</v>
      </c>
      <c r="D548" s="154" t="s">
        <v>537</v>
      </c>
      <c r="E548" s="105">
        <v>1488941.7810919648</v>
      </c>
      <c r="F548" s="168">
        <v>15151425.020000001</v>
      </c>
      <c r="G548" s="168">
        <v>0</v>
      </c>
      <c r="H548" s="168">
        <v>0</v>
      </c>
      <c r="I548" s="168">
        <v>0</v>
      </c>
      <c r="J548" s="168">
        <v>0</v>
      </c>
      <c r="K548" s="168">
        <v>0</v>
      </c>
      <c r="L548" s="168">
        <v>66536.55</v>
      </c>
      <c r="M548" s="168">
        <v>0</v>
      </c>
      <c r="N548" s="168">
        <v>0</v>
      </c>
      <c r="O548" s="169">
        <f t="shared" si="8"/>
        <v>15217961.570000002</v>
      </c>
    </row>
    <row r="549" spans="1:15" x14ac:dyDescent="0.25">
      <c r="A549" s="149" t="s">
        <v>51</v>
      </c>
      <c r="B549" s="153" t="s">
        <v>28</v>
      </c>
      <c r="C549" s="151">
        <v>25386</v>
      </c>
      <c r="D549" s="154" t="s">
        <v>538</v>
      </c>
      <c r="E549" s="105">
        <v>0</v>
      </c>
      <c r="F549" s="168">
        <v>0</v>
      </c>
      <c r="G549" s="168">
        <v>0</v>
      </c>
      <c r="H549" s="168">
        <v>0</v>
      </c>
      <c r="I549" s="168">
        <v>0</v>
      </c>
      <c r="J549" s="168">
        <v>0</v>
      </c>
      <c r="K549" s="168">
        <v>0</v>
      </c>
      <c r="L549" s="168">
        <v>0</v>
      </c>
      <c r="M549" s="168">
        <v>0</v>
      </c>
      <c r="N549" s="168">
        <v>0</v>
      </c>
      <c r="O549" s="169">
        <f t="shared" si="8"/>
        <v>0</v>
      </c>
    </row>
    <row r="550" spans="1:15" x14ac:dyDescent="0.25">
      <c r="A550" s="149" t="s">
        <v>51</v>
      </c>
      <c r="B550" s="153" t="s">
        <v>28</v>
      </c>
      <c r="C550" s="151">
        <v>25394</v>
      </c>
      <c r="D550" s="154" t="s">
        <v>539</v>
      </c>
      <c r="E550" s="105">
        <v>0</v>
      </c>
      <c r="F550" s="168">
        <v>0</v>
      </c>
      <c r="G550" s="168">
        <v>0</v>
      </c>
      <c r="H550" s="168">
        <v>0</v>
      </c>
      <c r="I550" s="168">
        <v>0</v>
      </c>
      <c r="J550" s="168">
        <v>0</v>
      </c>
      <c r="K550" s="168">
        <v>0</v>
      </c>
      <c r="L550" s="168">
        <v>0</v>
      </c>
      <c r="M550" s="168">
        <v>0</v>
      </c>
      <c r="N550" s="168">
        <v>0</v>
      </c>
      <c r="O550" s="169">
        <f t="shared" si="8"/>
        <v>0</v>
      </c>
    </row>
    <row r="551" spans="1:15" x14ac:dyDescent="0.25">
      <c r="A551" s="44" t="s">
        <v>51</v>
      </c>
      <c r="B551" s="45" t="s">
        <v>28</v>
      </c>
      <c r="C551" s="46">
        <v>25398</v>
      </c>
      <c r="D551" s="64" t="s">
        <v>540</v>
      </c>
      <c r="E551" s="105">
        <v>0</v>
      </c>
      <c r="F551" s="70">
        <v>0</v>
      </c>
      <c r="G551" s="70">
        <v>0</v>
      </c>
      <c r="H551" s="70">
        <v>0</v>
      </c>
      <c r="I551" s="70">
        <v>0</v>
      </c>
      <c r="J551" s="70">
        <v>0</v>
      </c>
      <c r="K551" s="70">
        <v>0</v>
      </c>
      <c r="L551" s="70">
        <v>0</v>
      </c>
      <c r="M551" s="70">
        <v>0</v>
      </c>
      <c r="N551" s="70">
        <v>0</v>
      </c>
      <c r="O551" s="48">
        <f t="shared" si="8"/>
        <v>0</v>
      </c>
    </row>
    <row r="552" spans="1:15" x14ac:dyDescent="0.25">
      <c r="A552" s="44" t="s">
        <v>51</v>
      </c>
      <c r="B552" s="45" t="s">
        <v>28</v>
      </c>
      <c r="C552" s="46">
        <v>25402</v>
      </c>
      <c r="D552" s="64" t="s">
        <v>417</v>
      </c>
      <c r="E552" s="105">
        <v>0</v>
      </c>
      <c r="F552" s="70">
        <v>0</v>
      </c>
      <c r="G552" s="70">
        <v>0</v>
      </c>
      <c r="H552" s="70">
        <v>0</v>
      </c>
      <c r="I552" s="70">
        <v>0</v>
      </c>
      <c r="J552" s="70">
        <v>0</v>
      </c>
      <c r="K552" s="70">
        <v>0</v>
      </c>
      <c r="L552" s="70">
        <v>0</v>
      </c>
      <c r="M552" s="70">
        <v>0</v>
      </c>
      <c r="N552" s="70">
        <v>0</v>
      </c>
      <c r="O552" s="48">
        <f t="shared" si="8"/>
        <v>0</v>
      </c>
    </row>
    <row r="553" spans="1:15" x14ac:dyDescent="0.25">
      <c r="A553" s="44" t="s">
        <v>51</v>
      </c>
      <c r="B553" s="45" t="s">
        <v>28</v>
      </c>
      <c r="C553" s="46">
        <v>25407</v>
      </c>
      <c r="D553" s="64" t="s">
        <v>541</v>
      </c>
      <c r="E553" s="105">
        <v>222826503.94214743</v>
      </c>
      <c r="F553" s="70">
        <v>0</v>
      </c>
      <c r="G553" s="70">
        <v>178903759.47999996</v>
      </c>
      <c r="H553" s="70">
        <v>0</v>
      </c>
      <c r="I553" s="70">
        <v>0</v>
      </c>
      <c r="J553" s="70">
        <v>0</v>
      </c>
      <c r="K553" s="70">
        <v>0</v>
      </c>
      <c r="L553" s="70">
        <v>446735.24999999994</v>
      </c>
      <c r="M553" s="70">
        <v>0</v>
      </c>
      <c r="N553" s="70">
        <v>0</v>
      </c>
      <c r="O553" s="48">
        <f t="shared" si="8"/>
        <v>179350494.72999996</v>
      </c>
    </row>
    <row r="554" spans="1:15" x14ac:dyDescent="0.25">
      <c r="A554" s="44" t="s">
        <v>51</v>
      </c>
      <c r="B554" s="45" t="s">
        <v>28</v>
      </c>
      <c r="C554" s="46">
        <v>25426</v>
      </c>
      <c r="D554" s="64" t="s">
        <v>542</v>
      </c>
      <c r="E554" s="105">
        <v>156665.31686369574</v>
      </c>
      <c r="F554" s="70">
        <v>0</v>
      </c>
      <c r="G554" s="70">
        <v>3895198.3</v>
      </c>
      <c r="H554" s="70">
        <v>0</v>
      </c>
      <c r="I554" s="70">
        <v>0</v>
      </c>
      <c r="J554" s="70">
        <v>0</v>
      </c>
      <c r="K554" s="70">
        <v>0</v>
      </c>
      <c r="L554" s="70">
        <v>0</v>
      </c>
      <c r="M554" s="70">
        <v>0</v>
      </c>
      <c r="N554" s="70">
        <v>0</v>
      </c>
      <c r="O554" s="48">
        <f t="shared" si="8"/>
        <v>3895198.3</v>
      </c>
    </row>
    <row r="555" spans="1:15" x14ac:dyDescent="0.25">
      <c r="A555" s="44" t="s">
        <v>51</v>
      </c>
      <c r="B555" s="45" t="s">
        <v>28</v>
      </c>
      <c r="C555" s="46">
        <v>25430</v>
      </c>
      <c r="D555" s="64" t="s">
        <v>543</v>
      </c>
      <c r="E555" s="105">
        <v>3756706.1021382483</v>
      </c>
      <c r="F555" s="70">
        <v>0</v>
      </c>
      <c r="G555" s="70">
        <v>0</v>
      </c>
      <c r="H555" s="70">
        <v>0</v>
      </c>
      <c r="I555" s="70">
        <v>0</v>
      </c>
      <c r="J555" s="70">
        <v>0</v>
      </c>
      <c r="K555" s="70">
        <v>0</v>
      </c>
      <c r="L555" s="70">
        <v>8284127.9500000011</v>
      </c>
      <c r="M555" s="70">
        <v>0</v>
      </c>
      <c r="N555" s="70">
        <v>0</v>
      </c>
      <c r="O555" s="48">
        <f t="shared" si="8"/>
        <v>8284127.9500000011</v>
      </c>
    </row>
    <row r="556" spans="1:15" x14ac:dyDescent="0.25">
      <c r="A556" s="44" t="s">
        <v>51</v>
      </c>
      <c r="B556" s="45" t="s">
        <v>28</v>
      </c>
      <c r="C556" s="46">
        <v>25436</v>
      </c>
      <c r="D556" s="64" t="s">
        <v>544</v>
      </c>
      <c r="E556" s="105">
        <v>38916.181125326562</v>
      </c>
      <c r="F556" s="70">
        <v>0</v>
      </c>
      <c r="G556" s="70">
        <v>0</v>
      </c>
      <c r="H556" s="70">
        <v>0</v>
      </c>
      <c r="I556" s="70">
        <v>0</v>
      </c>
      <c r="J556" s="70">
        <v>0</v>
      </c>
      <c r="K556" s="70">
        <v>0</v>
      </c>
      <c r="L556" s="70">
        <v>407993.63</v>
      </c>
      <c r="M556" s="70">
        <v>0</v>
      </c>
      <c r="N556" s="70">
        <v>0</v>
      </c>
      <c r="O556" s="48">
        <f t="shared" si="8"/>
        <v>407993.63</v>
      </c>
    </row>
    <row r="557" spans="1:15" x14ac:dyDescent="0.25">
      <c r="A557" s="44" t="s">
        <v>51</v>
      </c>
      <c r="B557" s="45" t="s">
        <v>28</v>
      </c>
      <c r="C557" s="46">
        <v>25438</v>
      </c>
      <c r="D557" s="64" t="s">
        <v>545</v>
      </c>
      <c r="E557" s="105">
        <v>0</v>
      </c>
      <c r="F557" s="70">
        <v>0</v>
      </c>
      <c r="G557" s="70">
        <v>0</v>
      </c>
      <c r="H557" s="70">
        <v>0</v>
      </c>
      <c r="I557" s="70">
        <v>0</v>
      </c>
      <c r="J557" s="70">
        <v>0</v>
      </c>
      <c r="K557" s="70">
        <v>0</v>
      </c>
      <c r="L557" s="70">
        <v>77078.539999999994</v>
      </c>
      <c r="M557" s="70">
        <v>0</v>
      </c>
      <c r="N557" s="70">
        <v>0</v>
      </c>
      <c r="O557" s="48">
        <f t="shared" si="8"/>
        <v>77078.539999999994</v>
      </c>
    </row>
    <row r="558" spans="1:15" x14ac:dyDescent="0.25">
      <c r="A558" s="44" t="s">
        <v>51</v>
      </c>
      <c r="B558" s="45" t="s">
        <v>28</v>
      </c>
      <c r="C558" s="46">
        <v>25473</v>
      </c>
      <c r="D558" s="64" t="s">
        <v>546</v>
      </c>
      <c r="E558" s="105">
        <v>21023346.14622587</v>
      </c>
      <c r="F558" s="70">
        <v>0</v>
      </c>
      <c r="G558" s="70">
        <v>0</v>
      </c>
      <c r="H558" s="70">
        <v>0</v>
      </c>
      <c r="I558" s="70">
        <v>0</v>
      </c>
      <c r="J558" s="70">
        <v>0</v>
      </c>
      <c r="K558" s="70">
        <v>0</v>
      </c>
      <c r="L558" s="70">
        <v>50708601.190000005</v>
      </c>
      <c r="M558" s="70">
        <v>0</v>
      </c>
      <c r="N558" s="70">
        <v>0</v>
      </c>
      <c r="O558" s="48">
        <f t="shared" si="8"/>
        <v>50708601.190000005</v>
      </c>
    </row>
    <row r="559" spans="1:15" x14ac:dyDescent="0.25">
      <c r="A559" s="44" t="s">
        <v>51</v>
      </c>
      <c r="B559" s="45" t="s">
        <v>28</v>
      </c>
      <c r="C559" s="46">
        <v>25483</v>
      </c>
      <c r="D559" s="64" t="s">
        <v>34</v>
      </c>
      <c r="E559" s="105">
        <v>0</v>
      </c>
      <c r="F559" s="70">
        <v>0</v>
      </c>
      <c r="G559" s="70">
        <v>0</v>
      </c>
      <c r="H559" s="70">
        <v>0</v>
      </c>
      <c r="I559" s="70">
        <v>0</v>
      </c>
      <c r="J559" s="70">
        <v>0</v>
      </c>
      <c r="K559" s="70">
        <v>0</v>
      </c>
      <c r="L559" s="70">
        <v>1022649.6399999999</v>
      </c>
      <c r="M559" s="70">
        <v>0</v>
      </c>
      <c r="N559" s="70">
        <v>0</v>
      </c>
      <c r="O559" s="48">
        <f t="shared" si="8"/>
        <v>1022649.6399999999</v>
      </c>
    </row>
    <row r="560" spans="1:15" x14ac:dyDescent="0.25">
      <c r="A560" s="44" t="s">
        <v>51</v>
      </c>
      <c r="B560" s="45" t="s">
        <v>28</v>
      </c>
      <c r="C560" s="46">
        <v>25486</v>
      </c>
      <c r="D560" s="64" t="s">
        <v>547</v>
      </c>
      <c r="E560" s="105">
        <v>183714909.48056877</v>
      </c>
      <c r="F560" s="70">
        <v>0</v>
      </c>
      <c r="G560" s="70">
        <v>945700.01000000013</v>
      </c>
      <c r="H560" s="70">
        <v>0</v>
      </c>
      <c r="I560" s="70">
        <v>0</v>
      </c>
      <c r="J560" s="70">
        <v>0</v>
      </c>
      <c r="K560" s="70">
        <v>0</v>
      </c>
      <c r="L560" s="70">
        <v>19604656.379999992</v>
      </c>
      <c r="M560" s="70">
        <v>139459459.66999999</v>
      </c>
      <c r="N560" s="70">
        <v>0</v>
      </c>
      <c r="O560" s="48">
        <f t="shared" si="8"/>
        <v>160009816.05999997</v>
      </c>
    </row>
    <row r="561" spans="1:15" x14ac:dyDescent="0.25">
      <c r="A561" s="149" t="s">
        <v>51</v>
      </c>
      <c r="B561" s="153" t="s">
        <v>28</v>
      </c>
      <c r="C561" s="151">
        <v>25488</v>
      </c>
      <c r="D561" s="154" t="s">
        <v>548</v>
      </c>
      <c r="E561" s="105">
        <v>1572507.3305161987</v>
      </c>
      <c r="F561" s="168">
        <v>0</v>
      </c>
      <c r="G561" s="168">
        <v>0</v>
      </c>
      <c r="H561" s="168">
        <v>0</v>
      </c>
      <c r="I561" s="168">
        <v>0</v>
      </c>
      <c r="J561" s="168">
        <v>0</v>
      </c>
      <c r="K561" s="168">
        <v>0</v>
      </c>
      <c r="L561" s="168">
        <v>4704360.6199999992</v>
      </c>
      <c r="M561" s="168">
        <v>0</v>
      </c>
      <c r="N561" s="168">
        <v>0</v>
      </c>
      <c r="O561" s="169">
        <f t="shared" si="8"/>
        <v>4704360.6199999992</v>
      </c>
    </row>
    <row r="562" spans="1:15" x14ac:dyDescent="0.25">
      <c r="A562" s="149" t="s">
        <v>51</v>
      </c>
      <c r="B562" s="153" t="s">
        <v>28</v>
      </c>
      <c r="C562" s="151">
        <v>25489</v>
      </c>
      <c r="D562" s="154" t="s">
        <v>549</v>
      </c>
      <c r="E562" s="105">
        <v>0</v>
      </c>
      <c r="F562" s="168">
        <v>0</v>
      </c>
      <c r="G562" s="168">
        <v>0</v>
      </c>
      <c r="H562" s="168">
        <v>0</v>
      </c>
      <c r="I562" s="168">
        <v>0</v>
      </c>
      <c r="J562" s="168">
        <v>0</v>
      </c>
      <c r="K562" s="168">
        <v>0</v>
      </c>
      <c r="L562" s="168">
        <v>0</v>
      </c>
      <c r="M562" s="168">
        <v>0</v>
      </c>
      <c r="N562" s="168">
        <v>0</v>
      </c>
      <c r="O562" s="169">
        <f t="shared" si="8"/>
        <v>0</v>
      </c>
    </row>
    <row r="563" spans="1:15" x14ac:dyDescent="0.25">
      <c r="A563" s="149" t="s">
        <v>51</v>
      </c>
      <c r="B563" s="153" t="s">
        <v>28</v>
      </c>
      <c r="C563" s="151">
        <v>25491</v>
      </c>
      <c r="D563" s="154" t="s">
        <v>550</v>
      </c>
      <c r="E563" s="105">
        <v>0</v>
      </c>
      <c r="F563" s="168">
        <v>0</v>
      </c>
      <c r="G563" s="168">
        <v>0</v>
      </c>
      <c r="H563" s="168">
        <v>0</v>
      </c>
      <c r="I563" s="168">
        <v>0</v>
      </c>
      <c r="J563" s="168">
        <v>0</v>
      </c>
      <c r="K563" s="168">
        <v>0</v>
      </c>
      <c r="L563" s="168">
        <v>0</v>
      </c>
      <c r="M563" s="168">
        <v>0</v>
      </c>
      <c r="N563" s="168">
        <v>0</v>
      </c>
      <c r="O563" s="169">
        <f t="shared" si="8"/>
        <v>0</v>
      </c>
    </row>
    <row r="564" spans="1:15" x14ac:dyDescent="0.25">
      <c r="A564" s="149" t="s">
        <v>51</v>
      </c>
      <c r="B564" s="153" t="s">
        <v>28</v>
      </c>
      <c r="C564" s="151">
        <v>25506</v>
      </c>
      <c r="D564" s="154" t="s">
        <v>168</v>
      </c>
      <c r="E564" s="105">
        <v>0</v>
      </c>
      <c r="F564" s="168">
        <v>0</v>
      </c>
      <c r="G564" s="168">
        <v>0</v>
      </c>
      <c r="H564" s="168">
        <v>0</v>
      </c>
      <c r="I564" s="168">
        <v>0</v>
      </c>
      <c r="J564" s="168">
        <v>0</v>
      </c>
      <c r="K564" s="168">
        <v>0</v>
      </c>
      <c r="L564" s="168">
        <v>0</v>
      </c>
      <c r="M564" s="168">
        <v>0</v>
      </c>
      <c r="N564" s="168">
        <v>0</v>
      </c>
      <c r="O564" s="169">
        <f t="shared" si="8"/>
        <v>0</v>
      </c>
    </row>
    <row r="565" spans="1:15" x14ac:dyDescent="0.25">
      <c r="A565" s="149" t="s">
        <v>51</v>
      </c>
      <c r="B565" s="153" t="s">
        <v>28</v>
      </c>
      <c r="C565" s="151">
        <v>25513</v>
      </c>
      <c r="D565" s="154" t="s">
        <v>551</v>
      </c>
      <c r="E565" s="105">
        <v>16628198.036522675</v>
      </c>
      <c r="F565" s="168">
        <v>6227.81</v>
      </c>
      <c r="G565" s="168">
        <v>10133745.440000001</v>
      </c>
      <c r="H565" s="168">
        <v>0</v>
      </c>
      <c r="I565" s="168">
        <v>104062</v>
      </c>
      <c r="J565" s="168">
        <v>0</v>
      </c>
      <c r="K565" s="168">
        <v>0</v>
      </c>
      <c r="L565" s="168">
        <v>109796.67000000001</v>
      </c>
      <c r="M565" s="168">
        <v>0</v>
      </c>
      <c r="N565" s="168">
        <v>0</v>
      </c>
      <c r="O565" s="169">
        <f t="shared" si="8"/>
        <v>10353831.920000002</v>
      </c>
    </row>
    <row r="566" spans="1:15" x14ac:dyDescent="0.25">
      <c r="A566" s="149" t="s">
        <v>51</v>
      </c>
      <c r="B566" s="153" t="s">
        <v>28</v>
      </c>
      <c r="C566" s="151">
        <v>25518</v>
      </c>
      <c r="D566" s="154" t="s">
        <v>552</v>
      </c>
      <c r="E566" s="105">
        <v>0</v>
      </c>
      <c r="F566" s="168">
        <v>0</v>
      </c>
      <c r="G566" s="168">
        <v>0</v>
      </c>
      <c r="H566" s="168">
        <v>0</v>
      </c>
      <c r="I566" s="168">
        <v>0</v>
      </c>
      <c r="J566" s="168">
        <v>0</v>
      </c>
      <c r="K566" s="168">
        <v>0</v>
      </c>
      <c r="L566" s="168">
        <v>0</v>
      </c>
      <c r="M566" s="168">
        <v>0</v>
      </c>
      <c r="N566" s="168">
        <v>0</v>
      </c>
      <c r="O566" s="169">
        <f t="shared" si="8"/>
        <v>0</v>
      </c>
    </row>
    <row r="567" spans="1:15" x14ac:dyDescent="0.25">
      <c r="A567" s="149" t="s">
        <v>51</v>
      </c>
      <c r="B567" s="153" t="s">
        <v>28</v>
      </c>
      <c r="C567" s="151">
        <v>25524</v>
      </c>
      <c r="D567" s="154" t="s">
        <v>553</v>
      </c>
      <c r="E567" s="105">
        <v>0</v>
      </c>
      <c r="F567" s="168">
        <v>0</v>
      </c>
      <c r="G567" s="168">
        <v>0</v>
      </c>
      <c r="H567" s="168">
        <v>0</v>
      </c>
      <c r="I567" s="168">
        <v>0</v>
      </c>
      <c r="J567" s="168">
        <v>0</v>
      </c>
      <c r="K567" s="168">
        <v>0</v>
      </c>
      <c r="L567" s="168">
        <v>37993.520000000004</v>
      </c>
      <c r="M567" s="168">
        <v>0</v>
      </c>
      <c r="N567" s="168">
        <v>0</v>
      </c>
      <c r="O567" s="169">
        <f t="shared" si="8"/>
        <v>37993.520000000004</v>
      </c>
    </row>
    <row r="568" spans="1:15" x14ac:dyDescent="0.25">
      <c r="A568" s="149" t="s">
        <v>51</v>
      </c>
      <c r="B568" s="153" t="s">
        <v>28</v>
      </c>
      <c r="C568" s="151">
        <v>25530</v>
      </c>
      <c r="D568" s="154" t="s">
        <v>554</v>
      </c>
      <c r="E568" s="105">
        <v>235831.83697658282</v>
      </c>
      <c r="F568" s="168">
        <v>0</v>
      </c>
      <c r="G568" s="168">
        <v>0</v>
      </c>
      <c r="H568" s="168">
        <v>0</v>
      </c>
      <c r="I568" s="168">
        <v>0</v>
      </c>
      <c r="J568" s="168">
        <v>0</v>
      </c>
      <c r="K568" s="168">
        <v>0</v>
      </c>
      <c r="L568" s="168">
        <v>3672189.1799999997</v>
      </c>
      <c r="M568" s="168">
        <v>0</v>
      </c>
      <c r="N568" s="168">
        <v>0</v>
      </c>
      <c r="O568" s="169">
        <f t="shared" si="8"/>
        <v>3672189.1799999997</v>
      </c>
    </row>
    <row r="569" spans="1:15" x14ac:dyDescent="0.25">
      <c r="A569" s="149" t="s">
        <v>51</v>
      </c>
      <c r="B569" s="153" t="s">
        <v>28</v>
      </c>
      <c r="C569" s="151">
        <v>25535</v>
      </c>
      <c r="D569" s="154" t="s">
        <v>555</v>
      </c>
      <c r="E569" s="105">
        <v>0</v>
      </c>
      <c r="F569" s="168">
        <v>0</v>
      </c>
      <c r="G569" s="168">
        <v>0</v>
      </c>
      <c r="H569" s="168">
        <v>0</v>
      </c>
      <c r="I569" s="168">
        <v>0</v>
      </c>
      <c r="J569" s="168">
        <v>0</v>
      </c>
      <c r="K569" s="168">
        <v>0</v>
      </c>
      <c r="L569" s="168">
        <v>0</v>
      </c>
      <c r="M569" s="168">
        <v>0</v>
      </c>
      <c r="N569" s="168">
        <v>0</v>
      </c>
      <c r="O569" s="169">
        <f t="shared" si="8"/>
        <v>0</v>
      </c>
    </row>
    <row r="570" spans="1:15" x14ac:dyDescent="0.25">
      <c r="A570" s="149" t="s">
        <v>51</v>
      </c>
      <c r="B570" s="153" t="s">
        <v>28</v>
      </c>
      <c r="C570" s="151">
        <v>25572</v>
      </c>
      <c r="D570" s="154" t="s">
        <v>556</v>
      </c>
      <c r="E570" s="105">
        <v>0</v>
      </c>
      <c r="F570" s="168">
        <v>0</v>
      </c>
      <c r="G570" s="168">
        <v>0</v>
      </c>
      <c r="H570" s="168">
        <v>0</v>
      </c>
      <c r="I570" s="168">
        <v>0</v>
      </c>
      <c r="J570" s="168">
        <v>0</v>
      </c>
      <c r="K570" s="168">
        <v>0</v>
      </c>
      <c r="L570" s="168">
        <v>0</v>
      </c>
      <c r="M570" s="168">
        <v>0</v>
      </c>
      <c r="N570" s="168">
        <v>0</v>
      </c>
      <c r="O570" s="169">
        <f t="shared" si="8"/>
        <v>0</v>
      </c>
    </row>
    <row r="571" spans="1:15" x14ac:dyDescent="0.25">
      <c r="A571" s="44" t="s">
        <v>51</v>
      </c>
      <c r="B571" s="45" t="s">
        <v>28</v>
      </c>
      <c r="C571" s="46">
        <v>25580</v>
      </c>
      <c r="D571" s="64" t="s">
        <v>557</v>
      </c>
      <c r="E571" s="105">
        <v>0</v>
      </c>
      <c r="F571" s="70">
        <v>0</v>
      </c>
      <c r="G571" s="70">
        <v>0</v>
      </c>
      <c r="H571" s="70">
        <v>0</v>
      </c>
      <c r="I571" s="70">
        <v>0</v>
      </c>
      <c r="J571" s="70">
        <v>0</v>
      </c>
      <c r="K571" s="70">
        <v>0</v>
      </c>
      <c r="L571" s="70">
        <v>9908</v>
      </c>
      <c r="M571" s="70">
        <v>0</v>
      </c>
      <c r="N571" s="70">
        <v>0</v>
      </c>
      <c r="O571" s="48">
        <f t="shared" si="8"/>
        <v>9908</v>
      </c>
    </row>
    <row r="572" spans="1:15" x14ac:dyDescent="0.25">
      <c r="A572" s="44" t="s">
        <v>51</v>
      </c>
      <c r="B572" s="45" t="s">
        <v>28</v>
      </c>
      <c r="C572" s="46">
        <v>25592</v>
      </c>
      <c r="D572" s="64" t="s">
        <v>558</v>
      </c>
      <c r="E572" s="105">
        <v>15897.622598876525</v>
      </c>
      <c r="F572" s="70">
        <v>119054.21</v>
      </c>
      <c r="G572" s="70">
        <v>0</v>
      </c>
      <c r="H572" s="70">
        <v>0</v>
      </c>
      <c r="I572" s="70">
        <v>0</v>
      </c>
      <c r="J572" s="70">
        <v>0</v>
      </c>
      <c r="K572" s="70">
        <v>0</v>
      </c>
      <c r="L572" s="70">
        <v>44832</v>
      </c>
      <c r="M572" s="70">
        <v>0</v>
      </c>
      <c r="N572" s="70">
        <v>0</v>
      </c>
      <c r="O572" s="48">
        <f t="shared" si="8"/>
        <v>163886.21000000002</v>
      </c>
    </row>
    <row r="573" spans="1:15" x14ac:dyDescent="0.25">
      <c r="A573" s="44" t="s">
        <v>51</v>
      </c>
      <c r="B573" s="45" t="s">
        <v>28</v>
      </c>
      <c r="C573" s="46">
        <v>25594</v>
      </c>
      <c r="D573" s="64" t="s">
        <v>559</v>
      </c>
      <c r="E573" s="105">
        <v>14853.0784222312</v>
      </c>
      <c r="F573" s="70">
        <v>0</v>
      </c>
      <c r="G573" s="70">
        <v>0</v>
      </c>
      <c r="H573" s="70">
        <v>0</v>
      </c>
      <c r="I573" s="70">
        <v>0</v>
      </c>
      <c r="J573" s="70">
        <v>0</v>
      </c>
      <c r="K573" s="70">
        <v>0</v>
      </c>
      <c r="L573" s="70">
        <v>941629.54</v>
      </c>
      <c r="M573" s="70">
        <v>0</v>
      </c>
      <c r="N573" s="70">
        <v>0</v>
      </c>
      <c r="O573" s="48">
        <f t="shared" si="8"/>
        <v>941629.54</v>
      </c>
    </row>
    <row r="574" spans="1:15" x14ac:dyDescent="0.25">
      <c r="A574" s="44" t="s">
        <v>51</v>
      </c>
      <c r="B574" s="45" t="s">
        <v>28</v>
      </c>
      <c r="C574" s="46">
        <v>25596</v>
      </c>
      <c r="D574" s="64" t="s">
        <v>560</v>
      </c>
      <c r="E574" s="105">
        <v>0</v>
      </c>
      <c r="F574" s="70">
        <v>0</v>
      </c>
      <c r="G574" s="70">
        <v>0</v>
      </c>
      <c r="H574" s="70">
        <v>0</v>
      </c>
      <c r="I574" s="70">
        <v>0</v>
      </c>
      <c r="J574" s="70">
        <v>0</v>
      </c>
      <c r="K574" s="70">
        <v>0</v>
      </c>
      <c r="L574" s="70">
        <v>0</v>
      </c>
      <c r="M574" s="70">
        <v>0</v>
      </c>
      <c r="N574" s="70">
        <v>0</v>
      </c>
      <c r="O574" s="48">
        <f t="shared" si="8"/>
        <v>0</v>
      </c>
    </row>
    <row r="575" spans="1:15" x14ac:dyDescent="0.25">
      <c r="A575" s="44" t="s">
        <v>51</v>
      </c>
      <c r="B575" s="45" t="s">
        <v>28</v>
      </c>
      <c r="C575" s="46">
        <v>25599</v>
      </c>
      <c r="D575" s="64" t="s">
        <v>561</v>
      </c>
      <c r="E575" s="105">
        <v>1221713.5060778589</v>
      </c>
      <c r="F575" s="70">
        <v>0</v>
      </c>
      <c r="G575" s="70">
        <v>0</v>
      </c>
      <c r="H575" s="70">
        <v>0</v>
      </c>
      <c r="I575" s="70">
        <v>0</v>
      </c>
      <c r="J575" s="70">
        <v>0</v>
      </c>
      <c r="K575" s="70">
        <v>0</v>
      </c>
      <c r="L575" s="70">
        <v>1409583.5799999998</v>
      </c>
      <c r="M575" s="70">
        <v>0</v>
      </c>
      <c r="N575" s="70">
        <v>0</v>
      </c>
      <c r="O575" s="48">
        <f t="shared" si="8"/>
        <v>1409583.5799999998</v>
      </c>
    </row>
    <row r="576" spans="1:15" x14ac:dyDescent="0.25">
      <c r="A576" s="44" t="s">
        <v>51</v>
      </c>
      <c r="B576" s="45" t="s">
        <v>28</v>
      </c>
      <c r="C576" s="46">
        <v>25612</v>
      </c>
      <c r="D576" s="64" t="s">
        <v>562</v>
      </c>
      <c r="E576" s="105">
        <v>101406.6690088195</v>
      </c>
      <c r="F576" s="70">
        <v>0</v>
      </c>
      <c r="G576" s="70">
        <v>0</v>
      </c>
      <c r="H576" s="70">
        <v>0</v>
      </c>
      <c r="I576" s="70">
        <v>0</v>
      </c>
      <c r="J576" s="70">
        <v>0</v>
      </c>
      <c r="K576" s="70">
        <v>0</v>
      </c>
      <c r="L576" s="70">
        <v>1199529.2</v>
      </c>
      <c r="M576" s="70">
        <v>0</v>
      </c>
      <c r="N576" s="70">
        <v>0</v>
      </c>
      <c r="O576" s="48">
        <f t="shared" si="8"/>
        <v>1199529.2</v>
      </c>
    </row>
    <row r="577" spans="1:15" x14ac:dyDescent="0.25">
      <c r="A577" s="44" t="s">
        <v>51</v>
      </c>
      <c r="B577" s="45" t="s">
        <v>28</v>
      </c>
      <c r="C577" s="46">
        <v>25645</v>
      </c>
      <c r="D577" s="64" t="s">
        <v>563</v>
      </c>
      <c r="E577" s="105">
        <v>0</v>
      </c>
      <c r="F577" s="70">
        <v>0</v>
      </c>
      <c r="G577" s="70">
        <v>0</v>
      </c>
      <c r="H577" s="70">
        <v>0</v>
      </c>
      <c r="I577" s="70">
        <v>0</v>
      </c>
      <c r="J577" s="70">
        <v>0</v>
      </c>
      <c r="K577" s="70">
        <v>0</v>
      </c>
      <c r="L577" s="70">
        <v>0</v>
      </c>
      <c r="M577" s="70">
        <v>0</v>
      </c>
      <c r="N577" s="70">
        <v>0</v>
      </c>
      <c r="O577" s="48">
        <f t="shared" si="8"/>
        <v>0</v>
      </c>
    </row>
    <row r="578" spans="1:15" x14ac:dyDescent="0.25">
      <c r="A578" s="44" t="s">
        <v>51</v>
      </c>
      <c r="B578" s="45" t="s">
        <v>28</v>
      </c>
      <c r="C578" s="46">
        <v>25649</v>
      </c>
      <c r="D578" s="64" t="s">
        <v>564</v>
      </c>
      <c r="E578" s="105">
        <v>0</v>
      </c>
      <c r="F578" s="70">
        <v>0</v>
      </c>
      <c r="G578" s="70">
        <v>0</v>
      </c>
      <c r="H578" s="70">
        <v>0</v>
      </c>
      <c r="I578" s="70">
        <v>0</v>
      </c>
      <c r="J578" s="70">
        <v>0</v>
      </c>
      <c r="K578" s="70">
        <v>0</v>
      </c>
      <c r="L578" s="70">
        <v>0</v>
      </c>
      <c r="M578" s="70">
        <v>0</v>
      </c>
      <c r="N578" s="70">
        <v>0</v>
      </c>
      <c r="O578" s="48">
        <f t="shared" si="8"/>
        <v>0</v>
      </c>
    </row>
    <row r="579" spans="1:15" x14ac:dyDescent="0.25">
      <c r="A579" s="44" t="s">
        <v>51</v>
      </c>
      <c r="B579" s="45" t="s">
        <v>28</v>
      </c>
      <c r="C579" s="46">
        <v>25653</v>
      </c>
      <c r="D579" s="64" t="s">
        <v>565</v>
      </c>
      <c r="E579" s="105">
        <v>0</v>
      </c>
      <c r="F579" s="70">
        <v>0</v>
      </c>
      <c r="G579" s="70">
        <v>489590.79999999993</v>
      </c>
      <c r="H579" s="70">
        <v>0</v>
      </c>
      <c r="I579" s="70">
        <v>0</v>
      </c>
      <c r="J579" s="70">
        <v>0</v>
      </c>
      <c r="K579" s="70">
        <v>0</v>
      </c>
      <c r="L579" s="70">
        <v>0</v>
      </c>
      <c r="M579" s="70">
        <v>0</v>
      </c>
      <c r="N579" s="70">
        <v>0</v>
      </c>
      <c r="O579" s="48">
        <f t="shared" si="8"/>
        <v>489590.79999999993</v>
      </c>
    </row>
    <row r="580" spans="1:15" x14ac:dyDescent="0.25">
      <c r="A580" s="44" t="s">
        <v>51</v>
      </c>
      <c r="B580" s="45" t="s">
        <v>28</v>
      </c>
      <c r="C580" s="46">
        <v>25658</v>
      </c>
      <c r="D580" s="64" t="s">
        <v>140</v>
      </c>
      <c r="E580" s="105">
        <v>396339.23052270326</v>
      </c>
      <c r="F580" s="70">
        <v>0</v>
      </c>
      <c r="G580" s="70">
        <v>0</v>
      </c>
      <c r="H580" s="70">
        <v>0</v>
      </c>
      <c r="I580" s="70">
        <v>0</v>
      </c>
      <c r="J580" s="70">
        <v>0</v>
      </c>
      <c r="K580" s="70">
        <v>0</v>
      </c>
      <c r="L580" s="70">
        <v>1641594.2</v>
      </c>
      <c r="M580" s="70">
        <v>0</v>
      </c>
      <c r="N580" s="70">
        <v>0</v>
      </c>
      <c r="O580" s="48">
        <f t="shared" si="8"/>
        <v>1641594.2</v>
      </c>
    </row>
    <row r="581" spans="1:15" x14ac:dyDescent="0.25">
      <c r="A581" s="149" t="s">
        <v>51</v>
      </c>
      <c r="B581" s="153" t="s">
        <v>28</v>
      </c>
      <c r="C581" s="151">
        <v>25662</v>
      </c>
      <c r="D581" s="154" t="s">
        <v>566</v>
      </c>
      <c r="E581" s="105">
        <v>6478.6796343130191</v>
      </c>
      <c r="F581" s="168">
        <v>0</v>
      </c>
      <c r="G581" s="168">
        <v>0</v>
      </c>
      <c r="H581" s="168">
        <v>0</v>
      </c>
      <c r="I581" s="168">
        <v>0</v>
      </c>
      <c r="J581" s="168">
        <v>0</v>
      </c>
      <c r="K581" s="168">
        <v>0</v>
      </c>
      <c r="L581" s="168">
        <v>438779.5</v>
      </c>
      <c r="M581" s="168">
        <v>0</v>
      </c>
      <c r="N581" s="168">
        <v>0</v>
      </c>
      <c r="O581" s="169">
        <f t="shared" si="8"/>
        <v>438779.5</v>
      </c>
    </row>
    <row r="582" spans="1:15" x14ac:dyDescent="0.25">
      <c r="A582" s="149" t="s">
        <v>51</v>
      </c>
      <c r="B582" s="153" t="s">
        <v>28</v>
      </c>
      <c r="C582" s="151">
        <v>25718</v>
      </c>
      <c r="D582" s="154" t="s">
        <v>567</v>
      </c>
      <c r="E582" s="105">
        <v>0</v>
      </c>
      <c r="F582" s="168">
        <v>0</v>
      </c>
      <c r="G582" s="168">
        <v>0</v>
      </c>
      <c r="H582" s="168">
        <v>0</v>
      </c>
      <c r="I582" s="168">
        <v>32600</v>
      </c>
      <c r="J582" s="168">
        <v>0</v>
      </c>
      <c r="K582" s="168">
        <v>0</v>
      </c>
      <c r="L582" s="168">
        <v>0</v>
      </c>
      <c r="M582" s="168">
        <v>0</v>
      </c>
      <c r="N582" s="168">
        <v>0</v>
      </c>
      <c r="O582" s="169">
        <f t="shared" si="8"/>
        <v>32600</v>
      </c>
    </row>
    <row r="583" spans="1:15" x14ac:dyDescent="0.25">
      <c r="A583" s="149" t="s">
        <v>51</v>
      </c>
      <c r="B583" s="153" t="s">
        <v>28</v>
      </c>
      <c r="C583" s="151">
        <v>25736</v>
      </c>
      <c r="D583" s="154" t="s">
        <v>568</v>
      </c>
      <c r="E583" s="105">
        <v>227522409.88348699</v>
      </c>
      <c r="F583" s="168">
        <v>0</v>
      </c>
      <c r="G583" s="168">
        <v>0</v>
      </c>
      <c r="H583" s="168">
        <v>0</v>
      </c>
      <c r="I583" s="168">
        <v>0</v>
      </c>
      <c r="J583" s="168">
        <v>0</v>
      </c>
      <c r="K583" s="168">
        <v>0</v>
      </c>
      <c r="L583" s="168">
        <v>0</v>
      </c>
      <c r="M583" s="168">
        <v>238074969.97</v>
      </c>
      <c r="N583" s="168">
        <v>0</v>
      </c>
      <c r="O583" s="169">
        <f t="shared" si="8"/>
        <v>238074969.97</v>
      </c>
    </row>
    <row r="584" spans="1:15" x14ac:dyDescent="0.25">
      <c r="A584" s="149" t="s">
        <v>51</v>
      </c>
      <c r="B584" s="153" t="s">
        <v>28</v>
      </c>
      <c r="C584" s="151">
        <v>25740</v>
      </c>
      <c r="D584" s="154" t="s">
        <v>569</v>
      </c>
      <c r="E584" s="105">
        <v>117820.66287020425</v>
      </c>
      <c r="F584" s="168">
        <v>0</v>
      </c>
      <c r="G584" s="168">
        <v>0</v>
      </c>
      <c r="H584" s="168">
        <v>0</v>
      </c>
      <c r="I584" s="168">
        <v>0</v>
      </c>
      <c r="J584" s="168">
        <v>0</v>
      </c>
      <c r="K584" s="168">
        <v>0</v>
      </c>
      <c r="L584" s="168">
        <v>4607404.83</v>
      </c>
      <c r="M584" s="168">
        <v>0</v>
      </c>
      <c r="N584" s="168">
        <v>0</v>
      </c>
      <c r="O584" s="169">
        <f t="shared" si="8"/>
        <v>4607404.83</v>
      </c>
    </row>
    <row r="585" spans="1:15" x14ac:dyDescent="0.25">
      <c r="A585" s="149" t="s">
        <v>51</v>
      </c>
      <c r="B585" s="153" t="s">
        <v>28</v>
      </c>
      <c r="C585" s="151">
        <v>25743</v>
      </c>
      <c r="D585" s="154" t="s">
        <v>570</v>
      </c>
      <c r="E585" s="105">
        <v>201928.0996427309</v>
      </c>
      <c r="F585" s="168">
        <v>0</v>
      </c>
      <c r="G585" s="168">
        <v>0</v>
      </c>
      <c r="H585" s="168">
        <v>0</v>
      </c>
      <c r="I585" s="168">
        <v>0</v>
      </c>
      <c r="J585" s="168">
        <v>0</v>
      </c>
      <c r="K585" s="168">
        <v>0</v>
      </c>
      <c r="L585" s="168">
        <v>1345620.8399999999</v>
      </c>
      <c r="M585" s="168">
        <v>0</v>
      </c>
      <c r="N585" s="168">
        <v>0</v>
      </c>
      <c r="O585" s="169">
        <f t="shared" si="8"/>
        <v>1345620.8399999999</v>
      </c>
    </row>
    <row r="586" spans="1:15" x14ac:dyDescent="0.25">
      <c r="A586" s="149" t="s">
        <v>51</v>
      </c>
      <c r="B586" s="153" t="s">
        <v>28</v>
      </c>
      <c r="C586" s="151">
        <v>25745</v>
      </c>
      <c r="D586" s="154" t="s">
        <v>571</v>
      </c>
      <c r="E586" s="105">
        <v>10653.907113700909</v>
      </c>
      <c r="F586" s="168">
        <v>0</v>
      </c>
      <c r="G586" s="168">
        <v>0</v>
      </c>
      <c r="H586" s="168">
        <v>0</v>
      </c>
      <c r="I586" s="168">
        <v>0</v>
      </c>
      <c r="J586" s="168">
        <v>0</v>
      </c>
      <c r="K586" s="168">
        <v>0</v>
      </c>
      <c r="L586" s="168">
        <v>108555.32999999999</v>
      </c>
      <c r="M586" s="168">
        <v>0</v>
      </c>
      <c r="N586" s="168">
        <v>0</v>
      </c>
      <c r="O586" s="169">
        <f t="shared" si="8"/>
        <v>108555.32999999999</v>
      </c>
    </row>
    <row r="587" spans="1:15" x14ac:dyDescent="0.25">
      <c r="A587" s="149" t="s">
        <v>51</v>
      </c>
      <c r="B587" s="153" t="s">
        <v>28</v>
      </c>
      <c r="C587" s="151">
        <v>25754</v>
      </c>
      <c r="D587" s="154" t="s">
        <v>572</v>
      </c>
      <c r="E587" s="105">
        <v>9737657.7983881421</v>
      </c>
      <c r="F587" s="168">
        <v>0</v>
      </c>
      <c r="G587" s="168">
        <v>0</v>
      </c>
      <c r="H587" s="168">
        <v>0</v>
      </c>
      <c r="I587" s="168">
        <v>0</v>
      </c>
      <c r="J587" s="168">
        <v>0</v>
      </c>
      <c r="K587" s="168">
        <v>0</v>
      </c>
      <c r="L587" s="168">
        <v>25523108.620000008</v>
      </c>
      <c r="M587" s="168">
        <v>0</v>
      </c>
      <c r="N587" s="168">
        <v>0</v>
      </c>
      <c r="O587" s="169">
        <f t="shared" si="8"/>
        <v>25523108.620000008</v>
      </c>
    </row>
    <row r="588" spans="1:15" x14ac:dyDescent="0.25">
      <c r="A588" s="149" t="s">
        <v>51</v>
      </c>
      <c r="B588" s="153" t="s">
        <v>28</v>
      </c>
      <c r="C588" s="151">
        <v>25758</v>
      </c>
      <c r="D588" s="154" t="s">
        <v>573</v>
      </c>
      <c r="E588" s="105">
        <v>0</v>
      </c>
      <c r="F588" s="168">
        <v>0</v>
      </c>
      <c r="G588" s="168">
        <v>0</v>
      </c>
      <c r="H588" s="168">
        <v>0</v>
      </c>
      <c r="I588" s="168">
        <v>0</v>
      </c>
      <c r="J588" s="168">
        <v>0</v>
      </c>
      <c r="K588" s="168">
        <v>0</v>
      </c>
      <c r="L588" s="168">
        <v>0</v>
      </c>
      <c r="M588" s="168">
        <v>0</v>
      </c>
      <c r="N588" s="168">
        <v>0</v>
      </c>
      <c r="O588" s="169">
        <f t="shared" ref="O588:O651" si="9">SUM(F588:N588)</f>
        <v>0</v>
      </c>
    </row>
    <row r="589" spans="1:15" x14ac:dyDescent="0.25">
      <c r="A589" s="149" t="s">
        <v>51</v>
      </c>
      <c r="B589" s="153" t="s">
        <v>28</v>
      </c>
      <c r="C589" s="151">
        <v>25769</v>
      </c>
      <c r="D589" s="154" t="s">
        <v>574</v>
      </c>
      <c r="E589" s="105">
        <v>7810456.9967554295</v>
      </c>
      <c r="F589" s="168">
        <v>0</v>
      </c>
      <c r="G589" s="168">
        <v>8230151</v>
      </c>
      <c r="H589" s="168">
        <v>0</v>
      </c>
      <c r="I589" s="168">
        <v>0</v>
      </c>
      <c r="J589" s="168">
        <v>0</v>
      </c>
      <c r="K589" s="168">
        <v>0</v>
      </c>
      <c r="L589" s="168">
        <v>1553009.99</v>
      </c>
      <c r="M589" s="168">
        <v>0</v>
      </c>
      <c r="N589" s="168">
        <v>0</v>
      </c>
      <c r="O589" s="169">
        <f t="shared" si="9"/>
        <v>9783160.9900000002</v>
      </c>
    </row>
    <row r="590" spans="1:15" x14ac:dyDescent="0.25">
      <c r="A590" s="149" t="s">
        <v>51</v>
      </c>
      <c r="B590" s="153" t="s">
        <v>28</v>
      </c>
      <c r="C590" s="151">
        <v>25772</v>
      </c>
      <c r="D590" s="154" t="s">
        <v>575</v>
      </c>
      <c r="E590" s="105">
        <v>9018643.4721179195</v>
      </c>
      <c r="F590" s="168">
        <v>0</v>
      </c>
      <c r="G590" s="168">
        <v>13571418.540000003</v>
      </c>
      <c r="H590" s="168">
        <v>0</v>
      </c>
      <c r="I590" s="168">
        <v>0</v>
      </c>
      <c r="J590" s="168">
        <v>0</v>
      </c>
      <c r="K590" s="168">
        <v>0</v>
      </c>
      <c r="L590" s="168">
        <v>3523</v>
      </c>
      <c r="M590" s="168">
        <v>0</v>
      </c>
      <c r="N590" s="168">
        <v>0</v>
      </c>
      <c r="O590" s="169">
        <f t="shared" si="9"/>
        <v>13574941.540000003</v>
      </c>
    </row>
    <row r="591" spans="1:15" x14ac:dyDescent="0.25">
      <c r="A591" s="44" t="s">
        <v>51</v>
      </c>
      <c r="B591" s="45" t="s">
        <v>28</v>
      </c>
      <c r="C591" s="46">
        <v>25777</v>
      </c>
      <c r="D591" s="64" t="s">
        <v>576</v>
      </c>
      <c r="E591" s="105">
        <v>0</v>
      </c>
      <c r="F591" s="70">
        <v>0</v>
      </c>
      <c r="G591" s="70">
        <v>0</v>
      </c>
      <c r="H591" s="70">
        <v>0</v>
      </c>
      <c r="I591" s="70">
        <v>0</v>
      </c>
      <c r="J591" s="70">
        <v>0</v>
      </c>
      <c r="K591" s="70">
        <v>0</v>
      </c>
      <c r="L591" s="70">
        <v>0</v>
      </c>
      <c r="M591" s="70">
        <v>0</v>
      </c>
      <c r="N591" s="70">
        <v>0</v>
      </c>
      <c r="O591" s="48">
        <f t="shared" si="9"/>
        <v>0</v>
      </c>
    </row>
    <row r="592" spans="1:15" x14ac:dyDescent="0.25">
      <c r="A592" s="44" t="s">
        <v>51</v>
      </c>
      <c r="B592" s="45" t="s">
        <v>28</v>
      </c>
      <c r="C592" s="46">
        <v>25779</v>
      </c>
      <c r="D592" s="64" t="s">
        <v>577</v>
      </c>
      <c r="E592" s="105">
        <v>50826.309727354746</v>
      </c>
      <c r="F592" s="70">
        <v>0</v>
      </c>
      <c r="G592" s="70">
        <v>0</v>
      </c>
      <c r="H592" s="70">
        <v>0</v>
      </c>
      <c r="I592" s="70">
        <v>0</v>
      </c>
      <c r="J592" s="70">
        <v>0</v>
      </c>
      <c r="K592" s="70">
        <v>0</v>
      </c>
      <c r="L592" s="70">
        <v>74341.5</v>
      </c>
      <c r="M592" s="70">
        <v>0</v>
      </c>
      <c r="N592" s="70">
        <v>0</v>
      </c>
      <c r="O592" s="48">
        <f t="shared" si="9"/>
        <v>74341.5</v>
      </c>
    </row>
    <row r="593" spans="1:15" x14ac:dyDescent="0.25">
      <c r="A593" s="44" t="s">
        <v>51</v>
      </c>
      <c r="B593" s="45" t="s">
        <v>28</v>
      </c>
      <c r="C593" s="46">
        <v>25781</v>
      </c>
      <c r="D593" s="64" t="s">
        <v>578</v>
      </c>
      <c r="E593" s="105">
        <v>220646844.02809733</v>
      </c>
      <c r="F593" s="70">
        <v>0</v>
      </c>
      <c r="G593" s="70">
        <v>232873125.69</v>
      </c>
      <c r="H593" s="70">
        <v>0</v>
      </c>
      <c r="I593" s="70">
        <v>0</v>
      </c>
      <c r="J593" s="70">
        <v>0</v>
      </c>
      <c r="K593" s="70">
        <v>0</v>
      </c>
      <c r="L593" s="70">
        <v>2473312.7000000002</v>
      </c>
      <c r="M593" s="70">
        <v>0</v>
      </c>
      <c r="N593" s="70">
        <v>0</v>
      </c>
      <c r="O593" s="48">
        <f t="shared" si="9"/>
        <v>235346438.38999999</v>
      </c>
    </row>
    <row r="594" spans="1:15" x14ac:dyDescent="0.25">
      <c r="A594" s="44" t="s">
        <v>51</v>
      </c>
      <c r="B594" s="45" t="s">
        <v>28</v>
      </c>
      <c r="C594" s="46">
        <v>25785</v>
      </c>
      <c r="D594" s="64" t="s">
        <v>579</v>
      </c>
      <c r="E594" s="105">
        <v>11441973.227673054</v>
      </c>
      <c r="F594" s="70">
        <v>0</v>
      </c>
      <c r="G594" s="70">
        <v>0</v>
      </c>
      <c r="H594" s="70">
        <v>0</v>
      </c>
      <c r="I594" s="70">
        <v>0</v>
      </c>
      <c r="J594" s="70">
        <v>0</v>
      </c>
      <c r="K594" s="70">
        <v>0</v>
      </c>
      <c r="L594" s="70">
        <v>6512500.2599999998</v>
      </c>
      <c r="M594" s="70">
        <v>0</v>
      </c>
      <c r="N594" s="70">
        <v>0</v>
      </c>
      <c r="O594" s="48">
        <f t="shared" si="9"/>
        <v>6512500.2599999998</v>
      </c>
    </row>
    <row r="595" spans="1:15" x14ac:dyDescent="0.25">
      <c r="A595" s="44" t="s">
        <v>51</v>
      </c>
      <c r="B595" s="45" t="s">
        <v>28</v>
      </c>
      <c r="C595" s="46">
        <v>25793</v>
      </c>
      <c r="D595" s="64" t="s">
        <v>580</v>
      </c>
      <c r="E595" s="105">
        <v>100578936.60178614</v>
      </c>
      <c r="F595" s="70">
        <v>0</v>
      </c>
      <c r="G595" s="70">
        <v>77546678.689999998</v>
      </c>
      <c r="H595" s="70">
        <v>0</v>
      </c>
      <c r="I595" s="70">
        <v>0</v>
      </c>
      <c r="J595" s="70">
        <v>0</v>
      </c>
      <c r="K595" s="70">
        <v>0</v>
      </c>
      <c r="L595" s="70">
        <v>1992197.2599999998</v>
      </c>
      <c r="M595" s="70">
        <v>0</v>
      </c>
      <c r="N595" s="70">
        <v>0</v>
      </c>
      <c r="O595" s="48">
        <f t="shared" si="9"/>
        <v>79538875.950000003</v>
      </c>
    </row>
    <row r="596" spans="1:15" x14ac:dyDescent="0.25">
      <c r="A596" s="44" t="s">
        <v>51</v>
      </c>
      <c r="B596" s="45" t="s">
        <v>28</v>
      </c>
      <c r="C596" s="46">
        <v>25797</v>
      </c>
      <c r="D596" s="64" t="s">
        <v>581</v>
      </c>
      <c r="E596" s="105">
        <v>0</v>
      </c>
      <c r="F596" s="70">
        <v>0</v>
      </c>
      <c r="G596" s="70">
        <v>0</v>
      </c>
      <c r="H596" s="70">
        <v>0</v>
      </c>
      <c r="I596" s="70">
        <v>0</v>
      </c>
      <c r="J596" s="70">
        <v>0</v>
      </c>
      <c r="K596" s="70">
        <v>0</v>
      </c>
      <c r="L596" s="70">
        <v>0</v>
      </c>
      <c r="M596" s="70">
        <v>0</v>
      </c>
      <c r="N596" s="70">
        <v>0</v>
      </c>
      <c r="O596" s="48">
        <f t="shared" si="9"/>
        <v>0</v>
      </c>
    </row>
    <row r="597" spans="1:15" x14ac:dyDescent="0.25">
      <c r="A597" s="44" t="s">
        <v>51</v>
      </c>
      <c r="B597" s="45" t="s">
        <v>28</v>
      </c>
      <c r="C597" s="46">
        <v>25799</v>
      </c>
      <c r="D597" s="64" t="s">
        <v>582</v>
      </c>
      <c r="E597" s="105">
        <v>0</v>
      </c>
      <c r="F597" s="70">
        <v>0</v>
      </c>
      <c r="G597" s="70">
        <v>0</v>
      </c>
      <c r="H597" s="70">
        <v>0</v>
      </c>
      <c r="I597" s="70">
        <v>0</v>
      </c>
      <c r="J597" s="70">
        <v>0</v>
      </c>
      <c r="K597" s="70">
        <v>0</v>
      </c>
      <c r="L597" s="70">
        <v>0</v>
      </c>
      <c r="M597" s="70">
        <v>0</v>
      </c>
      <c r="N597" s="70">
        <v>0</v>
      </c>
      <c r="O597" s="48">
        <f t="shared" si="9"/>
        <v>0</v>
      </c>
    </row>
    <row r="598" spans="1:15" x14ac:dyDescent="0.25">
      <c r="A598" s="44" t="s">
        <v>51</v>
      </c>
      <c r="B598" s="45" t="s">
        <v>28</v>
      </c>
      <c r="C598" s="46">
        <v>25805</v>
      </c>
      <c r="D598" s="64" t="s">
        <v>583</v>
      </c>
      <c r="E598" s="105">
        <v>0</v>
      </c>
      <c r="F598" s="70">
        <v>0</v>
      </c>
      <c r="G598" s="70">
        <v>0</v>
      </c>
      <c r="H598" s="70">
        <v>0</v>
      </c>
      <c r="I598" s="70">
        <v>0</v>
      </c>
      <c r="J598" s="70">
        <v>0</v>
      </c>
      <c r="K598" s="70">
        <v>0</v>
      </c>
      <c r="L598" s="70">
        <v>17237.379999999997</v>
      </c>
      <c r="M598" s="70">
        <v>0</v>
      </c>
      <c r="N598" s="70">
        <v>0</v>
      </c>
      <c r="O598" s="48">
        <f t="shared" si="9"/>
        <v>17237.379999999997</v>
      </c>
    </row>
    <row r="599" spans="1:15" x14ac:dyDescent="0.25">
      <c r="A599" s="44" t="s">
        <v>51</v>
      </c>
      <c r="B599" s="45" t="s">
        <v>28</v>
      </c>
      <c r="C599" s="46">
        <v>25807</v>
      </c>
      <c r="D599" s="64" t="s">
        <v>584</v>
      </c>
      <c r="E599" s="105">
        <v>79037.577023795689</v>
      </c>
      <c r="F599" s="70">
        <v>0</v>
      </c>
      <c r="G599" s="70">
        <v>0</v>
      </c>
      <c r="H599" s="70">
        <v>0</v>
      </c>
      <c r="I599" s="70">
        <v>0</v>
      </c>
      <c r="J599" s="70">
        <v>0</v>
      </c>
      <c r="K599" s="70">
        <v>0</v>
      </c>
      <c r="L599" s="70">
        <v>760789.80999999994</v>
      </c>
      <c r="M599" s="70">
        <v>0</v>
      </c>
      <c r="N599" s="70">
        <v>0</v>
      </c>
      <c r="O599" s="48">
        <f t="shared" si="9"/>
        <v>760789.80999999994</v>
      </c>
    </row>
    <row r="600" spans="1:15" x14ac:dyDescent="0.25">
      <c r="A600" s="44" t="s">
        <v>51</v>
      </c>
      <c r="B600" s="45" t="s">
        <v>28</v>
      </c>
      <c r="C600" s="46">
        <v>25815</v>
      </c>
      <c r="D600" s="64" t="s">
        <v>585</v>
      </c>
      <c r="E600" s="105">
        <v>0</v>
      </c>
      <c r="F600" s="70">
        <v>0</v>
      </c>
      <c r="G600" s="70">
        <v>0</v>
      </c>
      <c r="H600" s="70">
        <v>0</v>
      </c>
      <c r="I600" s="70">
        <v>0</v>
      </c>
      <c r="J600" s="70">
        <v>0</v>
      </c>
      <c r="K600" s="70">
        <v>0</v>
      </c>
      <c r="L600" s="70">
        <v>0</v>
      </c>
      <c r="M600" s="70">
        <v>0</v>
      </c>
      <c r="N600" s="70">
        <v>0</v>
      </c>
      <c r="O600" s="48">
        <f t="shared" si="9"/>
        <v>0</v>
      </c>
    </row>
    <row r="601" spans="1:15" x14ac:dyDescent="0.25">
      <c r="A601" s="149" t="s">
        <v>51</v>
      </c>
      <c r="B601" s="153" t="s">
        <v>28</v>
      </c>
      <c r="C601" s="151">
        <v>25817</v>
      </c>
      <c r="D601" s="154" t="s">
        <v>586</v>
      </c>
      <c r="E601" s="105">
        <v>4883837.3039318118</v>
      </c>
      <c r="F601" s="168">
        <v>0</v>
      </c>
      <c r="G601" s="168">
        <v>0</v>
      </c>
      <c r="H601" s="168">
        <v>0</v>
      </c>
      <c r="I601" s="168">
        <v>0</v>
      </c>
      <c r="J601" s="168">
        <v>0</v>
      </c>
      <c r="K601" s="168">
        <v>0</v>
      </c>
      <c r="L601" s="168">
        <v>7962095.6700000009</v>
      </c>
      <c r="M601" s="168">
        <v>0</v>
      </c>
      <c r="N601" s="168">
        <v>0</v>
      </c>
      <c r="O601" s="169">
        <f t="shared" si="9"/>
        <v>7962095.6700000009</v>
      </c>
    </row>
    <row r="602" spans="1:15" x14ac:dyDescent="0.25">
      <c r="A602" s="149" t="s">
        <v>51</v>
      </c>
      <c r="B602" s="153" t="s">
        <v>28</v>
      </c>
      <c r="C602" s="151">
        <v>25823</v>
      </c>
      <c r="D602" s="154" t="s">
        <v>587</v>
      </c>
      <c r="E602" s="105">
        <v>0</v>
      </c>
      <c r="F602" s="168">
        <v>0</v>
      </c>
      <c r="G602" s="168">
        <v>0</v>
      </c>
      <c r="H602" s="168">
        <v>0</v>
      </c>
      <c r="I602" s="168">
        <v>1079</v>
      </c>
      <c r="J602" s="168">
        <v>0</v>
      </c>
      <c r="K602" s="168">
        <v>0</v>
      </c>
      <c r="L602" s="168">
        <v>0</v>
      </c>
      <c r="M602" s="168">
        <v>0</v>
      </c>
      <c r="N602" s="168">
        <v>0</v>
      </c>
      <c r="O602" s="169">
        <f t="shared" si="9"/>
        <v>1079</v>
      </c>
    </row>
    <row r="603" spans="1:15" x14ac:dyDescent="0.25">
      <c r="A603" s="149" t="s">
        <v>51</v>
      </c>
      <c r="B603" s="153" t="s">
        <v>28</v>
      </c>
      <c r="C603" s="151">
        <v>25839</v>
      </c>
      <c r="D603" s="154" t="s">
        <v>588</v>
      </c>
      <c r="E603" s="105">
        <v>82081032.315870821</v>
      </c>
      <c r="F603" s="168">
        <v>27291.69</v>
      </c>
      <c r="G603" s="168">
        <v>0</v>
      </c>
      <c r="H603" s="168">
        <v>55762722.850000009</v>
      </c>
      <c r="I603" s="168">
        <v>72750270.870000005</v>
      </c>
      <c r="J603" s="168">
        <v>0</v>
      </c>
      <c r="K603" s="168">
        <v>0</v>
      </c>
      <c r="L603" s="168">
        <v>26838.11</v>
      </c>
      <c r="M603" s="168">
        <v>0</v>
      </c>
      <c r="N603" s="168">
        <v>0</v>
      </c>
      <c r="O603" s="169">
        <f t="shared" si="9"/>
        <v>128567123.52000001</v>
      </c>
    </row>
    <row r="604" spans="1:15" x14ac:dyDescent="0.25">
      <c r="A604" s="149" t="s">
        <v>51</v>
      </c>
      <c r="B604" s="153" t="s">
        <v>28</v>
      </c>
      <c r="C604" s="151">
        <v>25841</v>
      </c>
      <c r="D604" s="154" t="s">
        <v>589</v>
      </c>
      <c r="E604" s="105">
        <v>0</v>
      </c>
      <c r="F604" s="168">
        <v>0</v>
      </c>
      <c r="G604" s="168">
        <v>0</v>
      </c>
      <c r="H604" s="168">
        <v>0</v>
      </c>
      <c r="I604" s="168">
        <v>0</v>
      </c>
      <c r="J604" s="168">
        <v>0</v>
      </c>
      <c r="K604" s="168">
        <v>0</v>
      </c>
      <c r="L604" s="168">
        <v>26422.400000000001</v>
      </c>
      <c r="M604" s="168">
        <v>0</v>
      </c>
      <c r="N604" s="168">
        <v>0</v>
      </c>
      <c r="O604" s="169">
        <f t="shared" si="9"/>
        <v>26422.400000000001</v>
      </c>
    </row>
    <row r="605" spans="1:15" x14ac:dyDescent="0.25">
      <c r="A605" s="149" t="s">
        <v>51</v>
      </c>
      <c r="B605" s="153" t="s">
        <v>28</v>
      </c>
      <c r="C605" s="151">
        <v>25843</v>
      </c>
      <c r="D605" s="154" t="s">
        <v>590</v>
      </c>
      <c r="E605" s="105">
        <v>2036419.6699260592</v>
      </c>
      <c r="F605" s="168">
        <v>0</v>
      </c>
      <c r="G605" s="168">
        <v>0</v>
      </c>
      <c r="H605" s="168">
        <v>0</v>
      </c>
      <c r="I605" s="168">
        <v>0</v>
      </c>
      <c r="J605" s="168">
        <v>0</v>
      </c>
      <c r="K605" s="168">
        <v>0</v>
      </c>
      <c r="L605" s="168">
        <v>19408.87</v>
      </c>
      <c r="M605" s="168">
        <v>0</v>
      </c>
      <c r="N605" s="168">
        <v>0</v>
      </c>
      <c r="O605" s="169">
        <f t="shared" si="9"/>
        <v>19408.87</v>
      </c>
    </row>
    <row r="606" spans="1:15" x14ac:dyDescent="0.25">
      <c r="A606" s="149" t="s">
        <v>51</v>
      </c>
      <c r="B606" s="153" t="s">
        <v>28</v>
      </c>
      <c r="C606" s="151">
        <v>25845</v>
      </c>
      <c r="D606" s="154" t="s">
        <v>591</v>
      </c>
      <c r="E606" s="105">
        <v>734768.82134525548</v>
      </c>
      <c r="F606" s="168">
        <v>0</v>
      </c>
      <c r="G606" s="168">
        <v>0</v>
      </c>
      <c r="H606" s="168">
        <v>0</v>
      </c>
      <c r="I606" s="168">
        <v>0</v>
      </c>
      <c r="J606" s="168">
        <v>0</v>
      </c>
      <c r="K606" s="168">
        <v>0</v>
      </c>
      <c r="L606" s="168">
        <v>9852736.4399999995</v>
      </c>
      <c r="M606" s="168">
        <v>0</v>
      </c>
      <c r="N606" s="168">
        <v>0</v>
      </c>
      <c r="O606" s="169">
        <f t="shared" si="9"/>
        <v>9852736.4399999995</v>
      </c>
    </row>
    <row r="607" spans="1:15" x14ac:dyDescent="0.25">
      <c r="A607" s="149" t="s">
        <v>51</v>
      </c>
      <c r="B607" s="153" t="s">
        <v>28</v>
      </c>
      <c r="C607" s="151">
        <v>25851</v>
      </c>
      <c r="D607" s="154" t="s">
        <v>592</v>
      </c>
      <c r="E607" s="105">
        <v>0</v>
      </c>
      <c r="F607" s="168">
        <v>0</v>
      </c>
      <c r="G607" s="168">
        <v>0</v>
      </c>
      <c r="H607" s="168">
        <v>0</v>
      </c>
      <c r="I607" s="168">
        <v>0</v>
      </c>
      <c r="J607" s="168">
        <v>0</v>
      </c>
      <c r="K607" s="168">
        <v>0</v>
      </c>
      <c r="L607" s="168">
        <v>31063</v>
      </c>
      <c r="M607" s="168">
        <v>0</v>
      </c>
      <c r="N607" s="168">
        <v>0</v>
      </c>
      <c r="O607" s="169">
        <f t="shared" si="9"/>
        <v>31063</v>
      </c>
    </row>
    <row r="608" spans="1:15" x14ac:dyDescent="0.25">
      <c r="A608" s="149" t="s">
        <v>51</v>
      </c>
      <c r="B608" s="153" t="s">
        <v>28</v>
      </c>
      <c r="C608" s="151">
        <v>25862</v>
      </c>
      <c r="D608" s="154" t="s">
        <v>593</v>
      </c>
      <c r="E608" s="105">
        <v>0</v>
      </c>
      <c r="F608" s="168">
        <v>0</v>
      </c>
      <c r="G608" s="168">
        <v>0</v>
      </c>
      <c r="H608" s="168">
        <v>0</v>
      </c>
      <c r="I608" s="168">
        <v>0</v>
      </c>
      <c r="J608" s="168">
        <v>0</v>
      </c>
      <c r="K608" s="168">
        <v>0</v>
      </c>
      <c r="L608" s="168">
        <v>0</v>
      </c>
      <c r="M608" s="168">
        <v>0</v>
      </c>
      <c r="N608" s="168">
        <v>0</v>
      </c>
      <c r="O608" s="169">
        <f t="shared" si="9"/>
        <v>0</v>
      </c>
    </row>
    <row r="609" spans="1:15" x14ac:dyDescent="0.25">
      <c r="A609" s="149" t="s">
        <v>51</v>
      </c>
      <c r="B609" s="153" t="s">
        <v>28</v>
      </c>
      <c r="C609" s="151">
        <v>25867</v>
      </c>
      <c r="D609" s="154" t="s">
        <v>594</v>
      </c>
      <c r="E609" s="105">
        <v>92143.997838358366</v>
      </c>
      <c r="F609" s="168">
        <v>0</v>
      </c>
      <c r="G609" s="168">
        <v>0</v>
      </c>
      <c r="H609" s="168">
        <v>0</v>
      </c>
      <c r="I609" s="168">
        <v>0</v>
      </c>
      <c r="J609" s="168">
        <v>0</v>
      </c>
      <c r="K609" s="168">
        <v>0</v>
      </c>
      <c r="L609" s="168">
        <v>0</v>
      </c>
      <c r="M609" s="168">
        <v>0</v>
      </c>
      <c r="N609" s="168">
        <v>0</v>
      </c>
      <c r="O609" s="169">
        <f t="shared" si="9"/>
        <v>0</v>
      </c>
    </row>
    <row r="610" spans="1:15" x14ac:dyDescent="0.25">
      <c r="A610" s="149" t="s">
        <v>51</v>
      </c>
      <c r="B610" s="153" t="s">
        <v>28</v>
      </c>
      <c r="C610" s="151">
        <v>25871</v>
      </c>
      <c r="D610" s="154" t="s">
        <v>595</v>
      </c>
      <c r="E610" s="105">
        <v>0</v>
      </c>
      <c r="F610" s="168">
        <v>0</v>
      </c>
      <c r="G610" s="168">
        <v>0</v>
      </c>
      <c r="H610" s="168">
        <v>0</v>
      </c>
      <c r="I610" s="168">
        <v>0</v>
      </c>
      <c r="J610" s="168">
        <v>0</v>
      </c>
      <c r="K610" s="168">
        <v>0</v>
      </c>
      <c r="L610" s="168">
        <v>0</v>
      </c>
      <c r="M610" s="168">
        <v>0</v>
      </c>
      <c r="N610" s="168">
        <v>0</v>
      </c>
      <c r="O610" s="169">
        <f t="shared" si="9"/>
        <v>0</v>
      </c>
    </row>
    <row r="611" spans="1:15" x14ac:dyDescent="0.25">
      <c r="A611" s="44" t="s">
        <v>51</v>
      </c>
      <c r="B611" s="45" t="s">
        <v>28</v>
      </c>
      <c r="C611" s="46">
        <v>25873</v>
      </c>
      <c r="D611" s="64" t="s">
        <v>596</v>
      </c>
      <c r="E611" s="105">
        <v>336559.88236199733</v>
      </c>
      <c r="F611" s="70">
        <v>0</v>
      </c>
      <c r="G611" s="70">
        <v>3214534.65</v>
      </c>
      <c r="H611" s="70">
        <v>0</v>
      </c>
      <c r="I611" s="70">
        <v>0</v>
      </c>
      <c r="J611" s="70">
        <v>0</v>
      </c>
      <c r="K611" s="70">
        <v>0</v>
      </c>
      <c r="L611" s="70">
        <v>0</v>
      </c>
      <c r="M611" s="70">
        <v>0</v>
      </c>
      <c r="N611" s="70">
        <v>0</v>
      </c>
      <c r="O611" s="48">
        <f t="shared" si="9"/>
        <v>3214534.65</v>
      </c>
    </row>
    <row r="612" spans="1:15" x14ac:dyDescent="0.25">
      <c r="A612" s="44" t="s">
        <v>51</v>
      </c>
      <c r="B612" s="45" t="s">
        <v>28</v>
      </c>
      <c r="C612" s="46">
        <v>25875</v>
      </c>
      <c r="D612" s="64" t="s">
        <v>597</v>
      </c>
      <c r="E612" s="105">
        <v>904019.15624542546</v>
      </c>
      <c r="F612" s="70">
        <v>0</v>
      </c>
      <c r="G612" s="70">
        <v>0</v>
      </c>
      <c r="H612" s="70">
        <v>0</v>
      </c>
      <c r="I612" s="70">
        <v>0</v>
      </c>
      <c r="J612" s="70">
        <v>0</v>
      </c>
      <c r="K612" s="70">
        <v>0</v>
      </c>
      <c r="L612" s="70">
        <v>3589734.97</v>
      </c>
      <c r="M612" s="70">
        <v>0</v>
      </c>
      <c r="N612" s="70">
        <v>0</v>
      </c>
      <c r="O612" s="48">
        <f t="shared" si="9"/>
        <v>3589734.97</v>
      </c>
    </row>
    <row r="613" spans="1:15" x14ac:dyDescent="0.25">
      <c r="A613" s="44" t="s">
        <v>51</v>
      </c>
      <c r="B613" s="45" t="s">
        <v>28</v>
      </c>
      <c r="C613" s="46">
        <v>25878</v>
      </c>
      <c r="D613" s="64" t="s">
        <v>598</v>
      </c>
      <c r="E613" s="105">
        <v>0</v>
      </c>
      <c r="F613" s="70">
        <v>0</v>
      </c>
      <c r="G613" s="70">
        <v>0</v>
      </c>
      <c r="H613" s="70">
        <v>0</v>
      </c>
      <c r="I613" s="70">
        <v>0</v>
      </c>
      <c r="J613" s="70">
        <v>0</v>
      </c>
      <c r="K613" s="70">
        <v>0</v>
      </c>
      <c r="L613" s="70">
        <v>0</v>
      </c>
      <c r="M613" s="70">
        <v>0</v>
      </c>
      <c r="N613" s="70">
        <v>0</v>
      </c>
      <c r="O613" s="48">
        <f t="shared" si="9"/>
        <v>0</v>
      </c>
    </row>
    <row r="614" spans="1:15" x14ac:dyDescent="0.25">
      <c r="A614" s="44" t="s">
        <v>51</v>
      </c>
      <c r="B614" s="45" t="s">
        <v>28</v>
      </c>
      <c r="C614" s="46">
        <v>25885</v>
      </c>
      <c r="D614" s="64" t="s">
        <v>599</v>
      </c>
      <c r="E614" s="105">
        <v>0</v>
      </c>
      <c r="F614" s="70">
        <v>0</v>
      </c>
      <c r="G614" s="70">
        <v>0</v>
      </c>
      <c r="H614" s="70">
        <v>0</v>
      </c>
      <c r="I614" s="70">
        <v>0</v>
      </c>
      <c r="J614" s="70">
        <v>0</v>
      </c>
      <c r="K614" s="70">
        <v>0</v>
      </c>
      <c r="L614" s="70">
        <v>0</v>
      </c>
      <c r="M614" s="70">
        <v>0</v>
      </c>
      <c r="N614" s="70">
        <v>0</v>
      </c>
      <c r="O614" s="48">
        <f t="shared" si="9"/>
        <v>0</v>
      </c>
    </row>
    <row r="615" spans="1:15" x14ac:dyDescent="0.25">
      <c r="A615" s="44" t="s">
        <v>51</v>
      </c>
      <c r="B615" s="45" t="s">
        <v>28</v>
      </c>
      <c r="C615" s="46">
        <v>25898</v>
      </c>
      <c r="D615" s="64" t="s">
        <v>600</v>
      </c>
      <c r="E615" s="105">
        <v>0</v>
      </c>
      <c r="F615" s="70">
        <v>0</v>
      </c>
      <c r="G615" s="70">
        <v>0</v>
      </c>
      <c r="H615" s="70">
        <v>0</v>
      </c>
      <c r="I615" s="70">
        <v>0</v>
      </c>
      <c r="J615" s="70">
        <v>0</v>
      </c>
      <c r="K615" s="70">
        <v>0</v>
      </c>
      <c r="L615" s="70">
        <v>0</v>
      </c>
      <c r="M615" s="70">
        <v>0</v>
      </c>
      <c r="N615" s="70">
        <v>0</v>
      </c>
      <c r="O615" s="48">
        <f t="shared" si="9"/>
        <v>0</v>
      </c>
    </row>
    <row r="616" spans="1:15" x14ac:dyDescent="0.25">
      <c r="A616" s="44" t="s">
        <v>51</v>
      </c>
      <c r="B616" s="45" t="s">
        <v>28</v>
      </c>
      <c r="C616" s="46">
        <v>25899</v>
      </c>
      <c r="D616" s="64" t="s">
        <v>601</v>
      </c>
      <c r="E616" s="105">
        <v>313515252.30006588</v>
      </c>
      <c r="F616" s="70">
        <v>0</v>
      </c>
      <c r="G616" s="70">
        <v>17885406.91</v>
      </c>
      <c r="H616" s="70">
        <v>0</v>
      </c>
      <c r="I616" s="70">
        <v>0</v>
      </c>
      <c r="J616" s="70">
        <v>0</v>
      </c>
      <c r="K616" s="70">
        <v>0</v>
      </c>
      <c r="L616" s="70">
        <v>858951.24</v>
      </c>
      <c r="M616" s="70">
        <v>219120627.18000001</v>
      </c>
      <c r="N616" s="70">
        <v>0</v>
      </c>
      <c r="O616" s="48">
        <f t="shared" si="9"/>
        <v>237864985.33000001</v>
      </c>
    </row>
    <row r="617" spans="1:15" x14ac:dyDescent="0.25">
      <c r="A617" s="44" t="s">
        <v>51</v>
      </c>
      <c r="B617" s="45" t="s">
        <v>29</v>
      </c>
      <c r="C617" s="46">
        <v>27001</v>
      </c>
      <c r="D617" s="64" t="s">
        <v>602</v>
      </c>
      <c r="E617" s="105">
        <v>1277509495.5281875</v>
      </c>
      <c r="F617" s="70">
        <v>0</v>
      </c>
      <c r="G617" s="70">
        <v>0</v>
      </c>
      <c r="H617" s="70">
        <v>0</v>
      </c>
      <c r="I617" s="70">
        <v>0</v>
      </c>
      <c r="J617" s="70">
        <v>1154401510.0799999</v>
      </c>
      <c r="K617" s="70">
        <v>0</v>
      </c>
      <c r="L617" s="70">
        <v>908512.80999999994</v>
      </c>
      <c r="M617" s="70">
        <v>0</v>
      </c>
      <c r="N617" s="70">
        <v>0</v>
      </c>
      <c r="O617" s="48">
        <f t="shared" si="9"/>
        <v>1155310022.8899999</v>
      </c>
    </row>
    <row r="618" spans="1:15" x14ac:dyDescent="0.25">
      <c r="A618" s="44" t="s">
        <v>51</v>
      </c>
      <c r="B618" s="45" t="s">
        <v>29</v>
      </c>
      <c r="C618" s="46">
        <v>27006</v>
      </c>
      <c r="D618" s="64" t="s">
        <v>603</v>
      </c>
      <c r="E618" s="105">
        <v>1670478.2930526552</v>
      </c>
      <c r="F618" s="70">
        <v>0</v>
      </c>
      <c r="G618" s="70">
        <v>0</v>
      </c>
      <c r="H618" s="70">
        <v>0</v>
      </c>
      <c r="I618" s="70">
        <v>0</v>
      </c>
      <c r="J618" s="70">
        <v>917834185.74000001</v>
      </c>
      <c r="K618" s="70">
        <v>0</v>
      </c>
      <c r="L618" s="70">
        <v>0</v>
      </c>
      <c r="M618" s="70">
        <v>0</v>
      </c>
      <c r="N618" s="70">
        <v>0</v>
      </c>
      <c r="O618" s="48">
        <f t="shared" si="9"/>
        <v>917834185.74000001</v>
      </c>
    </row>
    <row r="619" spans="1:15" x14ac:dyDescent="0.25">
      <c r="A619" s="44" t="s">
        <v>51</v>
      </c>
      <c r="B619" s="45" t="s">
        <v>29</v>
      </c>
      <c r="C619" s="46">
        <v>27025</v>
      </c>
      <c r="D619" s="64" t="s">
        <v>604</v>
      </c>
      <c r="E619" s="105">
        <v>806006.65858564677</v>
      </c>
      <c r="F619" s="70">
        <v>0</v>
      </c>
      <c r="G619" s="70">
        <v>0</v>
      </c>
      <c r="H619" s="70">
        <v>0</v>
      </c>
      <c r="I619" s="70">
        <v>0</v>
      </c>
      <c r="J619" s="70">
        <v>0</v>
      </c>
      <c r="K619" s="70">
        <v>0</v>
      </c>
      <c r="L619" s="70">
        <v>0</v>
      </c>
      <c r="M619" s="70">
        <v>0</v>
      </c>
      <c r="N619" s="70">
        <v>0</v>
      </c>
      <c r="O619" s="48">
        <f t="shared" si="9"/>
        <v>0</v>
      </c>
    </row>
    <row r="620" spans="1:15" x14ac:dyDescent="0.25">
      <c r="A620" s="44" t="s">
        <v>51</v>
      </c>
      <c r="B620" s="45" t="s">
        <v>29</v>
      </c>
      <c r="C620" s="46">
        <v>27050</v>
      </c>
      <c r="D620" s="64" t="s">
        <v>605</v>
      </c>
      <c r="E620" s="105">
        <v>192656766.02377164</v>
      </c>
      <c r="F620" s="70">
        <v>0</v>
      </c>
      <c r="G620" s="70">
        <v>0</v>
      </c>
      <c r="H620" s="70">
        <v>0</v>
      </c>
      <c r="I620" s="70">
        <v>0</v>
      </c>
      <c r="J620" s="70">
        <v>379542912.68000007</v>
      </c>
      <c r="K620" s="70">
        <v>0</v>
      </c>
      <c r="L620" s="70">
        <v>2585501.23</v>
      </c>
      <c r="M620" s="70">
        <v>0</v>
      </c>
      <c r="N620" s="70">
        <v>0</v>
      </c>
      <c r="O620" s="48">
        <f t="shared" si="9"/>
        <v>382128413.91000009</v>
      </c>
    </row>
    <row r="621" spans="1:15" x14ac:dyDescent="0.25">
      <c r="A621" s="149" t="s">
        <v>51</v>
      </c>
      <c r="B621" s="153" t="s">
        <v>29</v>
      </c>
      <c r="C621" s="151">
        <v>27073</v>
      </c>
      <c r="D621" s="154" t="s">
        <v>606</v>
      </c>
      <c r="E621" s="105">
        <v>136908394.68467307</v>
      </c>
      <c r="F621" s="168">
        <v>0</v>
      </c>
      <c r="G621" s="168">
        <v>0</v>
      </c>
      <c r="H621" s="168">
        <v>0</v>
      </c>
      <c r="I621" s="168">
        <v>0</v>
      </c>
      <c r="J621" s="168">
        <v>98215242.480000004</v>
      </c>
      <c r="K621" s="168">
        <v>0</v>
      </c>
      <c r="L621" s="168">
        <v>0</v>
      </c>
      <c r="M621" s="168">
        <v>0</v>
      </c>
      <c r="N621" s="168">
        <v>0</v>
      </c>
      <c r="O621" s="169">
        <f t="shared" si="9"/>
        <v>98215242.480000004</v>
      </c>
    </row>
    <row r="622" spans="1:15" x14ac:dyDescent="0.25">
      <c r="A622" s="149" t="s">
        <v>51</v>
      </c>
      <c r="B622" s="153" t="s">
        <v>29</v>
      </c>
      <c r="C622" s="151">
        <v>27075</v>
      </c>
      <c r="D622" s="154" t="s">
        <v>607</v>
      </c>
      <c r="E622" s="105">
        <v>0</v>
      </c>
      <c r="F622" s="168">
        <v>0</v>
      </c>
      <c r="G622" s="168">
        <v>0</v>
      </c>
      <c r="H622" s="168">
        <v>0</v>
      </c>
      <c r="I622" s="168">
        <v>0</v>
      </c>
      <c r="J622" s="168">
        <v>0</v>
      </c>
      <c r="K622" s="168">
        <v>0</v>
      </c>
      <c r="L622" s="168">
        <v>0</v>
      </c>
      <c r="M622" s="168">
        <v>0</v>
      </c>
      <c r="N622" s="168">
        <v>0</v>
      </c>
      <c r="O622" s="169">
        <f t="shared" si="9"/>
        <v>0</v>
      </c>
    </row>
    <row r="623" spans="1:15" x14ac:dyDescent="0.25">
      <c r="A623" s="149" t="s">
        <v>51</v>
      </c>
      <c r="B623" s="153" t="s">
        <v>29</v>
      </c>
      <c r="C623" s="151">
        <v>27077</v>
      </c>
      <c r="D623" s="154" t="s">
        <v>608</v>
      </c>
      <c r="E623" s="105">
        <v>0</v>
      </c>
      <c r="F623" s="168">
        <v>0</v>
      </c>
      <c r="G623" s="168">
        <v>0</v>
      </c>
      <c r="H623" s="168">
        <v>0</v>
      </c>
      <c r="I623" s="168">
        <v>0</v>
      </c>
      <c r="J623" s="168">
        <v>5276580</v>
      </c>
      <c r="K623" s="168">
        <v>0</v>
      </c>
      <c r="L623" s="168">
        <v>0</v>
      </c>
      <c r="M623" s="168">
        <v>0</v>
      </c>
      <c r="N623" s="168">
        <v>0</v>
      </c>
      <c r="O623" s="169">
        <f t="shared" si="9"/>
        <v>5276580</v>
      </c>
    </row>
    <row r="624" spans="1:15" x14ac:dyDescent="0.25">
      <c r="A624" s="149" t="s">
        <v>51</v>
      </c>
      <c r="B624" s="153" t="s">
        <v>29</v>
      </c>
      <c r="C624" s="151">
        <v>27099</v>
      </c>
      <c r="D624" s="154" t="s">
        <v>609</v>
      </c>
      <c r="E624" s="105">
        <v>42081.137567264741</v>
      </c>
      <c r="F624" s="168">
        <v>0</v>
      </c>
      <c r="G624" s="168">
        <v>0</v>
      </c>
      <c r="H624" s="168">
        <v>0</v>
      </c>
      <c r="I624" s="168">
        <v>0</v>
      </c>
      <c r="J624" s="168">
        <v>0</v>
      </c>
      <c r="K624" s="168">
        <v>0</v>
      </c>
      <c r="L624" s="168">
        <v>0</v>
      </c>
      <c r="M624" s="168">
        <v>0</v>
      </c>
      <c r="N624" s="168">
        <v>0</v>
      </c>
      <c r="O624" s="169">
        <f t="shared" si="9"/>
        <v>0</v>
      </c>
    </row>
    <row r="625" spans="1:15" x14ac:dyDescent="0.25">
      <c r="A625" s="149" t="s">
        <v>51</v>
      </c>
      <c r="B625" s="153" t="s">
        <v>29</v>
      </c>
      <c r="C625" s="151">
        <v>27135</v>
      </c>
      <c r="D625" s="154" t="s">
        <v>610</v>
      </c>
      <c r="E625" s="105">
        <v>614178189.34324527</v>
      </c>
      <c r="F625" s="168">
        <v>0</v>
      </c>
      <c r="G625" s="168">
        <v>0</v>
      </c>
      <c r="H625" s="168">
        <v>0</v>
      </c>
      <c r="I625" s="168">
        <v>0</v>
      </c>
      <c r="J625" s="168">
        <v>393563425.33999997</v>
      </c>
      <c r="K625" s="168">
        <v>0</v>
      </c>
      <c r="L625" s="168">
        <v>0</v>
      </c>
      <c r="M625" s="168">
        <v>0</v>
      </c>
      <c r="N625" s="168">
        <v>0</v>
      </c>
      <c r="O625" s="169">
        <f t="shared" si="9"/>
        <v>393563425.33999997</v>
      </c>
    </row>
    <row r="626" spans="1:15" x14ac:dyDescent="0.25">
      <c r="A626" s="149" t="s">
        <v>51</v>
      </c>
      <c r="B626" s="153" t="s">
        <v>29</v>
      </c>
      <c r="C626" s="151">
        <v>27150</v>
      </c>
      <c r="D626" s="154" t="s">
        <v>611</v>
      </c>
      <c r="E626" s="105">
        <v>0</v>
      </c>
      <c r="F626" s="168">
        <v>0</v>
      </c>
      <c r="G626" s="168">
        <v>0</v>
      </c>
      <c r="H626" s="168">
        <v>0</v>
      </c>
      <c r="I626" s="168">
        <v>0</v>
      </c>
      <c r="J626" s="168">
        <v>0</v>
      </c>
      <c r="K626" s="168">
        <v>0</v>
      </c>
      <c r="L626" s="168">
        <v>0</v>
      </c>
      <c r="M626" s="168">
        <v>0</v>
      </c>
      <c r="N626" s="168">
        <v>0</v>
      </c>
      <c r="O626" s="169">
        <f t="shared" si="9"/>
        <v>0</v>
      </c>
    </row>
    <row r="627" spans="1:15" x14ac:dyDescent="0.25">
      <c r="A627" s="149" t="s">
        <v>51</v>
      </c>
      <c r="B627" s="153" t="s">
        <v>29</v>
      </c>
      <c r="C627" s="151">
        <v>27160</v>
      </c>
      <c r="D627" s="154" t="s">
        <v>612</v>
      </c>
      <c r="E627" s="105">
        <v>64903584.463630058</v>
      </c>
      <c r="F627" s="168">
        <v>0</v>
      </c>
      <c r="G627" s="168">
        <v>0</v>
      </c>
      <c r="H627" s="168">
        <v>0</v>
      </c>
      <c r="I627" s="168">
        <v>0</v>
      </c>
      <c r="J627" s="168">
        <v>391586767.58999991</v>
      </c>
      <c r="K627" s="168">
        <v>0</v>
      </c>
      <c r="L627" s="168">
        <v>0</v>
      </c>
      <c r="M627" s="168">
        <v>0</v>
      </c>
      <c r="N627" s="168">
        <v>0</v>
      </c>
      <c r="O627" s="169">
        <f t="shared" si="9"/>
        <v>391586767.58999991</v>
      </c>
    </row>
    <row r="628" spans="1:15" x14ac:dyDescent="0.25">
      <c r="A628" s="149" t="s">
        <v>51</v>
      </c>
      <c r="B628" s="153" t="s">
        <v>29</v>
      </c>
      <c r="C628" s="151">
        <v>27205</v>
      </c>
      <c r="D628" s="154" t="s">
        <v>613</v>
      </c>
      <c r="E628" s="105">
        <v>857569025.37089849</v>
      </c>
      <c r="F628" s="168">
        <v>0</v>
      </c>
      <c r="G628" s="168">
        <v>0</v>
      </c>
      <c r="H628" s="168">
        <v>0</v>
      </c>
      <c r="I628" s="168">
        <v>0</v>
      </c>
      <c r="J628" s="168">
        <v>607413378.83999991</v>
      </c>
      <c r="K628" s="168">
        <v>0</v>
      </c>
      <c r="L628" s="168">
        <v>0</v>
      </c>
      <c r="M628" s="168">
        <v>0</v>
      </c>
      <c r="N628" s="168">
        <v>0</v>
      </c>
      <c r="O628" s="169">
        <f t="shared" si="9"/>
        <v>607413378.83999991</v>
      </c>
    </row>
    <row r="629" spans="1:15" x14ac:dyDescent="0.25">
      <c r="A629" s="149" t="s">
        <v>51</v>
      </c>
      <c r="B629" s="153" t="s">
        <v>29</v>
      </c>
      <c r="C629" s="151">
        <v>27245</v>
      </c>
      <c r="D629" s="154" t="s">
        <v>614</v>
      </c>
      <c r="E629" s="105">
        <v>11491317.992958907</v>
      </c>
      <c r="F629" s="168">
        <v>0</v>
      </c>
      <c r="G629" s="168">
        <v>0</v>
      </c>
      <c r="H629" s="168">
        <v>0</v>
      </c>
      <c r="I629" s="168">
        <v>0</v>
      </c>
      <c r="J629" s="168">
        <v>126821840.69</v>
      </c>
      <c r="K629" s="168">
        <v>0</v>
      </c>
      <c r="L629" s="168">
        <v>0</v>
      </c>
      <c r="M629" s="168">
        <v>0</v>
      </c>
      <c r="N629" s="168">
        <v>0</v>
      </c>
      <c r="O629" s="169">
        <f t="shared" si="9"/>
        <v>126821840.69</v>
      </c>
    </row>
    <row r="630" spans="1:15" x14ac:dyDescent="0.25">
      <c r="A630" s="149" t="s">
        <v>51</v>
      </c>
      <c r="B630" s="153" t="s">
        <v>29</v>
      </c>
      <c r="C630" s="151">
        <v>27250</v>
      </c>
      <c r="D630" s="154" t="s">
        <v>615</v>
      </c>
      <c r="E630" s="105">
        <v>0</v>
      </c>
      <c r="F630" s="168">
        <v>0</v>
      </c>
      <c r="G630" s="168">
        <v>0</v>
      </c>
      <c r="H630" s="168">
        <v>0</v>
      </c>
      <c r="I630" s="168">
        <v>0</v>
      </c>
      <c r="J630" s="168">
        <v>0</v>
      </c>
      <c r="K630" s="168">
        <v>0</v>
      </c>
      <c r="L630" s="168">
        <v>0</v>
      </c>
      <c r="M630" s="168">
        <v>0</v>
      </c>
      <c r="N630" s="168">
        <v>0</v>
      </c>
      <c r="O630" s="169">
        <f t="shared" si="9"/>
        <v>0</v>
      </c>
    </row>
    <row r="631" spans="1:15" x14ac:dyDescent="0.25">
      <c r="A631" s="44" t="s">
        <v>51</v>
      </c>
      <c r="B631" s="45" t="s">
        <v>29</v>
      </c>
      <c r="C631" s="46">
        <v>27361</v>
      </c>
      <c r="D631" s="64" t="s">
        <v>616</v>
      </c>
      <c r="E631" s="105">
        <v>1366303751.2139072</v>
      </c>
      <c r="F631" s="70">
        <v>0</v>
      </c>
      <c r="G631" s="70">
        <v>0</v>
      </c>
      <c r="H631" s="70">
        <v>0</v>
      </c>
      <c r="I631" s="70">
        <v>0</v>
      </c>
      <c r="J631" s="70">
        <v>2342041079.9099998</v>
      </c>
      <c r="K631" s="70">
        <v>0</v>
      </c>
      <c r="L631" s="70">
        <v>224304.3</v>
      </c>
      <c r="M631" s="70">
        <v>0</v>
      </c>
      <c r="N631" s="70">
        <v>0</v>
      </c>
      <c r="O631" s="48">
        <f t="shared" si="9"/>
        <v>2342265384.21</v>
      </c>
    </row>
    <row r="632" spans="1:15" x14ac:dyDescent="0.25">
      <c r="A632" s="44" t="s">
        <v>51</v>
      </c>
      <c r="B632" s="45" t="s">
        <v>29</v>
      </c>
      <c r="C632" s="46">
        <v>27372</v>
      </c>
      <c r="D632" s="64" t="s">
        <v>617</v>
      </c>
      <c r="E632" s="105">
        <v>0</v>
      </c>
      <c r="F632" s="70">
        <v>0</v>
      </c>
      <c r="G632" s="70">
        <v>0</v>
      </c>
      <c r="H632" s="70">
        <v>0</v>
      </c>
      <c r="I632" s="70">
        <v>0</v>
      </c>
      <c r="J632" s="70">
        <v>0</v>
      </c>
      <c r="K632" s="70">
        <v>0</v>
      </c>
      <c r="L632" s="70">
        <v>0</v>
      </c>
      <c r="M632" s="70">
        <v>0</v>
      </c>
      <c r="N632" s="70">
        <v>0</v>
      </c>
      <c r="O632" s="48">
        <f t="shared" si="9"/>
        <v>0</v>
      </c>
    </row>
    <row r="633" spans="1:15" x14ac:dyDescent="0.25">
      <c r="A633" s="44" t="s">
        <v>51</v>
      </c>
      <c r="B633" s="45" t="s">
        <v>29</v>
      </c>
      <c r="C633" s="46">
        <v>27413</v>
      </c>
      <c r="D633" s="64" t="s">
        <v>618</v>
      </c>
      <c r="E633" s="105">
        <v>145967465.1835801</v>
      </c>
      <c r="F633" s="70">
        <v>0</v>
      </c>
      <c r="G633" s="70">
        <v>0</v>
      </c>
      <c r="H633" s="70">
        <v>0</v>
      </c>
      <c r="I633" s="70">
        <v>0</v>
      </c>
      <c r="J633" s="70">
        <v>773685213.4000001</v>
      </c>
      <c r="K633" s="70">
        <v>0</v>
      </c>
      <c r="L633" s="70">
        <v>0</v>
      </c>
      <c r="M633" s="70">
        <v>0</v>
      </c>
      <c r="N633" s="70">
        <v>0</v>
      </c>
      <c r="O633" s="48">
        <f t="shared" si="9"/>
        <v>773685213.4000001</v>
      </c>
    </row>
    <row r="634" spans="1:15" x14ac:dyDescent="0.25">
      <c r="A634" s="44" t="s">
        <v>51</v>
      </c>
      <c r="B634" s="45" t="s">
        <v>29</v>
      </c>
      <c r="C634" s="46">
        <v>27425</v>
      </c>
      <c r="D634" s="64" t="s">
        <v>619</v>
      </c>
      <c r="E634" s="105">
        <v>244747275.90814787</v>
      </c>
      <c r="F634" s="70">
        <v>0</v>
      </c>
      <c r="G634" s="70">
        <v>0</v>
      </c>
      <c r="H634" s="70">
        <v>0</v>
      </c>
      <c r="I634" s="70">
        <v>0</v>
      </c>
      <c r="J634" s="70">
        <v>396265195.38</v>
      </c>
      <c r="K634" s="70">
        <v>0</v>
      </c>
      <c r="L634" s="70">
        <v>0</v>
      </c>
      <c r="M634" s="70">
        <v>0</v>
      </c>
      <c r="N634" s="70">
        <v>0</v>
      </c>
      <c r="O634" s="48">
        <f t="shared" si="9"/>
        <v>396265195.38</v>
      </c>
    </row>
    <row r="635" spans="1:15" x14ac:dyDescent="0.25">
      <c r="A635" s="44" t="s">
        <v>51</v>
      </c>
      <c r="B635" s="45" t="s">
        <v>29</v>
      </c>
      <c r="C635" s="46">
        <v>27430</v>
      </c>
      <c r="D635" s="65" t="s">
        <v>620</v>
      </c>
      <c r="E635" s="105">
        <v>236346658.85569376</v>
      </c>
      <c r="F635" s="70">
        <v>0</v>
      </c>
      <c r="G635" s="70">
        <v>0</v>
      </c>
      <c r="H635" s="70">
        <v>0</v>
      </c>
      <c r="I635" s="70">
        <v>0</v>
      </c>
      <c r="J635" s="70">
        <v>2505988.1599999997</v>
      </c>
      <c r="K635" s="70">
        <v>0</v>
      </c>
      <c r="L635" s="70">
        <v>0</v>
      </c>
      <c r="M635" s="70">
        <v>0</v>
      </c>
      <c r="N635" s="70">
        <v>0</v>
      </c>
      <c r="O635" s="48">
        <f t="shared" si="9"/>
        <v>2505988.1599999997</v>
      </c>
    </row>
    <row r="636" spans="1:15" x14ac:dyDescent="0.25">
      <c r="A636" s="44" t="s">
        <v>51</v>
      </c>
      <c r="B636" s="45" t="s">
        <v>29</v>
      </c>
      <c r="C636" s="46">
        <v>27450</v>
      </c>
      <c r="D636" s="64" t="s">
        <v>621</v>
      </c>
      <c r="E636" s="105">
        <v>64476745.124963298</v>
      </c>
      <c r="F636" s="70">
        <v>0</v>
      </c>
      <c r="G636" s="70">
        <v>0</v>
      </c>
      <c r="H636" s="70">
        <v>0</v>
      </c>
      <c r="I636" s="70">
        <v>0</v>
      </c>
      <c r="J636" s="70">
        <v>12001239.079999998</v>
      </c>
      <c r="K636" s="70">
        <v>0</v>
      </c>
      <c r="L636" s="70">
        <v>0</v>
      </c>
      <c r="M636" s="70">
        <v>0</v>
      </c>
      <c r="N636" s="70">
        <v>0</v>
      </c>
      <c r="O636" s="48">
        <f t="shared" si="9"/>
        <v>12001239.079999998</v>
      </c>
    </row>
    <row r="637" spans="1:15" x14ac:dyDescent="0.25">
      <c r="A637" s="44" t="s">
        <v>51</v>
      </c>
      <c r="B637" s="45" t="s">
        <v>29</v>
      </c>
      <c r="C637" s="46">
        <v>27491</v>
      </c>
      <c r="D637" s="64" t="s">
        <v>622</v>
      </c>
      <c r="E637" s="105">
        <v>1860248880.8824866</v>
      </c>
      <c r="F637" s="70">
        <v>0</v>
      </c>
      <c r="G637" s="70">
        <v>0</v>
      </c>
      <c r="H637" s="70">
        <v>0</v>
      </c>
      <c r="I637" s="70">
        <v>0</v>
      </c>
      <c r="J637" s="70">
        <v>473706810.62000006</v>
      </c>
      <c r="K637" s="70">
        <v>0</v>
      </c>
      <c r="L637" s="70">
        <v>0</v>
      </c>
      <c r="M637" s="70">
        <v>0</v>
      </c>
      <c r="N637" s="70">
        <v>0</v>
      </c>
      <c r="O637" s="48">
        <f t="shared" si="9"/>
        <v>473706810.62000006</v>
      </c>
    </row>
    <row r="638" spans="1:15" x14ac:dyDescent="0.25">
      <c r="A638" s="44" t="s">
        <v>51</v>
      </c>
      <c r="B638" s="45" t="s">
        <v>29</v>
      </c>
      <c r="C638" s="46">
        <v>27495</v>
      </c>
      <c r="D638" s="64" t="s">
        <v>623</v>
      </c>
      <c r="E638" s="105">
        <v>0</v>
      </c>
      <c r="F638" s="70">
        <v>0</v>
      </c>
      <c r="G638" s="70">
        <v>0</v>
      </c>
      <c r="H638" s="70">
        <v>0</v>
      </c>
      <c r="I638" s="70">
        <v>0</v>
      </c>
      <c r="J638" s="70">
        <v>0</v>
      </c>
      <c r="K638" s="70">
        <v>0</v>
      </c>
      <c r="L638" s="70">
        <v>0</v>
      </c>
      <c r="M638" s="70">
        <v>0</v>
      </c>
      <c r="N638" s="70">
        <v>0</v>
      </c>
      <c r="O638" s="48">
        <f t="shared" si="9"/>
        <v>0</v>
      </c>
    </row>
    <row r="639" spans="1:15" x14ac:dyDescent="0.25">
      <c r="A639" s="44" t="s">
        <v>51</v>
      </c>
      <c r="B639" s="45" t="s">
        <v>29</v>
      </c>
      <c r="C639" s="46">
        <v>27580</v>
      </c>
      <c r="D639" s="65" t="s">
        <v>624</v>
      </c>
      <c r="E639" s="105">
        <v>47799082.696262673</v>
      </c>
      <c r="F639" s="70">
        <v>0</v>
      </c>
      <c r="G639" s="70">
        <v>0</v>
      </c>
      <c r="H639" s="70">
        <v>0</v>
      </c>
      <c r="I639" s="70">
        <v>0</v>
      </c>
      <c r="J639" s="70">
        <v>20412029.079999998</v>
      </c>
      <c r="K639" s="70">
        <v>0</v>
      </c>
      <c r="L639" s="70">
        <v>0</v>
      </c>
      <c r="M639" s="70">
        <v>0</v>
      </c>
      <c r="N639" s="70">
        <v>0</v>
      </c>
      <c r="O639" s="48">
        <f t="shared" si="9"/>
        <v>20412029.079999998</v>
      </c>
    </row>
    <row r="640" spans="1:15" x14ac:dyDescent="0.25">
      <c r="A640" s="44" t="s">
        <v>51</v>
      </c>
      <c r="B640" s="45" t="s">
        <v>29</v>
      </c>
      <c r="C640" s="46">
        <v>27600</v>
      </c>
      <c r="D640" s="64" t="s">
        <v>625</v>
      </c>
      <c r="E640" s="105">
        <v>193238598.55617124</v>
      </c>
      <c r="F640" s="70">
        <v>0</v>
      </c>
      <c r="G640" s="70">
        <v>0</v>
      </c>
      <c r="H640" s="70">
        <v>0</v>
      </c>
      <c r="I640" s="70">
        <v>0</v>
      </c>
      <c r="J640" s="70">
        <v>800385545.49000001</v>
      </c>
      <c r="K640" s="70">
        <v>0</v>
      </c>
      <c r="L640" s="70">
        <v>0</v>
      </c>
      <c r="M640" s="70">
        <v>0</v>
      </c>
      <c r="N640" s="70">
        <v>0</v>
      </c>
      <c r="O640" s="48">
        <f t="shared" si="9"/>
        <v>800385545.49000001</v>
      </c>
    </row>
    <row r="641" spans="1:15" x14ac:dyDescent="0.25">
      <c r="A641" s="149" t="s">
        <v>51</v>
      </c>
      <c r="B641" s="153" t="s">
        <v>29</v>
      </c>
      <c r="C641" s="151">
        <v>27615</v>
      </c>
      <c r="D641" s="152" t="s">
        <v>380</v>
      </c>
      <c r="E641" s="105">
        <v>0</v>
      </c>
      <c r="F641" s="168">
        <v>0</v>
      </c>
      <c r="G641" s="168">
        <v>0</v>
      </c>
      <c r="H641" s="168">
        <v>0</v>
      </c>
      <c r="I641" s="168">
        <v>0</v>
      </c>
      <c r="J641" s="168">
        <v>11222323.09</v>
      </c>
      <c r="K641" s="168">
        <v>0</v>
      </c>
      <c r="L641" s="168">
        <v>0</v>
      </c>
      <c r="M641" s="168">
        <v>0</v>
      </c>
      <c r="N641" s="168">
        <v>0</v>
      </c>
      <c r="O641" s="169">
        <f t="shared" si="9"/>
        <v>11222323.09</v>
      </c>
    </row>
    <row r="642" spans="1:15" x14ac:dyDescent="0.25">
      <c r="A642" s="149" t="s">
        <v>51</v>
      </c>
      <c r="B642" s="153" t="s">
        <v>29</v>
      </c>
      <c r="C642" s="151">
        <v>27660</v>
      </c>
      <c r="D642" s="154" t="s">
        <v>626</v>
      </c>
      <c r="E642" s="105">
        <v>9726336.9730387479</v>
      </c>
      <c r="F642" s="168">
        <v>0</v>
      </c>
      <c r="G642" s="168">
        <v>0</v>
      </c>
      <c r="H642" s="168">
        <v>0</v>
      </c>
      <c r="I642" s="168">
        <v>0</v>
      </c>
      <c r="J642" s="168">
        <v>12597823.85</v>
      </c>
      <c r="K642" s="168">
        <v>0</v>
      </c>
      <c r="L642" s="168">
        <v>0</v>
      </c>
      <c r="M642" s="168">
        <v>0</v>
      </c>
      <c r="N642" s="168">
        <v>0</v>
      </c>
      <c r="O642" s="169">
        <f t="shared" si="9"/>
        <v>12597823.85</v>
      </c>
    </row>
    <row r="643" spans="1:15" x14ac:dyDescent="0.25">
      <c r="A643" s="149" t="s">
        <v>51</v>
      </c>
      <c r="B643" s="153" t="s">
        <v>29</v>
      </c>
      <c r="C643" s="151">
        <v>27745</v>
      </c>
      <c r="D643" s="154" t="s">
        <v>627</v>
      </c>
      <c r="E643" s="105">
        <v>453648885.5488494</v>
      </c>
      <c r="F643" s="168">
        <v>0</v>
      </c>
      <c r="G643" s="168">
        <v>0</v>
      </c>
      <c r="H643" s="168">
        <v>0</v>
      </c>
      <c r="I643" s="168">
        <v>0</v>
      </c>
      <c r="J643" s="168">
        <v>151802064.06</v>
      </c>
      <c r="K643" s="168">
        <v>0</v>
      </c>
      <c r="L643" s="168">
        <v>0</v>
      </c>
      <c r="M643" s="168">
        <v>0</v>
      </c>
      <c r="N643" s="168">
        <v>0</v>
      </c>
      <c r="O643" s="169">
        <f t="shared" si="9"/>
        <v>151802064.06</v>
      </c>
    </row>
    <row r="644" spans="1:15" x14ac:dyDescent="0.25">
      <c r="A644" s="149" t="s">
        <v>51</v>
      </c>
      <c r="B644" s="153" t="s">
        <v>29</v>
      </c>
      <c r="C644" s="151">
        <v>27787</v>
      </c>
      <c r="D644" s="154" t="s">
        <v>628</v>
      </c>
      <c r="E644" s="105">
        <v>600065255.97997952</v>
      </c>
      <c r="F644" s="168">
        <v>0</v>
      </c>
      <c r="G644" s="168">
        <v>0</v>
      </c>
      <c r="H644" s="168">
        <v>0</v>
      </c>
      <c r="I644" s="168">
        <v>0</v>
      </c>
      <c r="J644" s="168">
        <v>714022263.20000005</v>
      </c>
      <c r="K644" s="168">
        <v>0</v>
      </c>
      <c r="L644" s="168">
        <v>5258069.68</v>
      </c>
      <c r="M644" s="168">
        <v>0</v>
      </c>
      <c r="N644" s="168">
        <v>0</v>
      </c>
      <c r="O644" s="169">
        <f t="shared" si="9"/>
        <v>719280332.88</v>
      </c>
    </row>
    <row r="645" spans="1:15" x14ac:dyDescent="0.25">
      <c r="A645" s="149" t="s">
        <v>51</v>
      </c>
      <c r="B645" s="153" t="s">
        <v>29</v>
      </c>
      <c r="C645" s="151">
        <v>27800</v>
      </c>
      <c r="D645" s="154" t="s">
        <v>629</v>
      </c>
      <c r="E645" s="105">
        <v>2589789.6028473759</v>
      </c>
      <c r="F645" s="168">
        <v>0</v>
      </c>
      <c r="G645" s="168">
        <v>0</v>
      </c>
      <c r="H645" s="168">
        <v>0</v>
      </c>
      <c r="I645" s="168">
        <v>0</v>
      </c>
      <c r="J645" s="168">
        <v>354984019.74000001</v>
      </c>
      <c r="K645" s="168">
        <v>0</v>
      </c>
      <c r="L645" s="168">
        <v>0</v>
      </c>
      <c r="M645" s="168">
        <v>0</v>
      </c>
      <c r="N645" s="168">
        <v>0</v>
      </c>
      <c r="O645" s="169">
        <f t="shared" si="9"/>
        <v>354984019.74000001</v>
      </c>
    </row>
    <row r="646" spans="1:15" x14ac:dyDescent="0.25">
      <c r="A646" s="149" t="s">
        <v>51</v>
      </c>
      <c r="B646" s="153" t="s">
        <v>29</v>
      </c>
      <c r="C646" s="151">
        <v>27810</v>
      </c>
      <c r="D646" s="152" t="s">
        <v>630</v>
      </c>
      <c r="E646" s="105">
        <v>742555906.28799379</v>
      </c>
      <c r="F646" s="168">
        <v>0</v>
      </c>
      <c r="G646" s="168">
        <v>0</v>
      </c>
      <c r="H646" s="168">
        <v>0</v>
      </c>
      <c r="I646" s="168">
        <v>0</v>
      </c>
      <c r="J646" s="168">
        <v>754729279.75999999</v>
      </c>
      <c r="K646" s="168">
        <v>0</v>
      </c>
      <c r="L646" s="168">
        <v>0</v>
      </c>
      <c r="M646" s="168">
        <v>0</v>
      </c>
      <c r="N646" s="168">
        <v>0</v>
      </c>
      <c r="O646" s="169">
        <f t="shared" si="9"/>
        <v>754729279.75999999</v>
      </c>
    </row>
    <row r="647" spans="1:15" x14ac:dyDescent="0.25">
      <c r="A647" s="149" t="s">
        <v>51</v>
      </c>
      <c r="B647" s="153" t="s">
        <v>30</v>
      </c>
      <c r="C647" s="151">
        <v>41001</v>
      </c>
      <c r="D647" s="154" t="s">
        <v>631</v>
      </c>
      <c r="E647" s="105">
        <v>81905555.126018301</v>
      </c>
      <c r="F647" s="168">
        <v>0</v>
      </c>
      <c r="G647" s="168">
        <v>0</v>
      </c>
      <c r="H647" s="168">
        <v>0</v>
      </c>
      <c r="I647" s="168">
        <v>0</v>
      </c>
      <c r="J647" s="168">
        <v>1598752</v>
      </c>
      <c r="K647" s="168">
        <v>0</v>
      </c>
      <c r="L647" s="168">
        <v>530164.64</v>
      </c>
      <c r="M647" s="168">
        <v>0</v>
      </c>
      <c r="N647" s="168">
        <v>0</v>
      </c>
      <c r="O647" s="169">
        <f t="shared" si="9"/>
        <v>2128916.64</v>
      </c>
    </row>
    <row r="648" spans="1:15" x14ac:dyDescent="0.25">
      <c r="A648" s="149" t="s">
        <v>51</v>
      </c>
      <c r="B648" s="153" t="s">
        <v>30</v>
      </c>
      <c r="C648" s="151">
        <v>41006</v>
      </c>
      <c r="D648" s="154" t="s">
        <v>632</v>
      </c>
      <c r="E648" s="105">
        <v>0</v>
      </c>
      <c r="F648" s="168">
        <v>0</v>
      </c>
      <c r="G648" s="168">
        <v>0</v>
      </c>
      <c r="H648" s="168">
        <v>0</v>
      </c>
      <c r="I648" s="168">
        <v>0</v>
      </c>
      <c r="J648" s="168">
        <v>0</v>
      </c>
      <c r="K648" s="168">
        <v>0</v>
      </c>
      <c r="L648" s="168">
        <v>0</v>
      </c>
      <c r="M648" s="168">
        <v>0</v>
      </c>
      <c r="N648" s="168">
        <v>0</v>
      </c>
      <c r="O648" s="169">
        <f t="shared" si="9"/>
        <v>0</v>
      </c>
    </row>
    <row r="649" spans="1:15" x14ac:dyDescent="0.25">
      <c r="A649" s="149" t="s">
        <v>51</v>
      </c>
      <c r="B649" s="153" t="s">
        <v>30</v>
      </c>
      <c r="C649" s="151">
        <v>41013</v>
      </c>
      <c r="D649" s="154" t="s">
        <v>633</v>
      </c>
      <c r="E649" s="105">
        <v>10161806.431694202</v>
      </c>
      <c r="F649" s="168">
        <v>0</v>
      </c>
      <c r="G649" s="168">
        <v>0</v>
      </c>
      <c r="H649" s="168">
        <v>0</v>
      </c>
      <c r="I649" s="168">
        <v>0</v>
      </c>
      <c r="J649" s="168">
        <v>0</v>
      </c>
      <c r="K649" s="168">
        <v>0</v>
      </c>
      <c r="L649" s="168">
        <v>503352.33</v>
      </c>
      <c r="M649" s="168">
        <v>0</v>
      </c>
      <c r="N649" s="168">
        <v>0</v>
      </c>
      <c r="O649" s="169">
        <f t="shared" si="9"/>
        <v>503352.33</v>
      </c>
    </row>
    <row r="650" spans="1:15" x14ac:dyDescent="0.25">
      <c r="A650" s="149" t="s">
        <v>51</v>
      </c>
      <c r="B650" s="153" t="s">
        <v>30</v>
      </c>
      <c r="C650" s="151">
        <v>41016</v>
      </c>
      <c r="D650" s="154" t="s">
        <v>634</v>
      </c>
      <c r="E650" s="105">
        <v>6006330.6309813131</v>
      </c>
      <c r="F650" s="168">
        <v>0</v>
      </c>
      <c r="G650" s="168">
        <v>0</v>
      </c>
      <c r="H650" s="168">
        <v>0</v>
      </c>
      <c r="I650" s="168">
        <v>0</v>
      </c>
      <c r="J650" s="168">
        <v>0</v>
      </c>
      <c r="K650" s="168">
        <v>0</v>
      </c>
      <c r="L650" s="168">
        <v>8339363.96</v>
      </c>
      <c r="M650" s="168">
        <v>0</v>
      </c>
      <c r="N650" s="168">
        <v>0</v>
      </c>
      <c r="O650" s="169">
        <f t="shared" si="9"/>
        <v>8339363.96</v>
      </c>
    </row>
    <row r="651" spans="1:15" x14ac:dyDescent="0.25">
      <c r="A651" s="44" t="s">
        <v>51</v>
      </c>
      <c r="B651" s="45" t="s">
        <v>30</v>
      </c>
      <c r="C651" s="46">
        <v>41020</v>
      </c>
      <c r="D651" s="64" t="s">
        <v>635</v>
      </c>
      <c r="E651" s="105">
        <v>0</v>
      </c>
      <c r="F651" s="70">
        <v>0</v>
      </c>
      <c r="G651" s="70">
        <v>0</v>
      </c>
      <c r="H651" s="70">
        <v>0</v>
      </c>
      <c r="I651" s="70">
        <v>0</v>
      </c>
      <c r="J651" s="70">
        <v>0</v>
      </c>
      <c r="K651" s="70">
        <v>0</v>
      </c>
      <c r="L651" s="70">
        <v>0</v>
      </c>
      <c r="M651" s="70">
        <v>0</v>
      </c>
      <c r="N651" s="70">
        <v>0</v>
      </c>
      <c r="O651" s="48">
        <f t="shared" si="9"/>
        <v>0</v>
      </c>
    </row>
    <row r="652" spans="1:15" x14ac:dyDescent="0.25">
      <c r="A652" s="44" t="s">
        <v>51</v>
      </c>
      <c r="B652" s="45" t="s">
        <v>30</v>
      </c>
      <c r="C652" s="46">
        <v>41026</v>
      </c>
      <c r="D652" s="64" t="s">
        <v>636</v>
      </c>
      <c r="E652" s="105">
        <v>0</v>
      </c>
      <c r="F652" s="70">
        <v>0</v>
      </c>
      <c r="G652" s="70">
        <v>0</v>
      </c>
      <c r="H652" s="70">
        <v>0</v>
      </c>
      <c r="I652" s="70">
        <v>0</v>
      </c>
      <c r="J652" s="70">
        <v>0</v>
      </c>
      <c r="K652" s="70">
        <v>0</v>
      </c>
      <c r="L652" s="70">
        <v>0</v>
      </c>
      <c r="M652" s="70">
        <v>0</v>
      </c>
      <c r="N652" s="70">
        <v>0</v>
      </c>
      <c r="O652" s="48">
        <f t="shared" ref="O652:O715" si="10">SUM(F652:N652)</f>
        <v>0</v>
      </c>
    </row>
    <row r="653" spans="1:15" x14ac:dyDescent="0.25">
      <c r="A653" s="44" t="s">
        <v>51</v>
      </c>
      <c r="B653" s="45" t="s">
        <v>30</v>
      </c>
      <c r="C653" s="46">
        <v>41078</v>
      </c>
      <c r="D653" s="64" t="s">
        <v>637</v>
      </c>
      <c r="E653" s="105">
        <v>0</v>
      </c>
      <c r="F653" s="70">
        <v>0</v>
      </c>
      <c r="G653" s="70">
        <v>0</v>
      </c>
      <c r="H653" s="70">
        <v>0</v>
      </c>
      <c r="I653" s="70">
        <v>0</v>
      </c>
      <c r="J653" s="70">
        <v>0</v>
      </c>
      <c r="K653" s="70">
        <v>0</v>
      </c>
      <c r="L653" s="70">
        <v>35700</v>
      </c>
      <c r="M653" s="70">
        <v>0</v>
      </c>
      <c r="N653" s="70">
        <v>0</v>
      </c>
      <c r="O653" s="48">
        <f t="shared" si="10"/>
        <v>35700</v>
      </c>
    </row>
    <row r="654" spans="1:15" x14ac:dyDescent="0.25">
      <c r="A654" s="44" t="s">
        <v>51</v>
      </c>
      <c r="B654" s="45" t="s">
        <v>30</v>
      </c>
      <c r="C654" s="46">
        <v>41132</v>
      </c>
      <c r="D654" s="64" t="s">
        <v>638</v>
      </c>
      <c r="E654" s="105">
        <v>0</v>
      </c>
      <c r="F654" s="70">
        <v>0</v>
      </c>
      <c r="G654" s="70">
        <v>0</v>
      </c>
      <c r="H654" s="70">
        <v>0</v>
      </c>
      <c r="I654" s="70">
        <v>0</v>
      </c>
      <c r="J654" s="70">
        <v>0</v>
      </c>
      <c r="K654" s="70">
        <v>0</v>
      </c>
      <c r="L654" s="70">
        <v>0</v>
      </c>
      <c r="M654" s="70">
        <v>0</v>
      </c>
      <c r="N654" s="70">
        <v>0</v>
      </c>
      <c r="O654" s="48">
        <f t="shared" si="10"/>
        <v>0</v>
      </c>
    </row>
    <row r="655" spans="1:15" x14ac:dyDescent="0.25">
      <c r="A655" s="44" t="s">
        <v>51</v>
      </c>
      <c r="B655" s="45" t="s">
        <v>30</v>
      </c>
      <c r="C655" s="46">
        <v>41206</v>
      </c>
      <c r="D655" s="64" t="s">
        <v>639</v>
      </c>
      <c r="E655" s="105">
        <v>0</v>
      </c>
      <c r="F655" s="70">
        <v>0</v>
      </c>
      <c r="G655" s="70">
        <v>0</v>
      </c>
      <c r="H655" s="70">
        <v>0</v>
      </c>
      <c r="I655" s="70">
        <v>0</v>
      </c>
      <c r="J655" s="70">
        <v>0</v>
      </c>
      <c r="K655" s="70">
        <v>0</v>
      </c>
      <c r="L655" s="70">
        <v>0</v>
      </c>
      <c r="M655" s="70">
        <v>0</v>
      </c>
      <c r="N655" s="70">
        <v>0</v>
      </c>
      <c r="O655" s="48">
        <f t="shared" si="10"/>
        <v>0</v>
      </c>
    </row>
    <row r="656" spans="1:15" x14ac:dyDescent="0.25">
      <c r="A656" s="44" t="s">
        <v>51</v>
      </c>
      <c r="B656" s="45" t="s">
        <v>30</v>
      </c>
      <c r="C656" s="46">
        <v>41244</v>
      </c>
      <c r="D656" s="64" t="s">
        <v>640</v>
      </c>
      <c r="E656" s="105">
        <v>0</v>
      </c>
      <c r="F656" s="70">
        <v>0</v>
      </c>
      <c r="G656" s="70">
        <v>0</v>
      </c>
      <c r="H656" s="70">
        <v>0</v>
      </c>
      <c r="I656" s="70">
        <v>0</v>
      </c>
      <c r="J656" s="70">
        <v>0</v>
      </c>
      <c r="K656" s="70">
        <v>0</v>
      </c>
      <c r="L656" s="70">
        <v>0</v>
      </c>
      <c r="M656" s="70">
        <v>0</v>
      </c>
      <c r="N656" s="70">
        <v>0</v>
      </c>
      <c r="O656" s="48">
        <f t="shared" si="10"/>
        <v>0</v>
      </c>
    </row>
    <row r="657" spans="1:15" x14ac:dyDescent="0.25">
      <c r="A657" s="44" t="s">
        <v>51</v>
      </c>
      <c r="B657" s="45" t="s">
        <v>30</v>
      </c>
      <c r="C657" s="46">
        <v>41298</v>
      </c>
      <c r="D657" s="64" t="s">
        <v>641</v>
      </c>
      <c r="E657" s="105">
        <v>0</v>
      </c>
      <c r="F657" s="70">
        <v>0</v>
      </c>
      <c r="G657" s="70">
        <v>0</v>
      </c>
      <c r="H657" s="70">
        <v>0</v>
      </c>
      <c r="I657" s="70">
        <v>0</v>
      </c>
      <c r="J657" s="70">
        <v>0</v>
      </c>
      <c r="K657" s="70">
        <v>0</v>
      </c>
      <c r="L657" s="70">
        <v>22275.14</v>
      </c>
      <c r="M657" s="70">
        <v>0</v>
      </c>
      <c r="N657" s="70">
        <v>0</v>
      </c>
      <c r="O657" s="48">
        <f t="shared" si="10"/>
        <v>22275.14</v>
      </c>
    </row>
    <row r="658" spans="1:15" x14ac:dyDescent="0.25">
      <c r="A658" s="44" t="s">
        <v>51</v>
      </c>
      <c r="B658" s="45" t="s">
        <v>30</v>
      </c>
      <c r="C658" s="46">
        <v>41306</v>
      </c>
      <c r="D658" s="64" t="s">
        <v>642</v>
      </c>
      <c r="E658" s="105">
        <v>39780509.415230572</v>
      </c>
      <c r="F658" s="70">
        <v>0</v>
      </c>
      <c r="G658" s="70">
        <v>0</v>
      </c>
      <c r="H658" s="70">
        <v>0</v>
      </c>
      <c r="I658" s="70">
        <v>0</v>
      </c>
      <c r="J658" s="70">
        <v>0</v>
      </c>
      <c r="K658" s="70">
        <v>0</v>
      </c>
      <c r="L658" s="70">
        <v>9949506.8100000005</v>
      </c>
      <c r="M658" s="70">
        <v>0</v>
      </c>
      <c r="N658" s="70">
        <v>0</v>
      </c>
      <c r="O658" s="48">
        <f t="shared" si="10"/>
        <v>9949506.8100000005</v>
      </c>
    </row>
    <row r="659" spans="1:15" x14ac:dyDescent="0.25">
      <c r="A659" s="44" t="s">
        <v>51</v>
      </c>
      <c r="B659" s="45" t="s">
        <v>30</v>
      </c>
      <c r="C659" s="46">
        <v>41319</v>
      </c>
      <c r="D659" s="64" t="s">
        <v>104</v>
      </c>
      <c r="E659" s="105">
        <v>0</v>
      </c>
      <c r="F659" s="70">
        <v>0</v>
      </c>
      <c r="G659" s="70">
        <v>0</v>
      </c>
      <c r="H659" s="70">
        <v>0</v>
      </c>
      <c r="I659" s="70">
        <v>0</v>
      </c>
      <c r="J659" s="70">
        <v>0</v>
      </c>
      <c r="K659" s="70">
        <v>0</v>
      </c>
      <c r="L659" s="70">
        <v>0</v>
      </c>
      <c r="M659" s="70">
        <v>0</v>
      </c>
      <c r="N659" s="70">
        <v>0</v>
      </c>
      <c r="O659" s="48">
        <f t="shared" si="10"/>
        <v>0</v>
      </c>
    </row>
    <row r="660" spans="1:15" x14ac:dyDescent="0.25">
      <c r="A660" s="44" t="s">
        <v>51</v>
      </c>
      <c r="B660" s="45" t="s">
        <v>30</v>
      </c>
      <c r="C660" s="46">
        <v>41349</v>
      </c>
      <c r="D660" s="64" t="s">
        <v>643</v>
      </c>
      <c r="E660" s="105">
        <v>0</v>
      </c>
      <c r="F660" s="70">
        <v>0</v>
      </c>
      <c r="G660" s="70">
        <v>0</v>
      </c>
      <c r="H660" s="70">
        <v>0</v>
      </c>
      <c r="I660" s="70">
        <v>0</v>
      </c>
      <c r="J660" s="70">
        <v>0</v>
      </c>
      <c r="K660" s="70">
        <v>0</v>
      </c>
      <c r="L660" s="70">
        <v>0</v>
      </c>
      <c r="M660" s="70">
        <v>0</v>
      </c>
      <c r="N660" s="70">
        <v>0</v>
      </c>
      <c r="O660" s="48">
        <f t="shared" si="10"/>
        <v>0</v>
      </c>
    </row>
    <row r="661" spans="1:15" x14ac:dyDescent="0.25">
      <c r="A661" s="149" t="s">
        <v>51</v>
      </c>
      <c r="B661" s="153" t="s">
        <v>30</v>
      </c>
      <c r="C661" s="151">
        <v>41357</v>
      </c>
      <c r="D661" s="154" t="s">
        <v>644</v>
      </c>
      <c r="E661" s="105">
        <v>13879569.39850338</v>
      </c>
      <c r="F661" s="168">
        <v>0</v>
      </c>
      <c r="G661" s="168">
        <v>0</v>
      </c>
      <c r="H661" s="168">
        <v>0</v>
      </c>
      <c r="I661" s="168">
        <v>0</v>
      </c>
      <c r="J661" s="168">
        <v>5515876</v>
      </c>
      <c r="K661" s="168">
        <v>0</v>
      </c>
      <c r="L661" s="168">
        <v>0</v>
      </c>
      <c r="M661" s="168">
        <v>0</v>
      </c>
      <c r="N661" s="168">
        <v>0</v>
      </c>
      <c r="O661" s="169">
        <f t="shared" si="10"/>
        <v>5515876</v>
      </c>
    </row>
    <row r="662" spans="1:15" x14ac:dyDescent="0.25">
      <c r="A662" s="149" t="s">
        <v>51</v>
      </c>
      <c r="B662" s="153" t="s">
        <v>30</v>
      </c>
      <c r="C662" s="151">
        <v>41359</v>
      </c>
      <c r="D662" s="154" t="s">
        <v>645</v>
      </c>
      <c r="E662" s="105">
        <v>0</v>
      </c>
      <c r="F662" s="168">
        <v>0</v>
      </c>
      <c r="G662" s="168">
        <v>0</v>
      </c>
      <c r="H662" s="168">
        <v>0</v>
      </c>
      <c r="I662" s="168">
        <v>0</v>
      </c>
      <c r="J662" s="168">
        <v>0</v>
      </c>
      <c r="K662" s="168">
        <v>0</v>
      </c>
      <c r="L662" s="168">
        <v>0</v>
      </c>
      <c r="M662" s="168">
        <v>0</v>
      </c>
      <c r="N662" s="168">
        <v>0</v>
      </c>
      <c r="O662" s="169">
        <f t="shared" si="10"/>
        <v>0</v>
      </c>
    </row>
    <row r="663" spans="1:15" x14ac:dyDescent="0.25">
      <c r="A663" s="149" t="s">
        <v>51</v>
      </c>
      <c r="B663" s="153" t="s">
        <v>30</v>
      </c>
      <c r="C663" s="151">
        <v>41378</v>
      </c>
      <c r="D663" s="154" t="s">
        <v>646</v>
      </c>
      <c r="E663" s="105">
        <v>0</v>
      </c>
      <c r="F663" s="168">
        <v>0</v>
      </c>
      <c r="G663" s="168">
        <v>0</v>
      </c>
      <c r="H663" s="168">
        <v>0</v>
      </c>
      <c r="I663" s="168">
        <v>0</v>
      </c>
      <c r="J663" s="168">
        <v>0</v>
      </c>
      <c r="K663" s="168">
        <v>0</v>
      </c>
      <c r="L663" s="168">
        <v>0</v>
      </c>
      <c r="M663" s="168">
        <v>0</v>
      </c>
      <c r="N663" s="168">
        <v>0</v>
      </c>
      <c r="O663" s="169">
        <f t="shared" si="10"/>
        <v>0</v>
      </c>
    </row>
    <row r="664" spans="1:15" x14ac:dyDescent="0.25">
      <c r="A664" s="149" t="s">
        <v>51</v>
      </c>
      <c r="B664" s="153" t="s">
        <v>30</v>
      </c>
      <c r="C664" s="151">
        <v>41396</v>
      </c>
      <c r="D664" s="154" t="s">
        <v>647</v>
      </c>
      <c r="E664" s="105">
        <v>14084.419923187041</v>
      </c>
      <c r="F664" s="168">
        <v>0</v>
      </c>
      <c r="G664" s="168">
        <v>0</v>
      </c>
      <c r="H664" s="168">
        <v>0</v>
      </c>
      <c r="I664" s="168">
        <v>0</v>
      </c>
      <c r="J664" s="168">
        <v>0</v>
      </c>
      <c r="K664" s="168">
        <v>0</v>
      </c>
      <c r="L664" s="168">
        <v>4177</v>
      </c>
      <c r="M664" s="168">
        <v>0</v>
      </c>
      <c r="N664" s="168">
        <v>0</v>
      </c>
      <c r="O664" s="169">
        <f t="shared" si="10"/>
        <v>4177</v>
      </c>
    </row>
    <row r="665" spans="1:15" x14ac:dyDescent="0.25">
      <c r="A665" s="149" t="s">
        <v>51</v>
      </c>
      <c r="B665" s="153" t="s">
        <v>30</v>
      </c>
      <c r="C665" s="151">
        <v>41483</v>
      </c>
      <c r="D665" s="154" t="s">
        <v>648</v>
      </c>
      <c r="E665" s="105">
        <v>0</v>
      </c>
      <c r="F665" s="168">
        <v>0</v>
      </c>
      <c r="G665" s="168">
        <v>0</v>
      </c>
      <c r="H665" s="168">
        <v>0</v>
      </c>
      <c r="I665" s="168">
        <v>0</v>
      </c>
      <c r="J665" s="168">
        <v>0</v>
      </c>
      <c r="K665" s="168">
        <v>0</v>
      </c>
      <c r="L665" s="168">
        <v>0</v>
      </c>
      <c r="M665" s="168">
        <v>0</v>
      </c>
      <c r="N665" s="168">
        <v>0</v>
      </c>
      <c r="O665" s="169">
        <f t="shared" si="10"/>
        <v>0</v>
      </c>
    </row>
    <row r="666" spans="1:15" x14ac:dyDescent="0.25">
      <c r="A666" s="149" t="s">
        <v>51</v>
      </c>
      <c r="B666" s="153" t="s">
        <v>30</v>
      </c>
      <c r="C666" s="151">
        <v>41503</v>
      </c>
      <c r="D666" s="154" t="s">
        <v>649</v>
      </c>
      <c r="E666" s="105">
        <v>0</v>
      </c>
      <c r="F666" s="168">
        <v>0</v>
      </c>
      <c r="G666" s="168">
        <v>0</v>
      </c>
      <c r="H666" s="168">
        <v>0</v>
      </c>
      <c r="I666" s="168">
        <v>0</v>
      </c>
      <c r="J666" s="168">
        <v>0</v>
      </c>
      <c r="K666" s="168">
        <v>0</v>
      </c>
      <c r="L666" s="168">
        <v>0</v>
      </c>
      <c r="M666" s="168">
        <v>0</v>
      </c>
      <c r="N666" s="168">
        <v>0</v>
      </c>
      <c r="O666" s="169">
        <f t="shared" si="10"/>
        <v>0</v>
      </c>
    </row>
    <row r="667" spans="1:15" x14ac:dyDescent="0.25">
      <c r="A667" s="149" t="s">
        <v>51</v>
      </c>
      <c r="B667" s="153" t="s">
        <v>30</v>
      </c>
      <c r="C667" s="151">
        <v>41518</v>
      </c>
      <c r="D667" s="154" t="s">
        <v>650</v>
      </c>
      <c r="E667" s="105">
        <v>212589.35778807657</v>
      </c>
      <c r="F667" s="168">
        <v>0</v>
      </c>
      <c r="G667" s="168">
        <v>0</v>
      </c>
      <c r="H667" s="168">
        <v>0</v>
      </c>
      <c r="I667" s="168">
        <v>0</v>
      </c>
      <c r="J667" s="168">
        <v>0</v>
      </c>
      <c r="K667" s="168">
        <v>0</v>
      </c>
      <c r="L667" s="168">
        <v>808055.05</v>
      </c>
      <c r="M667" s="168">
        <v>0</v>
      </c>
      <c r="N667" s="168">
        <v>0</v>
      </c>
      <c r="O667" s="169">
        <f t="shared" si="10"/>
        <v>808055.05</v>
      </c>
    </row>
    <row r="668" spans="1:15" x14ac:dyDescent="0.25">
      <c r="A668" s="149" t="s">
        <v>51</v>
      </c>
      <c r="B668" s="153" t="s">
        <v>30</v>
      </c>
      <c r="C668" s="151">
        <v>41524</v>
      </c>
      <c r="D668" s="154" t="s">
        <v>651</v>
      </c>
      <c r="E668" s="105">
        <v>18033970.87433254</v>
      </c>
      <c r="F668" s="168">
        <v>2268049.5299999993</v>
      </c>
      <c r="G668" s="168">
        <v>0</v>
      </c>
      <c r="H668" s="168">
        <v>0</v>
      </c>
      <c r="I668" s="168">
        <v>0</v>
      </c>
      <c r="J668" s="168">
        <v>5949958.1399999987</v>
      </c>
      <c r="K668" s="168">
        <v>0</v>
      </c>
      <c r="L668" s="168">
        <v>469944.41000000003</v>
      </c>
      <c r="M668" s="168">
        <v>0</v>
      </c>
      <c r="N668" s="168">
        <v>0</v>
      </c>
      <c r="O668" s="169">
        <f t="shared" si="10"/>
        <v>8687952.0799999982</v>
      </c>
    </row>
    <row r="669" spans="1:15" x14ac:dyDescent="0.25">
      <c r="A669" s="149" t="s">
        <v>51</v>
      </c>
      <c r="B669" s="153" t="s">
        <v>30</v>
      </c>
      <c r="C669" s="151">
        <v>41530</v>
      </c>
      <c r="D669" s="154" t="s">
        <v>378</v>
      </c>
      <c r="E669" s="105">
        <v>0</v>
      </c>
      <c r="F669" s="168">
        <v>0</v>
      </c>
      <c r="G669" s="168">
        <v>0</v>
      </c>
      <c r="H669" s="168">
        <v>0</v>
      </c>
      <c r="I669" s="168">
        <v>0</v>
      </c>
      <c r="J669" s="168">
        <v>0</v>
      </c>
      <c r="K669" s="168">
        <v>0</v>
      </c>
      <c r="L669" s="168">
        <v>0</v>
      </c>
      <c r="M669" s="168">
        <v>0</v>
      </c>
      <c r="N669" s="168">
        <v>0</v>
      </c>
      <c r="O669" s="169">
        <f t="shared" si="10"/>
        <v>0</v>
      </c>
    </row>
    <row r="670" spans="1:15" x14ac:dyDescent="0.25">
      <c r="A670" s="149" t="s">
        <v>51</v>
      </c>
      <c r="B670" s="153" t="s">
        <v>30</v>
      </c>
      <c r="C670" s="151">
        <v>41548</v>
      </c>
      <c r="D670" s="154" t="s">
        <v>652</v>
      </c>
      <c r="E670" s="105">
        <v>0</v>
      </c>
      <c r="F670" s="168">
        <v>0</v>
      </c>
      <c r="G670" s="168">
        <v>0</v>
      </c>
      <c r="H670" s="168">
        <v>0</v>
      </c>
      <c r="I670" s="168">
        <v>0</v>
      </c>
      <c r="J670" s="168">
        <v>0</v>
      </c>
      <c r="K670" s="168">
        <v>0</v>
      </c>
      <c r="L670" s="168">
        <v>0</v>
      </c>
      <c r="M670" s="168">
        <v>0</v>
      </c>
      <c r="N670" s="168">
        <v>0</v>
      </c>
      <c r="O670" s="169">
        <f t="shared" si="10"/>
        <v>0</v>
      </c>
    </row>
    <row r="671" spans="1:15" x14ac:dyDescent="0.25">
      <c r="A671" s="44" t="s">
        <v>51</v>
      </c>
      <c r="B671" s="45" t="s">
        <v>30</v>
      </c>
      <c r="C671" s="46">
        <v>41551</v>
      </c>
      <c r="D671" s="64" t="s">
        <v>653</v>
      </c>
      <c r="E671" s="105">
        <v>102655.65903334072</v>
      </c>
      <c r="F671" s="70">
        <v>0</v>
      </c>
      <c r="G671" s="70">
        <v>0</v>
      </c>
      <c r="H671" s="70">
        <v>0</v>
      </c>
      <c r="I671" s="70">
        <v>0</v>
      </c>
      <c r="J671" s="70">
        <v>0</v>
      </c>
      <c r="K671" s="70">
        <v>0</v>
      </c>
      <c r="L671" s="70">
        <v>634511.23999999987</v>
      </c>
      <c r="M671" s="70">
        <v>0</v>
      </c>
      <c r="N671" s="70">
        <v>0</v>
      </c>
      <c r="O671" s="48">
        <f t="shared" si="10"/>
        <v>634511.23999999987</v>
      </c>
    </row>
    <row r="672" spans="1:15" x14ac:dyDescent="0.25">
      <c r="A672" s="44" t="s">
        <v>51</v>
      </c>
      <c r="B672" s="45" t="s">
        <v>30</v>
      </c>
      <c r="C672" s="46">
        <v>41615</v>
      </c>
      <c r="D672" s="64" t="s">
        <v>654</v>
      </c>
      <c r="E672" s="105">
        <v>574411.7562639527</v>
      </c>
      <c r="F672" s="70">
        <v>0</v>
      </c>
      <c r="G672" s="70">
        <v>0</v>
      </c>
      <c r="H672" s="70">
        <v>0</v>
      </c>
      <c r="I672" s="70">
        <v>0</v>
      </c>
      <c r="J672" s="70">
        <v>0</v>
      </c>
      <c r="K672" s="70">
        <v>0</v>
      </c>
      <c r="L672" s="70">
        <v>371770.6</v>
      </c>
      <c r="M672" s="70">
        <v>0</v>
      </c>
      <c r="N672" s="70">
        <v>0</v>
      </c>
      <c r="O672" s="48">
        <f t="shared" si="10"/>
        <v>371770.6</v>
      </c>
    </row>
    <row r="673" spans="1:15" x14ac:dyDescent="0.25">
      <c r="A673" s="44" t="s">
        <v>51</v>
      </c>
      <c r="B673" s="45" t="s">
        <v>30</v>
      </c>
      <c r="C673" s="46">
        <v>41660</v>
      </c>
      <c r="D673" s="64" t="s">
        <v>655</v>
      </c>
      <c r="E673" s="105">
        <v>0</v>
      </c>
      <c r="F673" s="70">
        <v>0</v>
      </c>
      <c r="G673" s="70">
        <v>0</v>
      </c>
      <c r="H673" s="70">
        <v>0</v>
      </c>
      <c r="I673" s="70">
        <v>0</v>
      </c>
      <c r="J673" s="70">
        <v>0</v>
      </c>
      <c r="K673" s="70">
        <v>0</v>
      </c>
      <c r="L673" s="70">
        <v>0</v>
      </c>
      <c r="M673" s="70">
        <v>0</v>
      </c>
      <c r="N673" s="70">
        <v>0</v>
      </c>
      <c r="O673" s="48">
        <f t="shared" si="10"/>
        <v>0</v>
      </c>
    </row>
    <row r="674" spans="1:15" x14ac:dyDescent="0.25">
      <c r="A674" s="44" t="s">
        <v>51</v>
      </c>
      <c r="B674" s="45" t="s">
        <v>30</v>
      </c>
      <c r="C674" s="46">
        <v>41668</v>
      </c>
      <c r="D674" s="64" t="s">
        <v>656</v>
      </c>
      <c r="E674" s="105">
        <v>0</v>
      </c>
      <c r="F674" s="70">
        <v>0</v>
      </c>
      <c r="G674" s="70">
        <v>0</v>
      </c>
      <c r="H674" s="70">
        <v>0</v>
      </c>
      <c r="I674" s="70">
        <v>0</v>
      </c>
      <c r="J674" s="70">
        <v>0</v>
      </c>
      <c r="K674" s="70">
        <v>0</v>
      </c>
      <c r="L674" s="70">
        <v>276049.37</v>
      </c>
      <c r="M674" s="70">
        <v>0</v>
      </c>
      <c r="N674" s="70">
        <v>0</v>
      </c>
      <c r="O674" s="48">
        <f t="shared" si="10"/>
        <v>276049.37</v>
      </c>
    </row>
    <row r="675" spans="1:15" x14ac:dyDescent="0.25">
      <c r="A675" s="44" t="s">
        <v>51</v>
      </c>
      <c r="B675" s="45" t="s">
        <v>30</v>
      </c>
      <c r="C675" s="46">
        <v>41676</v>
      </c>
      <c r="D675" s="64" t="s">
        <v>327</v>
      </c>
      <c r="E675" s="105">
        <v>190041.81032937241</v>
      </c>
      <c r="F675" s="70">
        <v>0</v>
      </c>
      <c r="G675" s="70">
        <v>0</v>
      </c>
      <c r="H675" s="70">
        <v>0</v>
      </c>
      <c r="I675" s="70">
        <v>0</v>
      </c>
      <c r="J675" s="70">
        <v>0</v>
      </c>
      <c r="K675" s="70">
        <v>0</v>
      </c>
      <c r="L675" s="70">
        <v>2873553.55</v>
      </c>
      <c r="M675" s="70">
        <v>0</v>
      </c>
      <c r="N675" s="70">
        <v>0</v>
      </c>
      <c r="O675" s="48">
        <f t="shared" si="10"/>
        <v>2873553.55</v>
      </c>
    </row>
    <row r="676" spans="1:15" x14ac:dyDescent="0.25">
      <c r="A676" s="44" t="s">
        <v>51</v>
      </c>
      <c r="B676" s="45" t="s">
        <v>30</v>
      </c>
      <c r="C676" s="46">
        <v>41770</v>
      </c>
      <c r="D676" s="64" t="s">
        <v>657</v>
      </c>
      <c r="E676" s="105">
        <v>0</v>
      </c>
      <c r="F676" s="70">
        <v>0</v>
      </c>
      <c r="G676" s="70">
        <v>0</v>
      </c>
      <c r="H676" s="70">
        <v>0</v>
      </c>
      <c r="I676" s="70">
        <v>0</v>
      </c>
      <c r="J676" s="70">
        <v>0</v>
      </c>
      <c r="K676" s="70">
        <v>0</v>
      </c>
      <c r="L676" s="70">
        <v>0</v>
      </c>
      <c r="M676" s="70">
        <v>0</v>
      </c>
      <c r="N676" s="70">
        <v>0</v>
      </c>
      <c r="O676" s="48">
        <f t="shared" si="10"/>
        <v>0</v>
      </c>
    </row>
    <row r="677" spans="1:15" x14ac:dyDescent="0.25">
      <c r="A677" s="44" t="s">
        <v>51</v>
      </c>
      <c r="B677" s="45" t="s">
        <v>30</v>
      </c>
      <c r="C677" s="46">
        <v>41791</v>
      </c>
      <c r="D677" s="64" t="s">
        <v>658</v>
      </c>
      <c r="E677" s="105">
        <v>0</v>
      </c>
      <c r="F677" s="70">
        <v>0</v>
      </c>
      <c r="G677" s="70">
        <v>0</v>
      </c>
      <c r="H677" s="70">
        <v>0</v>
      </c>
      <c r="I677" s="70">
        <v>0</v>
      </c>
      <c r="J677" s="70">
        <v>3569065.32</v>
      </c>
      <c r="K677" s="70">
        <v>0</v>
      </c>
      <c r="L677" s="70">
        <v>0</v>
      </c>
      <c r="M677" s="70">
        <v>0</v>
      </c>
      <c r="N677" s="70">
        <v>0</v>
      </c>
      <c r="O677" s="48">
        <f t="shared" si="10"/>
        <v>3569065.32</v>
      </c>
    </row>
    <row r="678" spans="1:15" x14ac:dyDescent="0.25">
      <c r="A678" s="44" t="s">
        <v>51</v>
      </c>
      <c r="B678" s="45" t="s">
        <v>30</v>
      </c>
      <c r="C678" s="46">
        <v>41797</v>
      </c>
      <c r="D678" s="64" t="s">
        <v>659</v>
      </c>
      <c r="E678" s="105">
        <v>6717535.162866774</v>
      </c>
      <c r="F678" s="70">
        <v>0</v>
      </c>
      <c r="G678" s="70">
        <v>0</v>
      </c>
      <c r="H678" s="70">
        <v>0</v>
      </c>
      <c r="I678" s="70">
        <v>0</v>
      </c>
      <c r="J678" s="70">
        <v>43529927.269999996</v>
      </c>
      <c r="K678" s="70">
        <v>0</v>
      </c>
      <c r="L678" s="70">
        <v>8991220.6099999975</v>
      </c>
      <c r="M678" s="70">
        <v>0</v>
      </c>
      <c r="N678" s="70">
        <v>0</v>
      </c>
      <c r="O678" s="48">
        <f t="shared" si="10"/>
        <v>52521147.879999995</v>
      </c>
    </row>
    <row r="679" spans="1:15" x14ac:dyDescent="0.25">
      <c r="A679" s="44" t="s">
        <v>51</v>
      </c>
      <c r="B679" s="45" t="s">
        <v>30</v>
      </c>
      <c r="C679" s="46">
        <v>41799</v>
      </c>
      <c r="D679" s="64" t="s">
        <v>660</v>
      </c>
      <c r="E679" s="105">
        <v>47912.169416211284</v>
      </c>
      <c r="F679" s="70">
        <v>0</v>
      </c>
      <c r="G679" s="70">
        <v>0</v>
      </c>
      <c r="H679" s="70">
        <v>0</v>
      </c>
      <c r="I679" s="70">
        <v>0</v>
      </c>
      <c r="J679" s="70">
        <v>0</v>
      </c>
      <c r="K679" s="70">
        <v>0</v>
      </c>
      <c r="L679" s="70">
        <v>118960.21</v>
      </c>
      <c r="M679" s="70">
        <v>0</v>
      </c>
      <c r="N679" s="70">
        <v>0</v>
      </c>
      <c r="O679" s="48">
        <f t="shared" si="10"/>
        <v>118960.21</v>
      </c>
    </row>
    <row r="680" spans="1:15" x14ac:dyDescent="0.25">
      <c r="A680" s="44" t="s">
        <v>51</v>
      </c>
      <c r="B680" s="45" t="s">
        <v>30</v>
      </c>
      <c r="C680" s="46">
        <v>41801</v>
      </c>
      <c r="D680" s="64" t="s">
        <v>661</v>
      </c>
      <c r="E680" s="105">
        <v>0</v>
      </c>
      <c r="F680" s="70">
        <v>1085.6199999999999</v>
      </c>
      <c r="G680" s="70">
        <v>0</v>
      </c>
      <c r="H680" s="70">
        <v>0</v>
      </c>
      <c r="I680" s="70">
        <v>0</v>
      </c>
      <c r="J680" s="70">
        <v>0</v>
      </c>
      <c r="K680" s="70">
        <v>0</v>
      </c>
      <c r="L680" s="70">
        <v>61094</v>
      </c>
      <c r="M680" s="70">
        <v>0</v>
      </c>
      <c r="N680" s="70">
        <v>0</v>
      </c>
      <c r="O680" s="48">
        <f t="shared" si="10"/>
        <v>62179.62</v>
      </c>
    </row>
    <row r="681" spans="1:15" x14ac:dyDescent="0.25">
      <c r="A681" s="149" t="s">
        <v>51</v>
      </c>
      <c r="B681" s="153" t="s">
        <v>30</v>
      </c>
      <c r="C681" s="151">
        <v>41807</v>
      </c>
      <c r="D681" s="154" t="s">
        <v>662</v>
      </c>
      <c r="E681" s="105">
        <v>0</v>
      </c>
      <c r="F681" s="168">
        <v>0</v>
      </c>
      <c r="G681" s="168">
        <v>0</v>
      </c>
      <c r="H681" s="168">
        <v>0</v>
      </c>
      <c r="I681" s="168">
        <v>0</v>
      </c>
      <c r="J681" s="168">
        <v>0</v>
      </c>
      <c r="K681" s="168">
        <v>0</v>
      </c>
      <c r="L681" s="168">
        <v>246095</v>
      </c>
      <c r="M681" s="168">
        <v>0</v>
      </c>
      <c r="N681" s="168">
        <v>0</v>
      </c>
      <c r="O681" s="169">
        <f t="shared" si="10"/>
        <v>246095</v>
      </c>
    </row>
    <row r="682" spans="1:15" x14ac:dyDescent="0.25">
      <c r="A682" s="149" t="s">
        <v>51</v>
      </c>
      <c r="B682" s="153" t="s">
        <v>30</v>
      </c>
      <c r="C682" s="151">
        <v>41872</v>
      </c>
      <c r="D682" s="154" t="s">
        <v>663</v>
      </c>
      <c r="E682" s="105">
        <v>0</v>
      </c>
      <c r="F682" s="168">
        <v>0</v>
      </c>
      <c r="G682" s="168">
        <v>0</v>
      </c>
      <c r="H682" s="168">
        <v>0</v>
      </c>
      <c r="I682" s="168">
        <v>0</v>
      </c>
      <c r="J682" s="168">
        <v>0</v>
      </c>
      <c r="K682" s="168">
        <v>0</v>
      </c>
      <c r="L682" s="168">
        <v>0</v>
      </c>
      <c r="M682" s="168">
        <v>0</v>
      </c>
      <c r="N682" s="168">
        <v>0</v>
      </c>
      <c r="O682" s="169">
        <f t="shared" si="10"/>
        <v>0</v>
      </c>
    </row>
    <row r="683" spans="1:15" x14ac:dyDescent="0.25">
      <c r="A683" s="149" t="s">
        <v>51</v>
      </c>
      <c r="B683" s="153" t="s">
        <v>30</v>
      </c>
      <c r="C683" s="151">
        <v>41885</v>
      </c>
      <c r="D683" s="154" t="s">
        <v>664</v>
      </c>
      <c r="E683" s="105">
        <v>0</v>
      </c>
      <c r="F683" s="168">
        <v>0</v>
      </c>
      <c r="G683" s="168">
        <v>0</v>
      </c>
      <c r="H683" s="168">
        <v>0</v>
      </c>
      <c r="I683" s="168">
        <v>0</v>
      </c>
      <c r="J683" s="168">
        <v>0</v>
      </c>
      <c r="K683" s="168">
        <v>0</v>
      </c>
      <c r="L683" s="168">
        <v>151194.38</v>
      </c>
      <c r="M683" s="168">
        <v>0</v>
      </c>
      <c r="N683" s="168">
        <v>0</v>
      </c>
      <c r="O683" s="169">
        <f t="shared" si="10"/>
        <v>151194.38</v>
      </c>
    </row>
    <row r="684" spans="1:15" x14ac:dyDescent="0.25">
      <c r="A684" s="149" t="s">
        <v>51</v>
      </c>
      <c r="B684" s="153" t="s">
        <v>31</v>
      </c>
      <c r="C684" s="151">
        <v>44001</v>
      </c>
      <c r="D684" s="154" t="s">
        <v>665</v>
      </c>
      <c r="E684" s="105">
        <v>45709.547506844785</v>
      </c>
      <c r="F684" s="168">
        <v>0</v>
      </c>
      <c r="G684" s="168">
        <v>21007296.810000002</v>
      </c>
      <c r="H684" s="168">
        <v>0</v>
      </c>
      <c r="I684" s="168">
        <v>0</v>
      </c>
      <c r="J684" s="168">
        <v>0</v>
      </c>
      <c r="K684" s="168">
        <v>0</v>
      </c>
      <c r="L684" s="168">
        <v>700177.22</v>
      </c>
      <c r="M684" s="168">
        <v>0</v>
      </c>
      <c r="N684" s="168">
        <v>0</v>
      </c>
      <c r="O684" s="169">
        <f t="shared" si="10"/>
        <v>21707474.030000001</v>
      </c>
    </row>
    <row r="685" spans="1:15" x14ac:dyDescent="0.25">
      <c r="A685" s="149" t="s">
        <v>51</v>
      </c>
      <c r="B685" s="153" t="s">
        <v>31</v>
      </c>
      <c r="C685" s="151">
        <v>44035</v>
      </c>
      <c r="D685" s="152" t="s">
        <v>389</v>
      </c>
      <c r="E685" s="105">
        <v>15660514731.751785</v>
      </c>
      <c r="F685" s="168">
        <v>149058.94</v>
      </c>
      <c r="G685" s="168">
        <v>18936348179</v>
      </c>
      <c r="H685" s="168">
        <v>0</v>
      </c>
      <c r="I685" s="168">
        <v>0</v>
      </c>
      <c r="J685" s="168">
        <v>0</v>
      </c>
      <c r="K685" s="168">
        <v>0</v>
      </c>
      <c r="L685" s="168">
        <v>15776500.060000001</v>
      </c>
      <c r="M685" s="168">
        <v>0</v>
      </c>
      <c r="N685" s="168">
        <v>0</v>
      </c>
      <c r="O685" s="169">
        <f t="shared" si="10"/>
        <v>18952273738</v>
      </c>
    </row>
    <row r="686" spans="1:15" x14ac:dyDescent="0.25">
      <c r="A686" s="149" t="s">
        <v>51</v>
      </c>
      <c r="B686" s="153" t="s">
        <v>31</v>
      </c>
      <c r="C686" s="151">
        <v>44078</v>
      </c>
      <c r="D686" s="154" t="s">
        <v>666</v>
      </c>
      <c r="E686" s="105">
        <v>7047025739.6389503</v>
      </c>
      <c r="F686" s="168">
        <v>0</v>
      </c>
      <c r="G686" s="168">
        <v>9674909056.7199974</v>
      </c>
      <c r="H686" s="168">
        <v>0</v>
      </c>
      <c r="I686" s="168">
        <v>0</v>
      </c>
      <c r="J686" s="168">
        <v>0</v>
      </c>
      <c r="K686" s="168">
        <v>0</v>
      </c>
      <c r="L686" s="168">
        <v>0</v>
      </c>
      <c r="M686" s="168">
        <v>0</v>
      </c>
      <c r="N686" s="168">
        <v>0</v>
      </c>
      <c r="O686" s="169">
        <f t="shared" si="10"/>
        <v>9674909056.7199974</v>
      </c>
    </row>
    <row r="687" spans="1:15" x14ac:dyDescent="0.25">
      <c r="A687" s="149" t="s">
        <v>51</v>
      </c>
      <c r="B687" s="153" t="s">
        <v>31</v>
      </c>
      <c r="C687" s="151">
        <v>44090</v>
      </c>
      <c r="D687" s="154" t="s">
        <v>667</v>
      </c>
      <c r="E687" s="105">
        <v>6963.1877435006863</v>
      </c>
      <c r="F687" s="168">
        <v>0</v>
      </c>
      <c r="G687" s="168">
        <v>2328460.0099999998</v>
      </c>
      <c r="H687" s="168">
        <v>0</v>
      </c>
      <c r="I687" s="168">
        <v>0</v>
      </c>
      <c r="J687" s="168">
        <v>0</v>
      </c>
      <c r="K687" s="168">
        <v>0</v>
      </c>
      <c r="L687" s="168">
        <v>743210.15999999992</v>
      </c>
      <c r="M687" s="168">
        <v>0</v>
      </c>
      <c r="N687" s="168">
        <v>0</v>
      </c>
      <c r="O687" s="169">
        <f t="shared" si="10"/>
        <v>3071670.17</v>
      </c>
    </row>
    <row r="688" spans="1:15" x14ac:dyDescent="0.25">
      <c r="A688" s="149" t="s">
        <v>51</v>
      </c>
      <c r="B688" s="153" t="s">
        <v>31</v>
      </c>
      <c r="C688" s="151">
        <v>44098</v>
      </c>
      <c r="D688" s="154" t="s">
        <v>668</v>
      </c>
      <c r="E688" s="105">
        <v>0</v>
      </c>
      <c r="F688" s="168">
        <v>0</v>
      </c>
      <c r="G688" s="168">
        <v>0</v>
      </c>
      <c r="H688" s="168">
        <v>0</v>
      </c>
      <c r="I688" s="168">
        <v>0</v>
      </c>
      <c r="J688" s="168">
        <v>0</v>
      </c>
      <c r="K688" s="168">
        <v>0</v>
      </c>
      <c r="L688" s="168">
        <v>0</v>
      </c>
      <c r="M688" s="168">
        <v>0</v>
      </c>
      <c r="N688" s="168">
        <v>0</v>
      </c>
      <c r="O688" s="169">
        <f t="shared" si="10"/>
        <v>0</v>
      </c>
    </row>
    <row r="689" spans="1:15" x14ac:dyDescent="0.25">
      <c r="A689" s="149" t="s">
        <v>51</v>
      </c>
      <c r="B689" s="153" t="s">
        <v>31</v>
      </c>
      <c r="C689" s="151">
        <v>44110</v>
      </c>
      <c r="D689" s="154" t="s">
        <v>669</v>
      </c>
      <c r="E689" s="105">
        <v>0</v>
      </c>
      <c r="F689" s="168">
        <v>0</v>
      </c>
      <c r="G689" s="168">
        <v>0</v>
      </c>
      <c r="H689" s="168">
        <v>0</v>
      </c>
      <c r="I689" s="168">
        <v>0</v>
      </c>
      <c r="J689" s="168">
        <v>0</v>
      </c>
      <c r="K689" s="168">
        <v>0</v>
      </c>
      <c r="L689" s="168">
        <v>0</v>
      </c>
      <c r="M689" s="168">
        <v>0</v>
      </c>
      <c r="N689" s="168">
        <v>0</v>
      </c>
      <c r="O689" s="169">
        <f t="shared" si="10"/>
        <v>0</v>
      </c>
    </row>
    <row r="690" spans="1:15" x14ac:dyDescent="0.25">
      <c r="A690" s="149" t="s">
        <v>51</v>
      </c>
      <c r="B690" s="153" t="s">
        <v>31</v>
      </c>
      <c r="C690" s="151">
        <v>44279</v>
      </c>
      <c r="D690" s="154" t="s">
        <v>670</v>
      </c>
      <c r="E690" s="105">
        <v>0</v>
      </c>
      <c r="F690" s="168">
        <v>0</v>
      </c>
      <c r="G690" s="168">
        <v>0</v>
      </c>
      <c r="H690" s="168">
        <v>0</v>
      </c>
      <c r="I690" s="168">
        <v>0</v>
      </c>
      <c r="J690" s="168">
        <v>0</v>
      </c>
      <c r="K690" s="168">
        <v>0</v>
      </c>
      <c r="L690" s="168">
        <v>0</v>
      </c>
      <c r="M690" s="168">
        <v>0</v>
      </c>
      <c r="N690" s="168">
        <v>0</v>
      </c>
      <c r="O690" s="169">
        <f t="shared" si="10"/>
        <v>0</v>
      </c>
    </row>
    <row r="691" spans="1:15" x14ac:dyDescent="0.25">
      <c r="A691" s="44" t="s">
        <v>51</v>
      </c>
      <c r="B691" s="45" t="s">
        <v>31</v>
      </c>
      <c r="C691" s="46">
        <v>44378</v>
      </c>
      <c r="D691" s="64" t="s">
        <v>671</v>
      </c>
      <c r="E691" s="105">
        <v>4630543488.4308147</v>
      </c>
      <c r="F691" s="70">
        <v>0</v>
      </c>
      <c r="G691" s="70">
        <v>4526348266.0699997</v>
      </c>
      <c r="H691" s="70">
        <v>0</v>
      </c>
      <c r="I691" s="70">
        <v>0</v>
      </c>
      <c r="J691" s="70">
        <v>0</v>
      </c>
      <c r="K691" s="70">
        <v>0</v>
      </c>
      <c r="L691" s="70">
        <v>3087454</v>
      </c>
      <c r="M691" s="70">
        <v>0</v>
      </c>
      <c r="N691" s="70">
        <v>0</v>
      </c>
      <c r="O691" s="48">
        <f t="shared" si="10"/>
        <v>4529435720.0699997</v>
      </c>
    </row>
    <row r="692" spans="1:15" x14ac:dyDescent="0.25">
      <c r="A692" s="44" t="s">
        <v>51</v>
      </c>
      <c r="B692" s="45" t="s">
        <v>31</v>
      </c>
      <c r="C692" s="46">
        <v>44420</v>
      </c>
      <c r="D692" s="65" t="s">
        <v>672</v>
      </c>
      <c r="E692" s="105">
        <v>0</v>
      </c>
      <c r="F692" s="70">
        <v>0</v>
      </c>
      <c r="G692" s="70">
        <v>0</v>
      </c>
      <c r="H692" s="70">
        <v>0</v>
      </c>
      <c r="I692" s="70">
        <v>0</v>
      </c>
      <c r="J692" s="70">
        <v>0</v>
      </c>
      <c r="K692" s="70">
        <v>0</v>
      </c>
      <c r="L692" s="70">
        <v>0</v>
      </c>
      <c r="M692" s="70">
        <v>0</v>
      </c>
      <c r="N692" s="70">
        <v>0</v>
      </c>
      <c r="O692" s="48">
        <f t="shared" si="10"/>
        <v>0</v>
      </c>
    </row>
    <row r="693" spans="1:15" x14ac:dyDescent="0.25">
      <c r="A693" s="44" t="s">
        <v>51</v>
      </c>
      <c r="B693" s="45" t="s">
        <v>31</v>
      </c>
      <c r="C693" s="46">
        <v>44430</v>
      </c>
      <c r="D693" s="64" t="s">
        <v>673</v>
      </c>
      <c r="E693" s="105">
        <v>1588041722.0673685</v>
      </c>
      <c r="F693" s="70">
        <v>0</v>
      </c>
      <c r="G693" s="70">
        <v>1861408395.0999999</v>
      </c>
      <c r="H693" s="70">
        <v>0</v>
      </c>
      <c r="I693" s="70">
        <v>0</v>
      </c>
      <c r="J693" s="70">
        <v>0</v>
      </c>
      <c r="K693" s="70">
        <v>0</v>
      </c>
      <c r="L693" s="70">
        <v>829892.91999999993</v>
      </c>
      <c r="M693" s="70">
        <v>0</v>
      </c>
      <c r="N693" s="70">
        <v>0</v>
      </c>
      <c r="O693" s="48">
        <f t="shared" si="10"/>
        <v>1862238288.02</v>
      </c>
    </row>
    <row r="694" spans="1:15" x14ac:dyDescent="0.25">
      <c r="A694" s="44" t="s">
        <v>51</v>
      </c>
      <c r="B694" s="45" t="s">
        <v>31</v>
      </c>
      <c r="C694" s="46">
        <v>44560</v>
      </c>
      <c r="D694" s="64" t="s">
        <v>454</v>
      </c>
      <c r="E694" s="105">
        <v>0</v>
      </c>
      <c r="F694" s="70">
        <v>0</v>
      </c>
      <c r="G694" s="70">
        <v>0</v>
      </c>
      <c r="H694" s="70">
        <v>0</v>
      </c>
      <c r="I694" s="70">
        <v>0</v>
      </c>
      <c r="J694" s="70">
        <v>0</v>
      </c>
      <c r="K694" s="70">
        <v>0</v>
      </c>
      <c r="L694" s="70">
        <v>0</v>
      </c>
      <c r="M694" s="70">
        <v>61075945.199999996</v>
      </c>
      <c r="N694" s="70">
        <v>0</v>
      </c>
      <c r="O694" s="48">
        <f t="shared" si="10"/>
        <v>61075945.199999996</v>
      </c>
    </row>
    <row r="695" spans="1:15" x14ac:dyDescent="0.25">
      <c r="A695" s="44" t="s">
        <v>51</v>
      </c>
      <c r="B695" s="45" t="s">
        <v>31</v>
      </c>
      <c r="C695" s="46">
        <v>44650</v>
      </c>
      <c r="D695" s="64" t="s">
        <v>674</v>
      </c>
      <c r="E695" s="105">
        <v>0</v>
      </c>
      <c r="F695" s="70">
        <v>0</v>
      </c>
      <c r="G695" s="70">
        <v>0</v>
      </c>
      <c r="H695" s="70">
        <v>0</v>
      </c>
      <c r="I695" s="70">
        <v>0</v>
      </c>
      <c r="J695" s="70">
        <v>0</v>
      </c>
      <c r="K695" s="70">
        <v>0</v>
      </c>
      <c r="L695" s="70">
        <v>0</v>
      </c>
      <c r="M695" s="70">
        <v>0</v>
      </c>
      <c r="N695" s="70">
        <v>0</v>
      </c>
      <c r="O695" s="48">
        <f t="shared" si="10"/>
        <v>0</v>
      </c>
    </row>
    <row r="696" spans="1:15" x14ac:dyDescent="0.25">
      <c r="A696" s="44" t="s">
        <v>51</v>
      </c>
      <c r="B696" s="45" t="s">
        <v>31</v>
      </c>
      <c r="C696" s="46">
        <v>44847</v>
      </c>
      <c r="D696" s="64" t="s">
        <v>675</v>
      </c>
      <c r="E696" s="105">
        <v>6447446073.4516573</v>
      </c>
      <c r="F696" s="70">
        <v>0</v>
      </c>
      <c r="G696" s="70">
        <v>7867411237.1499996</v>
      </c>
      <c r="H696" s="70">
        <v>0</v>
      </c>
      <c r="I696" s="70">
        <v>0</v>
      </c>
      <c r="J696" s="70">
        <v>0</v>
      </c>
      <c r="K696" s="70">
        <v>0</v>
      </c>
      <c r="L696" s="70">
        <v>0</v>
      </c>
      <c r="M696" s="70">
        <v>0</v>
      </c>
      <c r="N696" s="70">
        <v>0</v>
      </c>
      <c r="O696" s="48">
        <f t="shared" si="10"/>
        <v>7867411237.1499996</v>
      </c>
    </row>
    <row r="697" spans="1:15" x14ac:dyDescent="0.25">
      <c r="A697" s="44" t="s">
        <v>51</v>
      </c>
      <c r="B697" s="45" t="s">
        <v>31</v>
      </c>
      <c r="C697" s="46">
        <v>44855</v>
      </c>
      <c r="D697" s="64" t="s">
        <v>676</v>
      </c>
      <c r="E697" s="105">
        <v>0</v>
      </c>
      <c r="F697" s="70">
        <v>0</v>
      </c>
      <c r="G697" s="70">
        <v>0</v>
      </c>
      <c r="H697" s="70">
        <v>0</v>
      </c>
      <c r="I697" s="70">
        <v>0</v>
      </c>
      <c r="J697" s="70">
        <v>0</v>
      </c>
      <c r="K697" s="70">
        <v>0</v>
      </c>
      <c r="L697" s="70">
        <v>0</v>
      </c>
      <c r="M697" s="70">
        <v>0</v>
      </c>
      <c r="N697" s="70">
        <v>0</v>
      </c>
      <c r="O697" s="48">
        <f t="shared" si="10"/>
        <v>0</v>
      </c>
    </row>
    <row r="698" spans="1:15" x14ac:dyDescent="0.25">
      <c r="A698" s="44" t="s">
        <v>51</v>
      </c>
      <c r="B698" s="45" t="s">
        <v>31</v>
      </c>
      <c r="C698" s="46">
        <v>44874</v>
      </c>
      <c r="D698" s="64" t="s">
        <v>241</v>
      </c>
      <c r="E698" s="105">
        <v>0</v>
      </c>
      <c r="F698" s="70">
        <v>0</v>
      </c>
      <c r="G698" s="70">
        <v>0</v>
      </c>
      <c r="H698" s="70">
        <v>0</v>
      </c>
      <c r="I698" s="70">
        <v>0</v>
      </c>
      <c r="J698" s="70">
        <v>0</v>
      </c>
      <c r="K698" s="70">
        <v>0</v>
      </c>
      <c r="L698" s="70">
        <v>0</v>
      </c>
      <c r="M698" s="70">
        <v>0</v>
      </c>
      <c r="N698" s="70">
        <v>574371</v>
      </c>
      <c r="O698" s="48">
        <f t="shared" si="10"/>
        <v>574371</v>
      </c>
    </row>
    <row r="699" spans="1:15" x14ac:dyDescent="0.25">
      <c r="A699" s="44" t="s">
        <v>51</v>
      </c>
      <c r="B699" s="45" t="s">
        <v>32</v>
      </c>
      <c r="C699" s="46">
        <v>47001</v>
      </c>
      <c r="D699" s="64" t="s">
        <v>677</v>
      </c>
      <c r="E699" s="105">
        <v>140859.98262121121</v>
      </c>
      <c r="F699" s="70">
        <v>0</v>
      </c>
      <c r="G699" s="70">
        <v>704988166.93000007</v>
      </c>
      <c r="H699" s="70">
        <v>0</v>
      </c>
      <c r="I699" s="70">
        <v>0</v>
      </c>
      <c r="J699" s="70">
        <v>0</v>
      </c>
      <c r="K699" s="70">
        <v>0</v>
      </c>
      <c r="L699" s="70">
        <v>4524550.21</v>
      </c>
      <c r="M699" s="70">
        <v>0</v>
      </c>
      <c r="N699" s="70">
        <v>0</v>
      </c>
      <c r="O699" s="48">
        <f t="shared" si="10"/>
        <v>709512717.1400001</v>
      </c>
    </row>
    <row r="700" spans="1:15" x14ac:dyDescent="0.25">
      <c r="A700" s="44" t="s">
        <v>51</v>
      </c>
      <c r="B700" s="45" t="s">
        <v>32</v>
      </c>
      <c r="C700" s="46">
        <v>47030</v>
      </c>
      <c r="D700" s="65" t="s">
        <v>678</v>
      </c>
      <c r="E700" s="105">
        <v>0</v>
      </c>
      <c r="F700" s="70">
        <v>0</v>
      </c>
      <c r="G700" s="70">
        <v>0</v>
      </c>
      <c r="H700" s="70">
        <v>0</v>
      </c>
      <c r="I700" s="70">
        <v>0</v>
      </c>
      <c r="J700" s="70">
        <v>0</v>
      </c>
      <c r="K700" s="70">
        <v>0</v>
      </c>
      <c r="L700" s="70">
        <v>705802.69000000006</v>
      </c>
      <c r="M700" s="70">
        <v>0</v>
      </c>
      <c r="N700" s="70">
        <v>0</v>
      </c>
      <c r="O700" s="48">
        <f t="shared" si="10"/>
        <v>705802.69000000006</v>
      </c>
    </row>
    <row r="701" spans="1:15" x14ac:dyDescent="0.25">
      <c r="A701" s="149" t="s">
        <v>51</v>
      </c>
      <c r="B701" s="153" t="s">
        <v>32</v>
      </c>
      <c r="C701" s="151">
        <v>47053</v>
      </c>
      <c r="D701" s="154" t="s">
        <v>679</v>
      </c>
      <c r="E701" s="105">
        <v>55647.329164697345</v>
      </c>
      <c r="F701" s="168">
        <v>0</v>
      </c>
      <c r="G701" s="168">
        <v>0</v>
      </c>
      <c r="H701" s="168">
        <v>0</v>
      </c>
      <c r="I701" s="168">
        <v>0</v>
      </c>
      <c r="J701" s="168">
        <v>0</v>
      </c>
      <c r="K701" s="168">
        <v>0</v>
      </c>
      <c r="L701" s="168">
        <v>136264.39000000001</v>
      </c>
      <c r="M701" s="168">
        <v>0</v>
      </c>
      <c r="N701" s="168">
        <v>0</v>
      </c>
      <c r="O701" s="169">
        <f t="shared" si="10"/>
        <v>136264.39000000001</v>
      </c>
    </row>
    <row r="702" spans="1:15" x14ac:dyDescent="0.25">
      <c r="A702" s="149" t="s">
        <v>51</v>
      </c>
      <c r="B702" s="153" t="s">
        <v>32</v>
      </c>
      <c r="C702" s="151">
        <v>47058</v>
      </c>
      <c r="D702" s="154" t="s">
        <v>680</v>
      </c>
      <c r="E702" s="105">
        <v>0</v>
      </c>
      <c r="F702" s="168">
        <v>0</v>
      </c>
      <c r="G702" s="168">
        <v>0</v>
      </c>
      <c r="H702" s="168">
        <v>0</v>
      </c>
      <c r="I702" s="168">
        <v>0</v>
      </c>
      <c r="J702" s="168">
        <v>0</v>
      </c>
      <c r="K702" s="168">
        <v>0</v>
      </c>
      <c r="L702" s="168">
        <v>0</v>
      </c>
      <c r="M702" s="168">
        <v>0</v>
      </c>
      <c r="N702" s="168">
        <v>0</v>
      </c>
      <c r="O702" s="169">
        <f t="shared" si="10"/>
        <v>0</v>
      </c>
    </row>
    <row r="703" spans="1:15" x14ac:dyDescent="0.25">
      <c r="A703" s="149" t="s">
        <v>51</v>
      </c>
      <c r="B703" s="153" t="s">
        <v>32</v>
      </c>
      <c r="C703" s="151">
        <v>47161</v>
      </c>
      <c r="D703" s="154" t="s">
        <v>681</v>
      </c>
      <c r="E703" s="105">
        <v>0</v>
      </c>
      <c r="F703" s="168">
        <v>0</v>
      </c>
      <c r="G703" s="168">
        <v>0</v>
      </c>
      <c r="H703" s="168">
        <v>0</v>
      </c>
      <c r="I703" s="168">
        <v>0</v>
      </c>
      <c r="J703" s="168">
        <v>0</v>
      </c>
      <c r="K703" s="168">
        <v>0</v>
      </c>
      <c r="L703" s="168">
        <v>0</v>
      </c>
      <c r="M703" s="168">
        <v>0</v>
      </c>
      <c r="N703" s="168">
        <v>0</v>
      </c>
      <c r="O703" s="169">
        <f t="shared" si="10"/>
        <v>0</v>
      </c>
    </row>
    <row r="704" spans="1:15" x14ac:dyDescent="0.25">
      <c r="A704" s="149" t="s">
        <v>51</v>
      </c>
      <c r="B704" s="153" t="s">
        <v>32</v>
      </c>
      <c r="C704" s="151">
        <v>47170</v>
      </c>
      <c r="D704" s="154" t="s">
        <v>682</v>
      </c>
      <c r="E704" s="105">
        <v>0</v>
      </c>
      <c r="F704" s="168">
        <v>0</v>
      </c>
      <c r="G704" s="168">
        <v>0</v>
      </c>
      <c r="H704" s="168">
        <v>0</v>
      </c>
      <c r="I704" s="168">
        <v>0</v>
      </c>
      <c r="J704" s="168">
        <v>0</v>
      </c>
      <c r="K704" s="168">
        <v>0</v>
      </c>
      <c r="L704" s="168">
        <v>0</v>
      </c>
      <c r="M704" s="168">
        <v>0</v>
      </c>
      <c r="N704" s="168">
        <v>0</v>
      </c>
      <c r="O704" s="169">
        <f t="shared" si="10"/>
        <v>0</v>
      </c>
    </row>
    <row r="705" spans="1:15" x14ac:dyDescent="0.25">
      <c r="A705" s="149" t="s">
        <v>51</v>
      </c>
      <c r="B705" s="153" t="s">
        <v>32</v>
      </c>
      <c r="C705" s="151">
        <v>47189</v>
      </c>
      <c r="D705" s="154" t="s">
        <v>683</v>
      </c>
      <c r="E705" s="105">
        <v>19684482135.501892</v>
      </c>
      <c r="F705" s="168">
        <v>1492390.87</v>
      </c>
      <c r="G705" s="168">
        <v>19709680656.399994</v>
      </c>
      <c r="H705" s="168">
        <v>0</v>
      </c>
      <c r="I705" s="168">
        <v>0</v>
      </c>
      <c r="J705" s="168">
        <v>0</v>
      </c>
      <c r="K705" s="168">
        <v>0</v>
      </c>
      <c r="L705" s="168">
        <v>1203646.54</v>
      </c>
      <c r="M705" s="168">
        <v>0</v>
      </c>
      <c r="N705" s="168">
        <v>0</v>
      </c>
      <c r="O705" s="169">
        <f t="shared" si="10"/>
        <v>19712376693.809994</v>
      </c>
    </row>
    <row r="706" spans="1:15" x14ac:dyDescent="0.25">
      <c r="A706" s="149" t="s">
        <v>51</v>
      </c>
      <c r="B706" s="153" t="s">
        <v>32</v>
      </c>
      <c r="C706" s="151">
        <v>47205</v>
      </c>
      <c r="D706" s="154" t="s">
        <v>90</v>
      </c>
      <c r="E706" s="105">
        <v>0</v>
      </c>
      <c r="F706" s="168">
        <v>0</v>
      </c>
      <c r="G706" s="168">
        <v>0</v>
      </c>
      <c r="H706" s="168">
        <v>0</v>
      </c>
      <c r="I706" s="168">
        <v>0</v>
      </c>
      <c r="J706" s="168">
        <v>0</v>
      </c>
      <c r="K706" s="168">
        <v>0</v>
      </c>
      <c r="L706" s="168">
        <v>0</v>
      </c>
      <c r="M706" s="168">
        <v>0</v>
      </c>
      <c r="N706" s="168">
        <v>0</v>
      </c>
      <c r="O706" s="169">
        <f t="shared" si="10"/>
        <v>0</v>
      </c>
    </row>
    <row r="707" spans="1:15" x14ac:dyDescent="0.25">
      <c r="A707" s="149" t="s">
        <v>51</v>
      </c>
      <c r="B707" s="153" t="s">
        <v>32</v>
      </c>
      <c r="C707" s="151">
        <v>47245</v>
      </c>
      <c r="D707" s="154" t="s">
        <v>684</v>
      </c>
      <c r="E707" s="105">
        <v>0</v>
      </c>
      <c r="F707" s="168">
        <v>0</v>
      </c>
      <c r="G707" s="168">
        <v>0</v>
      </c>
      <c r="H707" s="168">
        <v>0</v>
      </c>
      <c r="I707" s="168">
        <v>0</v>
      </c>
      <c r="J707" s="168">
        <v>0</v>
      </c>
      <c r="K707" s="168">
        <v>0</v>
      </c>
      <c r="L707" s="168">
        <v>2193098.9</v>
      </c>
      <c r="M707" s="168">
        <v>0</v>
      </c>
      <c r="N707" s="168">
        <v>0</v>
      </c>
      <c r="O707" s="169">
        <f t="shared" si="10"/>
        <v>2193098.9</v>
      </c>
    </row>
    <row r="708" spans="1:15" x14ac:dyDescent="0.25">
      <c r="A708" s="149" t="s">
        <v>51</v>
      </c>
      <c r="B708" s="153" t="s">
        <v>32</v>
      </c>
      <c r="C708" s="151">
        <v>47258</v>
      </c>
      <c r="D708" s="154" t="s">
        <v>685</v>
      </c>
      <c r="E708" s="105">
        <v>0</v>
      </c>
      <c r="F708" s="168">
        <v>0</v>
      </c>
      <c r="G708" s="168">
        <v>0</v>
      </c>
      <c r="H708" s="168">
        <v>0</v>
      </c>
      <c r="I708" s="168">
        <v>0</v>
      </c>
      <c r="J708" s="168">
        <v>0</v>
      </c>
      <c r="K708" s="168">
        <v>0</v>
      </c>
      <c r="L708" s="168">
        <v>0</v>
      </c>
      <c r="M708" s="168">
        <v>0</v>
      </c>
      <c r="N708" s="168">
        <v>0</v>
      </c>
      <c r="O708" s="169">
        <f t="shared" si="10"/>
        <v>0</v>
      </c>
    </row>
    <row r="709" spans="1:15" x14ac:dyDescent="0.25">
      <c r="A709" s="149" t="s">
        <v>51</v>
      </c>
      <c r="B709" s="153" t="s">
        <v>32</v>
      </c>
      <c r="C709" s="151">
        <v>47268</v>
      </c>
      <c r="D709" s="154" t="s">
        <v>686</v>
      </c>
      <c r="E709" s="105">
        <v>0</v>
      </c>
      <c r="F709" s="168">
        <v>0</v>
      </c>
      <c r="G709" s="168">
        <v>0</v>
      </c>
      <c r="H709" s="168">
        <v>0</v>
      </c>
      <c r="I709" s="168">
        <v>0</v>
      </c>
      <c r="J709" s="168">
        <v>0</v>
      </c>
      <c r="K709" s="168">
        <v>0</v>
      </c>
      <c r="L709" s="168">
        <v>0</v>
      </c>
      <c r="M709" s="168">
        <v>0</v>
      </c>
      <c r="N709" s="168">
        <v>0</v>
      </c>
      <c r="O709" s="169">
        <f t="shared" si="10"/>
        <v>0</v>
      </c>
    </row>
    <row r="710" spans="1:15" x14ac:dyDescent="0.25">
      <c r="A710" s="149" t="s">
        <v>51</v>
      </c>
      <c r="B710" s="153" t="s">
        <v>32</v>
      </c>
      <c r="C710" s="151">
        <v>47288</v>
      </c>
      <c r="D710" s="154" t="s">
        <v>687</v>
      </c>
      <c r="E710" s="105">
        <v>0</v>
      </c>
      <c r="F710" s="168">
        <v>0</v>
      </c>
      <c r="G710" s="168">
        <v>0</v>
      </c>
      <c r="H710" s="168">
        <v>0</v>
      </c>
      <c r="I710" s="168">
        <v>0</v>
      </c>
      <c r="J710" s="168">
        <v>0</v>
      </c>
      <c r="K710" s="168">
        <v>0</v>
      </c>
      <c r="L710" s="168">
        <v>0</v>
      </c>
      <c r="M710" s="168">
        <v>0</v>
      </c>
      <c r="N710" s="168">
        <v>0</v>
      </c>
      <c r="O710" s="169">
        <f t="shared" si="10"/>
        <v>0</v>
      </c>
    </row>
    <row r="711" spans="1:15" x14ac:dyDescent="0.25">
      <c r="A711" s="44" t="s">
        <v>51</v>
      </c>
      <c r="B711" s="45" t="s">
        <v>32</v>
      </c>
      <c r="C711" s="46">
        <v>47318</v>
      </c>
      <c r="D711" s="64" t="s">
        <v>688</v>
      </c>
      <c r="E711" s="105">
        <v>0</v>
      </c>
      <c r="F711" s="70">
        <v>0</v>
      </c>
      <c r="G711" s="70">
        <v>0</v>
      </c>
      <c r="H711" s="70">
        <v>0</v>
      </c>
      <c r="I711" s="70">
        <v>0</v>
      </c>
      <c r="J711" s="70">
        <v>0</v>
      </c>
      <c r="K711" s="70">
        <v>0</v>
      </c>
      <c r="L711" s="70">
        <v>0</v>
      </c>
      <c r="M711" s="70">
        <v>0</v>
      </c>
      <c r="N711" s="70">
        <v>0</v>
      </c>
      <c r="O711" s="48">
        <f t="shared" si="10"/>
        <v>0</v>
      </c>
    </row>
    <row r="712" spans="1:15" x14ac:dyDescent="0.25">
      <c r="A712" s="44" t="s">
        <v>51</v>
      </c>
      <c r="B712" s="45" t="s">
        <v>32</v>
      </c>
      <c r="C712" s="46">
        <v>47460</v>
      </c>
      <c r="D712" s="64" t="s">
        <v>689</v>
      </c>
      <c r="E712" s="105">
        <v>0</v>
      </c>
      <c r="F712" s="70">
        <v>0</v>
      </c>
      <c r="G712" s="70">
        <v>0</v>
      </c>
      <c r="H712" s="70">
        <v>0</v>
      </c>
      <c r="I712" s="70">
        <v>0</v>
      </c>
      <c r="J712" s="70">
        <v>0</v>
      </c>
      <c r="K712" s="70">
        <v>0</v>
      </c>
      <c r="L712" s="70">
        <v>0</v>
      </c>
      <c r="M712" s="70">
        <v>0</v>
      </c>
      <c r="N712" s="70">
        <v>0</v>
      </c>
      <c r="O712" s="48">
        <f t="shared" si="10"/>
        <v>0</v>
      </c>
    </row>
    <row r="713" spans="1:15" x14ac:dyDescent="0.25">
      <c r="A713" s="44" t="s">
        <v>51</v>
      </c>
      <c r="B713" s="45" t="s">
        <v>32</v>
      </c>
      <c r="C713" s="46">
        <v>47541</v>
      </c>
      <c r="D713" s="64" t="s">
        <v>690</v>
      </c>
      <c r="E713" s="105">
        <v>0</v>
      </c>
      <c r="F713" s="70">
        <v>0</v>
      </c>
      <c r="G713" s="70">
        <v>0</v>
      </c>
      <c r="H713" s="70">
        <v>0</v>
      </c>
      <c r="I713" s="70">
        <v>0</v>
      </c>
      <c r="J713" s="70">
        <v>0</v>
      </c>
      <c r="K713" s="70">
        <v>0</v>
      </c>
      <c r="L713" s="70">
        <v>0</v>
      </c>
      <c r="M713" s="70">
        <v>0</v>
      </c>
      <c r="N713" s="70">
        <v>0</v>
      </c>
      <c r="O713" s="48">
        <f t="shared" si="10"/>
        <v>0</v>
      </c>
    </row>
    <row r="714" spans="1:15" x14ac:dyDescent="0.25">
      <c r="A714" s="44" t="s">
        <v>51</v>
      </c>
      <c r="B714" s="45" t="s">
        <v>32</v>
      </c>
      <c r="C714" s="46">
        <v>47545</v>
      </c>
      <c r="D714" s="64" t="s">
        <v>691</v>
      </c>
      <c r="E714" s="105">
        <v>0</v>
      </c>
      <c r="F714" s="70">
        <v>0</v>
      </c>
      <c r="G714" s="70">
        <v>0</v>
      </c>
      <c r="H714" s="70">
        <v>0</v>
      </c>
      <c r="I714" s="70">
        <v>0</v>
      </c>
      <c r="J714" s="70">
        <v>0</v>
      </c>
      <c r="K714" s="70">
        <v>0</v>
      </c>
      <c r="L714" s="70">
        <v>0</v>
      </c>
      <c r="M714" s="70">
        <v>0</v>
      </c>
      <c r="N714" s="70">
        <v>0</v>
      </c>
      <c r="O714" s="48">
        <f t="shared" si="10"/>
        <v>0</v>
      </c>
    </row>
    <row r="715" spans="1:15" x14ac:dyDescent="0.25">
      <c r="A715" s="44" t="s">
        <v>51</v>
      </c>
      <c r="B715" s="45" t="s">
        <v>32</v>
      </c>
      <c r="C715" s="46">
        <v>47551</v>
      </c>
      <c r="D715" s="64" t="s">
        <v>692</v>
      </c>
      <c r="E715" s="105">
        <v>0</v>
      </c>
      <c r="F715" s="70">
        <v>0</v>
      </c>
      <c r="G715" s="70">
        <v>0</v>
      </c>
      <c r="H715" s="70">
        <v>0</v>
      </c>
      <c r="I715" s="70">
        <v>0</v>
      </c>
      <c r="J715" s="70">
        <v>0</v>
      </c>
      <c r="K715" s="70">
        <v>0</v>
      </c>
      <c r="L715" s="70">
        <v>0</v>
      </c>
      <c r="M715" s="70">
        <v>0</v>
      </c>
      <c r="N715" s="70">
        <v>0</v>
      </c>
      <c r="O715" s="48">
        <f t="shared" si="10"/>
        <v>0</v>
      </c>
    </row>
    <row r="716" spans="1:15" x14ac:dyDescent="0.25">
      <c r="A716" s="44" t="s">
        <v>51</v>
      </c>
      <c r="B716" s="45" t="s">
        <v>32</v>
      </c>
      <c r="C716" s="46">
        <v>47555</v>
      </c>
      <c r="D716" s="64" t="s">
        <v>693</v>
      </c>
      <c r="E716" s="105">
        <v>0</v>
      </c>
      <c r="F716" s="70">
        <v>0</v>
      </c>
      <c r="G716" s="70">
        <v>0</v>
      </c>
      <c r="H716" s="70">
        <v>0</v>
      </c>
      <c r="I716" s="70">
        <v>0</v>
      </c>
      <c r="J716" s="70">
        <v>0</v>
      </c>
      <c r="K716" s="70">
        <v>0</v>
      </c>
      <c r="L716" s="70">
        <v>1954544.8399999999</v>
      </c>
      <c r="M716" s="70">
        <v>0</v>
      </c>
      <c r="N716" s="70">
        <v>0</v>
      </c>
      <c r="O716" s="48">
        <f t="shared" ref="O716:O779" si="11">SUM(F716:N716)</f>
        <v>1954544.8399999999</v>
      </c>
    </row>
    <row r="717" spans="1:15" x14ac:dyDescent="0.25">
      <c r="A717" s="44" t="s">
        <v>51</v>
      </c>
      <c r="B717" s="45" t="s">
        <v>32</v>
      </c>
      <c r="C717" s="46">
        <v>47570</v>
      </c>
      <c r="D717" s="64" t="s">
        <v>694</v>
      </c>
      <c r="E717" s="105">
        <v>0</v>
      </c>
      <c r="F717" s="70">
        <v>0</v>
      </c>
      <c r="G717" s="70">
        <v>0</v>
      </c>
      <c r="H717" s="70">
        <v>0</v>
      </c>
      <c r="I717" s="70">
        <v>0</v>
      </c>
      <c r="J717" s="70">
        <v>0</v>
      </c>
      <c r="K717" s="70">
        <v>0</v>
      </c>
      <c r="L717" s="70">
        <v>0</v>
      </c>
      <c r="M717" s="70">
        <v>0</v>
      </c>
      <c r="N717" s="70">
        <v>0</v>
      </c>
      <c r="O717" s="48">
        <f t="shared" si="11"/>
        <v>0</v>
      </c>
    </row>
    <row r="718" spans="1:15" x14ac:dyDescent="0.25">
      <c r="A718" s="44" t="s">
        <v>51</v>
      </c>
      <c r="B718" s="45" t="s">
        <v>32</v>
      </c>
      <c r="C718" s="46">
        <v>47605</v>
      </c>
      <c r="D718" s="64" t="s">
        <v>695</v>
      </c>
      <c r="E718" s="105">
        <v>0</v>
      </c>
      <c r="F718" s="70">
        <v>0</v>
      </c>
      <c r="G718" s="70">
        <v>0</v>
      </c>
      <c r="H718" s="70">
        <v>0</v>
      </c>
      <c r="I718" s="70">
        <v>0</v>
      </c>
      <c r="J718" s="70">
        <v>0</v>
      </c>
      <c r="K718" s="70">
        <v>0</v>
      </c>
      <c r="L718" s="70">
        <v>0</v>
      </c>
      <c r="M718" s="70">
        <v>0</v>
      </c>
      <c r="N718" s="70">
        <v>0</v>
      </c>
      <c r="O718" s="48">
        <f t="shared" si="11"/>
        <v>0</v>
      </c>
    </row>
    <row r="719" spans="1:15" x14ac:dyDescent="0.25">
      <c r="A719" s="44" t="s">
        <v>51</v>
      </c>
      <c r="B719" s="45" t="s">
        <v>32</v>
      </c>
      <c r="C719" s="46">
        <v>47660</v>
      </c>
      <c r="D719" s="64" t="s">
        <v>696</v>
      </c>
      <c r="E719" s="105">
        <v>0</v>
      </c>
      <c r="F719" s="70">
        <v>0</v>
      </c>
      <c r="G719" s="70">
        <v>0</v>
      </c>
      <c r="H719" s="70">
        <v>0</v>
      </c>
      <c r="I719" s="70">
        <v>0</v>
      </c>
      <c r="J719" s="70">
        <v>0</v>
      </c>
      <c r="K719" s="70">
        <v>0</v>
      </c>
      <c r="L719" s="70">
        <v>0</v>
      </c>
      <c r="M719" s="70">
        <v>0</v>
      </c>
      <c r="N719" s="70">
        <v>0</v>
      </c>
      <c r="O719" s="48">
        <f t="shared" si="11"/>
        <v>0</v>
      </c>
    </row>
    <row r="720" spans="1:15" x14ac:dyDescent="0.25">
      <c r="A720" s="44" t="s">
        <v>51</v>
      </c>
      <c r="B720" s="45" t="s">
        <v>32</v>
      </c>
      <c r="C720" s="46">
        <v>47675</v>
      </c>
      <c r="D720" s="64" t="s">
        <v>381</v>
      </c>
      <c r="E720" s="105">
        <v>0</v>
      </c>
      <c r="F720" s="70">
        <v>0</v>
      </c>
      <c r="G720" s="70">
        <v>0</v>
      </c>
      <c r="H720" s="70">
        <v>0</v>
      </c>
      <c r="I720" s="70">
        <v>0</v>
      </c>
      <c r="J720" s="70">
        <v>0</v>
      </c>
      <c r="K720" s="70">
        <v>0</v>
      </c>
      <c r="L720" s="70">
        <v>0</v>
      </c>
      <c r="M720" s="70">
        <v>0</v>
      </c>
      <c r="N720" s="70">
        <v>0</v>
      </c>
      <c r="O720" s="48">
        <f t="shared" si="11"/>
        <v>0</v>
      </c>
    </row>
    <row r="721" spans="1:15" x14ac:dyDescent="0.25">
      <c r="A721" s="149" t="s">
        <v>51</v>
      </c>
      <c r="B721" s="153" t="s">
        <v>32</v>
      </c>
      <c r="C721" s="151">
        <v>47692</v>
      </c>
      <c r="D721" s="154" t="s">
        <v>697</v>
      </c>
      <c r="E721" s="105">
        <v>0</v>
      </c>
      <c r="F721" s="168">
        <v>0</v>
      </c>
      <c r="G721" s="168">
        <v>0</v>
      </c>
      <c r="H721" s="168">
        <v>0</v>
      </c>
      <c r="I721" s="168">
        <v>0</v>
      </c>
      <c r="J721" s="168">
        <v>0</v>
      </c>
      <c r="K721" s="168">
        <v>0</v>
      </c>
      <c r="L721" s="168">
        <v>0</v>
      </c>
      <c r="M721" s="168">
        <v>0</v>
      </c>
      <c r="N721" s="168">
        <v>0</v>
      </c>
      <c r="O721" s="169">
        <f t="shared" si="11"/>
        <v>0</v>
      </c>
    </row>
    <row r="722" spans="1:15" x14ac:dyDescent="0.25">
      <c r="A722" s="149" t="s">
        <v>51</v>
      </c>
      <c r="B722" s="153" t="s">
        <v>32</v>
      </c>
      <c r="C722" s="151">
        <v>47703</v>
      </c>
      <c r="D722" s="154" t="s">
        <v>698</v>
      </c>
      <c r="E722" s="105">
        <v>0</v>
      </c>
      <c r="F722" s="168">
        <v>0</v>
      </c>
      <c r="G722" s="168">
        <v>0</v>
      </c>
      <c r="H722" s="168">
        <v>0</v>
      </c>
      <c r="I722" s="168">
        <v>0</v>
      </c>
      <c r="J722" s="168">
        <v>0</v>
      </c>
      <c r="K722" s="168">
        <v>0</v>
      </c>
      <c r="L722" s="168">
        <v>0</v>
      </c>
      <c r="M722" s="168">
        <v>0</v>
      </c>
      <c r="N722" s="168">
        <v>0</v>
      </c>
      <c r="O722" s="169">
        <f t="shared" si="11"/>
        <v>0</v>
      </c>
    </row>
    <row r="723" spans="1:15" x14ac:dyDescent="0.25">
      <c r="A723" s="149" t="s">
        <v>51</v>
      </c>
      <c r="B723" s="153" t="s">
        <v>32</v>
      </c>
      <c r="C723" s="151">
        <v>47707</v>
      </c>
      <c r="D723" s="154" t="s">
        <v>699</v>
      </c>
      <c r="E723" s="105">
        <v>0</v>
      </c>
      <c r="F723" s="168">
        <v>0</v>
      </c>
      <c r="G723" s="168">
        <v>0</v>
      </c>
      <c r="H723" s="168">
        <v>0</v>
      </c>
      <c r="I723" s="168">
        <v>0</v>
      </c>
      <c r="J723" s="168">
        <v>0</v>
      </c>
      <c r="K723" s="168">
        <v>0</v>
      </c>
      <c r="L723" s="168">
        <v>197186.1</v>
      </c>
      <c r="M723" s="168">
        <v>0</v>
      </c>
      <c r="N723" s="168">
        <v>0</v>
      </c>
      <c r="O723" s="169">
        <f t="shared" si="11"/>
        <v>197186.1</v>
      </c>
    </row>
    <row r="724" spans="1:15" x14ac:dyDescent="0.25">
      <c r="A724" s="149" t="s">
        <v>51</v>
      </c>
      <c r="B724" s="153" t="s">
        <v>32</v>
      </c>
      <c r="C724" s="151">
        <v>47720</v>
      </c>
      <c r="D724" s="154" t="s">
        <v>700</v>
      </c>
      <c r="E724" s="105">
        <v>0</v>
      </c>
      <c r="F724" s="168">
        <v>0</v>
      </c>
      <c r="G724" s="168">
        <v>0</v>
      </c>
      <c r="H724" s="168">
        <v>0</v>
      </c>
      <c r="I724" s="168">
        <v>0</v>
      </c>
      <c r="J724" s="168">
        <v>0</v>
      </c>
      <c r="K724" s="168">
        <v>0</v>
      </c>
      <c r="L724" s="168">
        <v>0</v>
      </c>
      <c r="M724" s="168">
        <v>0</v>
      </c>
      <c r="N724" s="168">
        <v>0</v>
      </c>
      <c r="O724" s="169">
        <f t="shared" si="11"/>
        <v>0</v>
      </c>
    </row>
    <row r="725" spans="1:15" x14ac:dyDescent="0.25">
      <c r="A725" s="149" t="s">
        <v>51</v>
      </c>
      <c r="B725" s="153" t="s">
        <v>32</v>
      </c>
      <c r="C725" s="151">
        <v>47745</v>
      </c>
      <c r="D725" s="154" t="s">
        <v>701</v>
      </c>
      <c r="E725" s="105">
        <v>0</v>
      </c>
      <c r="F725" s="168">
        <v>0</v>
      </c>
      <c r="G725" s="168">
        <v>0</v>
      </c>
      <c r="H725" s="168">
        <v>0</v>
      </c>
      <c r="I725" s="168">
        <v>0</v>
      </c>
      <c r="J725" s="168">
        <v>0</v>
      </c>
      <c r="K725" s="168">
        <v>0</v>
      </c>
      <c r="L725" s="168">
        <v>0</v>
      </c>
      <c r="M725" s="168">
        <v>0</v>
      </c>
      <c r="N725" s="168">
        <v>0</v>
      </c>
      <c r="O725" s="169">
        <f t="shared" si="11"/>
        <v>0</v>
      </c>
    </row>
    <row r="726" spans="1:15" x14ac:dyDescent="0.25">
      <c r="A726" s="149" t="s">
        <v>51</v>
      </c>
      <c r="B726" s="153" t="s">
        <v>32</v>
      </c>
      <c r="C726" s="151">
        <v>47798</v>
      </c>
      <c r="D726" s="154" t="s">
        <v>702</v>
      </c>
      <c r="E726" s="105">
        <v>0</v>
      </c>
      <c r="F726" s="168">
        <v>0</v>
      </c>
      <c r="G726" s="168">
        <v>0</v>
      </c>
      <c r="H726" s="168">
        <v>0</v>
      </c>
      <c r="I726" s="168">
        <v>0</v>
      </c>
      <c r="J726" s="168">
        <v>0</v>
      </c>
      <c r="K726" s="168">
        <v>0</v>
      </c>
      <c r="L726" s="168">
        <v>153490.36000000002</v>
      </c>
      <c r="M726" s="168">
        <v>0</v>
      </c>
      <c r="N726" s="168">
        <v>0</v>
      </c>
      <c r="O726" s="169">
        <f t="shared" si="11"/>
        <v>153490.36000000002</v>
      </c>
    </row>
    <row r="727" spans="1:15" x14ac:dyDescent="0.25">
      <c r="A727" s="149" t="s">
        <v>51</v>
      </c>
      <c r="B727" s="153" t="s">
        <v>32</v>
      </c>
      <c r="C727" s="151">
        <v>47960</v>
      </c>
      <c r="D727" s="154" t="s">
        <v>703</v>
      </c>
      <c r="E727" s="105">
        <v>0</v>
      </c>
      <c r="F727" s="168">
        <v>0</v>
      </c>
      <c r="G727" s="168">
        <v>0</v>
      </c>
      <c r="H727" s="168">
        <v>0</v>
      </c>
      <c r="I727" s="168">
        <v>0</v>
      </c>
      <c r="J727" s="168">
        <v>0</v>
      </c>
      <c r="K727" s="168">
        <v>0</v>
      </c>
      <c r="L727" s="168">
        <v>0</v>
      </c>
      <c r="M727" s="168">
        <v>0</v>
      </c>
      <c r="N727" s="168">
        <v>0</v>
      </c>
      <c r="O727" s="169">
        <f t="shared" si="11"/>
        <v>0</v>
      </c>
    </row>
    <row r="728" spans="1:15" x14ac:dyDescent="0.25">
      <c r="A728" s="149" t="s">
        <v>51</v>
      </c>
      <c r="B728" s="153" t="s">
        <v>32</v>
      </c>
      <c r="C728" s="151">
        <v>47980</v>
      </c>
      <c r="D728" s="154" t="s">
        <v>704</v>
      </c>
      <c r="E728" s="105">
        <v>0</v>
      </c>
      <c r="F728" s="168">
        <v>0</v>
      </c>
      <c r="G728" s="168">
        <v>0</v>
      </c>
      <c r="H728" s="168">
        <v>0</v>
      </c>
      <c r="I728" s="168">
        <v>0</v>
      </c>
      <c r="J728" s="168">
        <v>0</v>
      </c>
      <c r="K728" s="168">
        <v>0</v>
      </c>
      <c r="L728" s="168">
        <v>112185.41</v>
      </c>
      <c r="M728" s="168">
        <v>0</v>
      </c>
      <c r="N728" s="168">
        <v>0</v>
      </c>
      <c r="O728" s="169">
        <f t="shared" si="11"/>
        <v>112185.41</v>
      </c>
    </row>
    <row r="729" spans="1:15" x14ac:dyDescent="0.25">
      <c r="A729" s="149" t="s">
        <v>51</v>
      </c>
      <c r="B729" s="153" t="s">
        <v>33</v>
      </c>
      <c r="C729" s="151">
        <v>50001</v>
      </c>
      <c r="D729" s="154" t="s">
        <v>705</v>
      </c>
      <c r="E729" s="105">
        <v>10068626.58772333</v>
      </c>
      <c r="F729" s="168">
        <v>0</v>
      </c>
      <c r="G729" s="168">
        <v>0</v>
      </c>
      <c r="H729" s="168">
        <v>0</v>
      </c>
      <c r="I729" s="168">
        <v>0</v>
      </c>
      <c r="J729" s="168">
        <v>0</v>
      </c>
      <c r="K729" s="168">
        <v>0</v>
      </c>
      <c r="L729" s="168">
        <v>31219206.250000004</v>
      </c>
      <c r="M729" s="168">
        <v>0</v>
      </c>
      <c r="N729" s="168">
        <v>0</v>
      </c>
      <c r="O729" s="169">
        <f t="shared" si="11"/>
        <v>31219206.250000004</v>
      </c>
    </row>
    <row r="730" spans="1:15" x14ac:dyDescent="0.25">
      <c r="A730" s="149" t="s">
        <v>51</v>
      </c>
      <c r="B730" s="153" t="s">
        <v>33</v>
      </c>
      <c r="C730" s="151">
        <v>50006</v>
      </c>
      <c r="D730" s="154" t="s">
        <v>706</v>
      </c>
      <c r="E730" s="105">
        <v>7179791.5678432863</v>
      </c>
      <c r="F730" s="168">
        <v>0</v>
      </c>
      <c r="G730" s="168">
        <v>0</v>
      </c>
      <c r="H730" s="168">
        <v>0</v>
      </c>
      <c r="I730" s="168">
        <v>0</v>
      </c>
      <c r="J730" s="168">
        <v>0</v>
      </c>
      <c r="K730" s="168">
        <v>0</v>
      </c>
      <c r="L730" s="168">
        <v>18805402.730000004</v>
      </c>
      <c r="M730" s="168">
        <v>0</v>
      </c>
      <c r="N730" s="168">
        <v>0</v>
      </c>
      <c r="O730" s="169">
        <f t="shared" si="11"/>
        <v>18805402.730000004</v>
      </c>
    </row>
    <row r="731" spans="1:15" x14ac:dyDescent="0.25">
      <c r="A731" s="44" t="s">
        <v>51</v>
      </c>
      <c r="B731" s="45" t="s">
        <v>33</v>
      </c>
      <c r="C731" s="46">
        <v>50110</v>
      </c>
      <c r="D731" s="64" t="s">
        <v>707</v>
      </c>
      <c r="E731" s="105">
        <v>120179.10493147127</v>
      </c>
      <c r="F731" s="70">
        <v>0</v>
      </c>
      <c r="G731" s="70">
        <v>0</v>
      </c>
      <c r="H731" s="70">
        <v>0</v>
      </c>
      <c r="I731" s="70">
        <v>0</v>
      </c>
      <c r="J731" s="70">
        <v>0</v>
      </c>
      <c r="K731" s="70">
        <v>0</v>
      </c>
      <c r="L731" s="70">
        <v>68231.26999999999</v>
      </c>
      <c r="M731" s="70">
        <v>0</v>
      </c>
      <c r="N731" s="70">
        <v>0</v>
      </c>
      <c r="O731" s="48">
        <f t="shared" si="11"/>
        <v>68231.26999999999</v>
      </c>
    </row>
    <row r="732" spans="1:15" x14ac:dyDescent="0.25">
      <c r="A732" s="44" t="s">
        <v>51</v>
      </c>
      <c r="B732" s="45" t="s">
        <v>33</v>
      </c>
      <c r="C732" s="46">
        <v>50124</v>
      </c>
      <c r="D732" s="64" t="s">
        <v>708</v>
      </c>
      <c r="E732" s="105">
        <v>0</v>
      </c>
      <c r="F732" s="70">
        <v>0</v>
      </c>
      <c r="G732" s="70">
        <v>0</v>
      </c>
      <c r="H732" s="70">
        <v>0</v>
      </c>
      <c r="I732" s="70">
        <v>0</v>
      </c>
      <c r="J732" s="70">
        <v>0</v>
      </c>
      <c r="K732" s="70">
        <v>0</v>
      </c>
      <c r="L732" s="70">
        <v>0</v>
      </c>
      <c r="M732" s="70">
        <v>0</v>
      </c>
      <c r="N732" s="70">
        <v>0</v>
      </c>
      <c r="O732" s="48">
        <f t="shared" si="11"/>
        <v>0</v>
      </c>
    </row>
    <row r="733" spans="1:15" x14ac:dyDescent="0.25">
      <c r="A733" s="44" t="s">
        <v>51</v>
      </c>
      <c r="B733" s="45" t="s">
        <v>33</v>
      </c>
      <c r="C733" s="46">
        <v>50150</v>
      </c>
      <c r="D733" s="64" t="s">
        <v>709</v>
      </c>
      <c r="E733" s="105">
        <v>2677247.4144281568</v>
      </c>
      <c r="F733" s="70">
        <v>0</v>
      </c>
      <c r="G733" s="70">
        <v>0</v>
      </c>
      <c r="H733" s="70">
        <v>0</v>
      </c>
      <c r="I733" s="70">
        <v>0</v>
      </c>
      <c r="J733" s="70">
        <v>0</v>
      </c>
      <c r="K733" s="70">
        <v>0</v>
      </c>
      <c r="L733" s="70">
        <v>18142833.819999997</v>
      </c>
      <c r="M733" s="70">
        <v>0</v>
      </c>
      <c r="N733" s="70">
        <v>0</v>
      </c>
      <c r="O733" s="48">
        <f t="shared" si="11"/>
        <v>18142833.819999997</v>
      </c>
    </row>
    <row r="734" spans="1:15" x14ac:dyDescent="0.25">
      <c r="A734" s="44" t="s">
        <v>51</v>
      </c>
      <c r="B734" s="45" t="s">
        <v>33</v>
      </c>
      <c r="C734" s="46">
        <v>50223</v>
      </c>
      <c r="D734" s="64" t="s">
        <v>710</v>
      </c>
      <c r="E734" s="105">
        <v>523568.65559907944</v>
      </c>
      <c r="F734" s="70">
        <v>0</v>
      </c>
      <c r="G734" s="70">
        <v>0</v>
      </c>
      <c r="H734" s="70">
        <v>0</v>
      </c>
      <c r="I734" s="70">
        <v>0</v>
      </c>
      <c r="J734" s="70">
        <v>0</v>
      </c>
      <c r="K734" s="70">
        <v>0</v>
      </c>
      <c r="L734" s="70">
        <v>0</v>
      </c>
      <c r="M734" s="70">
        <v>0</v>
      </c>
      <c r="N734" s="70">
        <v>0</v>
      </c>
      <c r="O734" s="48">
        <f t="shared" si="11"/>
        <v>0</v>
      </c>
    </row>
    <row r="735" spans="1:15" x14ac:dyDescent="0.25">
      <c r="A735" s="44" t="s">
        <v>51</v>
      </c>
      <c r="B735" s="45" t="s">
        <v>33</v>
      </c>
      <c r="C735" s="46">
        <v>50226</v>
      </c>
      <c r="D735" s="64" t="s">
        <v>711</v>
      </c>
      <c r="E735" s="105">
        <v>1019192.7462488995</v>
      </c>
      <c r="F735" s="70">
        <v>0</v>
      </c>
      <c r="G735" s="70">
        <v>0</v>
      </c>
      <c r="H735" s="70">
        <v>0</v>
      </c>
      <c r="I735" s="70">
        <v>0</v>
      </c>
      <c r="J735" s="70">
        <v>0</v>
      </c>
      <c r="K735" s="70">
        <v>0</v>
      </c>
      <c r="L735" s="70">
        <v>3571632.45</v>
      </c>
      <c r="M735" s="70">
        <v>0</v>
      </c>
      <c r="N735" s="70">
        <v>0</v>
      </c>
      <c r="O735" s="48">
        <f t="shared" si="11"/>
        <v>3571632.45</v>
      </c>
    </row>
    <row r="736" spans="1:15" x14ac:dyDescent="0.25">
      <c r="A736" s="44" t="s">
        <v>51</v>
      </c>
      <c r="B736" s="45" t="s">
        <v>33</v>
      </c>
      <c r="C736" s="46">
        <v>50245</v>
      </c>
      <c r="D736" s="64" t="s">
        <v>712</v>
      </c>
      <c r="E736" s="105">
        <v>0</v>
      </c>
      <c r="F736" s="70">
        <v>0</v>
      </c>
      <c r="G736" s="70">
        <v>0</v>
      </c>
      <c r="H736" s="70">
        <v>0</v>
      </c>
      <c r="I736" s="70">
        <v>0</v>
      </c>
      <c r="J736" s="70">
        <v>0</v>
      </c>
      <c r="K736" s="70">
        <v>0</v>
      </c>
      <c r="L736" s="70">
        <v>0</v>
      </c>
      <c r="M736" s="70">
        <v>0</v>
      </c>
      <c r="N736" s="70">
        <v>0</v>
      </c>
      <c r="O736" s="48">
        <f t="shared" si="11"/>
        <v>0</v>
      </c>
    </row>
    <row r="737" spans="1:15" x14ac:dyDescent="0.25">
      <c r="A737" s="44" t="s">
        <v>51</v>
      </c>
      <c r="B737" s="45" t="s">
        <v>33</v>
      </c>
      <c r="C737" s="46">
        <v>50251</v>
      </c>
      <c r="D737" s="64" t="s">
        <v>713</v>
      </c>
      <c r="E737" s="105">
        <v>4912074.2551616775</v>
      </c>
      <c r="F737" s="70">
        <v>0</v>
      </c>
      <c r="G737" s="70">
        <v>0</v>
      </c>
      <c r="H737" s="70">
        <v>0</v>
      </c>
      <c r="I737" s="70">
        <v>0</v>
      </c>
      <c r="J737" s="70">
        <v>0</v>
      </c>
      <c r="K737" s="70">
        <v>0</v>
      </c>
      <c r="L737" s="70">
        <v>3313042.8099999996</v>
      </c>
      <c r="M737" s="70">
        <v>0</v>
      </c>
      <c r="N737" s="70">
        <v>0</v>
      </c>
      <c r="O737" s="48">
        <f t="shared" si="11"/>
        <v>3313042.8099999996</v>
      </c>
    </row>
    <row r="738" spans="1:15" x14ac:dyDescent="0.25">
      <c r="A738" s="44" t="s">
        <v>51</v>
      </c>
      <c r="B738" s="45" t="s">
        <v>33</v>
      </c>
      <c r="C738" s="46">
        <v>50270</v>
      </c>
      <c r="D738" s="64" t="s">
        <v>714</v>
      </c>
      <c r="E738" s="105">
        <v>0</v>
      </c>
      <c r="F738" s="70">
        <v>9139129.1899999995</v>
      </c>
      <c r="G738" s="70">
        <v>0</v>
      </c>
      <c r="H738" s="70">
        <v>0</v>
      </c>
      <c r="I738" s="70">
        <v>0</v>
      </c>
      <c r="J738" s="70">
        <v>0</v>
      </c>
      <c r="K738" s="70">
        <v>0</v>
      </c>
      <c r="L738" s="70">
        <v>0</v>
      </c>
      <c r="M738" s="70">
        <v>0</v>
      </c>
      <c r="N738" s="70">
        <v>0</v>
      </c>
      <c r="O738" s="48">
        <f t="shared" si="11"/>
        <v>9139129.1899999995</v>
      </c>
    </row>
    <row r="739" spans="1:15" x14ac:dyDescent="0.25">
      <c r="A739" s="44" t="s">
        <v>51</v>
      </c>
      <c r="B739" s="45" t="s">
        <v>33</v>
      </c>
      <c r="C739" s="46">
        <v>50287</v>
      </c>
      <c r="D739" s="64" t="s">
        <v>715</v>
      </c>
      <c r="E739" s="105">
        <v>17992.951493215045</v>
      </c>
      <c r="F739" s="70">
        <v>0</v>
      </c>
      <c r="G739" s="70">
        <v>0</v>
      </c>
      <c r="H739" s="70">
        <v>0</v>
      </c>
      <c r="I739" s="70">
        <v>0</v>
      </c>
      <c r="J739" s="70">
        <v>0</v>
      </c>
      <c r="K739" s="70">
        <v>0</v>
      </c>
      <c r="L739" s="70">
        <v>926528.91999999993</v>
      </c>
      <c r="M739" s="70">
        <v>0</v>
      </c>
      <c r="N739" s="70">
        <v>0</v>
      </c>
      <c r="O739" s="48">
        <f t="shared" si="11"/>
        <v>926528.91999999993</v>
      </c>
    </row>
    <row r="740" spans="1:15" x14ac:dyDescent="0.25">
      <c r="A740" s="44" t="s">
        <v>51</v>
      </c>
      <c r="B740" s="45" t="s">
        <v>33</v>
      </c>
      <c r="C740" s="46">
        <v>50313</v>
      </c>
      <c r="D740" s="64" t="s">
        <v>103</v>
      </c>
      <c r="E740" s="105">
        <v>354411.57123067894</v>
      </c>
      <c r="F740" s="70">
        <v>0</v>
      </c>
      <c r="G740" s="70">
        <v>0</v>
      </c>
      <c r="H740" s="70">
        <v>0</v>
      </c>
      <c r="I740" s="70">
        <v>0</v>
      </c>
      <c r="J740" s="70">
        <v>0</v>
      </c>
      <c r="K740" s="70">
        <v>0</v>
      </c>
      <c r="L740" s="70">
        <v>9477090.6400000006</v>
      </c>
      <c r="M740" s="70">
        <v>0</v>
      </c>
      <c r="N740" s="70">
        <v>0</v>
      </c>
      <c r="O740" s="48">
        <f t="shared" si="11"/>
        <v>9477090.6400000006</v>
      </c>
    </row>
    <row r="741" spans="1:15" x14ac:dyDescent="0.25">
      <c r="A741" s="149" t="s">
        <v>51</v>
      </c>
      <c r="B741" s="153" t="s">
        <v>33</v>
      </c>
      <c r="C741" s="151">
        <v>50318</v>
      </c>
      <c r="D741" s="154" t="s">
        <v>688</v>
      </c>
      <c r="E741" s="105">
        <v>602087.86206428648</v>
      </c>
      <c r="F741" s="168">
        <v>0</v>
      </c>
      <c r="G741" s="168">
        <v>0</v>
      </c>
      <c r="H741" s="168">
        <v>0</v>
      </c>
      <c r="I741" s="168">
        <v>0</v>
      </c>
      <c r="J741" s="168">
        <v>0</v>
      </c>
      <c r="K741" s="168">
        <v>0</v>
      </c>
      <c r="L741" s="168">
        <v>5959569.290000001</v>
      </c>
      <c r="M741" s="168">
        <v>0</v>
      </c>
      <c r="N741" s="168">
        <v>0</v>
      </c>
      <c r="O741" s="169">
        <f t="shared" si="11"/>
        <v>5959569.290000001</v>
      </c>
    </row>
    <row r="742" spans="1:15" x14ac:dyDescent="0.25">
      <c r="A742" s="149" t="s">
        <v>51</v>
      </c>
      <c r="B742" s="153" t="s">
        <v>33</v>
      </c>
      <c r="C742" s="151">
        <v>50325</v>
      </c>
      <c r="D742" s="154" t="s">
        <v>716</v>
      </c>
      <c r="E742" s="105">
        <v>0</v>
      </c>
      <c r="F742" s="168">
        <v>0</v>
      </c>
      <c r="G742" s="168">
        <v>0</v>
      </c>
      <c r="H742" s="168">
        <v>0</v>
      </c>
      <c r="I742" s="168">
        <v>0</v>
      </c>
      <c r="J742" s="168">
        <v>0</v>
      </c>
      <c r="K742" s="168">
        <v>0</v>
      </c>
      <c r="L742" s="168">
        <v>1725631.24</v>
      </c>
      <c r="M742" s="168">
        <v>0</v>
      </c>
      <c r="N742" s="168">
        <v>0</v>
      </c>
      <c r="O742" s="169">
        <f t="shared" si="11"/>
        <v>1725631.24</v>
      </c>
    </row>
    <row r="743" spans="1:15" x14ac:dyDescent="0.25">
      <c r="A743" s="149" t="s">
        <v>51</v>
      </c>
      <c r="B743" s="153" t="s">
        <v>33</v>
      </c>
      <c r="C743" s="151">
        <v>50330</v>
      </c>
      <c r="D743" s="154" t="s">
        <v>717</v>
      </c>
      <c r="E743" s="105">
        <v>0</v>
      </c>
      <c r="F743" s="168">
        <v>0</v>
      </c>
      <c r="G743" s="168">
        <v>0</v>
      </c>
      <c r="H743" s="168">
        <v>0</v>
      </c>
      <c r="I743" s="168">
        <v>0</v>
      </c>
      <c r="J743" s="168">
        <v>0</v>
      </c>
      <c r="K743" s="168">
        <v>0</v>
      </c>
      <c r="L743" s="168">
        <v>172740.66999999998</v>
      </c>
      <c r="M743" s="168">
        <v>0</v>
      </c>
      <c r="N743" s="168">
        <v>0</v>
      </c>
      <c r="O743" s="169">
        <f t="shared" si="11"/>
        <v>172740.66999999998</v>
      </c>
    </row>
    <row r="744" spans="1:15" x14ac:dyDescent="0.25">
      <c r="A744" s="149" t="s">
        <v>51</v>
      </c>
      <c r="B744" s="153" t="s">
        <v>33</v>
      </c>
      <c r="C744" s="151">
        <v>50350</v>
      </c>
      <c r="D744" s="154" t="s">
        <v>718</v>
      </c>
      <c r="E744" s="105">
        <v>0</v>
      </c>
      <c r="F744" s="168">
        <v>0</v>
      </c>
      <c r="G744" s="168">
        <v>0</v>
      </c>
      <c r="H744" s="168">
        <v>0</v>
      </c>
      <c r="I744" s="168">
        <v>0</v>
      </c>
      <c r="J744" s="168">
        <v>0</v>
      </c>
      <c r="K744" s="168">
        <v>0</v>
      </c>
      <c r="L744" s="168">
        <v>69504.37000000001</v>
      </c>
      <c r="M744" s="168">
        <v>0</v>
      </c>
      <c r="N744" s="168">
        <v>0</v>
      </c>
      <c r="O744" s="169">
        <f t="shared" si="11"/>
        <v>69504.37000000001</v>
      </c>
    </row>
    <row r="745" spans="1:15" x14ac:dyDescent="0.25">
      <c r="A745" s="149" t="s">
        <v>51</v>
      </c>
      <c r="B745" s="153" t="s">
        <v>33</v>
      </c>
      <c r="C745" s="151">
        <v>50370</v>
      </c>
      <c r="D745" s="154" t="s">
        <v>719</v>
      </c>
      <c r="E745" s="105">
        <v>0</v>
      </c>
      <c r="F745" s="168">
        <v>0</v>
      </c>
      <c r="G745" s="168">
        <v>0</v>
      </c>
      <c r="H745" s="168">
        <v>0</v>
      </c>
      <c r="I745" s="168">
        <v>0</v>
      </c>
      <c r="J745" s="168">
        <v>0</v>
      </c>
      <c r="K745" s="168">
        <v>0</v>
      </c>
      <c r="L745" s="168">
        <v>614.70000000000005</v>
      </c>
      <c r="M745" s="168">
        <v>0</v>
      </c>
      <c r="N745" s="168">
        <v>0</v>
      </c>
      <c r="O745" s="169">
        <f t="shared" si="11"/>
        <v>614.70000000000005</v>
      </c>
    </row>
    <row r="746" spans="1:15" x14ac:dyDescent="0.25">
      <c r="A746" s="149" t="s">
        <v>51</v>
      </c>
      <c r="B746" s="153" t="s">
        <v>33</v>
      </c>
      <c r="C746" s="151">
        <v>50400</v>
      </c>
      <c r="D746" s="154" t="s">
        <v>720</v>
      </c>
      <c r="E746" s="105">
        <v>0</v>
      </c>
      <c r="F746" s="168">
        <v>0</v>
      </c>
      <c r="G746" s="168">
        <v>0</v>
      </c>
      <c r="H746" s="168">
        <v>0</v>
      </c>
      <c r="I746" s="168">
        <v>0</v>
      </c>
      <c r="J746" s="168">
        <v>0</v>
      </c>
      <c r="K746" s="168">
        <v>0</v>
      </c>
      <c r="L746" s="168">
        <v>0</v>
      </c>
      <c r="M746" s="168">
        <v>0</v>
      </c>
      <c r="N746" s="168">
        <v>0</v>
      </c>
      <c r="O746" s="169">
        <f t="shared" si="11"/>
        <v>0</v>
      </c>
    </row>
    <row r="747" spans="1:15" x14ac:dyDescent="0.25">
      <c r="A747" s="149" t="s">
        <v>51</v>
      </c>
      <c r="B747" s="153" t="s">
        <v>33</v>
      </c>
      <c r="C747" s="151">
        <v>50450</v>
      </c>
      <c r="D747" s="154" t="s">
        <v>721</v>
      </c>
      <c r="E747" s="105">
        <v>0</v>
      </c>
      <c r="F747" s="168">
        <v>0</v>
      </c>
      <c r="G747" s="168">
        <v>0</v>
      </c>
      <c r="H747" s="168">
        <v>0</v>
      </c>
      <c r="I747" s="168">
        <v>0</v>
      </c>
      <c r="J747" s="168">
        <v>0</v>
      </c>
      <c r="K747" s="168">
        <v>0</v>
      </c>
      <c r="L747" s="168">
        <v>0</v>
      </c>
      <c r="M747" s="168">
        <v>0</v>
      </c>
      <c r="N747" s="168">
        <v>0</v>
      </c>
      <c r="O747" s="169">
        <f t="shared" si="11"/>
        <v>0</v>
      </c>
    </row>
    <row r="748" spans="1:15" x14ac:dyDescent="0.25">
      <c r="A748" s="149" t="s">
        <v>51</v>
      </c>
      <c r="B748" s="153" t="s">
        <v>33</v>
      </c>
      <c r="C748" s="151">
        <v>50568</v>
      </c>
      <c r="D748" s="154" t="s">
        <v>722</v>
      </c>
      <c r="E748" s="105">
        <v>960912.33738021401</v>
      </c>
      <c r="F748" s="168">
        <v>0</v>
      </c>
      <c r="G748" s="168">
        <v>0</v>
      </c>
      <c r="H748" s="168">
        <v>0</v>
      </c>
      <c r="I748" s="168">
        <v>0</v>
      </c>
      <c r="J748" s="168">
        <v>0</v>
      </c>
      <c r="K748" s="168">
        <v>0</v>
      </c>
      <c r="L748" s="168">
        <v>3472494.7699999996</v>
      </c>
      <c r="M748" s="168">
        <v>0</v>
      </c>
      <c r="N748" s="168">
        <v>0</v>
      </c>
      <c r="O748" s="169">
        <f t="shared" si="11"/>
        <v>3472494.7699999996</v>
      </c>
    </row>
    <row r="749" spans="1:15" x14ac:dyDescent="0.25">
      <c r="A749" s="149" t="s">
        <v>51</v>
      </c>
      <c r="B749" s="153" t="s">
        <v>33</v>
      </c>
      <c r="C749" s="151">
        <v>50573</v>
      </c>
      <c r="D749" s="154" t="s">
        <v>723</v>
      </c>
      <c r="E749" s="105">
        <v>3740292.5004267041</v>
      </c>
      <c r="F749" s="168">
        <v>0</v>
      </c>
      <c r="G749" s="168">
        <v>0</v>
      </c>
      <c r="H749" s="168">
        <v>0</v>
      </c>
      <c r="I749" s="168">
        <v>0</v>
      </c>
      <c r="J749" s="168">
        <v>0</v>
      </c>
      <c r="K749" s="168">
        <v>0</v>
      </c>
      <c r="L749" s="168">
        <v>5722249.8399999989</v>
      </c>
      <c r="M749" s="168">
        <v>0</v>
      </c>
      <c r="N749" s="168">
        <v>0</v>
      </c>
      <c r="O749" s="169">
        <f t="shared" si="11"/>
        <v>5722249.8399999989</v>
      </c>
    </row>
    <row r="750" spans="1:15" x14ac:dyDescent="0.25">
      <c r="A750" s="149" t="s">
        <v>51</v>
      </c>
      <c r="B750" s="153" t="s">
        <v>33</v>
      </c>
      <c r="C750" s="151">
        <v>50577</v>
      </c>
      <c r="D750" s="154" t="s">
        <v>724</v>
      </c>
      <c r="E750" s="105">
        <v>0</v>
      </c>
      <c r="F750" s="168">
        <v>0</v>
      </c>
      <c r="G750" s="168">
        <v>0</v>
      </c>
      <c r="H750" s="168">
        <v>0</v>
      </c>
      <c r="I750" s="168">
        <v>0</v>
      </c>
      <c r="J750" s="168">
        <v>0</v>
      </c>
      <c r="K750" s="168">
        <v>0</v>
      </c>
      <c r="L750" s="168">
        <v>0</v>
      </c>
      <c r="M750" s="168">
        <v>0</v>
      </c>
      <c r="N750" s="168">
        <v>0</v>
      </c>
      <c r="O750" s="169">
        <f t="shared" si="11"/>
        <v>0</v>
      </c>
    </row>
    <row r="751" spans="1:15" x14ac:dyDescent="0.25">
      <c r="A751" s="44" t="s">
        <v>51</v>
      </c>
      <c r="B751" s="45" t="s">
        <v>33</v>
      </c>
      <c r="C751" s="46">
        <v>50590</v>
      </c>
      <c r="D751" s="64" t="s">
        <v>398</v>
      </c>
      <c r="E751" s="105">
        <v>0</v>
      </c>
      <c r="F751" s="70">
        <v>0</v>
      </c>
      <c r="G751" s="70">
        <v>0</v>
      </c>
      <c r="H751" s="70">
        <v>0</v>
      </c>
      <c r="I751" s="70">
        <v>0</v>
      </c>
      <c r="J751" s="70">
        <v>0</v>
      </c>
      <c r="K751" s="70">
        <v>0</v>
      </c>
      <c r="L751" s="70">
        <v>23213</v>
      </c>
      <c r="M751" s="70">
        <v>0</v>
      </c>
      <c r="N751" s="70">
        <v>0</v>
      </c>
      <c r="O751" s="48">
        <f t="shared" si="11"/>
        <v>23213</v>
      </c>
    </row>
    <row r="752" spans="1:15" x14ac:dyDescent="0.25">
      <c r="A752" s="44" t="s">
        <v>51</v>
      </c>
      <c r="B752" s="45" t="s">
        <v>33</v>
      </c>
      <c r="C752" s="46">
        <v>50606</v>
      </c>
      <c r="D752" s="64" t="s">
        <v>725</v>
      </c>
      <c r="E752" s="105">
        <v>15461616.418043936</v>
      </c>
      <c r="F752" s="70">
        <v>0</v>
      </c>
      <c r="G752" s="70">
        <v>0</v>
      </c>
      <c r="H752" s="70">
        <v>0</v>
      </c>
      <c r="I752" s="70">
        <v>0</v>
      </c>
      <c r="J752" s="70">
        <v>0</v>
      </c>
      <c r="K752" s="70">
        <v>0</v>
      </c>
      <c r="L752" s="70">
        <v>2791333.48</v>
      </c>
      <c r="M752" s="70">
        <v>3204708.29</v>
      </c>
      <c r="N752" s="70">
        <v>0</v>
      </c>
      <c r="O752" s="48">
        <f t="shared" si="11"/>
        <v>5996041.7699999996</v>
      </c>
    </row>
    <row r="753" spans="1:15" x14ac:dyDescent="0.25">
      <c r="A753" s="44" t="s">
        <v>51</v>
      </c>
      <c r="B753" s="45" t="s">
        <v>33</v>
      </c>
      <c r="C753" s="46">
        <v>50680</v>
      </c>
      <c r="D753" s="64" t="s">
        <v>726</v>
      </c>
      <c r="E753" s="105">
        <v>4220431.0641184207</v>
      </c>
      <c r="F753" s="70">
        <v>0</v>
      </c>
      <c r="G753" s="70">
        <v>0</v>
      </c>
      <c r="H753" s="70">
        <v>0</v>
      </c>
      <c r="I753" s="70">
        <v>0</v>
      </c>
      <c r="J753" s="70">
        <v>0</v>
      </c>
      <c r="K753" s="70">
        <v>0</v>
      </c>
      <c r="L753" s="70">
        <v>3873549.8000000003</v>
      </c>
      <c r="M753" s="70">
        <v>0</v>
      </c>
      <c r="N753" s="70">
        <v>0</v>
      </c>
      <c r="O753" s="48">
        <f t="shared" si="11"/>
        <v>3873549.8000000003</v>
      </c>
    </row>
    <row r="754" spans="1:15" x14ac:dyDescent="0.25">
      <c r="A754" s="44" t="s">
        <v>51</v>
      </c>
      <c r="B754" s="45" t="s">
        <v>33</v>
      </c>
      <c r="C754" s="46">
        <v>50683</v>
      </c>
      <c r="D754" s="64" t="s">
        <v>727</v>
      </c>
      <c r="E754" s="105">
        <v>0</v>
      </c>
      <c r="F754" s="70">
        <v>0</v>
      </c>
      <c r="G754" s="70">
        <v>0</v>
      </c>
      <c r="H754" s="70">
        <v>0</v>
      </c>
      <c r="I754" s="70">
        <v>0</v>
      </c>
      <c r="J754" s="70">
        <v>0</v>
      </c>
      <c r="K754" s="70">
        <v>0</v>
      </c>
      <c r="L754" s="70">
        <v>9285.4</v>
      </c>
      <c r="M754" s="70">
        <v>0</v>
      </c>
      <c r="N754" s="70">
        <v>0</v>
      </c>
      <c r="O754" s="48">
        <f t="shared" si="11"/>
        <v>9285.4</v>
      </c>
    </row>
    <row r="755" spans="1:15" x14ac:dyDescent="0.25">
      <c r="A755" s="44" t="s">
        <v>51</v>
      </c>
      <c r="B755" s="45" t="s">
        <v>33</v>
      </c>
      <c r="C755" s="46">
        <v>50686</v>
      </c>
      <c r="D755" s="64" t="s">
        <v>728</v>
      </c>
      <c r="E755" s="105">
        <v>0</v>
      </c>
      <c r="F755" s="70">
        <v>0</v>
      </c>
      <c r="G755" s="70">
        <v>0</v>
      </c>
      <c r="H755" s="70">
        <v>0</v>
      </c>
      <c r="I755" s="70">
        <v>0</v>
      </c>
      <c r="J755" s="70">
        <v>0</v>
      </c>
      <c r="K755" s="70">
        <v>0</v>
      </c>
      <c r="L755" s="70">
        <v>0</v>
      </c>
      <c r="M755" s="70">
        <v>0</v>
      </c>
      <c r="N755" s="70">
        <v>0</v>
      </c>
      <c r="O755" s="48">
        <f t="shared" si="11"/>
        <v>0</v>
      </c>
    </row>
    <row r="756" spans="1:15" x14ac:dyDescent="0.25">
      <c r="A756" s="44" t="s">
        <v>51</v>
      </c>
      <c r="B756" s="45" t="s">
        <v>33</v>
      </c>
      <c r="C756" s="46">
        <v>50689</v>
      </c>
      <c r="D756" s="64" t="s">
        <v>462</v>
      </c>
      <c r="E756" s="105">
        <v>135205.75711703274</v>
      </c>
      <c r="F756" s="70">
        <v>0</v>
      </c>
      <c r="G756" s="70">
        <v>0</v>
      </c>
      <c r="H756" s="70">
        <v>0</v>
      </c>
      <c r="I756" s="70">
        <v>0</v>
      </c>
      <c r="J756" s="70">
        <v>0</v>
      </c>
      <c r="K756" s="70">
        <v>0</v>
      </c>
      <c r="L756" s="70">
        <v>5602</v>
      </c>
      <c r="M756" s="70">
        <v>0</v>
      </c>
      <c r="N756" s="70">
        <v>0</v>
      </c>
      <c r="O756" s="48">
        <f t="shared" si="11"/>
        <v>5602</v>
      </c>
    </row>
    <row r="757" spans="1:15" x14ac:dyDescent="0.25">
      <c r="A757" s="44" t="s">
        <v>51</v>
      </c>
      <c r="B757" s="45" t="s">
        <v>33</v>
      </c>
      <c r="C757" s="46">
        <v>50711</v>
      </c>
      <c r="D757" s="64" t="s">
        <v>729</v>
      </c>
      <c r="E757" s="105">
        <v>11117.496894924941</v>
      </c>
      <c r="F757" s="70">
        <v>0</v>
      </c>
      <c r="G757" s="70">
        <v>0</v>
      </c>
      <c r="H757" s="70">
        <v>0</v>
      </c>
      <c r="I757" s="70">
        <v>0</v>
      </c>
      <c r="J757" s="70">
        <v>0</v>
      </c>
      <c r="K757" s="70">
        <v>0</v>
      </c>
      <c r="L757" s="70">
        <v>0</v>
      </c>
      <c r="M757" s="70">
        <v>0</v>
      </c>
      <c r="N757" s="70">
        <v>0</v>
      </c>
      <c r="O757" s="48">
        <f t="shared" si="11"/>
        <v>0</v>
      </c>
    </row>
    <row r="758" spans="1:15" x14ac:dyDescent="0.25">
      <c r="A758" s="44" t="s">
        <v>51</v>
      </c>
      <c r="B758" s="45" t="s">
        <v>34</v>
      </c>
      <c r="C758" s="46">
        <v>52001</v>
      </c>
      <c r="D758" s="64" t="s">
        <v>730</v>
      </c>
      <c r="E758" s="105">
        <v>549979.30950804381</v>
      </c>
      <c r="F758" s="70">
        <v>0</v>
      </c>
      <c r="G758" s="70">
        <v>0</v>
      </c>
      <c r="H758" s="70">
        <v>0</v>
      </c>
      <c r="I758" s="70">
        <v>0</v>
      </c>
      <c r="J758" s="70">
        <v>0</v>
      </c>
      <c r="K758" s="70">
        <v>0</v>
      </c>
      <c r="L758" s="70">
        <v>775342.66999999993</v>
      </c>
      <c r="M758" s="70">
        <v>0</v>
      </c>
      <c r="N758" s="70">
        <v>0</v>
      </c>
      <c r="O758" s="48">
        <f t="shared" si="11"/>
        <v>775342.66999999993</v>
      </c>
    </row>
    <row r="759" spans="1:15" x14ac:dyDescent="0.25">
      <c r="A759" s="44" t="s">
        <v>51</v>
      </c>
      <c r="B759" s="45" t="s">
        <v>34</v>
      </c>
      <c r="C759" s="46">
        <v>52019</v>
      </c>
      <c r="D759" s="64" t="s">
        <v>493</v>
      </c>
      <c r="E759" s="105">
        <v>0</v>
      </c>
      <c r="F759" s="70">
        <v>0</v>
      </c>
      <c r="G759" s="70">
        <v>0</v>
      </c>
      <c r="H759" s="70">
        <v>0</v>
      </c>
      <c r="I759" s="70">
        <v>0</v>
      </c>
      <c r="J759" s="70">
        <v>0</v>
      </c>
      <c r="K759" s="70">
        <v>0</v>
      </c>
      <c r="L759" s="70">
        <v>0</v>
      </c>
      <c r="M759" s="70">
        <v>0</v>
      </c>
      <c r="N759" s="70">
        <v>0</v>
      </c>
      <c r="O759" s="48">
        <f t="shared" si="11"/>
        <v>0</v>
      </c>
    </row>
    <row r="760" spans="1:15" x14ac:dyDescent="0.25">
      <c r="A760" s="44" t="s">
        <v>51</v>
      </c>
      <c r="B760" s="45" t="s">
        <v>34</v>
      </c>
      <c r="C760" s="46">
        <v>52022</v>
      </c>
      <c r="D760" s="64" t="s">
        <v>731</v>
      </c>
      <c r="E760" s="105">
        <v>0</v>
      </c>
      <c r="F760" s="70">
        <v>0</v>
      </c>
      <c r="G760" s="70">
        <v>0</v>
      </c>
      <c r="H760" s="70">
        <v>0</v>
      </c>
      <c r="I760" s="70">
        <v>0</v>
      </c>
      <c r="J760" s="70">
        <v>0</v>
      </c>
      <c r="K760" s="70">
        <v>0</v>
      </c>
      <c r="L760" s="70">
        <v>0</v>
      </c>
      <c r="M760" s="70">
        <v>0</v>
      </c>
      <c r="N760" s="70">
        <v>0</v>
      </c>
      <c r="O760" s="48">
        <f t="shared" si="11"/>
        <v>0</v>
      </c>
    </row>
    <row r="761" spans="1:15" x14ac:dyDescent="0.25">
      <c r="A761" s="149" t="s">
        <v>51</v>
      </c>
      <c r="B761" s="153" t="s">
        <v>34</v>
      </c>
      <c r="C761" s="151">
        <v>52036</v>
      </c>
      <c r="D761" s="154" t="s">
        <v>732</v>
      </c>
      <c r="E761" s="105">
        <v>0</v>
      </c>
      <c r="F761" s="168">
        <v>0</v>
      </c>
      <c r="G761" s="168">
        <v>0</v>
      </c>
      <c r="H761" s="168">
        <v>0</v>
      </c>
      <c r="I761" s="168">
        <v>0</v>
      </c>
      <c r="J761" s="168">
        <v>0</v>
      </c>
      <c r="K761" s="168">
        <v>0</v>
      </c>
      <c r="L761" s="168">
        <v>0</v>
      </c>
      <c r="M761" s="168">
        <v>0</v>
      </c>
      <c r="N761" s="168">
        <v>0</v>
      </c>
      <c r="O761" s="169">
        <f t="shared" si="11"/>
        <v>0</v>
      </c>
    </row>
    <row r="762" spans="1:15" x14ac:dyDescent="0.25">
      <c r="A762" s="149" t="s">
        <v>51</v>
      </c>
      <c r="B762" s="153" t="s">
        <v>34</v>
      </c>
      <c r="C762" s="151">
        <v>52051</v>
      </c>
      <c r="D762" s="154" t="s">
        <v>733</v>
      </c>
      <c r="E762" s="105">
        <v>0</v>
      </c>
      <c r="F762" s="168">
        <v>0</v>
      </c>
      <c r="G762" s="168">
        <v>0</v>
      </c>
      <c r="H762" s="168">
        <v>0</v>
      </c>
      <c r="I762" s="168">
        <v>0</v>
      </c>
      <c r="J762" s="168">
        <v>0</v>
      </c>
      <c r="K762" s="168">
        <v>0</v>
      </c>
      <c r="L762" s="168">
        <v>0</v>
      </c>
      <c r="M762" s="168">
        <v>0</v>
      </c>
      <c r="N762" s="168">
        <v>0</v>
      </c>
      <c r="O762" s="169">
        <f t="shared" si="11"/>
        <v>0</v>
      </c>
    </row>
    <row r="763" spans="1:15" x14ac:dyDescent="0.25">
      <c r="A763" s="149" t="s">
        <v>51</v>
      </c>
      <c r="B763" s="153" t="s">
        <v>34</v>
      </c>
      <c r="C763" s="151">
        <v>52079</v>
      </c>
      <c r="D763" s="154" t="s">
        <v>734</v>
      </c>
      <c r="E763" s="105">
        <v>203027922.02010125</v>
      </c>
      <c r="F763" s="168">
        <v>0</v>
      </c>
      <c r="G763" s="168">
        <v>0</v>
      </c>
      <c r="H763" s="168">
        <v>0</v>
      </c>
      <c r="I763" s="168">
        <v>0</v>
      </c>
      <c r="J763" s="168">
        <v>1371662524.1300004</v>
      </c>
      <c r="K763" s="168">
        <v>0</v>
      </c>
      <c r="L763" s="168">
        <v>0</v>
      </c>
      <c r="M763" s="168">
        <v>0</v>
      </c>
      <c r="N763" s="168">
        <v>0</v>
      </c>
      <c r="O763" s="169">
        <f t="shared" si="11"/>
        <v>1371662524.1300004</v>
      </c>
    </row>
    <row r="764" spans="1:15" x14ac:dyDescent="0.25">
      <c r="A764" s="149" t="s">
        <v>51</v>
      </c>
      <c r="B764" s="153" t="s">
        <v>34</v>
      </c>
      <c r="C764" s="151">
        <v>52083</v>
      </c>
      <c r="D764" s="154" t="s">
        <v>247</v>
      </c>
      <c r="E764" s="105">
        <v>0</v>
      </c>
      <c r="F764" s="168">
        <v>0</v>
      </c>
      <c r="G764" s="168">
        <v>0</v>
      </c>
      <c r="H764" s="168">
        <v>0</v>
      </c>
      <c r="I764" s="168">
        <v>0</v>
      </c>
      <c r="J764" s="168">
        <v>0</v>
      </c>
      <c r="K764" s="168">
        <v>0</v>
      </c>
      <c r="L764" s="168">
        <v>0</v>
      </c>
      <c r="M764" s="168">
        <v>0</v>
      </c>
      <c r="N764" s="168">
        <v>0</v>
      </c>
      <c r="O764" s="169">
        <f t="shared" si="11"/>
        <v>0</v>
      </c>
    </row>
    <row r="765" spans="1:15" x14ac:dyDescent="0.25">
      <c r="A765" s="149" t="s">
        <v>51</v>
      </c>
      <c r="B765" s="153" t="s">
        <v>34</v>
      </c>
      <c r="C765" s="151">
        <v>52110</v>
      </c>
      <c r="D765" s="154" t="s">
        <v>735</v>
      </c>
      <c r="E765" s="105">
        <v>0</v>
      </c>
      <c r="F765" s="168">
        <v>0</v>
      </c>
      <c r="G765" s="168">
        <v>0</v>
      </c>
      <c r="H765" s="168">
        <v>0</v>
      </c>
      <c r="I765" s="168">
        <v>0</v>
      </c>
      <c r="J765" s="168">
        <v>0</v>
      </c>
      <c r="K765" s="168">
        <v>0</v>
      </c>
      <c r="L765" s="168">
        <v>0</v>
      </c>
      <c r="M765" s="168">
        <v>0</v>
      </c>
      <c r="N765" s="168">
        <v>0</v>
      </c>
      <c r="O765" s="169">
        <f t="shared" si="11"/>
        <v>0</v>
      </c>
    </row>
    <row r="766" spans="1:15" x14ac:dyDescent="0.25">
      <c r="A766" s="149" t="s">
        <v>51</v>
      </c>
      <c r="B766" s="153" t="s">
        <v>34</v>
      </c>
      <c r="C766" s="151">
        <v>52203</v>
      </c>
      <c r="D766" s="154" t="s">
        <v>736</v>
      </c>
      <c r="E766" s="105">
        <v>0</v>
      </c>
      <c r="F766" s="168">
        <v>0</v>
      </c>
      <c r="G766" s="168">
        <v>0</v>
      </c>
      <c r="H766" s="168">
        <v>0</v>
      </c>
      <c r="I766" s="168">
        <v>0</v>
      </c>
      <c r="J766" s="168">
        <v>144305.72</v>
      </c>
      <c r="K766" s="168">
        <v>0</v>
      </c>
      <c r="L766" s="168">
        <v>0</v>
      </c>
      <c r="M766" s="168">
        <v>0</v>
      </c>
      <c r="N766" s="168">
        <v>0</v>
      </c>
      <c r="O766" s="169">
        <f t="shared" si="11"/>
        <v>144305.72</v>
      </c>
    </row>
    <row r="767" spans="1:15" x14ac:dyDescent="0.25">
      <c r="A767" s="149" t="s">
        <v>51</v>
      </c>
      <c r="B767" s="153" t="s">
        <v>34</v>
      </c>
      <c r="C767" s="151">
        <v>52207</v>
      </c>
      <c r="D767" s="154" t="s">
        <v>737</v>
      </c>
      <c r="E767" s="105">
        <v>0</v>
      </c>
      <c r="F767" s="168">
        <v>0</v>
      </c>
      <c r="G767" s="168">
        <v>0</v>
      </c>
      <c r="H767" s="168">
        <v>0</v>
      </c>
      <c r="I767" s="168">
        <v>0</v>
      </c>
      <c r="J767" s="168">
        <v>0</v>
      </c>
      <c r="K767" s="168">
        <v>0</v>
      </c>
      <c r="L767" s="168">
        <v>0</v>
      </c>
      <c r="M767" s="168">
        <v>0</v>
      </c>
      <c r="N767" s="168">
        <v>0</v>
      </c>
      <c r="O767" s="169">
        <f t="shared" si="11"/>
        <v>0</v>
      </c>
    </row>
    <row r="768" spans="1:15" x14ac:dyDescent="0.25">
      <c r="A768" s="149" t="s">
        <v>51</v>
      </c>
      <c r="B768" s="153" t="s">
        <v>34</v>
      </c>
      <c r="C768" s="151">
        <v>52210</v>
      </c>
      <c r="D768" s="154" t="s">
        <v>738</v>
      </c>
      <c r="E768" s="105">
        <v>0</v>
      </c>
      <c r="F768" s="168">
        <v>0</v>
      </c>
      <c r="G768" s="168">
        <v>0</v>
      </c>
      <c r="H768" s="168">
        <v>0</v>
      </c>
      <c r="I768" s="168">
        <v>0</v>
      </c>
      <c r="J768" s="168">
        <v>0</v>
      </c>
      <c r="K768" s="168">
        <v>0</v>
      </c>
      <c r="L768" s="168">
        <v>0</v>
      </c>
      <c r="M768" s="168">
        <v>0</v>
      </c>
      <c r="N768" s="168">
        <v>0</v>
      </c>
      <c r="O768" s="169">
        <f t="shared" si="11"/>
        <v>0</v>
      </c>
    </row>
    <row r="769" spans="1:15" x14ac:dyDescent="0.25">
      <c r="A769" s="149" t="s">
        <v>51</v>
      </c>
      <c r="B769" s="153" t="s">
        <v>34</v>
      </c>
      <c r="C769" s="151">
        <v>52215</v>
      </c>
      <c r="D769" s="154" t="s">
        <v>27</v>
      </c>
      <c r="E769" s="105">
        <v>0</v>
      </c>
      <c r="F769" s="168">
        <v>0</v>
      </c>
      <c r="G769" s="168">
        <v>0</v>
      </c>
      <c r="H769" s="168">
        <v>0</v>
      </c>
      <c r="I769" s="168">
        <v>0</v>
      </c>
      <c r="J769" s="168">
        <v>0</v>
      </c>
      <c r="K769" s="168">
        <v>0</v>
      </c>
      <c r="L769" s="168">
        <v>0</v>
      </c>
      <c r="M769" s="168">
        <v>0</v>
      </c>
      <c r="N769" s="168">
        <v>0</v>
      </c>
      <c r="O769" s="169">
        <f t="shared" si="11"/>
        <v>0</v>
      </c>
    </row>
    <row r="770" spans="1:15" x14ac:dyDescent="0.25">
      <c r="A770" s="149" t="s">
        <v>51</v>
      </c>
      <c r="B770" s="153" t="s">
        <v>34</v>
      </c>
      <c r="C770" s="151">
        <v>52224</v>
      </c>
      <c r="D770" s="154" t="s">
        <v>739</v>
      </c>
      <c r="E770" s="105">
        <v>0</v>
      </c>
      <c r="F770" s="168">
        <v>0</v>
      </c>
      <c r="G770" s="168">
        <v>0</v>
      </c>
      <c r="H770" s="168">
        <v>0</v>
      </c>
      <c r="I770" s="168">
        <v>0</v>
      </c>
      <c r="J770" s="168">
        <v>0</v>
      </c>
      <c r="K770" s="168">
        <v>0</v>
      </c>
      <c r="L770" s="168">
        <v>536.76</v>
      </c>
      <c r="M770" s="168">
        <v>0</v>
      </c>
      <c r="N770" s="168">
        <v>0</v>
      </c>
      <c r="O770" s="169">
        <f t="shared" si="11"/>
        <v>536.76</v>
      </c>
    </row>
    <row r="771" spans="1:15" x14ac:dyDescent="0.25">
      <c r="A771" s="44" t="s">
        <v>51</v>
      </c>
      <c r="B771" s="45" t="s">
        <v>34</v>
      </c>
      <c r="C771" s="46">
        <v>52227</v>
      </c>
      <c r="D771" s="64" t="s">
        <v>740</v>
      </c>
      <c r="E771" s="105">
        <v>0</v>
      </c>
      <c r="F771" s="70">
        <v>0</v>
      </c>
      <c r="G771" s="70">
        <v>0</v>
      </c>
      <c r="H771" s="70">
        <v>0</v>
      </c>
      <c r="I771" s="70">
        <v>0</v>
      </c>
      <c r="J771" s="70">
        <v>0</v>
      </c>
      <c r="K771" s="70">
        <v>0</v>
      </c>
      <c r="L771" s="70">
        <v>0</v>
      </c>
      <c r="M771" s="70">
        <v>0</v>
      </c>
      <c r="N771" s="70">
        <v>0</v>
      </c>
      <c r="O771" s="48">
        <f t="shared" si="11"/>
        <v>0</v>
      </c>
    </row>
    <row r="772" spans="1:15" x14ac:dyDescent="0.25">
      <c r="A772" s="44" t="s">
        <v>51</v>
      </c>
      <c r="B772" s="45" t="s">
        <v>34</v>
      </c>
      <c r="C772" s="46">
        <v>52233</v>
      </c>
      <c r="D772" s="64" t="s">
        <v>741</v>
      </c>
      <c r="E772" s="105">
        <v>49098553.053461857</v>
      </c>
      <c r="F772" s="70">
        <v>0</v>
      </c>
      <c r="G772" s="70">
        <v>0</v>
      </c>
      <c r="H772" s="70">
        <v>0</v>
      </c>
      <c r="I772" s="70">
        <v>0</v>
      </c>
      <c r="J772" s="70">
        <v>4291818.8800000008</v>
      </c>
      <c r="K772" s="70">
        <v>0</v>
      </c>
      <c r="L772" s="70">
        <v>0</v>
      </c>
      <c r="M772" s="70">
        <v>0</v>
      </c>
      <c r="N772" s="70">
        <v>0</v>
      </c>
      <c r="O772" s="48">
        <f t="shared" si="11"/>
        <v>4291818.8800000008</v>
      </c>
    </row>
    <row r="773" spans="1:15" x14ac:dyDescent="0.25">
      <c r="A773" s="44" t="s">
        <v>51</v>
      </c>
      <c r="B773" s="45" t="s">
        <v>34</v>
      </c>
      <c r="C773" s="46">
        <v>52240</v>
      </c>
      <c r="D773" s="64" t="s">
        <v>742</v>
      </c>
      <c r="E773" s="105">
        <v>0</v>
      </c>
      <c r="F773" s="70">
        <v>0</v>
      </c>
      <c r="G773" s="70">
        <v>0</v>
      </c>
      <c r="H773" s="70">
        <v>0</v>
      </c>
      <c r="I773" s="70">
        <v>0</v>
      </c>
      <c r="J773" s="70">
        <v>0</v>
      </c>
      <c r="K773" s="70">
        <v>0</v>
      </c>
      <c r="L773" s="70">
        <v>0</v>
      </c>
      <c r="M773" s="70">
        <v>0</v>
      </c>
      <c r="N773" s="70">
        <v>0</v>
      </c>
      <c r="O773" s="48">
        <f t="shared" si="11"/>
        <v>0</v>
      </c>
    </row>
    <row r="774" spans="1:15" x14ac:dyDescent="0.25">
      <c r="A774" s="44" t="s">
        <v>51</v>
      </c>
      <c r="B774" s="45" t="s">
        <v>34</v>
      </c>
      <c r="C774" s="46">
        <v>52250</v>
      </c>
      <c r="D774" s="64" t="s">
        <v>743</v>
      </c>
      <c r="E774" s="105">
        <v>41154255.02732572</v>
      </c>
      <c r="F774" s="70">
        <v>0</v>
      </c>
      <c r="G774" s="70">
        <v>0</v>
      </c>
      <c r="H774" s="70">
        <v>0</v>
      </c>
      <c r="I774" s="70">
        <v>0</v>
      </c>
      <c r="J774" s="70">
        <v>501698531.53999996</v>
      </c>
      <c r="K774" s="70">
        <v>0</v>
      </c>
      <c r="L774" s="70">
        <v>0</v>
      </c>
      <c r="M774" s="70">
        <v>0</v>
      </c>
      <c r="N774" s="70">
        <v>0</v>
      </c>
      <c r="O774" s="48">
        <f t="shared" si="11"/>
        <v>501698531.53999996</v>
      </c>
    </row>
    <row r="775" spans="1:15" x14ac:dyDescent="0.25">
      <c r="A775" s="44" t="s">
        <v>51</v>
      </c>
      <c r="B775" s="45" t="s">
        <v>34</v>
      </c>
      <c r="C775" s="46">
        <v>52254</v>
      </c>
      <c r="D775" s="64" t="s">
        <v>744</v>
      </c>
      <c r="E775" s="105">
        <v>0</v>
      </c>
      <c r="F775" s="70">
        <v>0</v>
      </c>
      <c r="G775" s="70">
        <v>0</v>
      </c>
      <c r="H775" s="70">
        <v>0</v>
      </c>
      <c r="I775" s="70">
        <v>0</v>
      </c>
      <c r="J775" s="70">
        <v>0</v>
      </c>
      <c r="K775" s="70">
        <v>0</v>
      </c>
      <c r="L775" s="70">
        <v>0</v>
      </c>
      <c r="M775" s="70">
        <v>0</v>
      </c>
      <c r="N775" s="70">
        <v>0</v>
      </c>
      <c r="O775" s="48">
        <f t="shared" si="11"/>
        <v>0</v>
      </c>
    </row>
    <row r="776" spans="1:15" x14ac:dyDescent="0.25">
      <c r="A776" s="44" t="s">
        <v>51</v>
      </c>
      <c r="B776" s="45" t="s">
        <v>34</v>
      </c>
      <c r="C776" s="46">
        <v>52256</v>
      </c>
      <c r="D776" s="64" t="s">
        <v>745</v>
      </c>
      <c r="E776" s="105">
        <v>0</v>
      </c>
      <c r="F776" s="70">
        <v>0</v>
      </c>
      <c r="G776" s="70">
        <v>0</v>
      </c>
      <c r="H776" s="70">
        <v>0</v>
      </c>
      <c r="I776" s="70">
        <v>0</v>
      </c>
      <c r="J776" s="70">
        <v>0</v>
      </c>
      <c r="K776" s="70">
        <v>0</v>
      </c>
      <c r="L776" s="70">
        <v>0</v>
      </c>
      <c r="M776" s="70">
        <v>0</v>
      </c>
      <c r="N776" s="70">
        <v>0</v>
      </c>
      <c r="O776" s="48">
        <f t="shared" si="11"/>
        <v>0</v>
      </c>
    </row>
    <row r="777" spans="1:15" x14ac:dyDescent="0.25">
      <c r="A777" s="44" t="s">
        <v>51</v>
      </c>
      <c r="B777" s="45" t="s">
        <v>34</v>
      </c>
      <c r="C777" s="46">
        <v>52258</v>
      </c>
      <c r="D777" s="64" t="s">
        <v>746</v>
      </c>
      <c r="E777" s="105">
        <v>0</v>
      </c>
      <c r="F777" s="70">
        <v>0</v>
      </c>
      <c r="G777" s="70">
        <v>0</v>
      </c>
      <c r="H777" s="70">
        <v>0</v>
      </c>
      <c r="I777" s="70">
        <v>0</v>
      </c>
      <c r="J777" s="70">
        <v>0</v>
      </c>
      <c r="K777" s="70">
        <v>0</v>
      </c>
      <c r="L777" s="70">
        <v>0</v>
      </c>
      <c r="M777" s="70">
        <v>0</v>
      </c>
      <c r="N777" s="70">
        <v>0</v>
      </c>
      <c r="O777" s="48">
        <f t="shared" si="11"/>
        <v>0</v>
      </c>
    </row>
    <row r="778" spans="1:15" x14ac:dyDescent="0.25">
      <c r="A778" s="44" t="s">
        <v>51</v>
      </c>
      <c r="B778" s="45" t="s">
        <v>34</v>
      </c>
      <c r="C778" s="46">
        <v>52260</v>
      </c>
      <c r="D778" s="64" t="s">
        <v>411</v>
      </c>
      <c r="E778" s="105">
        <v>0</v>
      </c>
      <c r="F778" s="70">
        <v>0</v>
      </c>
      <c r="G778" s="70">
        <v>420174.81999999995</v>
      </c>
      <c r="H778" s="70">
        <v>0</v>
      </c>
      <c r="I778" s="70">
        <v>0</v>
      </c>
      <c r="J778" s="70">
        <v>0</v>
      </c>
      <c r="K778" s="70">
        <v>0</v>
      </c>
      <c r="L778" s="70">
        <v>0</v>
      </c>
      <c r="M778" s="70">
        <v>0</v>
      </c>
      <c r="N778" s="70">
        <v>0</v>
      </c>
      <c r="O778" s="48">
        <f t="shared" si="11"/>
        <v>420174.81999999995</v>
      </c>
    </row>
    <row r="779" spans="1:15" x14ac:dyDescent="0.25">
      <c r="A779" s="44" t="s">
        <v>51</v>
      </c>
      <c r="B779" s="45" t="s">
        <v>34</v>
      </c>
      <c r="C779" s="46">
        <v>52287</v>
      </c>
      <c r="D779" s="64" t="s">
        <v>747</v>
      </c>
      <c r="E779" s="105">
        <v>1178051.8180091642</v>
      </c>
      <c r="F779" s="70">
        <v>0</v>
      </c>
      <c r="G779" s="70">
        <v>0</v>
      </c>
      <c r="H779" s="70">
        <v>0</v>
      </c>
      <c r="I779" s="70">
        <v>0</v>
      </c>
      <c r="J779" s="70">
        <v>0</v>
      </c>
      <c r="K779" s="70">
        <v>0</v>
      </c>
      <c r="L779" s="70">
        <v>1453189.1600000001</v>
      </c>
      <c r="M779" s="70">
        <v>0</v>
      </c>
      <c r="N779" s="70">
        <v>0</v>
      </c>
      <c r="O779" s="48">
        <f t="shared" si="11"/>
        <v>1453189.1600000001</v>
      </c>
    </row>
    <row r="780" spans="1:15" x14ac:dyDescent="0.25">
      <c r="A780" s="44" t="s">
        <v>51</v>
      </c>
      <c r="B780" s="45" t="s">
        <v>34</v>
      </c>
      <c r="C780" s="46">
        <v>52317</v>
      </c>
      <c r="D780" s="64" t="s">
        <v>748</v>
      </c>
      <c r="E780" s="105">
        <v>0</v>
      </c>
      <c r="F780" s="70">
        <v>0</v>
      </c>
      <c r="G780" s="70">
        <v>0</v>
      </c>
      <c r="H780" s="70">
        <v>0</v>
      </c>
      <c r="I780" s="70">
        <v>0</v>
      </c>
      <c r="J780" s="70">
        <v>0</v>
      </c>
      <c r="K780" s="70">
        <v>0</v>
      </c>
      <c r="L780" s="70">
        <v>0</v>
      </c>
      <c r="M780" s="70">
        <v>0</v>
      </c>
      <c r="N780" s="70">
        <v>0</v>
      </c>
      <c r="O780" s="48">
        <f t="shared" ref="O780:O843" si="12">SUM(F780:N780)</f>
        <v>0</v>
      </c>
    </row>
    <row r="781" spans="1:15" x14ac:dyDescent="0.25">
      <c r="A781" s="149" t="s">
        <v>51</v>
      </c>
      <c r="B781" s="153" t="s">
        <v>34</v>
      </c>
      <c r="C781" s="151">
        <v>52320</v>
      </c>
      <c r="D781" s="154" t="s">
        <v>749</v>
      </c>
      <c r="E781" s="105">
        <v>0</v>
      </c>
      <c r="F781" s="168">
        <v>0</v>
      </c>
      <c r="G781" s="168">
        <v>0</v>
      </c>
      <c r="H781" s="168">
        <v>0</v>
      </c>
      <c r="I781" s="168">
        <v>0</v>
      </c>
      <c r="J781" s="168">
        <v>0</v>
      </c>
      <c r="K781" s="168">
        <v>0</v>
      </c>
      <c r="L781" s="168">
        <v>0</v>
      </c>
      <c r="M781" s="168">
        <v>0</v>
      </c>
      <c r="N781" s="168">
        <v>0</v>
      </c>
      <c r="O781" s="169">
        <f t="shared" si="12"/>
        <v>0</v>
      </c>
    </row>
    <row r="782" spans="1:15" x14ac:dyDescent="0.25">
      <c r="A782" s="149" t="s">
        <v>51</v>
      </c>
      <c r="B782" s="153" t="s">
        <v>34</v>
      </c>
      <c r="C782" s="151">
        <v>52323</v>
      </c>
      <c r="D782" s="154" t="s">
        <v>750</v>
      </c>
      <c r="E782" s="105">
        <v>0</v>
      </c>
      <c r="F782" s="168">
        <v>0</v>
      </c>
      <c r="G782" s="168">
        <v>0</v>
      </c>
      <c r="H782" s="168">
        <v>0</v>
      </c>
      <c r="I782" s="168">
        <v>0</v>
      </c>
      <c r="J782" s="168">
        <v>0</v>
      </c>
      <c r="K782" s="168">
        <v>0</v>
      </c>
      <c r="L782" s="168">
        <v>0</v>
      </c>
      <c r="M782" s="168">
        <v>0</v>
      </c>
      <c r="N782" s="168">
        <v>0</v>
      </c>
      <c r="O782" s="169">
        <f t="shared" si="12"/>
        <v>0</v>
      </c>
    </row>
    <row r="783" spans="1:15" x14ac:dyDescent="0.25">
      <c r="A783" s="149" t="s">
        <v>51</v>
      </c>
      <c r="B783" s="153" t="s">
        <v>34</v>
      </c>
      <c r="C783" s="151">
        <v>52352</v>
      </c>
      <c r="D783" s="154" t="s">
        <v>751</v>
      </c>
      <c r="E783" s="105">
        <v>132690.3445897114</v>
      </c>
      <c r="F783" s="168">
        <v>0</v>
      </c>
      <c r="G783" s="168">
        <v>0</v>
      </c>
      <c r="H783" s="168">
        <v>0</v>
      </c>
      <c r="I783" s="168">
        <v>0</v>
      </c>
      <c r="J783" s="168">
        <v>0</v>
      </c>
      <c r="K783" s="168">
        <v>0</v>
      </c>
      <c r="L783" s="168">
        <v>629481.88</v>
      </c>
      <c r="M783" s="168">
        <v>0</v>
      </c>
      <c r="N783" s="168">
        <v>0</v>
      </c>
      <c r="O783" s="169">
        <f t="shared" si="12"/>
        <v>629481.88</v>
      </c>
    </row>
    <row r="784" spans="1:15" x14ac:dyDescent="0.25">
      <c r="A784" s="149" t="s">
        <v>51</v>
      </c>
      <c r="B784" s="153" t="s">
        <v>34</v>
      </c>
      <c r="C784" s="151">
        <v>52354</v>
      </c>
      <c r="D784" s="154" t="s">
        <v>752</v>
      </c>
      <c r="E784" s="105">
        <v>0</v>
      </c>
      <c r="F784" s="168">
        <v>0</v>
      </c>
      <c r="G784" s="168">
        <v>0</v>
      </c>
      <c r="H784" s="168">
        <v>0</v>
      </c>
      <c r="I784" s="168">
        <v>0</v>
      </c>
      <c r="J784" s="168">
        <v>0</v>
      </c>
      <c r="K784" s="168">
        <v>0</v>
      </c>
      <c r="L784" s="168">
        <v>0</v>
      </c>
      <c r="M784" s="168">
        <v>0</v>
      </c>
      <c r="N784" s="168">
        <v>0</v>
      </c>
      <c r="O784" s="169">
        <f t="shared" si="12"/>
        <v>0</v>
      </c>
    </row>
    <row r="785" spans="1:15" x14ac:dyDescent="0.25">
      <c r="A785" s="149" t="s">
        <v>51</v>
      </c>
      <c r="B785" s="153" t="s">
        <v>34</v>
      </c>
      <c r="C785" s="151">
        <v>52356</v>
      </c>
      <c r="D785" s="154" t="s">
        <v>753</v>
      </c>
      <c r="E785" s="105">
        <v>358219.41350337584</v>
      </c>
      <c r="F785" s="168">
        <v>0</v>
      </c>
      <c r="G785" s="168">
        <v>0</v>
      </c>
      <c r="H785" s="168">
        <v>0</v>
      </c>
      <c r="I785" s="168">
        <v>0</v>
      </c>
      <c r="J785" s="168">
        <v>0</v>
      </c>
      <c r="K785" s="168">
        <v>0</v>
      </c>
      <c r="L785" s="168">
        <v>316622.19</v>
      </c>
      <c r="M785" s="168">
        <v>0</v>
      </c>
      <c r="N785" s="168">
        <v>0</v>
      </c>
      <c r="O785" s="169">
        <f t="shared" si="12"/>
        <v>316622.19</v>
      </c>
    </row>
    <row r="786" spans="1:15" x14ac:dyDescent="0.25">
      <c r="A786" s="149" t="s">
        <v>51</v>
      </c>
      <c r="B786" s="153" t="s">
        <v>34</v>
      </c>
      <c r="C786" s="151">
        <v>52378</v>
      </c>
      <c r="D786" s="154" t="s">
        <v>754</v>
      </c>
      <c r="E786" s="105">
        <v>0</v>
      </c>
      <c r="F786" s="168">
        <v>0</v>
      </c>
      <c r="G786" s="168">
        <v>0</v>
      </c>
      <c r="H786" s="168">
        <v>0</v>
      </c>
      <c r="I786" s="168">
        <v>0</v>
      </c>
      <c r="J786" s="168">
        <v>0</v>
      </c>
      <c r="K786" s="168">
        <v>0</v>
      </c>
      <c r="L786" s="168">
        <v>0</v>
      </c>
      <c r="M786" s="168">
        <v>0</v>
      </c>
      <c r="N786" s="168">
        <v>0</v>
      </c>
      <c r="O786" s="169">
        <f t="shared" si="12"/>
        <v>0</v>
      </c>
    </row>
    <row r="787" spans="1:15" x14ac:dyDescent="0.25">
      <c r="A787" s="149" t="s">
        <v>51</v>
      </c>
      <c r="B787" s="153" t="s">
        <v>34</v>
      </c>
      <c r="C787" s="151">
        <v>52381</v>
      </c>
      <c r="D787" s="154" t="s">
        <v>755</v>
      </c>
      <c r="E787" s="105">
        <v>0</v>
      </c>
      <c r="F787" s="168">
        <v>0</v>
      </c>
      <c r="G787" s="168">
        <v>0</v>
      </c>
      <c r="H787" s="168">
        <v>0</v>
      </c>
      <c r="I787" s="168">
        <v>0</v>
      </c>
      <c r="J787" s="168">
        <v>0</v>
      </c>
      <c r="K787" s="168">
        <v>0</v>
      </c>
      <c r="L787" s="168">
        <v>0</v>
      </c>
      <c r="M787" s="168">
        <v>0</v>
      </c>
      <c r="N787" s="168">
        <v>0</v>
      </c>
      <c r="O787" s="169">
        <f t="shared" si="12"/>
        <v>0</v>
      </c>
    </row>
    <row r="788" spans="1:15" x14ac:dyDescent="0.25">
      <c r="A788" s="149" t="s">
        <v>51</v>
      </c>
      <c r="B788" s="153" t="s">
        <v>34</v>
      </c>
      <c r="C788" s="151">
        <v>52385</v>
      </c>
      <c r="D788" s="154" t="s">
        <v>756</v>
      </c>
      <c r="E788" s="105">
        <v>49384314.544925526</v>
      </c>
      <c r="F788" s="168">
        <v>0</v>
      </c>
      <c r="G788" s="168">
        <v>0</v>
      </c>
      <c r="H788" s="168">
        <v>0</v>
      </c>
      <c r="I788" s="168">
        <v>0</v>
      </c>
      <c r="J788" s="168">
        <v>2767200.17</v>
      </c>
      <c r="K788" s="168">
        <v>0</v>
      </c>
      <c r="L788" s="168">
        <v>0</v>
      </c>
      <c r="M788" s="168">
        <v>0</v>
      </c>
      <c r="N788" s="168">
        <v>0</v>
      </c>
      <c r="O788" s="169">
        <f t="shared" si="12"/>
        <v>2767200.17</v>
      </c>
    </row>
    <row r="789" spans="1:15" x14ac:dyDescent="0.25">
      <c r="A789" s="149" t="s">
        <v>51</v>
      </c>
      <c r="B789" s="153" t="s">
        <v>34</v>
      </c>
      <c r="C789" s="151">
        <v>52390</v>
      </c>
      <c r="D789" s="154" t="s">
        <v>757</v>
      </c>
      <c r="E789" s="105">
        <v>0</v>
      </c>
      <c r="F789" s="168">
        <v>0</v>
      </c>
      <c r="G789" s="168">
        <v>0</v>
      </c>
      <c r="H789" s="168">
        <v>0</v>
      </c>
      <c r="I789" s="168">
        <v>0</v>
      </c>
      <c r="J789" s="168">
        <v>0</v>
      </c>
      <c r="K789" s="168">
        <v>0</v>
      </c>
      <c r="L789" s="168">
        <v>0</v>
      </c>
      <c r="M789" s="168">
        <v>0</v>
      </c>
      <c r="N789" s="168">
        <v>0</v>
      </c>
      <c r="O789" s="169">
        <f t="shared" si="12"/>
        <v>0</v>
      </c>
    </row>
    <row r="790" spans="1:15" x14ac:dyDescent="0.25">
      <c r="A790" s="149" t="s">
        <v>51</v>
      </c>
      <c r="B790" s="153" t="s">
        <v>34</v>
      </c>
      <c r="C790" s="151">
        <v>52399</v>
      </c>
      <c r="D790" s="154" t="s">
        <v>116</v>
      </c>
      <c r="E790" s="105">
        <v>85211.30685996727</v>
      </c>
      <c r="F790" s="168">
        <v>0</v>
      </c>
      <c r="G790" s="168">
        <v>0</v>
      </c>
      <c r="H790" s="168">
        <v>0</v>
      </c>
      <c r="I790" s="168">
        <v>0</v>
      </c>
      <c r="J790" s="168">
        <v>0</v>
      </c>
      <c r="K790" s="168">
        <v>0</v>
      </c>
      <c r="L790" s="168">
        <v>0</v>
      </c>
      <c r="M790" s="168">
        <v>0</v>
      </c>
      <c r="N790" s="168">
        <v>0</v>
      </c>
      <c r="O790" s="169">
        <f t="shared" si="12"/>
        <v>0</v>
      </c>
    </row>
    <row r="791" spans="1:15" x14ac:dyDescent="0.25">
      <c r="A791" s="44" t="s">
        <v>51</v>
      </c>
      <c r="B791" s="45" t="s">
        <v>34</v>
      </c>
      <c r="C791" s="46">
        <v>52405</v>
      </c>
      <c r="D791" s="64" t="s">
        <v>758</v>
      </c>
      <c r="E791" s="105">
        <v>0</v>
      </c>
      <c r="F791" s="70">
        <v>0</v>
      </c>
      <c r="G791" s="70">
        <v>0</v>
      </c>
      <c r="H791" s="70">
        <v>0</v>
      </c>
      <c r="I791" s="70">
        <v>0</v>
      </c>
      <c r="J791" s="70">
        <v>0</v>
      </c>
      <c r="K791" s="70">
        <v>0</v>
      </c>
      <c r="L791" s="70">
        <v>0</v>
      </c>
      <c r="M791" s="70">
        <v>0</v>
      </c>
      <c r="N791" s="70">
        <v>0</v>
      </c>
      <c r="O791" s="48">
        <f t="shared" si="12"/>
        <v>0</v>
      </c>
    </row>
    <row r="792" spans="1:15" x14ac:dyDescent="0.25">
      <c r="A792" s="44" t="s">
        <v>51</v>
      </c>
      <c r="B792" s="45" t="s">
        <v>34</v>
      </c>
      <c r="C792" s="46">
        <v>52411</v>
      </c>
      <c r="D792" s="64" t="s">
        <v>759</v>
      </c>
      <c r="E792" s="105">
        <v>0</v>
      </c>
      <c r="F792" s="70">
        <v>0</v>
      </c>
      <c r="G792" s="70">
        <v>0</v>
      </c>
      <c r="H792" s="70">
        <v>0</v>
      </c>
      <c r="I792" s="70">
        <v>0</v>
      </c>
      <c r="J792" s="70">
        <v>0</v>
      </c>
      <c r="K792" s="70">
        <v>0</v>
      </c>
      <c r="L792" s="70">
        <v>0</v>
      </c>
      <c r="M792" s="70">
        <v>0</v>
      </c>
      <c r="N792" s="70">
        <v>0</v>
      </c>
      <c r="O792" s="48">
        <f t="shared" si="12"/>
        <v>0</v>
      </c>
    </row>
    <row r="793" spans="1:15" x14ac:dyDescent="0.25">
      <c r="A793" s="44" t="s">
        <v>51</v>
      </c>
      <c r="B793" s="45" t="s">
        <v>34</v>
      </c>
      <c r="C793" s="46">
        <v>52418</v>
      </c>
      <c r="D793" s="64" t="s">
        <v>760</v>
      </c>
      <c r="E793" s="105">
        <v>30964584.274483725</v>
      </c>
      <c r="F793" s="70">
        <v>0</v>
      </c>
      <c r="G793" s="70">
        <v>0</v>
      </c>
      <c r="H793" s="70">
        <v>0</v>
      </c>
      <c r="I793" s="70">
        <v>0</v>
      </c>
      <c r="J793" s="70">
        <v>0</v>
      </c>
      <c r="K793" s="70">
        <v>0</v>
      </c>
      <c r="L793" s="70">
        <v>0</v>
      </c>
      <c r="M793" s="70">
        <v>0</v>
      </c>
      <c r="N793" s="70">
        <v>0</v>
      </c>
      <c r="O793" s="48">
        <f t="shared" si="12"/>
        <v>0</v>
      </c>
    </row>
    <row r="794" spans="1:15" x14ac:dyDescent="0.25">
      <c r="A794" s="44" t="s">
        <v>51</v>
      </c>
      <c r="B794" s="45" t="s">
        <v>34</v>
      </c>
      <c r="C794" s="46">
        <v>52427</v>
      </c>
      <c r="D794" s="64" t="s">
        <v>761</v>
      </c>
      <c r="E794" s="105">
        <v>592996416.56119895</v>
      </c>
      <c r="F794" s="70">
        <v>0</v>
      </c>
      <c r="G794" s="70">
        <v>0</v>
      </c>
      <c r="H794" s="70">
        <v>0</v>
      </c>
      <c r="I794" s="70">
        <v>0</v>
      </c>
      <c r="J794" s="70">
        <v>919766406.75</v>
      </c>
      <c r="K794" s="70">
        <v>0</v>
      </c>
      <c r="L794" s="70">
        <v>0</v>
      </c>
      <c r="M794" s="70">
        <v>0</v>
      </c>
      <c r="N794" s="70">
        <v>0</v>
      </c>
      <c r="O794" s="48">
        <f t="shared" si="12"/>
        <v>919766406.75</v>
      </c>
    </row>
    <row r="795" spans="1:15" x14ac:dyDescent="0.25">
      <c r="A795" s="44" t="s">
        <v>51</v>
      </c>
      <c r="B795" s="45" t="s">
        <v>34</v>
      </c>
      <c r="C795" s="46">
        <v>52435</v>
      </c>
      <c r="D795" s="64" t="s">
        <v>762</v>
      </c>
      <c r="E795" s="105">
        <v>63942.108251530954</v>
      </c>
      <c r="F795" s="70">
        <v>0</v>
      </c>
      <c r="G795" s="70">
        <v>0</v>
      </c>
      <c r="H795" s="70">
        <v>0</v>
      </c>
      <c r="I795" s="70">
        <v>0</v>
      </c>
      <c r="J795" s="70">
        <v>2459402.75</v>
      </c>
      <c r="K795" s="70">
        <v>0</v>
      </c>
      <c r="L795" s="70">
        <v>0</v>
      </c>
      <c r="M795" s="70">
        <v>0</v>
      </c>
      <c r="N795" s="70">
        <v>0</v>
      </c>
      <c r="O795" s="48">
        <f t="shared" si="12"/>
        <v>2459402.75</v>
      </c>
    </row>
    <row r="796" spans="1:15" x14ac:dyDescent="0.25">
      <c r="A796" s="44" t="s">
        <v>51</v>
      </c>
      <c r="B796" s="45" t="s">
        <v>34</v>
      </c>
      <c r="C796" s="46">
        <v>52473</v>
      </c>
      <c r="D796" s="64" t="s">
        <v>546</v>
      </c>
      <c r="E796" s="105">
        <v>0</v>
      </c>
      <c r="F796" s="70">
        <v>0</v>
      </c>
      <c r="G796" s="70">
        <v>0</v>
      </c>
      <c r="H796" s="70">
        <v>0</v>
      </c>
      <c r="I796" s="70">
        <v>0</v>
      </c>
      <c r="J796" s="70">
        <v>0</v>
      </c>
      <c r="K796" s="70">
        <v>0</v>
      </c>
      <c r="L796" s="70">
        <v>0</v>
      </c>
      <c r="M796" s="70">
        <v>0</v>
      </c>
      <c r="N796" s="70">
        <v>0</v>
      </c>
      <c r="O796" s="48">
        <f t="shared" si="12"/>
        <v>0</v>
      </c>
    </row>
    <row r="797" spans="1:15" x14ac:dyDescent="0.25">
      <c r="A797" s="44" t="s">
        <v>51</v>
      </c>
      <c r="B797" s="45" t="s">
        <v>34</v>
      </c>
      <c r="C797" s="46">
        <v>52480</v>
      </c>
      <c r="D797" s="64" t="s">
        <v>34</v>
      </c>
      <c r="E797" s="105">
        <v>0</v>
      </c>
      <c r="F797" s="70">
        <v>0</v>
      </c>
      <c r="G797" s="70">
        <v>0</v>
      </c>
      <c r="H797" s="70">
        <v>0</v>
      </c>
      <c r="I797" s="70">
        <v>0</v>
      </c>
      <c r="J797" s="70">
        <v>0</v>
      </c>
      <c r="K797" s="70">
        <v>0</v>
      </c>
      <c r="L797" s="70">
        <v>0</v>
      </c>
      <c r="M797" s="70">
        <v>0</v>
      </c>
      <c r="N797" s="70">
        <v>0</v>
      </c>
      <c r="O797" s="48">
        <f t="shared" si="12"/>
        <v>0</v>
      </c>
    </row>
    <row r="798" spans="1:15" x14ac:dyDescent="0.25">
      <c r="A798" s="44" t="s">
        <v>51</v>
      </c>
      <c r="B798" s="45" t="s">
        <v>34</v>
      </c>
      <c r="C798" s="46">
        <v>52490</v>
      </c>
      <c r="D798" s="64" t="s">
        <v>763</v>
      </c>
      <c r="E798" s="105">
        <v>0</v>
      </c>
      <c r="F798" s="70">
        <v>0</v>
      </c>
      <c r="G798" s="70">
        <v>0</v>
      </c>
      <c r="H798" s="70">
        <v>0</v>
      </c>
      <c r="I798" s="70">
        <v>0</v>
      </c>
      <c r="J798" s="70">
        <v>0</v>
      </c>
      <c r="K798" s="70">
        <v>0</v>
      </c>
      <c r="L798" s="70">
        <v>0</v>
      </c>
      <c r="M798" s="70">
        <v>0</v>
      </c>
      <c r="N798" s="70">
        <v>0</v>
      </c>
      <c r="O798" s="48">
        <f t="shared" si="12"/>
        <v>0</v>
      </c>
    </row>
    <row r="799" spans="1:15" x14ac:dyDescent="0.25">
      <c r="A799" s="44" t="s">
        <v>51</v>
      </c>
      <c r="B799" s="45" t="s">
        <v>34</v>
      </c>
      <c r="C799" s="46">
        <v>52506</v>
      </c>
      <c r="D799" s="64" t="s">
        <v>764</v>
      </c>
      <c r="E799" s="105">
        <v>0</v>
      </c>
      <c r="F799" s="70">
        <v>0</v>
      </c>
      <c r="G799" s="70">
        <v>0</v>
      </c>
      <c r="H799" s="70">
        <v>0</v>
      </c>
      <c r="I799" s="70">
        <v>0</v>
      </c>
      <c r="J799" s="70">
        <v>0</v>
      </c>
      <c r="K799" s="70">
        <v>0</v>
      </c>
      <c r="L799" s="70">
        <v>0</v>
      </c>
      <c r="M799" s="70">
        <v>0</v>
      </c>
      <c r="N799" s="70">
        <v>0</v>
      </c>
      <c r="O799" s="48">
        <f t="shared" si="12"/>
        <v>0</v>
      </c>
    </row>
    <row r="800" spans="1:15" x14ac:dyDescent="0.25">
      <c r="A800" s="44" t="s">
        <v>51</v>
      </c>
      <c r="B800" s="45" t="s">
        <v>34</v>
      </c>
      <c r="C800" s="46">
        <v>52520</v>
      </c>
      <c r="D800" s="64" t="s">
        <v>765</v>
      </c>
      <c r="E800" s="105">
        <v>0</v>
      </c>
      <c r="F800" s="70">
        <v>0</v>
      </c>
      <c r="G800" s="70">
        <v>0</v>
      </c>
      <c r="H800" s="70">
        <v>0</v>
      </c>
      <c r="I800" s="70">
        <v>0</v>
      </c>
      <c r="J800" s="70">
        <v>0</v>
      </c>
      <c r="K800" s="70">
        <v>0</v>
      </c>
      <c r="L800" s="70">
        <v>0</v>
      </c>
      <c r="M800" s="70">
        <v>0</v>
      </c>
      <c r="N800" s="70">
        <v>0</v>
      </c>
      <c r="O800" s="48">
        <f t="shared" si="12"/>
        <v>0</v>
      </c>
    </row>
    <row r="801" spans="1:15" x14ac:dyDescent="0.25">
      <c r="A801" s="149" t="s">
        <v>51</v>
      </c>
      <c r="B801" s="153" t="s">
        <v>34</v>
      </c>
      <c r="C801" s="151">
        <v>52540</v>
      </c>
      <c r="D801" s="154" t="s">
        <v>766</v>
      </c>
      <c r="E801" s="105">
        <v>587427.32277064538</v>
      </c>
      <c r="F801" s="168">
        <v>0</v>
      </c>
      <c r="G801" s="168">
        <v>0</v>
      </c>
      <c r="H801" s="168">
        <v>0</v>
      </c>
      <c r="I801" s="168">
        <v>0</v>
      </c>
      <c r="J801" s="168">
        <v>0</v>
      </c>
      <c r="K801" s="168">
        <v>0</v>
      </c>
      <c r="L801" s="168">
        <v>0</v>
      </c>
      <c r="M801" s="168">
        <v>0</v>
      </c>
      <c r="N801" s="168">
        <v>0</v>
      </c>
      <c r="O801" s="169">
        <f t="shared" si="12"/>
        <v>0</v>
      </c>
    </row>
    <row r="802" spans="1:15" x14ac:dyDescent="0.25">
      <c r="A802" s="149" t="s">
        <v>51</v>
      </c>
      <c r="B802" s="153" t="s">
        <v>34</v>
      </c>
      <c r="C802" s="151">
        <v>52560</v>
      </c>
      <c r="D802" s="154" t="s">
        <v>767</v>
      </c>
      <c r="E802" s="105">
        <v>0</v>
      </c>
      <c r="F802" s="168">
        <v>0</v>
      </c>
      <c r="G802" s="168">
        <v>0</v>
      </c>
      <c r="H802" s="168">
        <v>0</v>
      </c>
      <c r="I802" s="168">
        <v>0</v>
      </c>
      <c r="J802" s="168">
        <v>0</v>
      </c>
      <c r="K802" s="168">
        <v>0</v>
      </c>
      <c r="L802" s="168">
        <v>33438.15</v>
      </c>
      <c r="M802" s="168">
        <v>0</v>
      </c>
      <c r="N802" s="168">
        <v>0</v>
      </c>
      <c r="O802" s="169">
        <f t="shared" si="12"/>
        <v>33438.15</v>
      </c>
    </row>
    <row r="803" spans="1:15" x14ac:dyDescent="0.25">
      <c r="A803" s="149" t="s">
        <v>51</v>
      </c>
      <c r="B803" s="153" t="s">
        <v>34</v>
      </c>
      <c r="C803" s="151">
        <v>52565</v>
      </c>
      <c r="D803" s="154" t="s">
        <v>768</v>
      </c>
      <c r="E803" s="105">
        <v>0</v>
      </c>
      <c r="F803" s="168">
        <v>0</v>
      </c>
      <c r="G803" s="168">
        <v>0</v>
      </c>
      <c r="H803" s="168">
        <v>0</v>
      </c>
      <c r="I803" s="168">
        <v>0</v>
      </c>
      <c r="J803" s="168">
        <v>0</v>
      </c>
      <c r="K803" s="168">
        <v>0</v>
      </c>
      <c r="L803" s="168">
        <v>0</v>
      </c>
      <c r="M803" s="168">
        <v>0</v>
      </c>
      <c r="N803" s="168">
        <v>0</v>
      </c>
      <c r="O803" s="169">
        <f t="shared" si="12"/>
        <v>0</v>
      </c>
    </row>
    <row r="804" spans="1:15" x14ac:dyDescent="0.25">
      <c r="A804" s="149" t="s">
        <v>51</v>
      </c>
      <c r="B804" s="153" t="s">
        <v>34</v>
      </c>
      <c r="C804" s="151">
        <v>52573</v>
      </c>
      <c r="D804" s="154" t="s">
        <v>769</v>
      </c>
      <c r="E804" s="105">
        <v>0</v>
      </c>
      <c r="F804" s="168">
        <v>0</v>
      </c>
      <c r="G804" s="168">
        <v>0</v>
      </c>
      <c r="H804" s="168">
        <v>0</v>
      </c>
      <c r="I804" s="168">
        <v>0</v>
      </c>
      <c r="J804" s="168">
        <v>0</v>
      </c>
      <c r="K804" s="168">
        <v>0</v>
      </c>
      <c r="L804" s="168">
        <v>39329.980000000003</v>
      </c>
      <c r="M804" s="168">
        <v>0</v>
      </c>
      <c r="N804" s="168">
        <v>0</v>
      </c>
      <c r="O804" s="169">
        <f t="shared" si="12"/>
        <v>39329.980000000003</v>
      </c>
    </row>
    <row r="805" spans="1:15" x14ac:dyDescent="0.25">
      <c r="A805" s="149" t="s">
        <v>51</v>
      </c>
      <c r="B805" s="153" t="s">
        <v>34</v>
      </c>
      <c r="C805" s="151">
        <v>52585</v>
      </c>
      <c r="D805" s="154" t="s">
        <v>770</v>
      </c>
      <c r="E805" s="105">
        <v>0</v>
      </c>
      <c r="F805" s="168">
        <v>0</v>
      </c>
      <c r="G805" s="168">
        <v>0</v>
      </c>
      <c r="H805" s="168">
        <v>0</v>
      </c>
      <c r="I805" s="168">
        <v>0</v>
      </c>
      <c r="J805" s="168">
        <v>0</v>
      </c>
      <c r="K805" s="168">
        <v>0</v>
      </c>
      <c r="L805" s="168">
        <v>0</v>
      </c>
      <c r="M805" s="168">
        <v>0</v>
      </c>
      <c r="N805" s="168">
        <v>0</v>
      </c>
      <c r="O805" s="169">
        <f t="shared" si="12"/>
        <v>0</v>
      </c>
    </row>
    <row r="806" spans="1:15" x14ac:dyDescent="0.25">
      <c r="A806" s="149" t="s">
        <v>51</v>
      </c>
      <c r="B806" s="153" t="s">
        <v>34</v>
      </c>
      <c r="C806" s="151">
        <v>52612</v>
      </c>
      <c r="D806" s="154" t="s">
        <v>562</v>
      </c>
      <c r="E806" s="105">
        <v>0</v>
      </c>
      <c r="F806" s="168">
        <v>0</v>
      </c>
      <c r="G806" s="168">
        <v>0</v>
      </c>
      <c r="H806" s="168">
        <v>0</v>
      </c>
      <c r="I806" s="168">
        <v>0</v>
      </c>
      <c r="J806" s="168">
        <v>0</v>
      </c>
      <c r="K806" s="168">
        <v>0</v>
      </c>
      <c r="L806" s="168">
        <v>0</v>
      </c>
      <c r="M806" s="168">
        <v>0</v>
      </c>
      <c r="N806" s="168">
        <v>0</v>
      </c>
      <c r="O806" s="169">
        <f t="shared" si="12"/>
        <v>0</v>
      </c>
    </row>
    <row r="807" spans="1:15" x14ac:dyDescent="0.25">
      <c r="A807" s="149" t="s">
        <v>51</v>
      </c>
      <c r="B807" s="153" t="s">
        <v>34</v>
      </c>
      <c r="C807" s="151">
        <v>52621</v>
      </c>
      <c r="D807" s="154" t="s">
        <v>771</v>
      </c>
      <c r="E807" s="105">
        <v>687369276.95331097</v>
      </c>
      <c r="F807" s="168">
        <v>0</v>
      </c>
      <c r="G807" s="168">
        <v>0</v>
      </c>
      <c r="H807" s="168">
        <v>0</v>
      </c>
      <c r="I807" s="168">
        <v>0</v>
      </c>
      <c r="J807" s="168">
        <v>407639349.83000004</v>
      </c>
      <c r="K807" s="168">
        <v>0</v>
      </c>
      <c r="L807" s="168">
        <v>0</v>
      </c>
      <c r="M807" s="168">
        <v>0</v>
      </c>
      <c r="N807" s="168">
        <v>0</v>
      </c>
      <c r="O807" s="169">
        <f t="shared" si="12"/>
        <v>407639349.83000004</v>
      </c>
    </row>
    <row r="808" spans="1:15" x14ac:dyDescent="0.25">
      <c r="A808" s="149" t="s">
        <v>51</v>
      </c>
      <c r="B808" s="153" t="s">
        <v>34</v>
      </c>
      <c r="C808" s="151">
        <v>52678</v>
      </c>
      <c r="D808" s="154" t="s">
        <v>772</v>
      </c>
      <c r="E808" s="105">
        <v>21143.105073419407</v>
      </c>
      <c r="F808" s="168">
        <v>0</v>
      </c>
      <c r="G808" s="168">
        <v>0</v>
      </c>
      <c r="H808" s="168">
        <v>0</v>
      </c>
      <c r="I808" s="168">
        <v>0</v>
      </c>
      <c r="J808" s="168">
        <v>4019479.16</v>
      </c>
      <c r="K808" s="168">
        <v>0</v>
      </c>
      <c r="L808" s="168">
        <v>30292.309999999998</v>
      </c>
      <c r="M808" s="168">
        <v>0</v>
      </c>
      <c r="N808" s="168">
        <v>0</v>
      </c>
      <c r="O808" s="169">
        <f t="shared" si="12"/>
        <v>4049771.47</v>
      </c>
    </row>
    <row r="809" spans="1:15" x14ac:dyDescent="0.25">
      <c r="A809" s="149" t="s">
        <v>51</v>
      </c>
      <c r="B809" s="153" t="s">
        <v>34</v>
      </c>
      <c r="C809" s="151">
        <v>52683</v>
      </c>
      <c r="D809" s="154" t="s">
        <v>773</v>
      </c>
      <c r="E809" s="105">
        <v>0</v>
      </c>
      <c r="F809" s="168">
        <v>0</v>
      </c>
      <c r="G809" s="168">
        <v>0</v>
      </c>
      <c r="H809" s="168">
        <v>0</v>
      </c>
      <c r="I809" s="168">
        <v>0</v>
      </c>
      <c r="J809" s="168">
        <v>0</v>
      </c>
      <c r="K809" s="168">
        <v>0</v>
      </c>
      <c r="L809" s="168">
        <v>92509.3</v>
      </c>
      <c r="M809" s="168">
        <v>0</v>
      </c>
      <c r="N809" s="168">
        <v>0</v>
      </c>
      <c r="O809" s="169">
        <f t="shared" si="12"/>
        <v>92509.3</v>
      </c>
    </row>
    <row r="810" spans="1:15" x14ac:dyDescent="0.25">
      <c r="A810" s="149" t="s">
        <v>51</v>
      </c>
      <c r="B810" s="153" t="s">
        <v>34</v>
      </c>
      <c r="C810" s="151">
        <v>52685</v>
      </c>
      <c r="D810" s="154" t="s">
        <v>564</v>
      </c>
      <c r="E810" s="105">
        <v>0</v>
      </c>
      <c r="F810" s="168">
        <v>0</v>
      </c>
      <c r="G810" s="168">
        <v>0</v>
      </c>
      <c r="H810" s="168">
        <v>0</v>
      </c>
      <c r="I810" s="168">
        <v>0</v>
      </c>
      <c r="J810" s="168">
        <v>0</v>
      </c>
      <c r="K810" s="168">
        <v>0</v>
      </c>
      <c r="L810" s="168">
        <v>0</v>
      </c>
      <c r="M810" s="168">
        <v>0</v>
      </c>
      <c r="N810" s="168">
        <v>0</v>
      </c>
      <c r="O810" s="169">
        <f t="shared" si="12"/>
        <v>0</v>
      </c>
    </row>
    <row r="811" spans="1:15" x14ac:dyDescent="0.25">
      <c r="A811" s="44" t="s">
        <v>51</v>
      </c>
      <c r="B811" s="45" t="s">
        <v>34</v>
      </c>
      <c r="C811" s="46">
        <v>52687</v>
      </c>
      <c r="D811" s="64" t="s">
        <v>774</v>
      </c>
      <c r="E811" s="105">
        <v>0</v>
      </c>
      <c r="F811" s="70">
        <v>0</v>
      </c>
      <c r="G811" s="70">
        <v>0</v>
      </c>
      <c r="H811" s="70">
        <v>0</v>
      </c>
      <c r="I811" s="70">
        <v>0</v>
      </c>
      <c r="J811" s="70">
        <v>0</v>
      </c>
      <c r="K811" s="70">
        <v>0</v>
      </c>
      <c r="L811" s="70">
        <v>0</v>
      </c>
      <c r="M811" s="70">
        <v>0</v>
      </c>
      <c r="N811" s="70">
        <v>0</v>
      </c>
      <c r="O811" s="48">
        <f t="shared" si="12"/>
        <v>0</v>
      </c>
    </row>
    <row r="812" spans="1:15" x14ac:dyDescent="0.25">
      <c r="A812" s="44" t="s">
        <v>51</v>
      </c>
      <c r="B812" s="45" t="s">
        <v>34</v>
      </c>
      <c r="C812" s="46">
        <v>52693</v>
      </c>
      <c r="D812" s="64" t="s">
        <v>231</v>
      </c>
      <c r="E812" s="105">
        <v>0</v>
      </c>
      <c r="F812" s="70">
        <v>0</v>
      </c>
      <c r="G812" s="70">
        <v>0</v>
      </c>
      <c r="H812" s="70">
        <v>0</v>
      </c>
      <c r="I812" s="70">
        <v>0</v>
      </c>
      <c r="J812" s="70">
        <v>469520.94</v>
      </c>
      <c r="K812" s="70">
        <v>0</v>
      </c>
      <c r="L812" s="70">
        <v>133971.24</v>
      </c>
      <c r="M812" s="70">
        <v>0</v>
      </c>
      <c r="N812" s="70">
        <v>0</v>
      </c>
      <c r="O812" s="48">
        <f t="shared" si="12"/>
        <v>603492.17999999993</v>
      </c>
    </row>
    <row r="813" spans="1:15" x14ac:dyDescent="0.25">
      <c r="A813" s="44" t="s">
        <v>51</v>
      </c>
      <c r="B813" s="45" t="s">
        <v>34</v>
      </c>
      <c r="C813" s="46">
        <v>52694</v>
      </c>
      <c r="D813" s="64" t="s">
        <v>775</v>
      </c>
      <c r="E813" s="105">
        <v>0</v>
      </c>
      <c r="F813" s="70">
        <v>0</v>
      </c>
      <c r="G813" s="70">
        <v>0</v>
      </c>
      <c r="H813" s="70">
        <v>0</v>
      </c>
      <c r="I813" s="70">
        <v>0</v>
      </c>
      <c r="J813" s="70">
        <v>0</v>
      </c>
      <c r="K813" s="70">
        <v>0</v>
      </c>
      <c r="L813" s="70">
        <v>0</v>
      </c>
      <c r="M813" s="70">
        <v>0</v>
      </c>
      <c r="N813" s="70">
        <v>0</v>
      </c>
      <c r="O813" s="48">
        <f t="shared" si="12"/>
        <v>0</v>
      </c>
    </row>
    <row r="814" spans="1:15" x14ac:dyDescent="0.25">
      <c r="A814" s="44" t="s">
        <v>51</v>
      </c>
      <c r="B814" s="45" t="s">
        <v>34</v>
      </c>
      <c r="C814" s="46">
        <v>52696</v>
      </c>
      <c r="D814" s="64" t="s">
        <v>150</v>
      </c>
      <c r="E814" s="105">
        <v>264301816.93866885</v>
      </c>
      <c r="F814" s="70">
        <v>0</v>
      </c>
      <c r="G814" s="70">
        <v>0</v>
      </c>
      <c r="H814" s="70">
        <v>0</v>
      </c>
      <c r="I814" s="70">
        <v>0</v>
      </c>
      <c r="J814" s="70">
        <v>1298288318.0300002</v>
      </c>
      <c r="K814" s="70">
        <v>0</v>
      </c>
      <c r="L814" s="70">
        <v>0</v>
      </c>
      <c r="M814" s="70">
        <v>0</v>
      </c>
      <c r="N814" s="70">
        <v>0</v>
      </c>
      <c r="O814" s="48">
        <f t="shared" si="12"/>
        <v>1298288318.0300002</v>
      </c>
    </row>
    <row r="815" spans="1:15" x14ac:dyDescent="0.25">
      <c r="A815" s="44" t="s">
        <v>51</v>
      </c>
      <c r="B815" s="45" t="s">
        <v>34</v>
      </c>
      <c r="C815" s="46">
        <v>52699</v>
      </c>
      <c r="D815" s="64" t="s">
        <v>776</v>
      </c>
      <c r="E815" s="105">
        <v>12205353.363220017</v>
      </c>
      <c r="F815" s="70">
        <v>0</v>
      </c>
      <c r="G815" s="70">
        <v>0</v>
      </c>
      <c r="H815" s="70">
        <v>0</v>
      </c>
      <c r="I815" s="70">
        <v>0</v>
      </c>
      <c r="J815" s="70">
        <v>8491752.4299999997</v>
      </c>
      <c r="K815" s="70">
        <v>0</v>
      </c>
      <c r="L815" s="70">
        <v>0</v>
      </c>
      <c r="M815" s="70">
        <v>0</v>
      </c>
      <c r="N815" s="70">
        <v>0</v>
      </c>
      <c r="O815" s="48">
        <f t="shared" si="12"/>
        <v>8491752.4299999997</v>
      </c>
    </row>
    <row r="816" spans="1:15" x14ac:dyDescent="0.25">
      <c r="A816" s="44" t="s">
        <v>51</v>
      </c>
      <c r="B816" s="45" t="s">
        <v>34</v>
      </c>
      <c r="C816" s="46">
        <v>52720</v>
      </c>
      <c r="D816" s="64" t="s">
        <v>777</v>
      </c>
      <c r="E816" s="105">
        <v>70693.359883117853</v>
      </c>
      <c r="F816" s="70">
        <v>0</v>
      </c>
      <c r="G816" s="70">
        <v>0</v>
      </c>
      <c r="H816" s="70">
        <v>0</v>
      </c>
      <c r="I816" s="70">
        <v>0</v>
      </c>
      <c r="J816" s="70">
        <v>0</v>
      </c>
      <c r="K816" s="70">
        <v>0</v>
      </c>
      <c r="L816" s="70">
        <v>328180.78000000003</v>
      </c>
      <c r="M816" s="70">
        <v>0</v>
      </c>
      <c r="N816" s="70">
        <v>0</v>
      </c>
      <c r="O816" s="48">
        <f t="shared" si="12"/>
        <v>328180.78000000003</v>
      </c>
    </row>
    <row r="817" spans="1:15" x14ac:dyDescent="0.25">
      <c r="A817" s="44" t="s">
        <v>51</v>
      </c>
      <c r="B817" s="45" t="s">
        <v>34</v>
      </c>
      <c r="C817" s="46">
        <v>52786</v>
      </c>
      <c r="D817" s="64" t="s">
        <v>778</v>
      </c>
      <c r="E817" s="105">
        <v>0</v>
      </c>
      <c r="F817" s="70">
        <v>0</v>
      </c>
      <c r="G817" s="70">
        <v>0</v>
      </c>
      <c r="H817" s="70">
        <v>0</v>
      </c>
      <c r="I817" s="70">
        <v>0</v>
      </c>
      <c r="J817" s="70">
        <v>0</v>
      </c>
      <c r="K817" s="70">
        <v>0</v>
      </c>
      <c r="L817" s="70">
        <v>0</v>
      </c>
      <c r="M817" s="70">
        <v>0</v>
      </c>
      <c r="N817" s="70">
        <v>0</v>
      </c>
      <c r="O817" s="48">
        <f t="shared" si="12"/>
        <v>0</v>
      </c>
    </row>
    <row r="818" spans="1:15" x14ac:dyDescent="0.25">
      <c r="A818" s="44" t="s">
        <v>51</v>
      </c>
      <c r="B818" s="45" t="s">
        <v>34</v>
      </c>
      <c r="C818" s="46">
        <v>52788</v>
      </c>
      <c r="D818" s="64" t="s">
        <v>779</v>
      </c>
      <c r="E818" s="105">
        <v>0</v>
      </c>
      <c r="F818" s="70">
        <v>0</v>
      </c>
      <c r="G818" s="70">
        <v>0</v>
      </c>
      <c r="H818" s="70">
        <v>0</v>
      </c>
      <c r="I818" s="70">
        <v>0</v>
      </c>
      <c r="J818" s="70">
        <v>0</v>
      </c>
      <c r="K818" s="70">
        <v>0</v>
      </c>
      <c r="L818" s="70">
        <v>0</v>
      </c>
      <c r="M818" s="70">
        <v>0</v>
      </c>
      <c r="N818" s="70">
        <v>0</v>
      </c>
      <c r="O818" s="48">
        <f t="shared" si="12"/>
        <v>0</v>
      </c>
    </row>
    <row r="819" spans="1:15" x14ac:dyDescent="0.25">
      <c r="A819" s="44" t="s">
        <v>51</v>
      </c>
      <c r="B819" s="45" t="s">
        <v>34</v>
      </c>
      <c r="C819" s="46">
        <v>52835</v>
      </c>
      <c r="D819" s="64" t="s">
        <v>780</v>
      </c>
      <c r="E819" s="105">
        <v>6066363.3802861553</v>
      </c>
      <c r="F819" s="70">
        <v>0</v>
      </c>
      <c r="G819" s="70">
        <v>0</v>
      </c>
      <c r="H819" s="70">
        <v>0</v>
      </c>
      <c r="I819" s="70">
        <v>0</v>
      </c>
      <c r="J819" s="70">
        <v>1390952712.6099999</v>
      </c>
      <c r="K819" s="70">
        <v>0</v>
      </c>
      <c r="L819" s="70">
        <v>58992</v>
      </c>
      <c r="M819" s="70">
        <v>0</v>
      </c>
      <c r="N819" s="70">
        <v>0</v>
      </c>
      <c r="O819" s="48">
        <f t="shared" si="12"/>
        <v>1391011704.6099999</v>
      </c>
    </row>
    <row r="820" spans="1:15" x14ac:dyDescent="0.25">
      <c r="A820" s="44" t="s">
        <v>51</v>
      </c>
      <c r="B820" s="45" t="s">
        <v>34</v>
      </c>
      <c r="C820" s="46">
        <v>52838</v>
      </c>
      <c r="D820" s="64" t="s">
        <v>781</v>
      </c>
      <c r="E820" s="105">
        <v>3828.2049982176131</v>
      </c>
      <c r="F820" s="70">
        <v>0</v>
      </c>
      <c r="G820" s="70">
        <v>0</v>
      </c>
      <c r="H820" s="70">
        <v>0</v>
      </c>
      <c r="I820" s="70">
        <v>0</v>
      </c>
      <c r="J820" s="70">
        <v>0</v>
      </c>
      <c r="K820" s="70">
        <v>0</v>
      </c>
      <c r="L820" s="70">
        <v>34500.57</v>
      </c>
      <c r="M820" s="70">
        <v>0</v>
      </c>
      <c r="N820" s="70">
        <v>0</v>
      </c>
      <c r="O820" s="48">
        <f t="shared" si="12"/>
        <v>34500.57</v>
      </c>
    </row>
    <row r="821" spans="1:15" x14ac:dyDescent="0.25">
      <c r="A821" s="149" t="s">
        <v>51</v>
      </c>
      <c r="B821" s="153" t="s">
        <v>34</v>
      </c>
      <c r="C821" s="151">
        <v>52885</v>
      </c>
      <c r="D821" s="154" t="s">
        <v>782</v>
      </c>
      <c r="E821" s="105">
        <v>2971.5662676117158</v>
      </c>
      <c r="F821" s="168">
        <v>0</v>
      </c>
      <c r="G821" s="168">
        <v>0</v>
      </c>
      <c r="H821" s="168">
        <v>0</v>
      </c>
      <c r="I821" s="168">
        <v>0</v>
      </c>
      <c r="J821" s="168">
        <v>0</v>
      </c>
      <c r="K821" s="168">
        <v>0</v>
      </c>
      <c r="L821" s="168">
        <v>0</v>
      </c>
      <c r="M821" s="168">
        <v>0</v>
      </c>
      <c r="N821" s="168">
        <v>0</v>
      </c>
      <c r="O821" s="169">
        <f t="shared" si="12"/>
        <v>0</v>
      </c>
    </row>
    <row r="822" spans="1:15" x14ac:dyDescent="0.25">
      <c r="A822" s="149" t="s">
        <v>51</v>
      </c>
      <c r="B822" s="153" t="s">
        <v>35</v>
      </c>
      <c r="C822" s="151">
        <v>54001</v>
      </c>
      <c r="D822" s="154" t="s">
        <v>783</v>
      </c>
      <c r="E822" s="105">
        <v>176969292.10930103</v>
      </c>
      <c r="F822" s="168">
        <v>0</v>
      </c>
      <c r="G822" s="168">
        <v>273518328.1099999</v>
      </c>
      <c r="H822" s="168">
        <v>0</v>
      </c>
      <c r="I822" s="168">
        <v>0</v>
      </c>
      <c r="J822" s="168">
        <v>0</v>
      </c>
      <c r="K822" s="168">
        <v>0</v>
      </c>
      <c r="L822" s="168">
        <v>7338709.0299999993</v>
      </c>
      <c r="M822" s="168">
        <v>0</v>
      </c>
      <c r="N822" s="168">
        <v>0</v>
      </c>
      <c r="O822" s="169">
        <f t="shared" si="12"/>
        <v>280857037.13999987</v>
      </c>
    </row>
    <row r="823" spans="1:15" x14ac:dyDescent="0.25">
      <c r="A823" s="149" t="s">
        <v>51</v>
      </c>
      <c r="B823" s="153" t="s">
        <v>35</v>
      </c>
      <c r="C823" s="151">
        <v>54003</v>
      </c>
      <c r="D823" s="154" t="s">
        <v>784</v>
      </c>
      <c r="E823" s="105">
        <v>94984.153909510307</v>
      </c>
      <c r="F823" s="168">
        <v>0</v>
      </c>
      <c r="G823" s="168">
        <v>0</v>
      </c>
      <c r="H823" s="168">
        <v>0</v>
      </c>
      <c r="I823" s="168">
        <v>0</v>
      </c>
      <c r="J823" s="168">
        <v>0</v>
      </c>
      <c r="K823" s="168">
        <v>0</v>
      </c>
      <c r="L823" s="168">
        <v>365662</v>
      </c>
      <c r="M823" s="168">
        <v>0</v>
      </c>
      <c r="N823" s="168">
        <v>0</v>
      </c>
      <c r="O823" s="169">
        <f t="shared" si="12"/>
        <v>365662</v>
      </c>
    </row>
    <row r="824" spans="1:15" x14ac:dyDescent="0.25">
      <c r="A824" s="149" t="s">
        <v>51</v>
      </c>
      <c r="B824" s="153" t="s">
        <v>35</v>
      </c>
      <c r="C824" s="151">
        <v>54051</v>
      </c>
      <c r="D824" s="154" t="s">
        <v>785</v>
      </c>
      <c r="E824" s="105">
        <v>8682552.6464318279</v>
      </c>
      <c r="F824" s="168">
        <v>0</v>
      </c>
      <c r="G824" s="168">
        <v>22309436.079999994</v>
      </c>
      <c r="H824" s="168">
        <v>0</v>
      </c>
      <c r="I824" s="168">
        <v>0</v>
      </c>
      <c r="J824" s="168">
        <v>0</v>
      </c>
      <c r="K824" s="168">
        <v>0</v>
      </c>
      <c r="L824" s="168">
        <v>0</v>
      </c>
      <c r="M824" s="168">
        <v>0</v>
      </c>
      <c r="N824" s="168">
        <v>0</v>
      </c>
      <c r="O824" s="169">
        <f t="shared" si="12"/>
        <v>22309436.079999994</v>
      </c>
    </row>
    <row r="825" spans="1:15" x14ac:dyDescent="0.25">
      <c r="A825" s="149" t="s">
        <v>51</v>
      </c>
      <c r="B825" s="153" t="s">
        <v>35</v>
      </c>
      <c r="C825" s="151">
        <v>54099</v>
      </c>
      <c r="D825" s="154" t="s">
        <v>786</v>
      </c>
      <c r="E825" s="105">
        <v>32651653.991237767</v>
      </c>
      <c r="F825" s="168">
        <v>0</v>
      </c>
      <c r="G825" s="168">
        <v>101432824.18999998</v>
      </c>
      <c r="H825" s="168">
        <v>0</v>
      </c>
      <c r="I825" s="168">
        <v>0</v>
      </c>
      <c r="J825" s="168">
        <v>0</v>
      </c>
      <c r="K825" s="168">
        <v>0</v>
      </c>
      <c r="L825" s="168">
        <v>387754.18</v>
      </c>
      <c r="M825" s="168">
        <v>0</v>
      </c>
      <c r="N825" s="168">
        <v>0</v>
      </c>
      <c r="O825" s="169">
        <f t="shared" si="12"/>
        <v>101820578.36999999</v>
      </c>
    </row>
    <row r="826" spans="1:15" x14ac:dyDescent="0.25">
      <c r="A826" s="149" t="s">
        <v>51</v>
      </c>
      <c r="B826" s="153" t="s">
        <v>35</v>
      </c>
      <c r="C826" s="151">
        <v>54109</v>
      </c>
      <c r="D826" s="154" t="s">
        <v>787</v>
      </c>
      <c r="E826" s="105">
        <v>296219.52556354611</v>
      </c>
      <c r="F826" s="168">
        <v>0</v>
      </c>
      <c r="G826" s="168">
        <v>0</v>
      </c>
      <c r="H826" s="168">
        <v>0</v>
      </c>
      <c r="I826" s="168">
        <v>0</v>
      </c>
      <c r="J826" s="168">
        <v>0</v>
      </c>
      <c r="K826" s="168">
        <v>0</v>
      </c>
      <c r="L826" s="168">
        <v>1590503.1099999999</v>
      </c>
      <c r="M826" s="168">
        <v>0</v>
      </c>
      <c r="N826" s="168">
        <v>0</v>
      </c>
      <c r="O826" s="169">
        <f t="shared" si="12"/>
        <v>1590503.1099999999</v>
      </c>
    </row>
    <row r="827" spans="1:15" x14ac:dyDescent="0.25">
      <c r="A827" s="149" t="s">
        <v>51</v>
      </c>
      <c r="B827" s="153" t="s">
        <v>35</v>
      </c>
      <c r="C827" s="151">
        <v>54125</v>
      </c>
      <c r="D827" s="154" t="s">
        <v>788</v>
      </c>
      <c r="E827" s="105">
        <v>4857169.1965367375</v>
      </c>
      <c r="F827" s="168">
        <v>0</v>
      </c>
      <c r="G827" s="168">
        <v>10524391.83</v>
      </c>
      <c r="H827" s="168">
        <v>0</v>
      </c>
      <c r="I827" s="168">
        <v>0</v>
      </c>
      <c r="J827" s="168">
        <v>0</v>
      </c>
      <c r="K827" s="168">
        <v>0</v>
      </c>
      <c r="L827" s="168">
        <v>0</v>
      </c>
      <c r="M827" s="168">
        <v>0</v>
      </c>
      <c r="N827" s="168">
        <v>0</v>
      </c>
      <c r="O827" s="169">
        <f t="shared" si="12"/>
        <v>10524391.83</v>
      </c>
    </row>
    <row r="828" spans="1:15" x14ac:dyDescent="0.25">
      <c r="A828" s="149" t="s">
        <v>51</v>
      </c>
      <c r="B828" s="153" t="s">
        <v>35</v>
      </c>
      <c r="C828" s="151">
        <v>54128</v>
      </c>
      <c r="D828" s="154" t="s">
        <v>789</v>
      </c>
      <c r="E828" s="105">
        <v>0</v>
      </c>
      <c r="F828" s="168">
        <v>0</v>
      </c>
      <c r="G828" s="168">
        <v>0</v>
      </c>
      <c r="H828" s="168">
        <v>0</v>
      </c>
      <c r="I828" s="168">
        <v>0</v>
      </c>
      <c r="J828" s="168">
        <v>0</v>
      </c>
      <c r="K828" s="168">
        <v>0</v>
      </c>
      <c r="L828" s="168">
        <v>0</v>
      </c>
      <c r="M828" s="168">
        <v>0</v>
      </c>
      <c r="N828" s="168">
        <v>0</v>
      </c>
      <c r="O828" s="169">
        <f t="shared" si="12"/>
        <v>0</v>
      </c>
    </row>
    <row r="829" spans="1:15" x14ac:dyDescent="0.25">
      <c r="A829" s="149" t="s">
        <v>51</v>
      </c>
      <c r="B829" s="153" t="s">
        <v>35</v>
      </c>
      <c r="C829" s="151">
        <v>54172</v>
      </c>
      <c r="D829" s="154" t="s">
        <v>790</v>
      </c>
      <c r="E829" s="105">
        <v>7260681.7621716643</v>
      </c>
      <c r="F829" s="168">
        <v>0</v>
      </c>
      <c r="G829" s="168">
        <v>7082748.9000000004</v>
      </c>
      <c r="H829" s="168">
        <v>0</v>
      </c>
      <c r="I829" s="168">
        <v>0</v>
      </c>
      <c r="J829" s="168">
        <v>0</v>
      </c>
      <c r="K829" s="168">
        <v>0</v>
      </c>
      <c r="L829" s="168">
        <v>31142.639999999999</v>
      </c>
      <c r="M829" s="168">
        <v>0</v>
      </c>
      <c r="N829" s="168">
        <v>0</v>
      </c>
      <c r="O829" s="169">
        <f t="shared" si="12"/>
        <v>7113891.54</v>
      </c>
    </row>
    <row r="830" spans="1:15" x14ac:dyDescent="0.25">
      <c r="A830" s="149" t="s">
        <v>51</v>
      </c>
      <c r="B830" s="153" t="s">
        <v>35</v>
      </c>
      <c r="C830" s="151">
        <v>54174</v>
      </c>
      <c r="D830" s="154" t="s">
        <v>791</v>
      </c>
      <c r="E830" s="105">
        <v>1780669.2316239779</v>
      </c>
      <c r="F830" s="168">
        <v>0</v>
      </c>
      <c r="G830" s="168">
        <v>4464998.2299999995</v>
      </c>
      <c r="H830" s="168">
        <v>0</v>
      </c>
      <c r="I830" s="168">
        <v>0</v>
      </c>
      <c r="J830" s="168">
        <v>0</v>
      </c>
      <c r="K830" s="168">
        <v>0</v>
      </c>
      <c r="L830" s="168">
        <v>0</v>
      </c>
      <c r="M830" s="168">
        <v>0</v>
      </c>
      <c r="N830" s="168">
        <v>0</v>
      </c>
      <c r="O830" s="169">
        <f t="shared" si="12"/>
        <v>4464998.2299999995</v>
      </c>
    </row>
    <row r="831" spans="1:15" x14ac:dyDescent="0.25">
      <c r="A831" s="44" t="s">
        <v>51</v>
      </c>
      <c r="B831" s="45" t="s">
        <v>35</v>
      </c>
      <c r="C831" s="46">
        <v>54206</v>
      </c>
      <c r="D831" s="64" t="s">
        <v>792</v>
      </c>
      <c r="E831" s="105">
        <v>0</v>
      </c>
      <c r="F831" s="70">
        <v>0</v>
      </c>
      <c r="G831" s="70">
        <v>0</v>
      </c>
      <c r="H831" s="70">
        <v>0</v>
      </c>
      <c r="I831" s="70">
        <v>0</v>
      </c>
      <c r="J831" s="70">
        <v>0</v>
      </c>
      <c r="K831" s="70">
        <v>0</v>
      </c>
      <c r="L831" s="70">
        <v>0</v>
      </c>
      <c r="M831" s="70">
        <v>0</v>
      </c>
      <c r="N831" s="70">
        <v>0</v>
      </c>
      <c r="O831" s="48">
        <f t="shared" si="12"/>
        <v>0</v>
      </c>
    </row>
    <row r="832" spans="1:15" x14ac:dyDescent="0.25">
      <c r="A832" s="44" t="s">
        <v>51</v>
      </c>
      <c r="B832" s="45" t="s">
        <v>35</v>
      </c>
      <c r="C832" s="46">
        <v>54223</v>
      </c>
      <c r="D832" s="64" t="s">
        <v>793</v>
      </c>
      <c r="E832" s="105">
        <v>0</v>
      </c>
      <c r="F832" s="70">
        <v>0</v>
      </c>
      <c r="G832" s="70">
        <v>0</v>
      </c>
      <c r="H832" s="70">
        <v>0</v>
      </c>
      <c r="I832" s="70">
        <v>0</v>
      </c>
      <c r="J832" s="70">
        <v>0</v>
      </c>
      <c r="K832" s="70">
        <v>0</v>
      </c>
      <c r="L832" s="70">
        <v>0</v>
      </c>
      <c r="M832" s="70">
        <v>0</v>
      </c>
      <c r="N832" s="70">
        <v>0</v>
      </c>
      <c r="O832" s="48">
        <f t="shared" si="12"/>
        <v>0</v>
      </c>
    </row>
    <row r="833" spans="1:15" x14ac:dyDescent="0.25">
      <c r="A833" s="44" t="s">
        <v>51</v>
      </c>
      <c r="B833" s="45" t="s">
        <v>35</v>
      </c>
      <c r="C833" s="46">
        <v>54239</v>
      </c>
      <c r="D833" s="64" t="s">
        <v>794</v>
      </c>
      <c r="E833" s="105">
        <v>21578918.547020897</v>
      </c>
      <c r="F833" s="70">
        <v>0</v>
      </c>
      <c r="G833" s="70">
        <v>16995170.010000002</v>
      </c>
      <c r="H833" s="70">
        <v>0</v>
      </c>
      <c r="I833" s="70">
        <v>0</v>
      </c>
      <c r="J833" s="70">
        <v>0</v>
      </c>
      <c r="K833" s="70">
        <v>0</v>
      </c>
      <c r="L833" s="70">
        <v>0</v>
      </c>
      <c r="M833" s="70">
        <v>0</v>
      </c>
      <c r="N833" s="70">
        <v>0</v>
      </c>
      <c r="O833" s="48">
        <f t="shared" si="12"/>
        <v>16995170.010000002</v>
      </c>
    </row>
    <row r="834" spans="1:15" x14ac:dyDescent="0.25">
      <c r="A834" s="44" t="s">
        <v>51</v>
      </c>
      <c r="B834" s="45" t="s">
        <v>35</v>
      </c>
      <c r="C834" s="46">
        <v>54245</v>
      </c>
      <c r="D834" s="64" t="s">
        <v>795</v>
      </c>
      <c r="E834" s="105">
        <v>0</v>
      </c>
      <c r="F834" s="70">
        <v>0</v>
      </c>
      <c r="G834" s="70">
        <v>0</v>
      </c>
      <c r="H834" s="70">
        <v>0</v>
      </c>
      <c r="I834" s="70">
        <v>0</v>
      </c>
      <c r="J834" s="70">
        <v>0</v>
      </c>
      <c r="K834" s="70">
        <v>0</v>
      </c>
      <c r="L834" s="70">
        <v>0</v>
      </c>
      <c r="M834" s="70">
        <v>0</v>
      </c>
      <c r="N834" s="70">
        <v>0</v>
      </c>
      <c r="O834" s="48">
        <f t="shared" si="12"/>
        <v>0</v>
      </c>
    </row>
    <row r="835" spans="1:15" x14ac:dyDescent="0.25">
      <c r="A835" s="44" t="s">
        <v>51</v>
      </c>
      <c r="B835" s="45" t="s">
        <v>35</v>
      </c>
      <c r="C835" s="46">
        <v>54250</v>
      </c>
      <c r="D835" s="64" t="s">
        <v>796</v>
      </c>
      <c r="E835" s="105">
        <v>0</v>
      </c>
      <c r="F835" s="70">
        <v>0</v>
      </c>
      <c r="G835" s="70">
        <v>0</v>
      </c>
      <c r="H835" s="70">
        <v>0</v>
      </c>
      <c r="I835" s="70">
        <v>0</v>
      </c>
      <c r="J835" s="70">
        <v>0</v>
      </c>
      <c r="K835" s="70">
        <v>0</v>
      </c>
      <c r="L835" s="70">
        <v>0</v>
      </c>
      <c r="M835" s="70">
        <v>0</v>
      </c>
      <c r="N835" s="70">
        <v>0</v>
      </c>
      <c r="O835" s="48">
        <f t="shared" si="12"/>
        <v>0</v>
      </c>
    </row>
    <row r="836" spans="1:15" x14ac:dyDescent="0.25">
      <c r="A836" s="44" t="s">
        <v>51</v>
      </c>
      <c r="B836" s="45" t="s">
        <v>35</v>
      </c>
      <c r="C836" s="46">
        <v>54261</v>
      </c>
      <c r="D836" s="64" t="s">
        <v>797</v>
      </c>
      <c r="E836" s="105">
        <v>199703172.34308162</v>
      </c>
      <c r="F836" s="70">
        <v>279185.99</v>
      </c>
      <c r="G836" s="70">
        <v>121474256.59999998</v>
      </c>
      <c r="H836" s="70">
        <v>0</v>
      </c>
      <c r="I836" s="70">
        <v>0</v>
      </c>
      <c r="J836" s="70">
        <v>0</v>
      </c>
      <c r="K836" s="70">
        <v>0</v>
      </c>
      <c r="L836" s="70">
        <v>2656791.89</v>
      </c>
      <c r="M836" s="70">
        <v>0</v>
      </c>
      <c r="N836" s="70">
        <v>0</v>
      </c>
      <c r="O836" s="48">
        <f t="shared" si="12"/>
        <v>124410234.47999997</v>
      </c>
    </row>
    <row r="837" spans="1:15" x14ac:dyDescent="0.25">
      <c r="A837" s="44" t="s">
        <v>51</v>
      </c>
      <c r="B837" s="45" t="s">
        <v>35</v>
      </c>
      <c r="C837" s="46">
        <v>54313</v>
      </c>
      <c r="D837" s="64" t="s">
        <v>798</v>
      </c>
      <c r="E837" s="105">
        <v>0</v>
      </c>
      <c r="F837" s="70">
        <v>0</v>
      </c>
      <c r="G837" s="70">
        <v>0</v>
      </c>
      <c r="H837" s="70">
        <v>0</v>
      </c>
      <c r="I837" s="70">
        <v>0</v>
      </c>
      <c r="J837" s="70">
        <v>0</v>
      </c>
      <c r="K837" s="70">
        <v>0</v>
      </c>
      <c r="L837" s="70">
        <v>0</v>
      </c>
      <c r="M837" s="70">
        <v>0</v>
      </c>
      <c r="N837" s="70">
        <v>0</v>
      </c>
      <c r="O837" s="48">
        <f t="shared" si="12"/>
        <v>0</v>
      </c>
    </row>
    <row r="838" spans="1:15" x14ac:dyDescent="0.25">
      <c r="A838" s="44" t="s">
        <v>51</v>
      </c>
      <c r="B838" s="45" t="s">
        <v>35</v>
      </c>
      <c r="C838" s="46">
        <v>54344</v>
      </c>
      <c r="D838" s="64" t="s">
        <v>799</v>
      </c>
      <c r="E838" s="105">
        <v>0</v>
      </c>
      <c r="F838" s="70">
        <v>0</v>
      </c>
      <c r="G838" s="70">
        <v>0</v>
      </c>
      <c r="H838" s="70">
        <v>0</v>
      </c>
      <c r="I838" s="70">
        <v>0</v>
      </c>
      <c r="J838" s="70">
        <v>0</v>
      </c>
      <c r="K838" s="70">
        <v>0</v>
      </c>
      <c r="L838" s="70">
        <v>0</v>
      </c>
      <c r="M838" s="70">
        <v>0</v>
      </c>
      <c r="N838" s="70">
        <v>0</v>
      </c>
      <c r="O838" s="48">
        <f t="shared" si="12"/>
        <v>0</v>
      </c>
    </row>
    <row r="839" spans="1:15" x14ac:dyDescent="0.25">
      <c r="A839" s="44" t="s">
        <v>51</v>
      </c>
      <c r="B839" s="45" t="s">
        <v>35</v>
      </c>
      <c r="C839" s="46">
        <v>54347</v>
      </c>
      <c r="D839" s="64" t="s">
        <v>800</v>
      </c>
      <c r="E839" s="105">
        <v>0</v>
      </c>
      <c r="F839" s="70">
        <v>0</v>
      </c>
      <c r="G839" s="70">
        <v>0</v>
      </c>
      <c r="H839" s="70">
        <v>0</v>
      </c>
      <c r="I839" s="70">
        <v>0</v>
      </c>
      <c r="J839" s="70">
        <v>0</v>
      </c>
      <c r="K839" s="70">
        <v>0</v>
      </c>
      <c r="L839" s="70">
        <v>0</v>
      </c>
      <c r="M839" s="70">
        <v>0</v>
      </c>
      <c r="N839" s="70">
        <v>0</v>
      </c>
      <c r="O839" s="48">
        <f t="shared" si="12"/>
        <v>0</v>
      </c>
    </row>
    <row r="840" spans="1:15" x14ac:dyDescent="0.25">
      <c r="A840" s="44" t="s">
        <v>51</v>
      </c>
      <c r="B840" s="45" t="s">
        <v>35</v>
      </c>
      <c r="C840" s="46">
        <v>54377</v>
      </c>
      <c r="D840" s="64" t="s">
        <v>801</v>
      </c>
      <c r="E840" s="105">
        <v>943322.18335504364</v>
      </c>
      <c r="F840" s="70">
        <v>0</v>
      </c>
      <c r="G840" s="70">
        <v>214208.49</v>
      </c>
      <c r="H840" s="70">
        <v>0</v>
      </c>
      <c r="I840" s="70">
        <v>0</v>
      </c>
      <c r="J840" s="70">
        <v>0</v>
      </c>
      <c r="K840" s="70">
        <v>0</v>
      </c>
      <c r="L840" s="70">
        <v>42009.33</v>
      </c>
      <c r="M840" s="70">
        <v>0</v>
      </c>
      <c r="N840" s="70">
        <v>0</v>
      </c>
      <c r="O840" s="48">
        <f t="shared" si="12"/>
        <v>256217.82</v>
      </c>
    </row>
    <row r="841" spans="1:15" x14ac:dyDescent="0.25">
      <c r="A841" s="149" t="s">
        <v>51</v>
      </c>
      <c r="B841" s="153" t="s">
        <v>35</v>
      </c>
      <c r="C841" s="151">
        <v>54385</v>
      </c>
      <c r="D841" s="154" t="s">
        <v>802</v>
      </c>
      <c r="E841" s="105">
        <v>1282154.7081593089</v>
      </c>
      <c r="F841" s="168">
        <v>0</v>
      </c>
      <c r="G841" s="168">
        <v>0</v>
      </c>
      <c r="H841" s="168">
        <v>0</v>
      </c>
      <c r="I841" s="168">
        <v>0</v>
      </c>
      <c r="J841" s="168">
        <v>0</v>
      </c>
      <c r="K841" s="168">
        <v>0</v>
      </c>
      <c r="L841" s="168">
        <v>1284151.5699999998</v>
      </c>
      <c r="M841" s="168">
        <v>0</v>
      </c>
      <c r="N841" s="168">
        <v>0</v>
      </c>
      <c r="O841" s="169">
        <f t="shared" si="12"/>
        <v>1284151.5699999998</v>
      </c>
    </row>
    <row r="842" spans="1:15" x14ac:dyDescent="0.25">
      <c r="A842" s="149" t="s">
        <v>51</v>
      </c>
      <c r="B842" s="153" t="s">
        <v>35</v>
      </c>
      <c r="C842" s="151">
        <v>54398</v>
      </c>
      <c r="D842" s="154" t="s">
        <v>803</v>
      </c>
      <c r="E842" s="105">
        <v>0</v>
      </c>
      <c r="F842" s="168">
        <v>0</v>
      </c>
      <c r="G842" s="168">
        <v>0</v>
      </c>
      <c r="H842" s="168">
        <v>0</v>
      </c>
      <c r="I842" s="168">
        <v>0</v>
      </c>
      <c r="J842" s="168">
        <v>0</v>
      </c>
      <c r="K842" s="168">
        <v>0</v>
      </c>
      <c r="L842" s="168">
        <v>0</v>
      </c>
      <c r="M842" s="168">
        <v>0</v>
      </c>
      <c r="N842" s="168">
        <v>0</v>
      </c>
      <c r="O842" s="169">
        <f t="shared" si="12"/>
        <v>0</v>
      </c>
    </row>
    <row r="843" spans="1:15" x14ac:dyDescent="0.25">
      <c r="A843" s="149" t="s">
        <v>51</v>
      </c>
      <c r="B843" s="153" t="s">
        <v>35</v>
      </c>
      <c r="C843" s="151">
        <v>54405</v>
      </c>
      <c r="D843" s="154" t="s">
        <v>804</v>
      </c>
      <c r="E843" s="105">
        <v>10629824.501736183</v>
      </c>
      <c r="F843" s="168">
        <v>11981860.73</v>
      </c>
      <c r="G843" s="168">
        <v>1849979.3399999999</v>
      </c>
      <c r="H843" s="168">
        <v>0</v>
      </c>
      <c r="I843" s="168">
        <v>0</v>
      </c>
      <c r="J843" s="168">
        <v>0</v>
      </c>
      <c r="K843" s="168">
        <v>0</v>
      </c>
      <c r="L843" s="168">
        <v>3095944.8000000003</v>
      </c>
      <c r="M843" s="168">
        <v>0</v>
      </c>
      <c r="N843" s="168">
        <v>0</v>
      </c>
      <c r="O843" s="169">
        <f t="shared" si="12"/>
        <v>16927784.870000001</v>
      </c>
    </row>
    <row r="844" spans="1:15" x14ac:dyDescent="0.25">
      <c r="A844" s="149" t="s">
        <v>51</v>
      </c>
      <c r="B844" s="153" t="s">
        <v>35</v>
      </c>
      <c r="C844" s="151">
        <v>54418</v>
      </c>
      <c r="D844" s="154" t="s">
        <v>805</v>
      </c>
      <c r="E844" s="105">
        <v>0</v>
      </c>
      <c r="F844" s="168">
        <v>0</v>
      </c>
      <c r="G844" s="168">
        <v>0</v>
      </c>
      <c r="H844" s="168">
        <v>0</v>
      </c>
      <c r="I844" s="168">
        <v>0</v>
      </c>
      <c r="J844" s="168">
        <v>0</v>
      </c>
      <c r="K844" s="168">
        <v>0</v>
      </c>
      <c r="L844" s="168">
        <v>0</v>
      </c>
      <c r="M844" s="168">
        <v>0</v>
      </c>
      <c r="N844" s="168">
        <v>0</v>
      </c>
      <c r="O844" s="169">
        <f t="shared" ref="O844:O907" si="13">SUM(F844:N844)</f>
        <v>0</v>
      </c>
    </row>
    <row r="845" spans="1:15" x14ac:dyDescent="0.25">
      <c r="A845" s="149" t="s">
        <v>51</v>
      </c>
      <c r="B845" s="153" t="s">
        <v>35</v>
      </c>
      <c r="C845" s="151">
        <v>54480</v>
      </c>
      <c r="D845" s="154" t="s">
        <v>806</v>
      </c>
      <c r="E845" s="105">
        <v>152966.29569309199</v>
      </c>
      <c r="F845" s="168">
        <v>0</v>
      </c>
      <c r="G845" s="168">
        <v>5307978.1500000004</v>
      </c>
      <c r="H845" s="168">
        <v>0</v>
      </c>
      <c r="I845" s="168">
        <v>0</v>
      </c>
      <c r="J845" s="168">
        <v>0</v>
      </c>
      <c r="K845" s="168">
        <v>0</v>
      </c>
      <c r="L845" s="168">
        <v>0</v>
      </c>
      <c r="M845" s="168">
        <v>0</v>
      </c>
      <c r="N845" s="168">
        <v>0</v>
      </c>
      <c r="O845" s="169">
        <f t="shared" si="13"/>
        <v>5307978.1500000004</v>
      </c>
    </row>
    <row r="846" spans="1:15" x14ac:dyDescent="0.25">
      <c r="A846" s="149" t="s">
        <v>51</v>
      </c>
      <c r="B846" s="153" t="s">
        <v>35</v>
      </c>
      <c r="C846" s="151">
        <v>54498</v>
      </c>
      <c r="D846" s="154" t="s">
        <v>807</v>
      </c>
      <c r="E846" s="105">
        <v>244172.5331930769</v>
      </c>
      <c r="F846" s="168">
        <v>0</v>
      </c>
      <c r="G846" s="168">
        <v>0</v>
      </c>
      <c r="H846" s="168">
        <v>0</v>
      </c>
      <c r="I846" s="168">
        <v>0</v>
      </c>
      <c r="J846" s="168">
        <v>0</v>
      </c>
      <c r="K846" s="168">
        <v>0</v>
      </c>
      <c r="L846" s="168">
        <v>378704.92000000004</v>
      </c>
      <c r="M846" s="168">
        <v>0</v>
      </c>
      <c r="N846" s="168">
        <v>0</v>
      </c>
      <c r="O846" s="169">
        <f t="shared" si="13"/>
        <v>378704.92000000004</v>
      </c>
    </row>
    <row r="847" spans="1:15" x14ac:dyDescent="0.25">
      <c r="A847" s="149" t="s">
        <v>51</v>
      </c>
      <c r="B847" s="153" t="s">
        <v>35</v>
      </c>
      <c r="C847" s="151">
        <v>54518</v>
      </c>
      <c r="D847" s="154" t="s">
        <v>808</v>
      </c>
      <c r="E847" s="105">
        <v>203302.94941678742</v>
      </c>
      <c r="F847" s="168">
        <v>0</v>
      </c>
      <c r="G847" s="168">
        <v>0</v>
      </c>
      <c r="H847" s="168">
        <v>0</v>
      </c>
      <c r="I847" s="168">
        <v>0</v>
      </c>
      <c r="J847" s="168">
        <v>0</v>
      </c>
      <c r="K847" s="168">
        <v>0</v>
      </c>
      <c r="L847" s="168">
        <v>44054.570000000007</v>
      </c>
      <c r="M847" s="168">
        <v>0</v>
      </c>
      <c r="N847" s="168">
        <v>0</v>
      </c>
      <c r="O847" s="169">
        <f t="shared" si="13"/>
        <v>44054.570000000007</v>
      </c>
    </row>
    <row r="848" spans="1:15" x14ac:dyDescent="0.25">
      <c r="A848" s="149" t="s">
        <v>51</v>
      </c>
      <c r="B848" s="153" t="s">
        <v>35</v>
      </c>
      <c r="C848" s="151">
        <v>54520</v>
      </c>
      <c r="D848" s="154" t="s">
        <v>809</v>
      </c>
      <c r="E848" s="105">
        <v>4165418.3604339957</v>
      </c>
      <c r="F848" s="168">
        <v>0</v>
      </c>
      <c r="G848" s="168">
        <v>4553429.5</v>
      </c>
      <c r="H848" s="168">
        <v>0</v>
      </c>
      <c r="I848" s="168">
        <v>0</v>
      </c>
      <c r="J848" s="168">
        <v>0</v>
      </c>
      <c r="K848" s="168">
        <v>0</v>
      </c>
      <c r="L848" s="168">
        <v>88437.65</v>
      </c>
      <c r="M848" s="168">
        <v>0</v>
      </c>
      <c r="N848" s="168">
        <v>0</v>
      </c>
      <c r="O848" s="169">
        <f t="shared" si="13"/>
        <v>4641867.1500000004</v>
      </c>
    </row>
    <row r="849" spans="1:15" x14ac:dyDescent="0.25">
      <c r="A849" s="149" t="s">
        <v>51</v>
      </c>
      <c r="B849" s="153" t="s">
        <v>35</v>
      </c>
      <c r="C849" s="151">
        <v>54553</v>
      </c>
      <c r="D849" s="154" t="s">
        <v>810</v>
      </c>
      <c r="E849" s="105">
        <v>0</v>
      </c>
      <c r="F849" s="168">
        <v>0</v>
      </c>
      <c r="G849" s="168">
        <v>0</v>
      </c>
      <c r="H849" s="168">
        <v>0</v>
      </c>
      <c r="I849" s="168">
        <v>0</v>
      </c>
      <c r="J849" s="168">
        <v>0</v>
      </c>
      <c r="K849" s="168">
        <v>0</v>
      </c>
      <c r="L849" s="168">
        <v>0</v>
      </c>
      <c r="M849" s="168">
        <v>0</v>
      </c>
      <c r="N849" s="168">
        <v>0</v>
      </c>
      <c r="O849" s="169">
        <f t="shared" si="13"/>
        <v>0</v>
      </c>
    </row>
    <row r="850" spans="1:15" x14ac:dyDescent="0.25">
      <c r="A850" s="149" t="s">
        <v>51</v>
      </c>
      <c r="B850" s="153" t="s">
        <v>35</v>
      </c>
      <c r="C850" s="151">
        <v>54599</v>
      </c>
      <c r="D850" s="154" t="s">
        <v>811</v>
      </c>
      <c r="E850" s="105">
        <v>0</v>
      </c>
      <c r="F850" s="168">
        <v>0</v>
      </c>
      <c r="G850" s="168">
        <v>0</v>
      </c>
      <c r="H850" s="168">
        <v>0</v>
      </c>
      <c r="I850" s="168">
        <v>0</v>
      </c>
      <c r="J850" s="168">
        <v>0</v>
      </c>
      <c r="K850" s="168">
        <v>0</v>
      </c>
      <c r="L850" s="168">
        <v>0</v>
      </c>
      <c r="M850" s="168">
        <v>0</v>
      </c>
      <c r="N850" s="168">
        <v>0</v>
      </c>
      <c r="O850" s="169">
        <f t="shared" si="13"/>
        <v>0</v>
      </c>
    </row>
    <row r="851" spans="1:15" x14ac:dyDescent="0.25">
      <c r="A851" s="44" t="s">
        <v>51</v>
      </c>
      <c r="B851" s="45" t="s">
        <v>35</v>
      </c>
      <c r="C851" s="46">
        <v>54660</v>
      </c>
      <c r="D851" s="64" t="s">
        <v>812</v>
      </c>
      <c r="E851" s="105">
        <v>55209938.737629533</v>
      </c>
      <c r="F851" s="70">
        <v>0</v>
      </c>
      <c r="G851" s="70">
        <v>56909003.080000006</v>
      </c>
      <c r="H851" s="70">
        <v>0</v>
      </c>
      <c r="I851" s="70">
        <v>0</v>
      </c>
      <c r="J851" s="70">
        <v>0</v>
      </c>
      <c r="K851" s="70">
        <v>0</v>
      </c>
      <c r="L851" s="70">
        <v>0</v>
      </c>
      <c r="M851" s="70">
        <v>0</v>
      </c>
      <c r="N851" s="70">
        <v>0</v>
      </c>
      <c r="O851" s="48">
        <f t="shared" si="13"/>
        <v>56909003.080000006</v>
      </c>
    </row>
    <row r="852" spans="1:15" x14ac:dyDescent="0.25">
      <c r="A852" s="44" t="s">
        <v>51</v>
      </c>
      <c r="B852" s="45" t="s">
        <v>35</v>
      </c>
      <c r="C852" s="46">
        <v>54670</v>
      </c>
      <c r="D852" s="64" t="s">
        <v>813</v>
      </c>
      <c r="E852" s="105">
        <v>0</v>
      </c>
      <c r="F852" s="70">
        <v>0</v>
      </c>
      <c r="G852" s="70">
        <v>0</v>
      </c>
      <c r="H852" s="70">
        <v>0</v>
      </c>
      <c r="I852" s="70">
        <v>0</v>
      </c>
      <c r="J852" s="70">
        <v>0</v>
      </c>
      <c r="K852" s="70">
        <v>0</v>
      </c>
      <c r="L852" s="70">
        <v>0</v>
      </c>
      <c r="M852" s="70">
        <v>0</v>
      </c>
      <c r="N852" s="70">
        <v>0</v>
      </c>
      <c r="O852" s="48">
        <f t="shared" si="13"/>
        <v>0</v>
      </c>
    </row>
    <row r="853" spans="1:15" x14ac:dyDescent="0.25">
      <c r="A853" s="44" t="s">
        <v>51</v>
      </c>
      <c r="B853" s="45" t="s">
        <v>35</v>
      </c>
      <c r="C853" s="46">
        <v>54673</v>
      </c>
      <c r="D853" s="64" t="s">
        <v>565</v>
      </c>
      <c r="E853" s="105">
        <v>26463381.866285812</v>
      </c>
      <c r="F853" s="70">
        <v>0</v>
      </c>
      <c r="G853" s="70">
        <v>84029508.909999996</v>
      </c>
      <c r="H853" s="70">
        <v>0</v>
      </c>
      <c r="I853" s="70">
        <v>0</v>
      </c>
      <c r="J853" s="70">
        <v>0</v>
      </c>
      <c r="K853" s="70">
        <v>0</v>
      </c>
      <c r="L853" s="70">
        <v>765403.89</v>
      </c>
      <c r="M853" s="70">
        <v>0</v>
      </c>
      <c r="N853" s="70">
        <v>0</v>
      </c>
      <c r="O853" s="48">
        <f t="shared" si="13"/>
        <v>84794912.799999997</v>
      </c>
    </row>
    <row r="854" spans="1:15" x14ac:dyDescent="0.25">
      <c r="A854" s="44" t="s">
        <v>51</v>
      </c>
      <c r="B854" s="45" t="s">
        <v>35</v>
      </c>
      <c r="C854" s="46">
        <v>54680</v>
      </c>
      <c r="D854" s="64" t="s">
        <v>814</v>
      </c>
      <c r="E854" s="105">
        <v>3527345.1874855952</v>
      </c>
      <c r="F854" s="70">
        <v>262680.86</v>
      </c>
      <c r="G854" s="70">
        <v>10175265.470000003</v>
      </c>
      <c r="H854" s="70">
        <v>0</v>
      </c>
      <c r="I854" s="70">
        <v>0</v>
      </c>
      <c r="J854" s="70">
        <v>0</v>
      </c>
      <c r="K854" s="70">
        <v>0</v>
      </c>
      <c r="L854" s="70">
        <v>282929.57</v>
      </c>
      <c r="M854" s="70">
        <v>0</v>
      </c>
      <c r="N854" s="70">
        <v>0</v>
      </c>
      <c r="O854" s="48">
        <f t="shared" si="13"/>
        <v>10720875.900000002</v>
      </c>
    </row>
    <row r="855" spans="1:15" x14ac:dyDescent="0.25">
      <c r="A855" s="44" t="s">
        <v>51</v>
      </c>
      <c r="B855" s="45" t="s">
        <v>35</v>
      </c>
      <c r="C855" s="46">
        <v>54720</v>
      </c>
      <c r="D855" s="64" t="s">
        <v>815</v>
      </c>
      <c r="E855" s="105">
        <v>274567402.82379425</v>
      </c>
      <c r="F855" s="70">
        <v>0</v>
      </c>
      <c r="G855" s="70">
        <v>208872982.77000004</v>
      </c>
      <c r="H855" s="70">
        <v>0</v>
      </c>
      <c r="I855" s="70">
        <v>0</v>
      </c>
      <c r="J855" s="70">
        <v>0</v>
      </c>
      <c r="K855" s="70">
        <v>0</v>
      </c>
      <c r="L855" s="70">
        <v>14593778.810000001</v>
      </c>
      <c r="M855" s="70">
        <v>0</v>
      </c>
      <c r="N855" s="70">
        <v>0</v>
      </c>
      <c r="O855" s="48">
        <f t="shared" si="13"/>
        <v>223466761.58000004</v>
      </c>
    </row>
    <row r="856" spans="1:15" x14ac:dyDescent="0.25">
      <c r="A856" s="44" t="s">
        <v>51</v>
      </c>
      <c r="B856" s="45" t="s">
        <v>35</v>
      </c>
      <c r="C856" s="46">
        <v>54743</v>
      </c>
      <c r="D856" s="64" t="s">
        <v>816</v>
      </c>
      <c r="E856" s="105">
        <v>0</v>
      </c>
      <c r="F856" s="70">
        <v>0</v>
      </c>
      <c r="G856" s="70">
        <v>0</v>
      </c>
      <c r="H856" s="70">
        <v>0</v>
      </c>
      <c r="I856" s="70">
        <v>0</v>
      </c>
      <c r="J856" s="70">
        <v>0</v>
      </c>
      <c r="K856" s="70">
        <v>0</v>
      </c>
      <c r="L856" s="70">
        <v>0</v>
      </c>
      <c r="M856" s="70">
        <v>0</v>
      </c>
      <c r="N856" s="70">
        <v>0</v>
      </c>
      <c r="O856" s="48">
        <f t="shared" si="13"/>
        <v>0</v>
      </c>
    </row>
    <row r="857" spans="1:15" x14ac:dyDescent="0.25">
      <c r="A857" s="44" t="s">
        <v>51</v>
      </c>
      <c r="B857" s="45" t="s">
        <v>35</v>
      </c>
      <c r="C857" s="46">
        <v>54800</v>
      </c>
      <c r="D857" s="64" t="s">
        <v>817</v>
      </c>
      <c r="E857" s="105">
        <v>0</v>
      </c>
      <c r="F857" s="70">
        <v>0</v>
      </c>
      <c r="G857" s="70">
        <v>0</v>
      </c>
      <c r="H857" s="70">
        <v>0</v>
      </c>
      <c r="I857" s="70">
        <v>0</v>
      </c>
      <c r="J857" s="70">
        <v>0</v>
      </c>
      <c r="K857" s="70">
        <v>0</v>
      </c>
      <c r="L857" s="70">
        <v>0</v>
      </c>
      <c r="M857" s="70">
        <v>0</v>
      </c>
      <c r="N857" s="70">
        <v>0</v>
      </c>
      <c r="O857" s="48">
        <f t="shared" si="13"/>
        <v>0</v>
      </c>
    </row>
    <row r="858" spans="1:15" x14ac:dyDescent="0.25">
      <c r="A858" s="44" t="s">
        <v>51</v>
      </c>
      <c r="B858" s="45" t="s">
        <v>35</v>
      </c>
      <c r="C858" s="46">
        <v>54810</v>
      </c>
      <c r="D858" s="64" t="s">
        <v>818</v>
      </c>
      <c r="E858" s="105">
        <v>11510361.966589252</v>
      </c>
      <c r="F858" s="70">
        <v>0</v>
      </c>
      <c r="G858" s="70">
        <v>9148936.5399999991</v>
      </c>
      <c r="H858" s="70">
        <v>0</v>
      </c>
      <c r="I858" s="70">
        <v>0</v>
      </c>
      <c r="J858" s="70">
        <v>0</v>
      </c>
      <c r="K858" s="70">
        <v>0</v>
      </c>
      <c r="L858" s="70">
        <v>629539.14</v>
      </c>
      <c r="M858" s="70">
        <v>0</v>
      </c>
      <c r="N858" s="70">
        <v>0</v>
      </c>
      <c r="O858" s="48">
        <f t="shared" si="13"/>
        <v>9778475.6799999997</v>
      </c>
    </row>
    <row r="859" spans="1:15" x14ac:dyDescent="0.25">
      <c r="A859" s="44" t="s">
        <v>51</v>
      </c>
      <c r="B859" s="45" t="s">
        <v>35</v>
      </c>
      <c r="C859" s="46">
        <v>54820</v>
      </c>
      <c r="D859" s="64" t="s">
        <v>161</v>
      </c>
      <c r="E859" s="105">
        <v>18904968.098497376</v>
      </c>
      <c r="F859" s="70">
        <v>0</v>
      </c>
      <c r="G859" s="70">
        <v>17434947.059999999</v>
      </c>
      <c r="H859" s="70">
        <v>0</v>
      </c>
      <c r="I859" s="70">
        <v>0</v>
      </c>
      <c r="J859" s="70">
        <v>0</v>
      </c>
      <c r="K859" s="70">
        <v>0</v>
      </c>
      <c r="L859" s="70">
        <v>0</v>
      </c>
      <c r="M859" s="70">
        <v>0</v>
      </c>
      <c r="N859" s="70">
        <v>0</v>
      </c>
      <c r="O859" s="48">
        <f t="shared" si="13"/>
        <v>17434947.059999999</v>
      </c>
    </row>
    <row r="860" spans="1:15" x14ac:dyDescent="0.25">
      <c r="A860" s="44" t="s">
        <v>51</v>
      </c>
      <c r="B860" s="45" t="s">
        <v>35</v>
      </c>
      <c r="C860" s="46">
        <v>54871</v>
      </c>
      <c r="D860" s="64" t="s">
        <v>819</v>
      </c>
      <c r="E860" s="105">
        <v>0</v>
      </c>
      <c r="F860" s="70">
        <v>0</v>
      </c>
      <c r="G860" s="70">
        <v>0</v>
      </c>
      <c r="H860" s="70">
        <v>0</v>
      </c>
      <c r="I860" s="70">
        <v>0</v>
      </c>
      <c r="J860" s="70">
        <v>0</v>
      </c>
      <c r="K860" s="70">
        <v>0</v>
      </c>
      <c r="L860" s="70">
        <v>0</v>
      </c>
      <c r="M860" s="70">
        <v>0</v>
      </c>
      <c r="N860" s="70">
        <v>0</v>
      </c>
      <c r="O860" s="48">
        <f t="shared" si="13"/>
        <v>0</v>
      </c>
    </row>
    <row r="861" spans="1:15" x14ac:dyDescent="0.25">
      <c r="A861" s="149" t="s">
        <v>51</v>
      </c>
      <c r="B861" s="153" t="s">
        <v>35</v>
      </c>
      <c r="C861" s="151">
        <v>54874</v>
      </c>
      <c r="D861" s="154" t="s">
        <v>820</v>
      </c>
      <c r="E861" s="105">
        <v>610299.11794022645</v>
      </c>
      <c r="F861" s="168">
        <v>97624.62</v>
      </c>
      <c r="G861" s="168">
        <v>0</v>
      </c>
      <c r="H861" s="168">
        <v>0</v>
      </c>
      <c r="I861" s="168">
        <v>0</v>
      </c>
      <c r="J861" s="168">
        <v>0</v>
      </c>
      <c r="K861" s="168">
        <v>0</v>
      </c>
      <c r="L861" s="168">
        <v>2126497.3199999998</v>
      </c>
      <c r="M861" s="168">
        <v>0</v>
      </c>
      <c r="N861" s="168">
        <v>0</v>
      </c>
      <c r="O861" s="169">
        <f t="shared" si="13"/>
        <v>2224121.94</v>
      </c>
    </row>
    <row r="862" spans="1:15" x14ac:dyDescent="0.25">
      <c r="A862" s="149" t="s">
        <v>51</v>
      </c>
      <c r="B862" s="153" t="s">
        <v>36</v>
      </c>
      <c r="C862" s="151">
        <v>63001</v>
      </c>
      <c r="D862" s="154" t="s">
        <v>67</v>
      </c>
      <c r="E862" s="105">
        <v>14274727.716340307</v>
      </c>
      <c r="F862" s="168">
        <v>0</v>
      </c>
      <c r="G862" s="168">
        <v>0</v>
      </c>
      <c r="H862" s="168">
        <v>0</v>
      </c>
      <c r="I862" s="168">
        <v>0</v>
      </c>
      <c r="J862" s="168">
        <v>25366758</v>
      </c>
      <c r="K862" s="168">
        <v>0</v>
      </c>
      <c r="L862" s="168">
        <v>0</v>
      </c>
      <c r="M862" s="168">
        <v>0</v>
      </c>
      <c r="N862" s="168">
        <v>0</v>
      </c>
      <c r="O862" s="169">
        <f t="shared" si="13"/>
        <v>25366758</v>
      </c>
    </row>
    <row r="863" spans="1:15" x14ac:dyDescent="0.25">
      <c r="A863" s="149" t="s">
        <v>51</v>
      </c>
      <c r="B863" s="153" t="s">
        <v>36</v>
      </c>
      <c r="C863" s="151">
        <v>63111</v>
      </c>
      <c r="D863" s="154" t="s">
        <v>251</v>
      </c>
      <c r="E863" s="105">
        <v>0</v>
      </c>
      <c r="F863" s="168">
        <v>0</v>
      </c>
      <c r="G863" s="168">
        <v>0</v>
      </c>
      <c r="H863" s="168">
        <v>0</v>
      </c>
      <c r="I863" s="168">
        <v>0</v>
      </c>
      <c r="J863" s="168">
        <v>75830</v>
      </c>
      <c r="K863" s="168">
        <v>0</v>
      </c>
      <c r="L863" s="168">
        <v>0</v>
      </c>
      <c r="M863" s="168">
        <v>0</v>
      </c>
      <c r="N863" s="168">
        <v>0</v>
      </c>
      <c r="O863" s="169">
        <f t="shared" si="13"/>
        <v>75830</v>
      </c>
    </row>
    <row r="864" spans="1:15" x14ac:dyDescent="0.25">
      <c r="A864" s="149" t="s">
        <v>51</v>
      </c>
      <c r="B864" s="153" t="s">
        <v>36</v>
      </c>
      <c r="C864" s="151">
        <v>63130</v>
      </c>
      <c r="D864" s="154" t="s">
        <v>821</v>
      </c>
      <c r="E864" s="105">
        <v>536507.20590635296</v>
      </c>
      <c r="F864" s="168">
        <v>0</v>
      </c>
      <c r="G864" s="168">
        <v>0</v>
      </c>
      <c r="H864" s="168">
        <v>0</v>
      </c>
      <c r="I864" s="168">
        <v>0</v>
      </c>
      <c r="J864" s="168">
        <v>0</v>
      </c>
      <c r="K864" s="168">
        <v>0</v>
      </c>
      <c r="L864" s="168">
        <v>1449064.05</v>
      </c>
      <c r="M864" s="168">
        <v>0</v>
      </c>
      <c r="N864" s="168">
        <v>0</v>
      </c>
      <c r="O864" s="169">
        <f t="shared" si="13"/>
        <v>1449064.05</v>
      </c>
    </row>
    <row r="865" spans="1:15" x14ac:dyDescent="0.25">
      <c r="A865" s="149" t="s">
        <v>51</v>
      </c>
      <c r="B865" s="153" t="s">
        <v>36</v>
      </c>
      <c r="C865" s="151">
        <v>63190</v>
      </c>
      <c r="D865" s="154" t="s">
        <v>822</v>
      </c>
      <c r="E865" s="105">
        <v>0</v>
      </c>
      <c r="F865" s="168">
        <v>0</v>
      </c>
      <c r="G865" s="168">
        <v>0</v>
      </c>
      <c r="H865" s="168">
        <v>0</v>
      </c>
      <c r="I865" s="168">
        <v>0</v>
      </c>
      <c r="J865" s="168">
        <v>0</v>
      </c>
      <c r="K865" s="168">
        <v>0</v>
      </c>
      <c r="L865" s="168">
        <v>0</v>
      </c>
      <c r="M865" s="168">
        <v>0</v>
      </c>
      <c r="N865" s="168">
        <v>0</v>
      </c>
      <c r="O865" s="169">
        <f t="shared" si="13"/>
        <v>0</v>
      </c>
    </row>
    <row r="866" spans="1:15" x14ac:dyDescent="0.25">
      <c r="A866" s="149" t="s">
        <v>51</v>
      </c>
      <c r="B866" s="153" t="s">
        <v>36</v>
      </c>
      <c r="C866" s="151">
        <v>63212</v>
      </c>
      <c r="D866" s="154" t="s">
        <v>27</v>
      </c>
      <c r="E866" s="105">
        <v>104819.88526271741</v>
      </c>
      <c r="F866" s="168">
        <v>0</v>
      </c>
      <c r="G866" s="168">
        <v>0</v>
      </c>
      <c r="H866" s="168">
        <v>0</v>
      </c>
      <c r="I866" s="168">
        <v>0</v>
      </c>
      <c r="J866" s="168">
        <v>0</v>
      </c>
      <c r="K866" s="168">
        <v>0</v>
      </c>
      <c r="L866" s="168">
        <v>26369.46</v>
      </c>
      <c r="M866" s="168">
        <v>0</v>
      </c>
      <c r="N866" s="168">
        <v>0</v>
      </c>
      <c r="O866" s="169">
        <f t="shared" si="13"/>
        <v>26369.46</v>
      </c>
    </row>
    <row r="867" spans="1:15" x14ac:dyDescent="0.25">
      <c r="A867" s="149" t="s">
        <v>51</v>
      </c>
      <c r="B867" s="153" t="s">
        <v>36</v>
      </c>
      <c r="C867" s="151">
        <v>63272</v>
      </c>
      <c r="D867" s="154" t="s">
        <v>823</v>
      </c>
      <c r="E867" s="105">
        <v>0</v>
      </c>
      <c r="F867" s="168">
        <v>0</v>
      </c>
      <c r="G867" s="168">
        <v>0</v>
      </c>
      <c r="H867" s="168">
        <v>0</v>
      </c>
      <c r="I867" s="168">
        <v>0</v>
      </c>
      <c r="J867" s="168">
        <v>0</v>
      </c>
      <c r="K867" s="168">
        <v>0</v>
      </c>
      <c r="L867" s="168">
        <v>72024.149999999994</v>
      </c>
      <c r="M867" s="168">
        <v>0</v>
      </c>
      <c r="N867" s="168">
        <v>0</v>
      </c>
      <c r="O867" s="169">
        <f t="shared" si="13"/>
        <v>72024.149999999994</v>
      </c>
    </row>
    <row r="868" spans="1:15" x14ac:dyDescent="0.25">
      <c r="A868" s="149" t="s">
        <v>51</v>
      </c>
      <c r="B868" s="153" t="s">
        <v>36</v>
      </c>
      <c r="C868" s="151">
        <v>63302</v>
      </c>
      <c r="D868" s="154" t="s">
        <v>824</v>
      </c>
      <c r="E868" s="105">
        <v>275267.18212692591</v>
      </c>
      <c r="F868" s="168">
        <v>0</v>
      </c>
      <c r="G868" s="168">
        <v>0</v>
      </c>
      <c r="H868" s="168">
        <v>0</v>
      </c>
      <c r="I868" s="168">
        <v>0</v>
      </c>
      <c r="J868" s="168">
        <v>0</v>
      </c>
      <c r="K868" s="168">
        <v>0</v>
      </c>
      <c r="L868" s="168">
        <v>2628439.79</v>
      </c>
      <c r="M868" s="168">
        <v>0</v>
      </c>
      <c r="N868" s="168">
        <v>0</v>
      </c>
      <c r="O868" s="169">
        <f t="shared" si="13"/>
        <v>2628439.79</v>
      </c>
    </row>
    <row r="869" spans="1:15" x14ac:dyDescent="0.25">
      <c r="A869" s="149" t="s">
        <v>51</v>
      </c>
      <c r="B869" s="153" t="s">
        <v>36</v>
      </c>
      <c r="C869" s="151">
        <v>63401</v>
      </c>
      <c r="D869" s="154" t="s">
        <v>825</v>
      </c>
      <c r="E869" s="105">
        <v>1963506.5789973626</v>
      </c>
      <c r="F869" s="168">
        <v>0</v>
      </c>
      <c r="G869" s="168">
        <v>0</v>
      </c>
      <c r="H869" s="168">
        <v>0</v>
      </c>
      <c r="I869" s="168">
        <v>0</v>
      </c>
      <c r="J869" s="168">
        <v>502801</v>
      </c>
      <c r="K869" s="168">
        <v>0</v>
      </c>
      <c r="L869" s="168">
        <v>19108.45</v>
      </c>
      <c r="M869" s="168">
        <v>0</v>
      </c>
      <c r="N869" s="168">
        <v>0</v>
      </c>
      <c r="O869" s="169">
        <f t="shared" si="13"/>
        <v>521909.45</v>
      </c>
    </row>
    <row r="870" spans="1:15" x14ac:dyDescent="0.25">
      <c r="A870" s="149" t="s">
        <v>51</v>
      </c>
      <c r="B870" s="153" t="s">
        <v>36</v>
      </c>
      <c r="C870" s="151">
        <v>63470</v>
      </c>
      <c r="D870" s="154" t="s">
        <v>826</v>
      </c>
      <c r="E870" s="105">
        <v>6602.1580276252298</v>
      </c>
      <c r="F870" s="168">
        <v>0</v>
      </c>
      <c r="G870" s="168">
        <v>0</v>
      </c>
      <c r="H870" s="168">
        <v>0</v>
      </c>
      <c r="I870" s="168">
        <v>0</v>
      </c>
      <c r="J870" s="168">
        <v>0</v>
      </c>
      <c r="K870" s="168">
        <v>0</v>
      </c>
      <c r="L870" s="168">
        <v>0</v>
      </c>
      <c r="M870" s="168">
        <v>0</v>
      </c>
      <c r="N870" s="168">
        <v>0</v>
      </c>
      <c r="O870" s="169">
        <f t="shared" si="13"/>
        <v>0</v>
      </c>
    </row>
    <row r="871" spans="1:15" x14ac:dyDescent="0.25">
      <c r="A871" s="44" t="s">
        <v>51</v>
      </c>
      <c r="B871" s="45" t="s">
        <v>36</v>
      </c>
      <c r="C871" s="46">
        <v>63548</v>
      </c>
      <c r="D871" s="64" t="s">
        <v>827</v>
      </c>
      <c r="E871" s="105">
        <v>186661.5138638785</v>
      </c>
      <c r="F871" s="70">
        <v>0</v>
      </c>
      <c r="G871" s="70">
        <v>0</v>
      </c>
      <c r="H871" s="70">
        <v>0</v>
      </c>
      <c r="I871" s="70">
        <v>0</v>
      </c>
      <c r="J871" s="70">
        <v>0</v>
      </c>
      <c r="K871" s="70">
        <v>0</v>
      </c>
      <c r="L871" s="70">
        <v>2385485.16</v>
      </c>
      <c r="M871" s="70">
        <v>0</v>
      </c>
      <c r="N871" s="70">
        <v>0</v>
      </c>
      <c r="O871" s="48">
        <f t="shared" si="13"/>
        <v>2385485.16</v>
      </c>
    </row>
    <row r="872" spans="1:15" x14ac:dyDescent="0.25">
      <c r="A872" s="44" t="s">
        <v>51</v>
      </c>
      <c r="B872" s="45" t="s">
        <v>36</v>
      </c>
      <c r="C872" s="46">
        <v>63594</v>
      </c>
      <c r="D872" s="64" t="s">
        <v>828</v>
      </c>
      <c r="E872" s="105">
        <v>6303.4878372508829</v>
      </c>
      <c r="F872" s="70">
        <v>0</v>
      </c>
      <c r="G872" s="70">
        <v>0</v>
      </c>
      <c r="H872" s="70">
        <v>0</v>
      </c>
      <c r="I872" s="70">
        <v>0</v>
      </c>
      <c r="J872" s="70">
        <v>0</v>
      </c>
      <c r="K872" s="70">
        <v>0</v>
      </c>
      <c r="L872" s="70">
        <v>0</v>
      </c>
      <c r="M872" s="70">
        <v>0</v>
      </c>
      <c r="N872" s="70">
        <v>0</v>
      </c>
      <c r="O872" s="48">
        <f t="shared" si="13"/>
        <v>0</v>
      </c>
    </row>
    <row r="873" spans="1:15" x14ac:dyDescent="0.25">
      <c r="A873" s="44" t="s">
        <v>51</v>
      </c>
      <c r="B873" s="45" t="s">
        <v>36</v>
      </c>
      <c r="C873" s="46">
        <v>63690</v>
      </c>
      <c r="D873" s="64" t="s">
        <v>829</v>
      </c>
      <c r="E873" s="105">
        <v>6283.822586031145</v>
      </c>
      <c r="F873" s="70">
        <v>0</v>
      </c>
      <c r="G873" s="70">
        <v>0</v>
      </c>
      <c r="H873" s="70">
        <v>0</v>
      </c>
      <c r="I873" s="70">
        <v>0</v>
      </c>
      <c r="J873" s="70">
        <v>886951.2</v>
      </c>
      <c r="K873" s="70">
        <v>0</v>
      </c>
      <c r="L873" s="70">
        <v>0</v>
      </c>
      <c r="M873" s="70">
        <v>0</v>
      </c>
      <c r="N873" s="70">
        <v>0</v>
      </c>
      <c r="O873" s="48">
        <f t="shared" si="13"/>
        <v>886951.2</v>
      </c>
    </row>
    <row r="874" spans="1:15" x14ac:dyDescent="0.25">
      <c r="A874" s="44" t="s">
        <v>51</v>
      </c>
      <c r="B874" s="45" t="s">
        <v>37</v>
      </c>
      <c r="C874" s="46">
        <v>66001</v>
      </c>
      <c r="D874" s="64" t="s">
        <v>830</v>
      </c>
      <c r="E874" s="105">
        <v>6753913.5859943107</v>
      </c>
      <c r="F874" s="70">
        <v>0</v>
      </c>
      <c r="G874" s="70">
        <v>0</v>
      </c>
      <c r="H874" s="70">
        <v>0</v>
      </c>
      <c r="I874" s="70">
        <v>0</v>
      </c>
      <c r="J874" s="70">
        <v>2465736.81</v>
      </c>
      <c r="K874" s="70">
        <v>0</v>
      </c>
      <c r="L874" s="70">
        <v>10067256.010000002</v>
      </c>
      <c r="M874" s="70">
        <v>0</v>
      </c>
      <c r="N874" s="70">
        <v>0</v>
      </c>
      <c r="O874" s="48">
        <f t="shared" si="13"/>
        <v>12532992.820000002</v>
      </c>
    </row>
    <row r="875" spans="1:15" x14ac:dyDescent="0.25">
      <c r="A875" s="44" t="s">
        <v>51</v>
      </c>
      <c r="B875" s="45" t="s">
        <v>37</v>
      </c>
      <c r="C875" s="46">
        <v>66045</v>
      </c>
      <c r="D875" s="64" t="s">
        <v>831</v>
      </c>
      <c r="E875" s="105">
        <v>21548.246524137616</v>
      </c>
      <c r="F875" s="70">
        <v>0</v>
      </c>
      <c r="G875" s="70">
        <v>0</v>
      </c>
      <c r="H875" s="70">
        <v>0</v>
      </c>
      <c r="I875" s="70">
        <v>0</v>
      </c>
      <c r="J875" s="70">
        <v>0</v>
      </c>
      <c r="K875" s="70">
        <v>0</v>
      </c>
      <c r="L875" s="70">
        <v>0</v>
      </c>
      <c r="M875" s="70">
        <v>0</v>
      </c>
      <c r="N875" s="70">
        <v>0</v>
      </c>
      <c r="O875" s="48">
        <f t="shared" si="13"/>
        <v>0</v>
      </c>
    </row>
    <row r="876" spans="1:15" x14ac:dyDescent="0.25">
      <c r="A876" s="44" t="s">
        <v>51</v>
      </c>
      <c r="B876" s="45" t="s">
        <v>37</v>
      </c>
      <c r="C876" s="46">
        <v>66075</v>
      </c>
      <c r="D876" s="64" t="s">
        <v>405</v>
      </c>
      <c r="E876" s="105">
        <v>16681.473906570423</v>
      </c>
      <c r="F876" s="70">
        <v>0</v>
      </c>
      <c r="G876" s="70">
        <v>0</v>
      </c>
      <c r="H876" s="70">
        <v>0</v>
      </c>
      <c r="I876" s="70">
        <v>0</v>
      </c>
      <c r="J876" s="70">
        <v>0</v>
      </c>
      <c r="K876" s="70">
        <v>0</v>
      </c>
      <c r="L876" s="70">
        <v>229613.24</v>
      </c>
      <c r="M876" s="70">
        <v>0</v>
      </c>
      <c r="N876" s="70">
        <v>0</v>
      </c>
      <c r="O876" s="48">
        <f t="shared" si="13"/>
        <v>229613.24</v>
      </c>
    </row>
    <row r="877" spans="1:15" x14ac:dyDescent="0.25">
      <c r="A877" s="44" t="s">
        <v>51</v>
      </c>
      <c r="B877" s="45" t="s">
        <v>37</v>
      </c>
      <c r="C877" s="46">
        <v>66088</v>
      </c>
      <c r="D877" s="64" t="s">
        <v>832</v>
      </c>
      <c r="E877" s="105">
        <v>548331.5974513914</v>
      </c>
      <c r="F877" s="70">
        <v>0</v>
      </c>
      <c r="G877" s="70">
        <v>0</v>
      </c>
      <c r="H877" s="70">
        <v>0</v>
      </c>
      <c r="I877" s="70">
        <v>0</v>
      </c>
      <c r="J877" s="70">
        <v>945505</v>
      </c>
      <c r="K877" s="70">
        <v>0</v>
      </c>
      <c r="L877" s="70">
        <v>0</v>
      </c>
      <c r="M877" s="70">
        <v>0</v>
      </c>
      <c r="N877" s="70">
        <v>0</v>
      </c>
      <c r="O877" s="48">
        <f t="shared" si="13"/>
        <v>945505</v>
      </c>
    </row>
    <row r="878" spans="1:15" x14ac:dyDescent="0.25">
      <c r="A878" s="44" t="s">
        <v>51</v>
      </c>
      <c r="B878" s="45" t="s">
        <v>37</v>
      </c>
      <c r="C878" s="46">
        <v>66170</v>
      </c>
      <c r="D878" s="64" t="s">
        <v>833</v>
      </c>
      <c r="E878" s="105">
        <v>0</v>
      </c>
      <c r="F878" s="70">
        <v>0</v>
      </c>
      <c r="G878" s="70">
        <v>0</v>
      </c>
      <c r="H878" s="70">
        <v>0</v>
      </c>
      <c r="I878" s="70">
        <v>0</v>
      </c>
      <c r="J878" s="70">
        <v>0</v>
      </c>
      <c r="K878" s="70">
        <v>0</v>
      </c>
      <c r="L878" s="70">
        <v>0</v>
      </c>
      <c r="M878" s="70">
        <v>0</v>
      </c>
      <c r="N878" s="70">
        <v>0</v>
      </c>
      <c r="O878" s="48">
        <f t="shared" si="13"/>
        <v>0</v>
      </c>
    </row>
    <row r="879" spans="1:15" x14ac:dyDescent="0.25">
      <c r="A879" s="44" t="s">
        <v>51</v>
      </c>
      <c r="B879" s="45" t="s">
        <v>37</v>
      </c>
      <c r="C879" s="46">
        <v>66318</v>
      </c>
      <c r="D879" s="64" t="s">
        <v>834</v>
      </c>
      <c r="E879" s="105">
        <v>0</v>
      </c>
      <c r="F879" s="70">
        <v>0</v>
      </c>
      <c r="G879" s="70">
        <v>0</v>
      </c>
      <c r="H879" s="70">
        <v>0</v>
      </c>
      <c r="I879" s="70">
        <v>0</v>
      </c>
      <c r="J879" s="70">
        <v>43114514.329999998</v>
      </c>
      <c r="K879" s="70">
        <v>0</v>
      </c>
      <c r="L879" s="70">
        <v>0</v>
      </c>
      <c r="M879" s="70">
        <v>0</v>
      </c>
      <c r="N879" s="70">
        <v>0</v>
      </c>
      <c r="O879" s="48">
        <f t="shared" si="13"/>
        <v>43114514.329999998</v>
      </c>
    </row>
    <row r="880" spans="1:15" x14ac:dyDescent="0.25">
      <c r="A880" s="44" t="s">
        <v>51</v>
      </c>
      <c r="B880" s="45" t="s">
        <v>37</v>
      </c>
      <c r="C880" s="46">
        <v>66383</v>
      </c>
      <c r="D880" s="64" t="s">
        <v>835</v>
      </c>
      <c r="E880" s="105">
        <v>0</v>
      </c>
      <c r="F880" s="70">
        <v>0</v>
      </c>
      <c r="G880" s="70">
        <v>0</v>
      </c>
      <c r="H880" s="70">
        <v>0</v>
      </c>
      <c r="I880" s="70">
        <v>0</v>
      </c>
      <c r="J880" s="70">
        <v>0</v>
      </c>
      <c r="K880" s="70">
        <v>0</v>
      </c>
      <c r="L880" s="70">
        <v>0</v>
      </c>
      <c r="M880" s="70">
        <v>0</v>
      </c>
      <c r="N880" s="70">
        <v>0</v>
      </c>
      <c r="O880" s="48">
        <f t="shared" si="13"/>
        <v>0</v>
      </c>
    </row>
    <row r="881" spans="1:15" x14ac:dyDescent="0.25">
      <c r="A881" s="149" t="s">
        <v>51</v>
      </c>
      <c r="B881" s="153" t="s">
        <v>37</v>
      </c>
      <c r="C881" s="151">
        <v>66400</v>
      </c>
      <c r="D881" s="154" t="s">
        <v>836</v>
      </c>
      <c r="E881" s="105">
        <v>261374.10461350204</v>
      </c>
      <c r="F881" s="168">
        <v>0</v>
      </c>
      <c r="G881" s="168">
        <v>0</v>
      </c>
      <c r="H881" s="168">
        <v>0</v>
      </c>
      <c r="I881" s="168">
        <v>0</v>
      </c>
      <c r="J881" s="168">
        <v>0</v>
      </c>
      <c r="K881" s="168">
        <v>0</v>
      </c>
      <c r="L881" s="168">
        <v>162454.47999999998</v>
      </c>
      <c r="M881" s="168">
        <v>0</v>
      </c>
      <c r="N881" s="168">
        <v>0</v>
      </c>
      <c r="O881" s="169">
        <f t="shared" si="13"/>
        <v>162454.47999999998</v>
      </c>
    </row>
    <row r="882" spans="1:15" x14ac:dyDescent="0.25">
      <c r="A882" s="149" t="s">
        <v>51</v>
      </c>
      <c r="B882" s="153" t="s">
        <v>37</v>
      </c>
      <c r="C882" s="151">
        <v>66440</v>
      </c>
      <c r="D882" s="154" t="s">
        <v>837</v>
      </c>
      <c r="E882" s="105">
        <v>0</v>
      </c>
      <c r="F882" s="168">
        <v>0</v>
      </c>
      <c r="G882" s="168">
        <v>0</v>
      </c>
      <c r="H882" s="168">
        <v>0</v>
      </c>
      <c r="I882" s="168">
        <v>0</v>
      </c>
      <c r="J882" s="168">
        <v>6904621.1500000004</v>
      </c>
      <c r="K882" s="168">
        <v>0</v>
      </c>
      <c r="L882" s="168">
        <v>0</v>
      </c>
      <c r="M882" s="168">
        <v>0</v>
      </c>
      <c r="N882" s="168">
        <v>0</v>
      </c>
      <c r="O882" s="169">
        <f t="shared" si="13"/>
        <v>6904621.1500000004</v>
      </c>
    </row>
    <row r="883" spans="1:15" x14ac:dyDescent="0.25">
      <c r="A883" s="149" t="s">
        <v>51</v>
      </c>
      <c r="B883" s="153" t="s">
        <v>37</v>
      </c>
      <c r="C883" s="151">
        <v>66456</v>
      </c>
      <c r="D883" s="154" t="s">
        <v>838</v>
      </c>
      <c r="E883" s="105">
        <v>10277170.422703117</v>
      </c>
      <c r="F883" s="168">
        <v>0</v>
      </c>
      <c r="G883" s="168">
        <v>0</v>
      </c>
      <c r="H883" s="168">
        <v>0</v>
      </c>
      <c r="I883" s="168">
        <v>0</v>
      </c>
      <c r="J883" s="168">
        <v>8667214.7699999996</v>
      </c>
      <c r="K883" s="168">
        <v>0</v>
      </c>
      <c r="L883" s="168">
        <v>0</v>
      </c>
      <c r="M883" s="168">
        <v>0</v>
      </c>
      <c r="N883" s="168">
        <v>0</v>
      </c>
      <c r="O883" s="169">
        <f t="shared" si="13"/>
        <v>8667214.7699999996</v>
      </c>
    </row>
    <row r="884" spans="1:15" x14ac:dyDescent="0.25">
      <c r="A884" s="149" t="s">
        <v>51</v>
      </c>
      <c r="B884" s="153" t="s">
        <v>37</v>
      </c>
      <c r="C884" s="151">
        <v>66572</v>
      </c>
      <c r="D884" s="154" t="s">
        <v>839</v>
      </c>
      <c r="E884" s="105">
        <v>32180.185762019737</v>
      </c>
      <c r="F884" s="168">
        <v>0</v>
      </c>
      <c r="G884" s="168">
        <v>0</v>
      </c>
      <c r="H884" s="168">
        <v>0</v>
      </c>
      <c r="I884" s="168">
        <v>0</v>
      </c>
      <c r="J884" s="168">
        <v>3710834.01</v>
      </c>
      <c r="K884" s="168">
        <v>0</v>
      </c>
      <c r="L884" s="168">
        <v>0</v>
      </c>
      <c r="M884" s="168">
        <v>0</v>
      </c>
      <c r="N884" s="168">
        <v>0</v>
      </c>
      <c r="O884" s="169">
        <f t="shared" si="13"/>
        <v>3710834.01</v>
      </c>
    </row>
    <row r="885" spans="1:15" x14ac:dyDescent="0.25">
      <c r="A885" s="149" t="s">
        <v>51</v>
      </c>
      <c r="B885" s="153" t="s">
        <v>37</v>
      </c>
      <c r="C885" s="151">
        <v>66594</v>
      </c>
      <c r="D885" s="154" t="s">
        <v>840</v>
      </c>
      <c r="E885" s="105">
        <v>79349792.134449601</v>
      </c>
      <c r="F885" s="168">
        <v>0</v>
      </c>
      <c r="G885" s="168">
        <v>0</v>
      </c>
      <c r="H885" s="168">
        <v>0</v>
      </c>
      <c r="I885" s="168">
        <v>0</v>
      </c>
      <c r="J885" s="168">
        <v>63052396.469999999</v>
      </c>
      <c r="K885" s="168">
        <v>0</v>
      </c>
      <c r="L885" s="168">
        <v>7068.9000000000005</v>
      </c>
      <c r="M885" s="168">
        <v>0</v>
      </c>
      <c r="N885" s="168">
        <v>0</v>
      </c>
      <c r="O885" s="169">
        <f t="shared" si="13"/>
        <v>63059465.369999997</v>
      </c>
    </row>
    <row r="886" spans="1:15" x14ac:dyDescent="0.25">
      <c r="A886" s="149" t="s">
        <v>51</v>
      </c>
      <c r="B886" s="153" t="s">
        <v>37</v>
      </c>
      <c r="C886" s="151">
        <v>66682</v>
      </c>
      <c r="D886" s="154" t="s">
        <v>841</v>
      </c>
      <c r="E886" s="105">
        <v>164013.79346091225</v>
      </c>
      <c r="F886" s="168">
        <v>0</v>
      </c>
      <c r="G886" s="168">
        <v>0</v>
      </c>
      <c r="H886" s="168">
        <v>0</v>
      </c>
      <c r="I886" s="168">
        <v>0</v>
      </c>
      <c r="J886" s="168">
        <v>66256090.119999997</v>
      </c>
      <c r="K886" s="168">
        <v>0</v>
      </c>
      <c r="L886" s="168">
        <v>63330.509999999995</v>
      </c>
      <c r="M886" s="168">
        <v>0</v>
      </c>
      <c r="N886" s="168">
        <v>0</v>
      </c>
      <c r="O886" s="169">
        <f t="shared" si="13"/>
        <v>66319420.629999995</v>
      </c>
    </row>
    <row r="887" spans="1:15" x14ac:dyDescent="0.25">
      <c r="A887" s="149" t="s">
        <v>51</v>
      </c>
      <c r="B887" s="153" t="s">
        <v>37</v>
      </c>
      <c r="C887" s="151">
        <v>66687</v>
      </c>
      <c r="D887" s="154" t="s">
        <v>842</v>
      </c>
      <c r="E887" s="105">
        <v>332123.59036529029</v>
      </c>
      <c r="F887" s="168">
        <v>0</v>
      </c>
      <c r="G887" s="168">
        <v>0</v>
      </c>
      <c r="H887" s="168">
        <v>0</v>
      </c>
      <c r="I887" s="168">
        <v>0</v>
      </c>
      <c r="J887" s="168">
        <v>0</v>
      </c>
      <c r="K887" s="168">
        <v>0</v>
      </c>
      <c r="L887" s="168">
        <v>1746120.7099999997</v>
      </c>
      <c r="M887" s="168">
        <v>0</v>
      </c>
      <c r="N887" s="168">
        <v>0</v>
      </c>
      <c r="O887" s="169">
        <f t="shared" si="13"/>
        <v>1746120.7099999997</v>
      </c>
    </row>
    <row r="888" spans="1:15" x14ac:dyDescent="0.25">
      <c r="A888" s="149" t="s">
        <v>51</v>
      </c>
      <c r="B888" s="153" t="s">
        <v>38</v>
      </c>
      <c r="C888" s="151">
        <v>68001</v>
      </c>
      <c r="D888" s="154" t="s">
        <v>843</v>
      </c>
      <c r="E888" s="105">
        <v>2700194.9086230746</v>
      </c>
      <c r="F888" s="168">
        <v>11792556.65</v>
      </c>
      <c r="G888" s="168">
        <v>0</v>
      </c>
      <c r="H888" s="168">
        <v>0</v>
      </c>
      <c r="I888" s="168">
        <v>0</v>
      </c>
      <c r="J888" s="168">
        <v>0</v>
      </c>
      <c r="K888" s="168">
        <v>0</v>
      </c>
      <c r="L888" s="168">
        <v>623453.13000000012</v>
      </c>
      <c r="M888" s="168">
        <v>0</v>
      </c>
      <c r="N888" s="168">
        <v>0</v>
      </c>
      <c r="O888" s="169">
        <f t="shared" si="13"/>
        <v>12416009.780000001</v>
      </c>
    </row>
    <row r="889" spans="1:15" x14ac:dyDescent="0.25">
      <c r="A889" s="149" t="s">
        <v>51</v>
      </c>
      <c r="B889" s="153" t="s">
        <v>38</v>
      </c>
      <c r="C889" s="151">
        <v>68013</v>
      </c>
      <c r="D889" s="154" t="s">
        <v>844</v>
      </c>
      <c r="E889" s="105">
        <v>0</v>
      </c>
      <c r="F889" s="168">
        <v>2777.04</v>
      </c>
      <c r="G889" s="168">
        <v>0</v>
      </c>
      <c r="H889" s="168">
        <v>0</v>
      </c>
      <c r="I889" s="168">
        <v>0</v>
      </c>
      <c r="J889" s="168">
        <v>0</v>
      </c>
      <c r="K889" s="168">
        <v>0</v>
      </c>
      <c r="L889" s="168">
        <v>0</v>
      </c>
      <c r="M889" s="168">
        <v>0</v>
      </c>
      <c r="N889" s="168">
        <v>0</v>
      </c>
      <c r="O889" s="169">
        <f t="shared" si="13"/>
        <v>2777.04</v>
      </c>
    </row>
    <row r="890" spans="1:15" x14ac:dyDescent="0.25">
      <c r="A890" s="149" t="s">
        <v>51</v>
      </c>
      <c r="B890" s="153" t="s">
        <v>38</v>
      </c>
      <c r="C890" s="151">
        <v>68020</v>
      </c>
      <c r="D890" s="154" t="s">
        <v>389</v>
      </c>
      <c r="E890" s="105">
        <v>1614492.6271172548</v>
      </c>
      <c r="F890" s="168">
        <v>0</v>
      </c>
      <c r="G890" s="168">
        <v>8677950.2199999988</v>
      </c>
      <c r="H890" s="168">
        <v>0</v>
      </c>
      <c r="I890" s="168">
        <v>0</v>
      </c>
      <c r="J890" s="168">
        <v>0</v>
      </c>
      <c r="K890" s="168">
        <v>0</v>
      </c>
      <c r="L890" s="168">
        <v>244229.38</v>
      </c>
      <c r="M890" s="168">
        <v>0</v>
      </c>
      <c r="N890" s="168">
        <v>0</v>
      </c>
      <c r="O890" s="169">
        <f t="shared" si="13"/>
        <v>8922179.5999999996</v>
      </c>
    </row>
    <row r="891" spans="1:15" x14ac:dyDescent="0.25">
      <c r="A891" s="44" t="s">
        <v>51</v>
      </c>
      <c r="B891" s="45" t="s">
        <v>38</v>
      </c>
      <c r="C891" s="46">
        <v>68051</v>
      </c>
      <c r="D891" s="64" t="s">
        <v>845</v>
      </c>
      <c r="E891" s="105">
        <v>521462.42099417117</v>
      </c>
      <c r="F891" s="70">
        <v>0</v>
      </c>
      <c r="G891" s="70">
        <v>0</v>
      </c>
      <c r="H891" s="70">
        <v>0</v>
      </c>
      <c r="I891" s="70">
        <v>0</v>
      </c>
      <c r="J891" s="70">
        <v>0</v>
      </c>
      <c r="K891" s="70">
        <v>0</v>
      </c>
      <c r="L891" s="70">
        <v>1618850.8800000001</v>
      </c>
      <c r="M891" s="70">
        <v>0</v>
      </c>
      <c r="N891" s="70">
        <v>0</v>
      </c>
      <c r="O891" s="48">
        <f t="shared" si="13"/>
        <v>1618850.8800000001</v>
      </c>
    </row>
    <row r="892" spans="1:15" x14ac:dyDescent="0.25">
      <c r="A892" s="44" t="s">
        <v>51</v>
      </c>
      <c r="B892" s="45" t="s">
        <v>38</v>
      </c>
      <c r="C892" s="46">
        <v>68077</v>
      </c>
      <c r="D892" s="64" t="s">
        <v>68</v>
      </c>
      <c r="E892" s="105">
        <v>0</v>
      </c>
      <c r="F892" s="70">
        <v>0</v>
      </c>
      <c r="G892" s="70">
        <v>0</v>
      </c>
      <c r="H892" s="70">
        <v>0</v>
      </c>
      <c r="I892" s="70">
        <v>0</v>
      </c>
      <c r="J892" s="70">
        <v>0</v>
      </c>
      <c r="K892" s="70">
        <v>0</v>
      </c>
      <c r="L892" s="70">
        <v>0</v>
      </c>
      <c r="M892" s="70">
        <v>0</v>
      </c>
      <c r="N892" s="70">
        <v>0</v>
      </c>
      <c r="O892" s="48">
        <f t="shared" si="13"/>
        <v>0</v>
      </c>
    </row>
    <row r="893" spans="1:15" x14ac:dyDescent="0.25">
      <c r="A893" s="44" t="s">
        <v>51</v>
      </c>
      <c r="B893" s="45" t="s">
        <v>38</v>
      </c>
      <c r="C893" s="46">
        <v>68079</v>
      </c>
      <c r="D893" s="64" t="s">
        <v>846</v>
      </c>
      <c r="E893" s="105">
        <v>5188.9286650996055</v>
      </c>
      <c r="F893" s="70">
        <v>0</v>
      </c>
      <c r="G893" s="70">
        <v>0</v>
      </c>
      <c r="H893" s="70">
        <v>0</v>
      </c>
      <c r="I893" s="70">
        <v>0</v>
      </c>
      <c r="J893" s="70">
        <v>0</v>
      </c>
      <c r="K893" s="70">
        <v>0</v>
      </c>
      <c r="L893" s="70">
        <v>41349.949999999997</v>
      </c>
      <c r="M893" s="70">
        <v>0</v>
      </c>
      <c r="N893" s="70">
        <v>0</v>
      </c>
      <c r="O893" s="48">
        <f t="shared" si="13"/>
        <v>41349.949999999997</v>
      </c>
    </row>
    <row r="894" spans="1:15" x14ac:dyDescent="0.25">
      <c r="A894" s="44" t="s">
        <v>51</v>
      </c>
      <c r="B894" s="45" t="s">
        <v>38</v>
      </c>
      <c r="C894" s="46">
        <v>68081</v>
      </c>
      <c r="D894" s="64" t="s">
        <v>847</v>
      </c>
      <c r="E894" s="105">
        <v>864373.62619999447</v>
      </c>
      <c r="F894" s="70">
        <v>0</v>
      </c>
      <c r="G894" s="70">
        <v>0</v>
      </c>
      <c r="H894" s="70">
        <v>0</v>
      </c>
      <c r="I894" s="70">
        <v>0</v>
      </c>
      <c r="J894" s="70">
        <v>0</v>
      </c>
      <c r="K894" s="70">
        <v>0</v>
      </c>
      <c r="L894" s="70">
        <v>4196482.5799999991</v>
      </c>
      <c r="M894" s="70">
        <v>0</v>
      </c>
      <c r="N894" s="70">
        <v>0</v>
      </c>
      <c r="O894" s="48">
        <f t="shared" si="13"/>
        <v>4196482.5799999991</v>
      </c>
    </row>
    <row r="895" spans="1:15" x14ac:dyDescent="0.25">
      <c r="A895" s="44" t="s">
        <v>51</v>
      </c>
      <c r="B895" s="45" t="s">
        <v>38</v>
      </c>
      <c r="C895" s="46">
        <v>68092</v>
      </c>
      <c r="D895" s="64" t="s">
        <v>72</v>
      </c>
      <c r="E895" s="105">
        <v>21537484.496992476</v>
      </c>
      <c r="F895" s="70">
        <v>0</v>
      </c>
      <c r="G895" s="70">
        <v>0</v>
      </c>
      <c r="H895" s="70">
        <v>0</v>
      </c>
      <c r="I895" s="70">
        <v>0</v>
      </c>
      <c r="J895" s="70">
        <v>0</v>
      </c>
      <c r="K895" s="70">
        <v>0</v>
      </c>
      <c r="L895" s="70">
        <v>9807896.3000000007</v>
      </c>
      <c r="M895" s="70">
        <v>0</v>
      </c>
      <c r="N895" s="70">
        <v>0</v>
      </c>
      <c r="O895" s="48">
        <f t="shared" si="13"/>
        <v>9807896.3000000007</v>
      </c>
    </row>
    <row r="896" spans="1:15" x14ac:dyDescent="0.25">
      <c r="A896" s="44" t="s">
        <v>51</v>
      </c>
      <c r="B896" s="45" t="s">
        <v>38</v>
      </c>
      <c r="C896" s="46">
        <v>68101</v>
      </c>
      <c r="D896" s="64" t="s">
        <v>21</v>
      </c>
      <c r="E896" s="105">
        <v>0</v>
      </c>
      <c r="F896" s="70">
        <v>82058.8</v>
      </c>
      <c r="G896" s="70">
        <v>0</v>
      </c>
      <c r="H896" s="70">
        <v>0</v>
      </c>
      <c r="I896" s="70">
        <v>0</v>
      </c>
      <c r="J896" s="70">
        <v>0</v>
      </c>
      <c r="K896" s="70">
        <v>0</v>
      </c>
      <c r="L896" s="70">
        <v>1106229.6099999999</v>
      </c>
      <c r="M896" s="70">
        <v>0</v>
      </c>
      <c r="N896" s="70">
        <v>0</v>
      </c>
      <c r="O896" s="48">
        <f t="shared" si="13"/>
        <v>1188288.4099999999</v>
      </c>
    </row>
    <row r="897" spans="1:15" x14ac:dyDescent="0.25">
      <c r="A897" s="44" t="s">
        <v>51</v>
      </c>
      <c r="B897" s="45" t="s">
        <v>38</v>
      </c>
      <c r="C897" s="46">
        <v>68121</v>
      </c>
      <c r="D897" s="64" t="s">
        <v>500</v>
      </c>
      <c r="E897" s="105">
        <v>10967.25837608656</v>
      </c>
      <c r="F897" s="70">
        <v>0</v>
      </c>
      <c r="G897" s="70">
        <v>0</v>
      </c>
      <c r="H897" s="70">
        <v>0</v>
      </c>
      <c r="I897" s="70">
        <v>0</v>
      </c>
      <c r="J897" s="70">
        <v>0</v>
      </c>
      <c r="K897" s="70">
        <v>0</v>
      </c>
      <c r="L897" s="70">
        <v>384001.76</v>
      </c>
      <c r="M897" s="70">
        <v>0</v>
      </c>
      <c r="N897" s="70">
        <v>0</v>
      </c>
      <c r="O897" s="48">
        <f t="shared" si="13"/>
        <v>384001.76</v>
      </c>
    </row>
    <row r="898" spans="1:15" x14ac:dyDescent="0.25">
      <c r="A898" s="44" t="s">
        <v>51</v>
      </c>
      <c r="B898" s="45" t="s">
        <v>38</v>
      </c>
      <c r="C898" s="46">
        <v>68132</v>
      </c>
      <c r="D898" s="64" t="s">
        <v>848</v>
      </c>
      <c r="E898" s="105">
        <v>4885458.4874167535</v>
      </c>
      <c r="F898" s="70">
        <v>0</v>
      </c>
      <c r="G898" s="70">
        <v>0</v>
      </c>
      <c r="H898" s="70">
        <v>0</v>
      </c>
      <c r="I898" s="70">
        <v>0</v>
      </c>
      <c r="J898" s="70">
        <v>8858119.5299999993</v>
      </c>
      <c r="K898" s="70">
        <v>0</v>
      </c>
      <c r="L898" s="70">
        <v>0</v>
      </c>
      <c r="M898" s="70">
        <v>0</v>
      </c>
      <c r="N898" s="70">
        <v>0</v>
      </c>
      <c r="O898" s="48">
        <f t="shared" si="13"/>
        <v>8858119.5299999993</v>
      </c>
    </row>
    <row r="899" spans="1:15" x14ac:dyDescent="0.25">
      <c r="A899" s="44" t="s">
        <v>51</v>
      </c>
      <c r="B899" s="45" t="s">
        <v>38</v>
      </c>
      <c r="C899" s="46">
        <v>68147</v>
      </c>
      <c r="D899" s="64" t="s">
        <v>849</v>
      </c>
      <c r="E899" s="105">
        <v>443959.62798686442</v>
      </c>
      <c r="F899" s="70">
        <v>0</v>
      </c>
      <c r="G899" s="70">
        <v>488146.43000000005</v>
      </c>
      <c r="H899" s="70">
        <v>0</v>
      </c>
      <c r="I899" s="70">
        <v>0</v>
      </c>
      <c r="J899" s="70">
        <v>0</v>
      </c>
      <c r="K899" s="70">
        <v>0</v>
      </c>
      <c r="L899" s="70">
        <v>0</v>
      </c>
      <c r="M899" s="70">
        <v>0</v>
      </c>
      <c r="N899" s="70">
        <v>0</v>
      </c>
      <c r="O899" s="48">
        <f t="shared" si="13"/>
        <v>488146.43000000005</v>
      </c>
    </row>
    <row r="900" spans="1:15" x14ac:dyDescent="0.25">
      <c r="A900" s="44" t="s">
        <v>51</v>
      </c>
      <c r="B900" s="45" t="s">
        <v>38</v>
      </c>
      <c r="C900" s="46">
        <v>68152</v>
      </c>
      <c r="D900" s="64" t="s">
        <v>850</v>
      </c>
      <c r="E900" s="105">
        <v>0</v>
      </c>
      <c r="F900" s="70">
        <v>0</v>
      </c>
      <c r="G900" s="70">
        <v>0</v>
      </c>
      <c r="H900" s="70">
        <v>0</v>
      </c>
      <c r="I900" s="70">
        <v>0</v>
      </c>
      <c r="J900" s="70">
        <v>0</v>
      </c>
      <c r="K900" s="70">
        <v>0</v>
      </c>
      <c r="L900" s="70">
        <v>0</v>
      </c>
      <c r="M900" s="70">
        <v>0</v>
      </c>
      <c r="N900" s="70">
        <v>0</v>
      </c>
      <c r="O900" s="48">
        <f t="shared" si="13"/>
        <v>0</v>
      </c>
    </row>
    <row r="901" spans="1:15" x14ac:dyDescent="0.25">
      <c r="A901" s="149" t="s">
        <v>51</v>
      </c>
      <c r="B901" s="153" t="s">
        <v>38</v>
      </c>
      <c r="C901" s="151">
        <v>68160</v>
      </c>
      <c r="D901" s="154" t="s">
        <v>851</v>
      </c>
      <c r="E901" s="105">
        <v>0</v>
      </c>
      <c r="F901" s="168">
        <v>0</v>
      </c>
      <c r="G901" s="168">
        <v>0</v>
      </c>
      <c r="H901" s="168">
        <v>0</v>
      </c>
      <c r="I901" s="168">
        <v>0</v>
      </c>
      <c r="J901" s="168">
        <v>0</v>
      </c>
      <c r="K901" s="168">
        <v>0</v>
      </c>
      <c r="L901" s="168">
        <v>20650.629999999997</v>
      </c>
      <c r="M901" s="168">
        <v>0</v>
      </c>
      <c r="N901" s="168">
        <v>0</v>
      </c>
      <c r="O901" s="169">
        <f t="shared" si="13"/>
        <v>20650.629999999997</v>
      </c>
    </row>
    <row r="902" spans="1:15" x14ac:dyDescent="0.25">
      <c r="A902" s="149" t="s">
        <v>51</v>
      </c>
      <c r="B902" s="153" t="s">
        <v>38</v>
      </c>
      <c r="C902" s="151">
        <v>68162</v>
      </c>
      <c r="D902" s="154" t="s">
        <v>852</v>
      </c>
      <c r="E902" s="105">
        <v>0</v>
      </c>
      <c r="F902" s="168">
        <v>0</v>
      </c>
      <c r="G902" s="168">
        <v>0</v>
      </c>
      <c r="H902" s="168">
        <v>0</v>
      </c>
      <c r="I902" s="168">
        <v>0</v>
      </c>
      <c r="J902" s="168">
        <v>0</v>
      </c>
      <c r="K902" s="168">
        <v>0</v>
      </c>
      <c r="L902" s="168">
        <v>0</v>
      </c>
      <c r="M902" s="168">
        <v>0</v>
      </c>
      <c r="N902" s="168">
        <v>0</v>
      </c>
      <c r="O902" s="169">
        <f t="shared" si="13"/>
        <v>0</v>
      </c>
    </row>
    <row r="903" spans="1:15" x14ac:dyDescent="0.25">
      <c r="A903" s="149" t="s">
        <v>51</v>
      </c>
      <c r="B903" s="153" t="s">
        <v>38</v>
      </c>
      <c r="C903" s="151">
        <v>68167</v>
      </c>
      <c r="D903" s="154" t="s">
        <v>853</v>
      </c>
      <c r="E903" s="105">
        <v>16725.021846596974</v>
      </c>
      <c r="F903" s="168">
        <v>0</v>
      </c>
      <c r="G903" s="168">
        <v>0</v>
      </c>
      <c r="H903" s="168">
        <v>0</v>
      </c>
      <c r="I903" s="168">
        <v>0</v>
      </c>
      <c r="J903" s="168">
        <v>0</v>
      </c>
      <c r="K903" s="168">
        <v>0</v>
      </c>
      <c r="L903" s="168">
        <v>3552765.6599999997</v>
      </c>
      <c r="M903" s="168">
        <v>0</v>
      </c>
      <c r="N903" s="168">
        <v>0</v>
      </c>
      <c r="O903" s="169">
        <f t="shared" si="13"/>
        <v>3552765.6599999997</v>
      </c>
    </row>
    <row r="904" spans="1:15" x14ac:dyDescent="0.25">
      <c r="A904" s="149" t="s">
        <v>51</v>
      </c>
      <c r="B904" s="153" t="s">
        <v>38</v>
      </c>
      <c r="C904" s="151">
        <v>68169</v>
      </c>
      <c r="D904" s="154" t="s">
        <v>854</v>
      </c>
      <c r="E904" s="105">
        <v>0</v>
      </c>
      <c r="F904" s="168">
        <v>0</v>
      </c>
      <c r="G904" s="168">
        <v>0</v>
      </c>
      <c r="H904" s="168">
        <v>0</v>
      </c>
      <c r="I904" s="168">
        <v>0</v>
      </c>
      <c r="J904" s="168">
        <v>0</v>
      </c>
      <c r="K904" s="168">
        <v>0</v>
      </c>
      <c r="L904" s="168">
        <v>0</v>
      </c>
      <c r="M904" s="168">
        <v>0</v>
      </c>
      <c r="N904" s="168">
        <v>0</v>
      </c>
      <c r="O904" s="169">
        <f t="shared" si="13"/>
        <v>0</v>
      </c>
    </row>
    <row r="905" spans="1:15" x14ac:dyDescent="0.25">
      <c r="A905" s="149" t="s">
        <v>51</v>
      </c>
      <c r="B905" s="153" t="s">
        <v>38</v>
      </c>
      <c r="C905" s="151">
        <v>68176</v>
      </c>
      <c r="D905" s="154" t="s">
        <v>855</v>
      </c>
      <c r="E905" s="105">
        <v>0</v>
      </c>
      <c r="F905" s="168">
        <v>0</v>
      </c>
      <c r="G905" s="168">
        <v>0</v>
      </c>
      <c r="H905" s="168">
        <v>0</v>
      </c>
      <c r="I905" s="168">
        <v>0</v>
      </c>
      <c r="J905" s="168">
        <v>0</v>
      </c>
      <c r="K905" s="168">
        <v>0</v>
      </c>
      <c r="L905" s="168">
        <v>0</v>
      </c>
      <c r="M905" s="168">
        <v>0</v>
      </c>
      <c r="N905" s="168">
        <v>0</v>
      </c>
      <c r="O905" s="169">
        <f t="shared" si="13"/>
        <v>0</v>
      </c>
    </row>
    <row r="906" spans="1:15" x14ac:dyDescent="0.25">
      <c r="A906" s="149" t="s">
        <v>51</v>
      </c>
      <c r="B906" s="153" t="s">
        <v>38</v>
      </c>
      <c r="C906" s="151">
        <v>68179</v>
      </c>
      <c r="D906" s="154" t="s">
        <v>856</v>
      </c>
      <c r="E906" s="105">
        <v>0</v>
      </c>
      <c r="F906" s="168">
        <v>0</v>
      </c>
      <c r="G906" s="168">
        <v>0</v>
      </c>
      <c r="H906" s="168">
        <v>0</v>
      </c>
      <c r="I906" s="168">
        <v>0</v>
      </c>
      <c r="J906" s="168">
        <v>0</v>
      </c>
      <c r="K906" s="168">
        <v>0</v>
      </c>
      <c r="L906" s="168">
        <v>237549.86</v>
      </c>
      <c r="M906" s="168">
        <v>0</v>
      </c>
      <c r="N906" s="168">
        <v>0</v>
      </c>
      <c r="O906" s="169">
        <f t="shared" si="13"/>
        <v>237549.86</v>
      </c>
    </row>
    <row r="907" spans="1:15" x14ac:dyDescent="0.25">
      <c r="A907" s="149" t="s">
        <v>51</v>
      </c>
      <c r="B907" s="153" t="s">
        <v>38</v>
      </c>
      <c r="C907" s="151">
        <v>68190</v>
      </c>
      <c r="D907" s="154" t="s">
        <v>857</v>
      </c>
      <c r="E907" s="105">
        <v>85425290.201528162</v>
      </c>
      <c r="F907" s="168">
        <v>0</v>
      </c>
      <c r="G907" s="168">
        <v>0</v>
      </c>
      <c r="H907" s="168">
        <v>0</v>
      </c>
      <c r="I907" s="168">
        <v>0</v>
      </c>
      <c r="J907" s="168">
        <v>0</v>
      </c>
      <c r="K907" s="168">
        <v>0</v>
      </c>
      <c r="L907" s="168">
        <v>1484684.94</v>
      </c>
      <c r="M907" s="168">
        <v>0</v>
      </c>
      <c r="N907" s="168">
        <v>0</v>
      </c>
      <c r="O907" s="169">
        <f t="shared" si="13"/>
        <v>1484684.94</v>
      </c>
    </row>
    <row r="908" spans="1:15" x14ac:dyDescent="0.25">
      <c r="A908" s="149" t="s">
        <v>51</v>
      </c>
      <c r="B908" s="153" t="s">
        <v>38</v>
      </c>
      <c r="C908" s="151">
        <v>68207</v>
      </c>
      <c r="D908" s="154" t="s">
        <v>89</v>
      </c>
      <c r="E908" s="105">
        <v>0</v>
      </c>
      <c r="F908" s="168">
        <v>0</v>
      </c>
      <c r="G908" s="168">
        <v>0</v>
      </c>
      <c r="H908" s="168">
        <v>0</v>
      </c>
      <c r="I908" s="168">
        <v>0</v>
      </c>
      <c r="J908" s="168">
        <v>0</v>
      </c>
      <c r="K908" s="168">
        <v>0</v>
      </c>
      <c r="L908" s="168">
        <v>79586.570000000007</v>
      </c>
      <c r="M908" s="168">
        <v>0</v>
      </c>
      <c r="N908" s="168">
        <v>0</v>
      </c>
      <c r="O908" s="169">
        <f t="shared" ref="O908:O971" si="14">SUM(F908:N908)</f>
        <v>79586.570000000007</v>
      </c>
    </row>
    <row r="909" spans="1:15" x14ac:dyDescent="0.25">
      <c r="A909" s="149" t="s">
        <v>51</v>
      </c>
      <c r="B909" s="153" t="s">
        <v>38</v>
      </c>
      <c r="C909" s="151">
        <v>68209</v>
      </c>
      <c r="D909" s="154" t="s">
        <v>858</v>
      </c>
      <c r="E909" s="105">
        <v>0</v>
      </c>
      <c r="F909" s="168">
        <v>0</v>
      </c>
      <c r="G909" s="168">
        <v>0</v>
      </c>
      <c r="H909" s="168">
        <v>0</v>
      </c>
      <c r="I909" s="168">
        <v>0</v>
      </c>
      <c r="J909" s="168">
        <v>0</v>
      </c>
      <c r="K909" s="168">
        <v>0</v>
      </c>
      <c r="L909" s="168">
        <v>0</v>
      </c>
      <c r="M909" s="168">
        <v>0</v>
      </c>
      <c r="N909" s="168">
        <v>0</v>
      </c>
      <c r="O909" s="169">
        <f t="shared" si="14"/>
        <v>0</v>
      </c>
    </row>
    <row r="910" spans="1:15" x14ac:dyDescent="0.25">
      <c r="A910" s="149" t="s">
        <v>51</v>
      </c>
      <c r="B910" s="153" t="s">
        <v>38</v>
      </c>
      <c r="C910" s="151">
        <v>68211</v>
      </c>
      <c r="D910" s="154" t="s">
        <v>859</v>
      </c>
      <c r="E910" s="105">
        <v>0</v>
      </c>
      <c r="F910" s="168">
        <v>0</v>
      </c>
      <c r="G910" s="168">
        <v>0</v>
      </c>
      <c r="H910" s="168">
        <v>0</v>
      </c>
      <c r="I910" s="168">
        <v>0</v>
      </c>
      <c r="J910" s="168">
        <v>0</v>
      </c>
      <c r="K910" s="168">
        <v>0</v>
      </c>
      <c r="L910" s="168">
        <v>10209.18</v>
      </c>
      <c r="M910" s="168">
        <v>0</v>
      </c>
      <c r="N910" s="168">
        <v>0</v>
      </c>
      <c r="O910" s="169">
        <f t="shared" si="14"/>
        <v>10209.18</v>
      </c>
    </row>
    <row r="911" spans="1:15" x14ac:dyDescent="0.25">
      <c r="A911" s="44" t="s">
        <v>51</v>
      </c>
      <c r="B911" s="45" t="s">
        <v>38</v>
      </c>
      <c r="C911" s="46">
        <v>68217</v>
      </c>
      <c r="D911" s="64" t="s">
        <v>860</v>
      </c>
      <c r="E911" s="105">
        <v>0</v>
      </c>
      <c r="F911" s="70">
        <v>0</v>
      </c>
      <c r="G911" s="70">
        <v>0</v>
      </c>
      <c r="H911" s="70">
        <v>0</v>
      </c>
      <c r="I911" s="70">
        <v>0</v>
      </c>
      <c r="J911" s="70">
        <v>0</v>
      </c>
      <c r="K911" s="70">
        <v>0</v>
      </c>
      <c r="L911" s="70">
        <v>0</v>
      </c>
      <c r="M911" s="70">
        <v>0</v>
      </c>
      <c r="N911" s="70">
        <v>0</v>
      </c>
      <c r="O911" s="48">
        <f t="shared" si="14"/>
        <v>0</v>
      </c>
    </row>
    <row r="912" spans="1:15" x14ac:dyDescent="0.25">
      <c r="A912" s="44" t="s">
        <v>51</v>
      </c>
      <c r="B912" s="45" t="s">
        <v>38</v>
      </c>
      <c r="C912" s="46">
        <v>68229</v>
      </c>
      <c r="D912" s="64" t="s">
        <v>861</v>
      </c>
      <c r="E912" s="105">
        <v>1523693.9492222699</v>
      </c>
      <c r="F912" s="70">
        <v>1540291.1300000001</v>
      </c>
      <c r="G912" s="70">
        <v>0</v>
      </c>
      <c r="H912" s="70">
        <v>0</v>
      </c>
      <c r="I912" s="70">
        <v>0</v>
      </c>
      <c r="J912" s="70">
        <v>0</v>
      </c>
      <c r="K912" s="70">
        <v>0</v>
      </c>
      <c r="L912" s="70">
        <v>4624.2</v>
      </c>
      <c r="M912" s="70">
        <v>0</v>
      </c>
      <c r="N912" s="70">
        <v>0</v>
      </c>
      <c r="O912" s="48">
        <f t="shared" si="14"/>
        <v>1544915.33</v>
      </c>
    </row>
    <row r="913" spans="1:15" x14ac:dyDescent="0.25">
      <c r="A913" s="44" t="s">
        <v>51</v>
      </c>
      <c r="B913" s="45" t="s">
        <v>38</v>
      </c>
      <c r="C913" s="46">
        <v>68235</v>
      </c>
      <c r="D913" s="64" t="s">
        <v>862</v>
      </c>
      <c r="E913" s="105">
        <v>47816570.657533661</v>
      </c>
      <c r="F913" s="70">
        <v>0</v>
      </c>
      <c r="G913" s="70">
        <v>48193179</v>
      </c>
      <c r="H913" s="70">
        <v>0</v>
      </c>
      <c r="I913" s="70">
        <v>0</v>
      </c>
      <c r="J913" s="70">
        <v>0</v>
      </c>
      <c r="K913" s="70">
        <v>0</v>
      </c>
      <c r="L913" s="70">
        <v>0</v>
      </c>
      <c r="M913" s="70">
        <v>0</v>
      </c>
      <c r="N913" s="70">
        <v>0</v>
      </c>
      <c r="O913" s="48">
        <f t="shared" si="14"/>
        <v>48193179</v>
      </c>
    </row>
    <row r="914" spans="1:15" x14ac:dyDescent="0.25">
      <c r="A914" s="44" t="s">
        <v>51</v>
      </c>
      <c r="B914" s="45" t="s">
        <v>38</v>
      </c>
      <c r="C914" s="46">
        <v>68245</v>
      </c>
      <c r="D914" s="64" t="s">
        <v>863</v>
      </c>
      <c r="E914" s="105">
        <v>0</v>
      </c>
      <c r="F914" s="70">
        <v>0</v>
      </c>
      <c r="G914" s="70">
        <v>0</v>
      </c>
      <c r="H914" s="70">
        <v>0</v>
      </c>
      <c r="I914" s="70">
        <v>0</v>
      </c>
      <c r="J914" s="70">
        <v>0</v>
      </c>
      <c r="K914" s="70">
        <v>0</v>
      </c>
      <c r="L914" s="70">
        <v>0</v>
      </c>
      <c r="M914" s="70">
        <v>0</v>
      </c>
      <c r="N914" s="70">
        <v>0</v>
      </c>
      <c r="O914" s="48">
        <f t="shared" si="14"/>
        <v>0</v>
      </c>
    </row>
    <row r="915" spans="1:15" x14ac:dyDescent="0.25">
      <c r="A915" s="44" t="s">
        <v>51</v>
      </c>
      <c r="B915" s="45" t="s">
        <v>38</v>
      </c>
      <c r="C915" s="46">
        <v>68250</v>
      </c>
      <c r="D915" s="64" t="s">
        <v>211</v>
      </c>
      <c r="E915" s="105">
        <v>0</v>
      </c>
      <c r="F915" s="70">
        <v>0</v>
      </c>
      <c r="G915" s="70">
        <v>0</v>
      </c>
      <c r="H915" s="70">
        <v>0</v>
      </c>
      <c r="I915" s="70">
        <v>0</v>
      </c>
      <c r="J915" s="70">
        <v>0</v>
      </c>
      <c r="K915" s="70">
        <v>0</v>
      </c>
      <c r="L915" s="70">
        <v>0</v>
      </c>
      <c r="M915" s="70">
        <v>0</v>
      </c>
      <c r="N915" s="70">
        <v>0</v>
      </c>
      <c r="O915" s="48">
        <f t="shared" si="14"/>
        <v>0</v>
      </c>
    </row>
    <row r="916" spans="1:15" x14ac:dyDescent="0.25">
      <c r="A916" s="44" t="s">
        <v>51</v>
      </c>
      <c r="B916" s="45" t="s">
        <v>38</v>
      </c>
      <c r="C916" s="46">
        <v>68255</v>
      </c>
      <c r="D916" s="64" t="s">
        <v>864</v>
      </c>
      <c r="E916" s="105">
        <v>0</v>
      </c>
      <c r="F916" s="70">
        <v>0</v>
      </c>
      <c r="G916" s="70">
        <v>0</v>
      </c>
      <c r="H916" s="70">
        <v>0</v>
      </c>
      <c r="I916" s="70">
        <v>0</v>
      </c>
      <c r="J916" s="70">
        <v>0</v>
      </c>
      <c r="K916" s="70">
        <v>0</v>
      </c>
      <c r="L916" s="70">
        <v>275656</v>
      </c>
      <c r="M916" s="70">
        <v>0</v>
      </c>
      <c r="N916" s="70">
        <v>0</v>
      </c>
      <c r="O916" s="48">
        <f t="shared" si="14"/>
        <v>275656</v>
      </c>
    </row>
    <row r="917" spans="1:15" x14ac:dyDescent="0.25">
      <c r="A917" s="44" t="s">
        <v>51</v>
      </c>
      <c r="B917" s="45" t="s">
        <v>38</v>
      </c>
      <c r="C917" s="46">
        <v>68264</v>
      </c>
      <c r="D917" s="64" t="s">
        <v>865</v>
      </c>
      <c r="E917" s="105">
        <v>0</v>
      </c>
      <c r="F917" s="70">
        <v>0</v>
      </c>
      <c r="G917" s="70">
        <v>0</v>
      </c>
      <c r="H917" s="70">
        <v>0</v>
      </c>
      <c r="I917" s="70">
        <v>0</v>
      </c>
      <c r="J917" s="70">
        <v>0</v>
      </c>
      <c r="K917" s="70">
        <v>0</v>
      </c>
      <c r="L917" s="70">
        <v>0</v>
      </c>
      <c r="M917" s="70">
        <v>0</v>
      </c>
      <c r="N917" s="70">
        <v>0</v>
      </c>
      <c r="O917" s="48">
        <f t="shared" si="14"/>
        <v>0</v>
      </c>
    </row>
    <row r="918" spans="1:15" x14ac:dyDescent="0.25">
      <c r="A918" s="44" t="s">
        <v>51</v>
      </c>
      <c r="B918" s="45" t="s">
        <v>38</v>
      </c>
      <c r="C918" s="46">
        <v>68266</v>
      </c>
      <c r="D918" s="64" t="s">
        <v>866</v>
      </c>
      <c r="E918" s="105">
        <v>1044836.1058469033</v>
      </c>
      <c r="F918" s="70">
        <v>0</v>
      </c>
      <c r="G918" s="70">
        <v>678880.41999999993</v>
      </c>
      <c r="H918" s="70">
        <v>0</v>
      </c>
      <c r="I918" s="70">
        <v>0</v>
      </c>
      <c r="J918" s="70">
        <v>0</v>
      </c>
      <c r="K918" s="70">
        <v>0</v>
      </c>
      <c r="L918" s="70">
        <v>3264045.4499999997</v>
      </c>
      <c r="M918" s="70">
        <v>0</v>
      </c>
      <c r="N918" s="70">
        <v>0</v>
      </c>
      <c r="O918" s="48">
        <f t="shared" si="14"/>
        <v>3942925.8699999996</v>
      </c>
    </row>
    <row r="919" spans="1:15" x14ac:dyDescent="0.25">
      <c r="A919" s="44" t="s">
        <v>51</v>
      </c>
      <c r="B919" s="45" t="s">
        <v>38</v>
      </c>
      <c r="C919" s="46">
        <v>68271</v>
      </c>
      <c r="D919" s="64" t="s">
        <v>867</v>
      </c>
      <c r="E919" s="105">
        <v>0</v>
      </c>
      <c r="F919" s="70">
        <v>0</v>
      </c>
      <c r="G919" s="70">
        <v>0</v>
      </c>
      <c r="H919" s="70">
        <v>0</v>
      </c>
      <c r="I919" s="70">
        <v>0</v>
      </c>
      <c r="J919" s="70">
        <v>0</v>
      </c>
      <c r="K919" s="70">
        <v>0</v>
      </c>
      <c r="L919" s="70">
        <v>0</v>
      </c>
      <c r="M919" s="70">
        <v>0</v>
      </c>
      <c r="N919" s="70">
        <v>0</v>
      </c>
      <c r="O919" s="48">
        <f t="shared" si="14"/>
        <v>0</v>
      </c>
    </row>
    <row r="920" spans="1:15" x14ac:dyDescent="0.25">
      <c r="A920" s="44" t="s">
        <v>51</v>
      </c>
      <c r="B920" s="45" t="s">
        <v>38</v>
      </c>
      <c r="C920" s="46">
        <v>68276</v>
      </c>
      <c r="D920" s="64" t="s">
        <v>868</v>
      </c>
      <c r="E920" s="105">
        <v>10252.781840050953</v>
      </c>
      <c r="F920" s="70">
        <v>0</v>
      </c>
      <c r="G920" s="70">
        <v>0</v>
      </c>
      <c r="H920" s="70">
        <v>0</v>
      </c>
      <c r="I920" s="70">
        <v>0</v>
      </c>
      <c r="J920" s="70">
        <v>0</v>
      </c>
      <c r="K920" s="70">
        <v>0</v>
      </c>
      <c r="L920" s="70">
        <v>8195.25</v>
      </c>
      <c r="M920" s="70">
        <v>0</v>
      </c>
      <c r="N920" s="70">
        <v>0</v>
      </c>
      <c r="O920" s="48">
        <f t="shared" si="14"/>
        <v>8195.25</v>
      </c>
    </row>
    <row r="921" spans="1:15" x14ac:dyDescent="0.25">
      <c r="A921" s="149" t="s">
        <v>51</v>
      </c>
      <c r="B921" s="153" t="s">
        <v>38</v>
      </c>
      <c r="C921" s="151">
        <v>68296</v>
      </c>
      <c r="D921" s="154" t="s">
        <v>869</v>
      </c>
      <c r="E921" s="105">
        <v>0</v>
      </c>
      <c r="F921" s="168">
        <v>0</v>
      </c>
      <c r="G921" s="168">
        <v>0</v>
      </c>
      <c r="H921" s="168">
        <v>0</v>
      </c>
      <c r="I921" s="168">
        <v>0</v>
      </c>
      <c r="J921" s="168">
        <v>0</v>
      </c>
      <c r="K921" s="168">
        <v>0</v>
      </c>
      <c r="L921" s="168">
        <v>0</v>
      </c>
      <c r="M921" s="168">
        <v>0</v>
      </c>
      <c r="N921" s="168">
        <v>0</v>
      </c>
      <c r="O921" s="169">
        <f t="shared" si="14"/>
        <v>0</v>
      </c>
    </row>
    <row r="922" spans="1:15" x14ac:dyDescent="0.25">
      <c r="A922" s="149" t="s">
        <v>51</v>
      </c>
      <c r="B922" s="153" t="s">
        <v>38</v>
      </c>
      <c r="C922" s="151">
        <v>68298</v>
      </c>
      <c r="D922" s="154" t="s">
        <v>870</v>
      </c>
      <c r="E922" s="105">
        <v>0</v>
      </c>
      <c r="F922" s="168">
        <v>0</v>
      </c>
      <c r="G922" s="168">
        <v>0</v>
      </c>
      <c r="H922" s="168">
        <v>0</v>
      </c>
      <c r="I922" s="168">
        <v>0</v>
      </c>
      <c r="J922" s="168">
        <v>0</v>
      </c>
      <c r="K922" s="168">
        <v>0</v>
      </c>
      <c r="L922" s="168">
        <v>1509.67</v>
      </c>
      <c r="M922" s="168">
        <v>0</v>
      </c>
      <c r="N922" s="168">
        <v>0</v>
      </c>
      <c r="O922" s="169">
        <f t="shared" si="14"/>
        <v>1509.67</v>
      </c>
    </row>
    <row r="923" spans="1:15" x14ac:dyDescent="0.25">
      <c r="A923" s="149" t="s">
        <v>51</v>
      </c>
      <c r="B923" s="153" t="s">
        <v>38</v>
      </c>
      <c r="C923" s="151">
        <v>68307</v>
      </c>
      <c r="D923" s="154" t="s">
        <v>871</v>
      </c>
      <c r="E923" s="105">
        <v>5378849.1543171797</v>
      </c>
      <c r="F923" s="168">
        <v>0</v>
      </c>
      <c r="G923" s="168">
        <v>0</v>
      </c>
      <c r="H923" s="168">
        <v>0</v>
      </c>
      <c r="I923" s="168">
        <v>0</v>
      </c>
      <c r="J923" s="168">
        <v>0</v>
      </c>
      <c r="K923" s="168">
        <v>0</v>
      </c>
      <c r="L923" s="168">
        <v>314453.82</v>
      </c>
      <c r="M923" s="168">
        <v>0</v>
      </c>
      <c r="N923" s="168">
        <v>0</v>
      </c>
      <c r="O923" s="169">
        <f t="shared" si="14"/>
        <v>314453.82</v>
      </c>
    </row>
    <row r="924" spans="1:15" x14ac:dyDescent="0.25">
      <c r="A924" s="149" t="s">
        <v>51</v>
      </c>
      <c r="B924" s="153" t="s">
        <v>38</v>
      </c>
      <c r="C924" s="151">
        <v>68318</v>
      </c>
      <c r="D924" s="154" t="s">
        <v>872</v>
      </c>
      <c r="E924" s="105">
        <v>0</v>
      </c>
      <c r="F924" s="168">
        <v>0</v>
      </c>
      <c r="G924" s="168">
        <v>0</v>
      </c>
      <c r="H924" s="168">
        <v>0</v>
      </c>
      <c r="I924" s="168">
        <v>0</v>
      </c>
      <c r="J924" s="168">
        <v>0</v>
      </c>
      <c r="K924" s="168">
        <v>0</v>
      </c>
      <c r="L924" s="168">
        <v>0</v>
      </c>
      <c r="M924" s="168">
        <v>0</v>
      </c>
      <c r="N924" s="168">
        <v>0</v>
      </c>
      <c r="O924" s="169">
        <f t="shared" si="14"/>
        <v>0</v>
      </c>
    </row>
    <row r="925" spans="1:15" x14ac:dyDescent="0.25">
      <c r="A925" s="149" t="s">
        <v>51</v>
      </c>
      <c r="B925" s="153" t="s">
        <v>38</v>
      </c>
      <c r="C925" s="151">
        <v>68320</v>
      </c>
      <c r="D925" s="154" t="s">
        <v>104</v>
      </c>
      <c r="E925" s="105">
        <v>0</v>
      </c>
      <c r="F925" s="168">
        <v>0</v>
      </c>
      <c r="G925" s="168">
        <v>0</v>
      </c>
      <c r="H925" s="168">
        <v>0</v>
      </c>
      <c r="I925" s="168">
        <v>0</v>
      </c>
      <c r="J925" s="168">
        <v>0</v>
      </c>
      <c r="K925" s="168">
        <v>0</v>
      </c>
      <c r="L925" s="168">
        <v>0</v>
      </c>
      <c r="M925" s="168">
        <v>0</v>
      </c>
      <c r="N925" s="168">
        <v>0</v>
      </c>
      <c r="O925" s="169">
        <f t="shared" si="14"/>
        <v>0</v>
      </c>
    </row>
    <row r="926" spans="1:15" x14ac:dyDescent="0.25">
      <c r="A926" s="149" t="s">
        <v>51</v>
      </c>
      <c r="B926" s="153" t="s">
        <v>38</v>
      </c>
      <c r="C926" s="151">
        <v>68322</v>
      </c>
      <c r="D926" s="154" t="s">
        <v>873</v>
      </c>
      <c r="E926" s="105">
        <v>0</v>
      </c>
      <c r="F926" s="168">
        <v>0</v>
      </c>
      <c r="G926" s="168">
        <v>0</v>
      </c>
      <c r="H926" s="168">
        <v>0</v>
      </c>
      <c r="I926" s="168">
        <v>0</v>
      </c>
      <c r="J926" s="168">
        <v>0</v>
      </c>
      <c r="K926" s="168">
        <v>0</v>
      </c>
      <c r="L926" s="168">
        <v>0</v>
      </c>
      <c r="M926" s="168">
        <v>0</v>
      </c>
      <c r="N926" s="168">
        <v>0</v>
      </c>
      <c r="O926" s="169">
        <f t="shared" si="14"/>
        <v>0</v>
      </c>
    </row>
    <row r="927" spans="1:15" x14ac:dyDescent="0.25">
      <c r="A927" s="149" t="s">
        <v>51</v>
      </c>
      <c r="B927" s="153" t="s">
        <v>38</v>
      </c>
      <c r="C927" s="151">
        <v>68324</v>
      </c>
      <c r="D927" s="154" t="s">
        <v>874</v>
      </c>
      <c r="E927" s="105">
        <v>17420.133477521311</v>
      </c>
      <c r="F927" s="168">
        <v>0</v>
      </c>
      <c r="G927" s="168">
        <v>0</v>
      </c>
      <c r="H927" s="168">
        <v>0</v>
      </c>
      <c r="I927" s="168">
        <v>0</v>
      </c>
      <c r="J927" s="168">
        <v>0</v>
      </c>
      <c r="K927" s="168">
        <v>0</v>
      </c>
      <c r="L927" s="168">
        <v>0</v>
      </c>
      <c r="M927" s="168">
        <v>0</v>
      </c>
      <c r="N927" s="168">
        <v>0</v>
      </c>
      <c r="O927" s="169">
        <f t="shared" si="14"/>
        <v>0</v>
      </c>
    </row>
    <row r="928" spans="1:15" x14ac:dyDescent="0.25">
      <c r="A928" s="149" t="s">
        <v>51</v>
      </c>
      <c r="B928" s="153" t="s">
        <v>38</v>
      </c>
      <c r="C928" s="151">
        <v>68327</v>
      </c>
      <c r="D928" s="154" t="s">
        <v>875</v>
      </c>
      <c r="E928" s="105">
        <v>0</v>
      </c>
      <c r="F928" s="168">
        <v>0</v>
      </c>
      <c r="G928" s="168">
        <v>0</v>
      </c>
      <c r="H928" s="168">
        <v>0</v>
      </c>
      <c r="I928" s="168">
        <v>0</v>
      </c>
      <c r="J928" s="168">
        <v>0</v>
      </c>
      <c r="K928" s="168">
        <v>0</v>
      </c>
      <c r="L928" s="168">
        <v>0</v>
      </c>
      <c r="M928" s="168">
        <v>0</v>
      </c>
      <c r="N928" s="168">
        <v>0</v>
      </c>
      <c r="O928" s="169">
        <f t="shared" si="14"/>
        <v>0</v>
      </c>
    </row>
    <row r="929" spans="1:15" x14ac:dyDescent="0.25">
      <c r="A929" s="149" t="s">
        <v>51</v>
      </c>
      <c r="B929" s="153" t="s">
        <v>38</v>
      </c>
      <c r="C929" s="151">
        <v>68344</v>
      </c>
      <c r="D929" s="154" t="s">
        <v>876</v>
      </c>
      <c r="E929" s="105">
        <v>0</v>
      </c>
      <c r="F929" s="168">
        <v>0</v>
      </c>
      <c r="G929" s="168">
        <v>0</v>
      </c>
      <c r="H929" s="168">
        <v>0</v>
      </c>
      <c r="I929" s="168">
        <v>0</v>
      </c>
      <c r="J929" s="168">
        <v>0</v>
      </c>
      <c r="K929" s="168">
        <v>0</v>
      </c>
      <c r="L929" s="168">
        <v>0</v>
      </c>
      <c r="M929" s="168">
        <v>0</v>
      </c>
      <c r="N929" s="168">
        <v>0</v>
      </c>
      <c r="O929" s="169">
        <f t="shared" si="14"/>
        <v>0</v>
      </c>
    </row>
    <row r="930" spans="1:15" x14ac:dyDescent="0.25">
      <c r="A930" s="149" t="s">
        <v>51</v>
      </c>
      <c r="B930" s="153" t="s">
        <v>38</v>
      </c>
      <c r="C930" s="151">
        <v>68368</v>
      </c>
      <c r="D930" s="154" t="s">
        <v>877</v>
      </c>
      <c r="E930" s="105">
        <v>0</v>
      </c>
      <c r="F930" s="168">
        <v>0</v>
      </c>
      <c r="G930" s="168">
        <v>0</v>
      </c>
      <c r="H930" s="168">
        <v>0</v>
      </c>
      <c r="I930" s="168">
        <v>0</v>
      </c>
      <c r="J930" s="168">
        <v>0</v>
      </c>
      <c r="K930" s="168">
        <v>0</v>
      </c>
      <c r="L930" s="168">
        <v>0</v>
      </c>
      <c r="M930" s="168">
        <v>0</v>
      </c>
      <c r="N930" s="168">
        <v>0</v>
      </c>
      <c r="O930" s="169">
        <f t="shared" si="14"/>
        <v>0</v>
      </c>
    </row>
    <row r="931" spans="1:15" x14ac:dyDescent="0.25">
      <c r="A931" s="44" t="s">
        <v>51</v>
      </c>
      <c r="B931" s="45" t="s">
        <v>38</v>
      </c>
      <c r="C931" s="46">
        <v>68370</v>
      </c>
      <c r="D931" s="64" t="s">
        <v>878</v>
      </c>
      <c r="E931" s="105">
        <v>0</v>
      </c>
      <c r="F931" s="70">
        <v>0</v>
      </c>
      <c r="G931" s="70">
        <v>0</v>
      </c>
      <c r="H931" s="70">
        <v>0</v>
      </c>
      <c r="I931" s="70">
        <v>0</v>
      </c>
      <c r="J931" s="70">
        <v>0</v>
      </c>
      <c r="K931" s="70">
        <v>0</v>
      </c>
      <c r="L931" s="70">
        <v>0</v>
      </c>
      <c r="M931" s="70">
        <v>0</v>
      </c>
      <c r="N931" s="70">
        <v>0</v>
      </c>
      <c r="O931" s="48">
        <f t="shared" si="14"/>
        <v>0</v>
      </c>
    </row>
    <row r="932" spans="1:15" x14ac:dyDescent="0.25">
      <c r="A932" s="44" t="s">
        <v>51</v>
      </c>
      <c r="B932" s="45" t="s">
        <v>38</v>
      </c>
      <c r="C932" s="46">
        <v>68377</v>
      </c>
      <c r="D932" s="64" t="s">
        <v>879</v>
      </c>
      <c r="E932" s="105">
        <v>14505.400880845104</v>
      </c>
      <c r="F932" s="70">
        <v>0</v>
      </c>
      <c r="G932" s="70">
        <v>0</v>
      </c>
      <c r="H932" s="70">
        <v>0</v>
      </c>
      <c r="I932" s="70">
        <v>0</v>
      </c>
      <c r="J932" s="70">
        <v>0</v>
      </c>
      <c r="K932" s="70">
        <v>0</v>
      </c>
      <c r="L932" s="70">
        <v>10727.4</v>
      </c>
      <c r="M932" s="70">
        <v>0</v>
      </c>
      <c r="N932" s="70">
        <v>0</v>
      </c>
      <c r="O932" s="48">
        <f t="shared" si="14"/>
        <v>10727.4</v>
      </c>
    </row>
    <row r="933" spans="1:15" x14ac:dyDescent="0.25">
      <c r="A933" s="44" t="s">
        <v>51</v>
      </c>
      <c r="B933" s="45" t="s">
        <v>38</v>
      </c>
      <c r="C933" s="46">
        <v>68385</v>
      </c>
      <c r="D933" s="64" t="s">
        <v>880</v>
      </c>
      <c r="E933" s="105">
        <v>4011747.7578993831</v>
      </c>
      <c r="F933" s="70">
        <v>0</v>
      </c>
      <c r="G933" s="70">
        <v>7730049.9599999981</v>
      </c>
      <c r="H933" s="70">
        <v>0</v>
      </c>
      <c r="I933" s="70">
        <v>0</v>
      </c>
      <c r="J933" s="70">
        <v>0</v>
      </c>
      <c r="K933" s="70">
        <v>0</v>
      </c>
      <c r="L933" s="70">
        <v>1952649.5899999999</v>
      </c>
      <c r="M933" s="70">
        <v>0</v>
      </c>
      <c r="N933" s="70">
        <v>0</v>
      </c>
      <c r="O933" s="48">
        <f t="shared" si="14"/>
        <v>9682699.549999997</v>
      </c>
    </row>
    <row r="934" spans="1:15" x14ac:dyDescent="0.25">
      <c r="A934" s="44" t="s">
        <v>51</v>
      </c>
      <c r="B934" s="45" t="s">
        <v>38</v>
      </c>
      <c r="C934" s="46">
        <v>68397</v>
      </c>
      <c r="D934" s="64" t="s">
        <v>459</v>
      </c>
      <c r="E934" s="105">
        <v>112951.74364486487</v>
      </c>
      <c r="F934" s="70">
        <v>0</v>
      </c>
      <c r="G934" s="70">
        <v>0</v>
      </c>
      <c r="H934" s="70">
        <v>0</v>
      </c>
      <c r="I934" s="70">
        <v>0</v>
      </c>
      <c r="J934" s="70">
        <v>0</v>
      </c>
      <c r="K934" s="70">
        <v>0</v>
      </c>
      <c r="L934" s="70">
        <v>1207240</v>
      </c>
      <c r="M934" s="70">
        <v>0</v>
      </c>
      <c r="N934" s="70">
        <v>0</v>
      </c>
      <c r="O934" s="48">
        <f t="shared" si="14"/>
        <v>1207240</v>
      </c>
    </row>
    <row r="935" spans="1:15" x14ac:dyDescent="0.25">
      <c r="A935" s="44" t="s">
        <v>51</v>
      </c>
      <c r="B935" s="45" t="s">
        <v>38</v>
      </c>
      <c r="C935" s="46">
        <v>68406</v>
      </c>
      <c r="D935" s="64" t="s">
        <v>881</v>
      </c>
      <c r="E935" s="105">
        <v>0</v>
      </c>
      <c r="F935" s="70">
        <v>0</v>
      </c>
      <c r="G935" s="70">
        <v>0</v>
      </c>
      <c r="H935" s="70">
        <v>0</v>
      </c>
      <c r="I935" s="70">
        <v>0</v>
      </c>
      <c r="J935" s="70">
        <v>0</v>
      </c>
      <c r="K935" s="70">
        <v>0</v>
      </c>
      <c r="L935" s="70">
        <v>0</v>
      </c>
      <c r="M935" s="70">
        <v>0</v>
      </c>
      <c r="N935" s="70">
        <v>0</v>
      </c>
      <c r="O935" s="48">
        <f t="shared" si="14"/>
        <v>0</v>
      </c>
    </row>
    <row r="936" spans="1:15" x14ac:dyDescent="0.25">
      <c r="A936" s="44" t="s">
        <v>51</v>
      </c>
      <c r="B936" s="45" t="s">
        <v>38</v>
      </c>
      <c r="C936" s="46">
        <v>68418</v>
      </c>
      <c r="D936" s="64" t="s">
        <v>882</v>
      </c>
      <c r="E936" s="105">
        <v>133295369.28184813</v>
      </c>
      <c r="F936" s="70">
        <v>3144.1</v>
      </c>
      <c r="G936" s="70">
        <v>0</v>
      </c>
      <c r="H936" s="70">
        <v>0</v>
      </c>
      <c r="I936" s="70">
        <v>0</v>
      </c>
      <c r="J936" s="70">
        <v>0</v>
      </c>
      <c r="K936" s="70">
        <v>0</v>
      </c>
      <c r="L936" s="70">
        <v>1518640.8399999999</v>
      </c>
      <c r="M936" s="70">
        <v>0</v>
      </c>
      <c r="N936" s="70">
        <v>125987278.10000001</v>
      </c>
      <c r="O936" s="48">
        <f t="shared" si="14"/>
        <v>127509063.04000001</v>
      </c>
    </row>
    <row r="937" spans="1:15" x14ac:dyDescent="0.25">
      <c r="A937" s="44" t="s">
        <v>51</v>
      </c>
      <c r="B937" s="45" t="s">
        <v>38</v>
      </c>
      <c r="C937" s="46">
        <v>68425</v>
      </c>
      <c r="D937" s="64" t="s">
        <v>883</v>
      </c>
      <c r="E937" s="105">
        <v>0</v>
      </c>
      <c r="F937" s="70">
        <v>0</v>
      </c>
      <c r="G937" s="70">
        <v>0</v>
      </c>
      <c r="H937" s="70">
        <v>0</v>
      </c>
      <c r="I937" s="70">
        <v>0</v>
      </c>
      <c r="J937" s="70">
        <v>0</v>
      </c>
      <c r="K937" s="70">
        <v>0</v>
      </c>
      <c r="L937" s="70">
        <v>0</v>
      </c>
      <c r="M937" s="70">
        <v>0</v>
      </c>
      <c r="N937" s="70">
        <v>0</v>
      </c>
      <c r="O937" s="48">
        <f t="shared" si="14"/>
        <v>0</v>
      </c>
    </row>
    <row r="938" spans="1:15" x14ac:dyDescent="0.25">
      <c r="A938" s="44" t="s">
        <v>51</v>
      </c>
      <c r="B938" s="45" t="s">
        <v>38</v>
      </c>
      <c r="C938" s="46">
        <v>68432</v>
      </c>
      <c r="D938" s="64" t="s">
        <v>884</v>
      </c>
      <c r="E938" s="105">
        <v>0</v>
      </c>
      <c r="F938" s="70">
        <v>0</v>
      </c>
      <c r="G938" s="70">
        <v>0</v>
      </c>
      <c r="H938" s="70">
        <v>0</v>
      </c>
      <c r="I938" s="70">
        <v>0</v>
      </c>
      <c r="J938" s="70">
        <v>0</v>
      </c>
      <c r="K938" s="70">
        <v>0</v>
      </c>
      <c r="L938" s="70">
        <v>0</v>
      </c>
      <c r="M938" s="70">
        <v>0</v>
      </c>
      <c r="N938" s="70">
        <v>0</v>
      </c>
      <c r="O938" s="48">
        <f t="shared" si="14"/>
        <v>0</v>
      </c>
    </row>
    <row r="939" spans="1:15" x14ac:dyDescent="0.25">
      <c r="A939" s="44" t="s">
        <v>51</v>
      </c>
      <c r="B939" s="45" t="s">
        <v>38</v>
      </c>
      <c r="C939" s="46">
        <v>68444</v>
      </c>
      <c r="D939" s="64" t="s">
        <v>885</v>
      </c>
      <c r="E939" s="105">
        <v>135543.54397183872</v>
      </c>
      <c r="F939" s="70">
        <v>0</v>
      </c>
      <c r="G939" s="70">
        <v>0</v>
      </c>
      <c r="H939" s="70">
        <v>0</v>
      </c>
      <c r="I939" s="70">
        <v>0</v>
      </c>
      <c r="J939" s="70">
        <v>0</v>
      </c>
      <c r="K939" s="70">
        <v>0</v>
      </c>
      <c r="L939" s="70">
        <v>289520.15999999997</v>
      </c>
      <c r="M939" s="70">
        <v>0</v>
      </c>
      <c r="N939" s="70">
        <v>0</v>
      </c>
      <c r="O939" s="48">
        <f t="shared" si="14"/>
        <v>289520.15999999997</v>
      </c>
    </row>
    <row r="940" spans="1:15" x14ac:dyDescent="0.25">
      <c r="A940" s="44" t="s">
        <v>51</v>
      </c>
      <c r="B940" s="45" t="s">
        <v>38</v>
      </c>
      <c r="C940" s="46">
        <v>68464</v>
      </c>
      <c r="D940" s="64" t="s">
        <v>886</v>
      </c>
      <c r="E940" s="105">
        <v>6672.1250512678871</v>
      </c>
      <c r="F940" s="70">
        <v>0</v>
      </c>
      <c r="G940" s="70">
        <v>0</v>
      </c>
      <c r="H940" s="70">
        <v>0</v>
      </c>
      <c r="I940" s="70">
        <v>0</v>
      </c>
      <c r="J940" s="70">
        <v>0</v>
      </c>
      <c r="K940" s="70">
        <v>0</v>
      </c>
      <c r="L940" s="70">
        <v>71744.84</v>
      </c>
      <c r="M940" s="70">
        <v>0</v>
      </c>
      <c r="N940" s="70">
        <v>0</v>
      </c>
      <c r="O940" s="48">
        <f t="shared" si="14"/>
        <v>71744.84</v>
      </c>
    </row>
    <row r="941" spans="1:15" x14ac:dyDescent="0.25">
      <c r="A941" s="149" t="s">
        <v>51</v>
      </c>
      <c r="B941" s="153" t="s">
        <v>38</v>
      </c>
      <c r="C941" s="151">
        <v>68468</v>
      </c>
      <c r="D941" s="154" t="s">
        <v>887</v>
      </c>
      <c r="E941" s="105">
        <v>0</v>
      </c>
      <c r="F941" s="168">
        <v>0</v>
      </c>
      <c r="G941" s="168">
        <v>313099.19</v>
      </c>
      <c r="H941" s="168">
        <v>0</v>
      </c>
      <c r="I941" s="168">
        <v>0</v>
      </c>
      <c r="J941" s="168">
        <v>0</v>
      </c>
      <c r="K941" s="168">
        <v>0</v>
      </c>
      <c r="L941" s="168">
        <v>0</v>
      </c>
      <c r="M941" s="168">
        <v>0</v>
      </c>
      <c r="N941" s="168">
        <v>0</v>
      </c>
      <c r="O941" s="169">
        <f t="shared" si="14"/>
        <v>313099.19</v>
      </c>
    </row>
    <row r="942" spans="1:15" x14ac:dyDescent="0.25">
      <c r="A942" s="149" t="s">
        <v>51</v>
      </c>
      <c r="B942" s="153" t="s">
        <v>38</v>
      </c>
      <c r="C942" s="151">
        <v>68498</v>
      </c>
      <c r="D942" s="154" t="s">
        <v>888</v>
      </c>
      <c r="E942" s="105">
        <v>0</v>
      </c>
      <c r="F942" s="168">
        <v>0</v>
      </c>
      <c r="G942" s="168">
        <v>0</v>
      </c>
      <c r="H942" s="168">
        <v>0</v>
      </c>
      <c r="I942" s="168">
        <v>0</v>
      </c>
      <c r="J942" s="168">
        <v>0</v>
      </c>
      <c r="K942" s="168">
        <v>0</v>
      </c>
      <c r="L942" s="168">
        <v>112143.87</v>
      </c>
      <c r="M942" s="168">
        <v>0</v>
      </c>
      <c r="N942" s="168">
        <v>0</v>
      </c>
      <c r="O942" s="169">
        <f t="shared" si="14"/>
        <v>112143.87</v>
      </c>
    </row>
    <row r="943" spans="1:15" x14ac:dyDescent="0.25">
      <c r="A943" s="149" t="s">
        <v>51</v>
      </c>
      <c r="B943" s="153" t="s">
        <v>38</v>
      </c>
      <c r="C943" s="151">
        <v>68500</v>
      </c>
      <c r="D943" s="154" t="s">
        <v>889</v>
      </c>
      <c r="E943" s="105">
        <v>18901.315248688592</v>
      </c>
      <c r="F943" s="168">
        <v>611339.28999999992</v>
      </c>
      <c r="G943" s="168">
        <v>0</v>
      </c>
      <c r="H943" s="168">
        <v>0</v>
      </c>
      <c r="I943" s="168">
        <v>0</v>
      </c>
      <c r="J943" s="168">
        <v>0</v>
      </c>
      <c r="K943" s="168">
        <v>0</v>
      </c>
      <c r="L943" s="168">
        <v>3038.4399999999996</v>
      </c>
      <c r="M943" s="168">
        <v>0</v>
      </c>
      <c r="N943" s="168">
        <v>0</v>
      </c>
      <c r="O943" s="169">
        <f t="shared" si="14"/>
        <v>614377.72999999986</v>
      </c>
    </row>
    <row r="944" spans="1:15" x14ac:dyDescent="0.25">
      <c r="A944" s="149" t="s">
        <v>51</v>
      </c>
      <c r="B944" s="153" t="s">
        <v>38</v>
      </c>
      <c r="C944" s="151">
        <v>68502</v>
      </c>
      <c r="D944" s="154" t="s">
        <v>890</v>
      </c>
      <c r="E944" s="105">
        <v>0</v>
      </c>
      <c r="F944" s="168">
        <v>0</v>
      </c>
      <c r="G944" s="168">
        <v>0</v>
      </c>
      <c r="H944" s="168">
        <v>0</v>
      </c>
      <c r="I944" s="168">
        <v>0</v>
      </c>
      <c r="J944" s="168">
        <v>0</v>
      </c>
      <c r="K944" s="168">
        <v>0</v>
      </c>
      <c r="L944" s="168">
        <v>0</v>
      </c>
      <c r="M944" s="168">
        <v>0</v>
      </c>
      <c r="N944" s="168">
        <v>0</v>
      </c>
      <c r="O944" s="169">
        <f t="shared" si="14"/>
        <v>0</v>
      </c>
    </row>
    <row r="945" spans="1:15" x14ac:dyDescent="0.25">
      <c r="A945" s="149" t="s">
        <v>51</v>
      </c>
      <c r="B945" s="153" t="s">
        <v>38</v>
      </c>
      <c r="C945" s="151">
        <v>68522</v>
      </c>
      <c r="D945" s="154" t="s">
        <v>891</v>
      </c>
      <c r="E945" s="105">
        <v>0</v>
      </c>
      <c r="F945" s="168">
        <v>0</v>
      </c>
      <c r="G945" s="168">
        <v>0</v>
      </c>
      <c r="H945" s="168">
        <v>0</v>
      </c>
      <c r="I945" s="168">
        <v>0</v>
      </c>
      <c r="J945" s="168">
        <v>0</v>
      </c>
      <c r="K945" s="168">
        <v>0</v>
      </c>
      <c r="L945" s="168">
        <v>0</v>
      </c>
      <c r="M945" s="168">
        <v>0</v>
      </c>
      <c r="N945" s="168">
        <v>0</v>
      </c>
      <c r="O945" s="169">
        <f t="shared" si="14"/>
        <v>0</v>
      </c>
    </row>
    <row r="946" spans="1:15" x14ac:dyDescent="0.25">
      <c r="A946" s="149" t="s">
        <v>51</v>
      </c>
      <c r="B946" s="153" t="s">
        <v>38</v>
      </c>
      <c r="C946" s="151">
        <v>68524</v>
      </c>
      <c r="D946" s="154" t="s">
        <v>892</v>
      </c>
      <c r="E946" s="105">
        <v>0</v>
      </c>
      <c r="F946" s="168">
        <v>0</v>
      </c>
      <c r="G946" s="168">
        <v>0</v>
      </c>
      <c r="H946" s="168">
        <v>0</v>
      </c>
      <c r="I946" s="168">
        <v>0</v>
      </c>
      <c r="J946" s="168">
        <v>0</v>
      </c>
      <c r="K946" s="168">
        <v>0</v>
      </c>
      <c r="L946" s="168">
        <v>0</v>
      </c>
      <c r="M946" s="168">
        <v>0</v>
      </c>
      <c r="N946" s="168">
        <v>0</v>
      </c>
      <c r="O946" s="169">
        <f t="shared" si="14"/>
        <v>0</v>
      </c>
    </row>
    <row r="947" spans="1:15" x14ac:dyDescent="0.25">
      <c r="A947" s="149" t="s">
        <v>51</v>
      </c>
      <c r="B947" s="153" t="s">
        <v>38</v>
      </c>
      <c r="C947" s="151">
        <v>68533</v>
      </c>
      <c r="D947" s="154" t="s">
        <v>893</v>
      </c>
      <c r="E947" s="105">
        <v>3586.1728611864319</v>
      </c>
      <c r="F947" s="168">
        <v>0</v>
      </c>
      <c r="G947" s="168">
        <v>0</v>
      </c>
      <c r="H947" s="168">
        <v>0</v>
      </c>
      <c r="I947" s="168">
        <v>0</v>
      </c>
      <c r="J947" s="168">
        <v>0</v>
      </c>
      <c r="K947" s="168">
        <v>0</v>
      </c>
      <c r="L947" s="168">
        <v>59418</v>
      </c>
      <c r="M947" s="168">
        <v>0</v>
      </c>
      <c r="N947" s="168">
        <v>0</v>
      </c>
      <c r="O947" s="169">
        <f t="shared" si="14"/>
        <v>59418</v>
      </c>
    </row>
    <row r="948" spans="1:15" x14ac:dyDescent="0.25">
      <c r="A948" s="149" t="s">
        <v>51</v>
      </c>
      <c r="B948" s="153" t="s">
        <v>38</v>
      </c>
      <c r="C948" s="151">
        <v>68547</v>
      </c>
      <c r="D948" s="154" t="s">
        <v>894</v>
      </c>
      <c r="E948" s="105">
        <v>1025560.6649760676</v>
      </c>
      <c r="F948" s="168">
        <v>0</v>
      </c>
      <c r="G948" s="168">
        <v>0</v>
      </c>
      <c r="H948" s="168">
        <v>0</v>
      </c>
      <c r="I948" s="168">
        <v>0</v>
      </c>
      <c r="J948" s="168">
        <v>0</v>
      </c>
      <c r="K948" s="168">
        <v>0</v>
      </c>
      <c r="L948" s="168">
        <v>2047937.39</v>
      </c>
      <c r="M948" s="168">
        <v>0</v>
      </c>
      <c r="N948" s="168">
        <v>0</v>
      </c>
      <c r="O948" s="169">
        <f t="shared" si="14"/>
        <v>2047937.39</v>
      </c>
    </row>
    <row r="949" spans="1:15" x14ac:dyDescent="0.25">
      <c r="A949" s="149" t="s">
        <v>51</v>
      </c>
      <c r="B949" s="153" t="s">
        <v>38</v>
      </c>
      <c r="C949" s="151">
        <v>68549</v>
      </c>
      <c r="D949" s="154" t="s">
        <v>895</v>
      </c>
      <c r="E949" s="105">
        <v>384589.60929838137</v>
      </c>
      <c r="F949" s="168">
        <v>978320.13000000012</v>
      </c>
      <c r="G949" s="168">
        <v>0</v>
      </c>
      <c r="H949" s="168">
        <v>0</v>
      </c>
      <c r="I949" s="168">
        <v>0</v>
      </c>
      <c r="J949" s="168">
        <v>0</v>
      </c>
      <c r="K949" s="168">
        <v>0</v>
      </c>
      <c r="L949" s="168">
        <v>0</v>
      </c>
      <c r="M949" s="168">
        <v>0</v>
      </c>
      <c r="N949" s="168">
        <v>0</v>
      </c>
      <c r="O949" s="169">
        <f t="shared" si="14"/>
        <v>978320.13000000012</v>
      </c>
    </row>
    <row r="950" spans="1:15" x14ac:dyDescent="0.25">
      <c r="A950" s="149" t="s">
        <v>51</v>
      </c>
      <c r="B950" s="153" t="s">
        <v>38</v>
      </c>
      <c r="C950" s="151">
        <v>68572</v>
      </c>
      <c r="D950" s="154" t="s">
        <v>896</v>
      </c>
      <c r="E950" s="105">
        <v>0</v>
      </c>
      <c r="F950" s="168">
        <v>0</v>
      </c>
      <c r="G950" s="168">
        <v>0</v>
      </c>
      <c r="H950" s="168">
        <v>0</v>
      </c>
      <c r="I950" s="168">
        <v>0</v>
      </c>
      <c r="J950" s="168">
        <v>0</v>
      </c>
      <c r="K950" s="168">
        <v>0</v>
      </c>
      <c r="L950" s="168">
        <v>0</v>
      </c>
      <c r="M950" s="168">
        <v>0</v>
      </c>
      <c r="N950" s="168">
        <v>0</v>
      </c>
      <c r="O950" s="169">
        <f t="shared" si="14"/>
        <v>0</v>
      </c>
    </row>
    <row r="951" spans="1:15" x14ac:dyDescent="0.25">
      <c r="A951" s="44" t="s">
        <v>51</v>
      </c>
      <c r="B951" s="45" t="s">
        <v>38</v>
      </c>
      <c r="C951" s="46">
        <v>68573</v>
      </c>
      <c r="D951" s="64" t="s">
        <v>897</v>
      </c>
      <c r="E951" s="105">
        <v>0</v>
      </c>
      <c r="F951" s="70">
        <v>0</v>
      </c>
      <c r="G951" s="70">
        <v>0</v>
      </c>
      <c r="H951" s="70">
        <v>0</v>
      </c>
      <c r="I951" s="70">
        <v>0</v>
      </c>
      <c r="J951" s="70">
        <v>0</v>
      </c>
      <c r="K951" s="70">
        <v>0</v>
      </c>
      <c r="L951" s="70">
        <v>0</v>
      </c>
      <c r="M951" s="70">
        <v>0</v>
      </c>
      <c r="N951" s="70">
        <v>0</v>
      </c>
      <c r="O951" s="48">
        <f t="shared" si="14"/>
        <v>0</v>
      </c>
    </row>
    <row r="952" spans="1:15" x14ac:dyDescent="0.25">
      <c r="A952" s="44" t="s">
        <v>51</v>
      </c>
      <c r="B952" s="45" t="s">
        <v>38</v>
      </c>
      <c r="C952" s="46">
        <v>68575</v>
      </c>
      <c r="D952" s="64" t="s">
        <v>898</v>
      </c>
      <c r="E952" s="105">
        <v>0</v>
      </c>
      <c r="F952" s="70">
        <v>0</v>
      </c>
      <c r="G952" s="70">
        <v>0</v>
      </c>
      <c r="H952" s="70">
        <v>0</v>
      </c>
      <c r="I952" s="70">
        <v>0</v>
      </c>
      <c r="J952" s="70">
        <v>0</v>
      </c>
      <c r="K952" s="70">
        <v>0</v>
      </c>
      <c r="L952" s="70">
        <v>189346.11</v>
      </c>
      <c r="M952" s="70">
        <v>0</v>
      </c>
      <c r="N952" s="70">
        <v>0</v>
      </c>
      <c r="O952" s="48">
        <f t="shared" si="14"/>
        <v>189346.11</v>
      </c>
    </row>
    <row r="953" spans="1:15" x14ac:dyDescent="0.25">
      <c r="A953" s="44" t="s">
        <v>51</v>
      </c>
      <c r="B953" s="45" t="s">
        <v>38</v>
      </c>
      <c r="C953" s="46">
        <v>68615</v>
      </c>
      <c r="D953" s="64" t="s">
        <v>134</v>
      </c>
      <c r="E953" s="105">
        <v>27338.380668809499</v>
      </c>
      <c r="F953" s="70">
        <v>0</v>
      </c>
      <c r="G953" s="70">
        <v>0</v>
      </c>
      <c r="H953" s="70">
        <v>0</v>
      </c>
      <c r="I953" s="70">
        <v>0</v>
      </c>
      <c r="J953" s="70">
        <v>22340651.129999995</v>
      </c>
      <c r="K953" s="70">
        <v>0</v>
      </c>
      <c r="L953" s="70">
        <v>29878.53</v>
      </c>
      <c r="M953" s="70">
        <v>0</v>
      </c>
      <c r="N953" s="70">
        <v>0</v>
      </c>
      <c r="O953" s="48">
        <f t="shared" si="14"/>
        <v>22370529.659999996</v>
      </c>
    </row>
    <row r="954" spans="1:15" x14ac:dyDescent="0.25">
      <c r="A954" s="44" t="s">
        <v>51</v>
      </c>
      <c r="B954" s="45" t="s">
        <v>38</v>
      </c>
      <c r="C954" s="46">
        <v>68655</v>
      </c>
      <c r="D954" s="64" t="s">
        <v>899</v>
      </c>
      <c r="E954" s="105">
        <v>208781.33585151541</v>
      </c>
      <c r="F954" s="70">
        <v>0</v>
      </c>
      <c r="G954" s="70">
        <v>0</v>
      </c>
      <c r="H954" s="70">
        <v>0</v>
      </c>
      <c r="I954" s="70">
        <v>0</v>
      </c>
      <c r="J954" s="70">
        <v>0</v>
      </c>
      <c r="K954" s="70">
        <v>0</v>
      </c>
      <c r="L954" s="70">
        <v>570544.4</v>
      </c>
      <c r="M954" s="70">
        <v>0</v>
      </c>
      <c r="N954" s="70">
        <v>0</v>
      </c>
      <c r="O954" s="48">
        <f t="shared" si="14"/>
        <v>570544.4</v>
      </c>
    </row>
    <row r="955" spans="1:15" x14ac:dyDescent="0.25">
      <c r="A955" s="44" t="s">
        <v>51</v>
      </c>
      <c r="B955" s="45" t="s">
        <v>38</v>
      </c>
      <c r="C955" s="46">
        <v>68669</v>
      </c>
      <c r="D955" s="64" t="s">
        <v>900</v>
      </c>
      <c r="E955" s="105">
        <v>0</v>
      </c>
      <c r="F955" s="70">
        <v>0</v>
      </c>
      <c r="G955" s="70">
        <v>0</v>
      </c>
      <c r="H955" s="70">
        <v>0</v>
      </c>
      <c r="I955" s="70">
        <v>0</v>
      </c>
      <c r="J955" s="70">
        <v>0</v>
      </c>
      <c r="K955" s="70">
        <v>0</v>
      </c>
      <c r="L955" s="70">
        <v>230346.27</v>
      </c>
      <c r="M955" s="70">
        <v>0</v>
      </c>
      <c r="N955" s="70">
        <v>0</v>
      </c>
      <c r="O955" s="48">
        <f t="shared" si="14"/>
        <v>230346.27</v>
      </c>
    </row>
    <row r="956" spans="1:15" x14ac:dyDescent="0.25">
      <c r="A956" s="44" t="s">
        <v>51</v>
      </c>
      <c r="B956" s="45" t="s">
        <v>38</v>
      </c>
      <c r="C956" s="46">
        <v>68673</v>
      </c>
      <c r="D956" s="64" t="s">
        <v>901</v>
      </c>
      <c r="E956" s="105">
        <v>0</v>
      </c>
      <c r="F956" s="70">
        <v>0</v>
      </c>
      <c r="G956" s="70">
        <v>0</v>
      </c>
      <c r="H956" s="70">
        <v>0</v>
      </c>
      <c r="I956" s="70">
        <v>0</v>
      </c>
      <c r="J956" s="70">
        <v>0</v>
      </c>
      <c r="K956" s="70">
        <v>0</v>
      </c>
      <c r="L956" s="70">
        <v>0</v>
      </c>
      <c r="M956" s="70">
        <v>0</v>
      </c>
      <c r="N956" s="70">
        <v>0</v>
      </c>
      <c r="O956" s="48">
        <f t="shared" si="14"/>
        <v>0</v>
      </c>
    </row>
    <row r="957" spans="1:15" x14ac:dyDescent="0.25">
      <c r="A957" s="44" t="s">
        <v>51</v>
      </c>
      <c r="B957" s="45" t="s">
        <v>38</v>
      </c>
      <c r="C957" s="46">
        <v>68679</v>
      </c>
      <c r="D957" s="64" t="s">
        <v>902</v>
      </c>
      <c r="E957" s="105">
        <v>431609.4709211688</v>
      </c>
      <c r="F957" s="70">
        <v>0</v>
      </c>
      <c r="G957" s="70">
        <v>0</v>
      </c>
      <c r="H957" s="70">
        <v>0</v>
      </c>
      <c r="I957" s="70">
        <v>0</v>
      </c>
      <c r="J957" s="70">
        <v>0</v>
      </c>
      <c r="K957" s="70">
        <v>0</v>
      </c>
      <c r="L957" s="70">
        <v>28277</v>
      </c>
      <c r="M957" s="70">
        <v>0</v>
      </c>
      <c r="N957" s="70">
        <v>0</v>
      </c>
      <c r="O957" s="48">
        <f t="shared" si="14"/>
        <v>28277</v>
      </c>
    </row>
    <row r="958" spans="1:15" x14ac:dyDescent="0.25">
      <c r="A958" s="44" t="s">
        <v>51</v>
      </c>
      <c r="B958" s="45" t="s">
        <v>38</v>
      </c>
      <c r="C958" s="46">
        <v>68682</v>
      </c>
      <c r="D958" s="64" t="s">
        <v>903</v>
      </c>
      <c r="E958" s="105">
        <v>0</v>
      </c>
      <c r="F958" s="70">
        <v>0</v>
      </c>
      <c r="G958" s="70">
        <v>0</v>
      </c>
      <c r="H958" s="70">
        <v>0</v>
      </c>
      <c r="I958" s="70">
        <v>0</v>
      </c>
      <c r="J958" s="70">
        <v>0</v>
      </c>
      <c r="K958" s="70">
        <v>0</v>
      </c>
      <c r="L958" s="70">
        <v>0</v>
      </c>
      <c r="M958" s="70">
        <v>0</v>
      </c>
      <c r="N958" s="70">
        <v>0</v>
      </c>
      <c r="O958" s="48">
        <f t="shared" si="14"/>
        <v>0</v>
      </c>
    </row>
    <row r="959" spans="1:15" x14ac:dyDescent="0.25">
      <c r="A959" s="44" t="s">
        <v>51</v>
      </c>
      <c r="B959" s="45" t="s">
        <v>38</v>
      </c>
      <c r="C959" s="46">
        <v>68684</v>
      </c>
      <c r="D959" s="64" t="s">
        <v>904</v>
      </c>
      <c r="E959" s="105">
        <v>570008.73334506224</v>
      </c>
      <c r="F959" s="70">
        <v>10486.130000000001</v>
      </c>
      <c r="G959" s="70">
        <v>83796.139999999985</v>
      </c>
      <c r="H959" s="70">
        <v>0</v>
      </c>
      <c r="I959" s="70">
        <v>0</v>
      </c>
      <c r="J959" s="70">
        <v>0</v>
      </c>
      <c r="K959" s="70">
        <v>0</v>
      </c>
      <c r="L959" s="70">
        <v>71254.42</v>
      </c>
      <c r="M959" s="70">
        <v>0</v>
      </c>
      <c r="N959" s="70">
        <v>0</v>
      </c>
      <c r="O959" s="48">
        <f t="shared" si="14"/>
        <v>165536.69</v>
      </c>
    </row>
    <row r="960" spans="1:15" x14ac:dyDescent="0.25">
      <c r="A960" s="44" t="s">
        <v>51</v>
      </c>
      <c r="B960" s="45" t="s">
        <v>38</v>
      </c>
      <c r="C960" s="46">
        <v>68686</v>
      </c>
      <c r="D960" s="64" t="s">
        <v>905</v>
      </c>
      <c r="E960" s="105">
        <v>0</v>
      </c>
      <c r="F960" s="70">
        <v>0</v>
      </c>
      <c r="G960" s="70">
        <v>318603.7</v>
      </c>
      <c r="H960" s="70">
        <v>0</v>
      </c>
      <c r="I960" s="70">
        <v>0</v>
      </c>
      <c r="J960" s="70">
        <v>0</v>
      </c>
      <c r="K960" s="70">
        <v>0</v>
      </c>
      <c r="L960" s="70">
        <v>0</v>
      </c>
      <c r="M960" s="70">
        <v>0</v>
      </c>
      <c r="N960" s="70">
        <v>0</v>
      </c>
      <c r="O960" s="48">
        <f t="shared" si="14"/>
        <v>318603.7</v>
      </c>
    </row>
    <row r="961" spans="1:15" x14ac:dyDescent="0.25">
      <c r="A961" s="149" t="s">
        <v>51</v>
      </c>
      <c r="B961" s="153" t="s">
        <v>38</v>
      </c>
      <c r="C961" s="151">
        <v>68689</v>
      </c>
      <c r="D961" s="154" t="s">
        <v>906</v>
      </c>
      <c r="E961" s="105">
        <v>0</v>
      </c>
      <c r="F961" s="168">
        <v>0</v>
      </c>
      <c r="G961" s="168">
        <v>0</v>
      </c>
      <c r="H961" s="168">
        <v>0</v>
      </c>
      <c r="I961" s="168">
        <v>0</v>
      </c>
      <c r="J961" s="168">
        <v>0</v>
      </c>
      <c r="K961" s="168">
        <v>0</v>
      </c>
      <c r="L961" s="168">
        <v>134409.63</v>
      </c>
      <c r="M961" s="168">
        <v>0</v>
      </c>
      <c r="N961" s="168">
        <v>0</v>
      </c>
      <c r="O961" s="169">
        <f t="shared" si="14"/>
        <v>134409.63</v>
      </c>
    </row>
    <row r="962" spans="1:15" x14ac:dyDescent="0.25">
      <c r="A962" s="149" t="s">
        <v>51</v>
      </c>
      <c r="B962" s="153" t="s">
        <v>38</v>
      </c>
      <c r="C962" s="151">
        <v>68705</v>
      </c>
      <c r="D962" s="154" t="s">
        <v>150</v>
      </c>
      <c r="E962" s="105">
        <v>0</v>
      </c>
      <c r="F962" s="168">
        <v>0</v>
      </c>
      <c r="G962" s="168">
        <v>0</v>
      </c>
      <c r="H962" s="168">
        <v>0</v>
      </c>
      <c r="I962" s="168">
        <v>0</v>
      </c>
      <c r="J962" s="168">
        <v>0</v>
      </c>
      <c r="K962" s="168">
        <v>0</v>
      </c>
      <c r="L962" s="168">
        <v>0</v>
      </c>
      <c r="M962" s="168">
        <v>0</v>
      </c>
      <c r="N962" s="168">
        <v>0</v>
      </c>
      <c r="O962" s="169">
        <f t="shared" si="14"/>
        <v>0</v>
      </c>
    </row>
    <row r="963" spans="1:15" x14ac:dyDescent="0.25">
      <c r="A963" s="149" t="s">
        <v>51</v>
      </c>
      <c r="B963" s="153" t="s">
        <v>38</v>
      </c>
      <c r="C963" s="151">
        <v>68720</v>
      </c>
      <c r="D963" s="154" t="s">
        <v>907</v>
      </c>
      <c r="E963" s="105">
        <v>0</v>
      </c>
      <c r="F963" s="168">
        <v>0</v>
      </c>
      <c r="G963" s="168">
        <v>0</v>
      </c>
      <c r="H963" s="168">
        <v>0</v>
      </c>
      <c r="I963" s="168">
        <v>0</v>
      </c>
      <c r="J963" s="168">
        <v>0</v>
      </c>
      <c r="K963" s="168">
        <v>0</v>
      </c>
      <c r="L963" s="168">
        <v>0</v>
      </c>
      <c r="M963" s="168">
        <v>0</v>
      </c>
      <c r="N963" s="168">
        <v>0</v>
      </c>
      <c r="O963" s="169">
        <f t="shared" si="14"/>
        <v>0</v>
      </c>
    </row>
    <row r="964" spans="1:15" x14ac:dyDescent="0.25">
      <c r="A964" s="149" t="s">
        <v>51</v>
      </c>
      <c r="B964" s="153" t="s">
        <v>38</v>
      </c>
      <c r="C964" s="151">
        <v>68745</v>
      </c>
      <c r="D964" s="154" t="s">
        <v>908</v>
      </c>
      <c r="E964" s="105">
        <v>0</v>
      </c>
      <c r="F964" s="168">
        <v>0</v>
      </c>
      <c r="G964" s="168">
        <v>0</v>
      </c>
      <c r="H964" s="168">
        <v>0</v>
      </c>
      <c r="I964" s="168">
        <v>0</v>
      </c>
      <c r="J964" s="168">
        <v>0</v>
      </c>
      <c r="K964" s="168">
        <v>0</v>
      </c>
      <c r="L964" s="168">
        <v>0</v>
      </c>
      <c r="M964" s="168">
        <v>0</v>
      </c>
      <c r="N964" s="168">
        <v>0</v>
      </c>
      <c r="O964" s="169">
        <f t="shared" si="14"/>
        <v>0</v>
      </c>
    </row>
    <row r="965" spans="1:15" x14ac:dyDescent="0.25">
      <c r="A965" s="149" t="s">
        <v>51</v>
      </c>
      <c r="B965" s="153" t="s">
        <v>38</v>
      </c>
      <c r="C965" s="151">
        <v>68755</v>
      </c>
      <c r="D965" s="154" t="s">
        <v>909</v>
      </c>
      <c r="E965" s="105">
        <v>0</v>
      </c>
      <c r="F965" s="168">
        <v>0</v>
      </c>
      <c r="G965" s="168">
        <v>0</v>
      </c>
      <c r="H965" s="168">
        <v>0</v>
      </c>
      <c r="I965" s="168">
        <v>0</v>
      </c>
      <c r="J965" s="168">
        <v>0</v>
      </c>
      <c r="K965" s="168">
        <v>0</v>
      </c>
      <c r="L965" s="168">
        <v>0</v>
      </c>
      <c r="M965" s="168">
        <v>0</v>
      </c>
      <c r="N965" s="168">
        <v>0</v>
      </c>
      <c r="O965" s="169">
        <f t="shared" si="14"/>
        <v>0</v>
      </c>
    </row>
    <row r="966" spans="1:15" x14ac:dyDescent="0.25">
      <c r="A966" s="149" t="s">
        <v>51</v>
      </c>
      <c r="B966" s="153" t="s">
        <v>38</v>
      </c>
      <c r="C966" s="151">
        <v>68770</v>
      </c>
      <c r="D966" s="154" t="s">
        <v>910</v>
      </c>
      <c r="E966" s="105">
        <v>0</v>
      </c>
      <c r="F966" s="168">
        <v>0</v>
      </c>
      <c r="G966" s="168">
        <v>0</v>
      </c>
      <c r="H966" s="168">
        <v>0</v>
      </c>
      <c r="I966" s="168">
        <v>0</v>
      </c>
      <c r="J966" s="168">
        <v>0</v>
      </c>
      <c r="K966" s="168">
        <v>0</v>
      </c>
      <c r="L966" s="168">
        <v>0</v>
      </c>
      <c r="M966" s="168">
        <v>0</v>
      </c>
      <c r="N966" s="168">
        <v>0</v>
      </c>
      <c r="O966" s="169">
        <f t="shared" si="14"/>
        <v>0</v>
      </c>
    </row>
    <row r="967" spans="1:15" x14ac:dyDescent="0.25">
      <c r="A967" s="149" t="s">
        <v>51</v>
      </c>
      <c r="B967" s="153" t="s">
        <v>38</v>
      </c>
      <c r="C967" s="151">
        <v>68773</v>
      </c>
      <c r="D967" s="154" t="s">
        <v>39</v>
      </c>
      <c r="E967" s="105">
        <v>4821.9378346231006</v>
      </c>
      <c r="F967" s="168">
        <v>0</v>
      </c>
      <c r="G967" s="168">
        <v>0</v>
      </c>
      <c r="H967" s="168">
        <v>0</v>
      </c>
      <c r="I967" s="168">
        <v>0</v>
      </c>
      <c r="J967" s="168">
        <v>0</v>
      </c>
      <c r="K967" s="168">
        <v>0</v>
      </c>
      <c r="L967" s="168">
        <v>0</v>
      </c>
      <c r="M967" s="168">
        <v>0</v>
      </c>
      <c r="N967" s="168">
        <v>0</v>
      </c>
      <c r="O967" s="169">
        <f t="shared" si="14"/>
        <v>0</v>
      </c>
    </row>
    <row r="968" spans="1:15" x14ac:dyDescent="0.25">
      <c r="A968" s="149" t="s">
        <v>51</v>
      </c>
      <c r="B968" s="153" t="s">
        <v>38</v>
      </c>
      <c r="C968" s="151">
        <v>68780</v>
      </c>
      <c r="D968" s="154" t="s">
        <v>911</v>
      </c>
      <c r="E968" s="105">
        <v>0</v>
      </c>
      <c r="F968" s="168">
        <v>0</v>
      </c>
      <c r="G968" s="168">
        <v>0</v>
      </c>
      <c r="H968" s="168">
        <v>0</v>
      </c>
      <c r="I968" s="168">
        <v>0</v>
      </c>
      <c r="J968" s="168">
        <v>0</v>
      </c>
      <c r="K968" s="168">
        <v>0</v>
      </c>
      <c r="L968" s="168">
        <v>0</v>
      </c>
      <c r="M968" s="168">
        <v>0</v>
      </c>
      <c r="N968" s="168">
        <v>0</v>
      </c>
      <c r="O968" s="169">
        <f t="shared" si="14"/>
        <v>0</v>
      </c>
    </row>
    <row r="969" spans="1:15" x14ac:dyDescent="0.25">
      <c r="A969" s="149" t="s">
        <v>51</v>
      </c>
      <c r="B969" s="153" t="s">
        <v>38</v>
      </c>
      <c r="C969" s="151">
        <v>68820</v>
      </c>
      <c r="D969" s="154" t="s">
        <v>912</v>
      </c>
      <c r="E969" s="105">
        <v>0</v>
      </c>
      <c r="F969" s="168">
        <v>0</v>
      </c>
      <c r="G969" s="168">
        <v>0</v>
      </c>
      <c r="H969" s="168">
        <v>0</v>
      </c>
      <c r="I969" s="168">
        <v>0</v>
      </c>
      <c r="J969" s="168">
        <v>0</v>
      </c>
      <c r="K969" s="168">
        <v>0</v>
      </c>
      <c r="L969" s="168">
        <v>0</v>
      </c>
      <c r="M969" s="168">
        <v>0</v>
      </c>
      <c r="N969" s="168">
        <v>0</v>
      </c>
      <c r="O969" s="169">
        <f t="shared" si="14"/>
        <v>0</v>
      </c>
    </row>
    <row r="970" spans="1:15" x14ac:dyDescent="0.25">
      <c r="A970" s="149" t="s">
        <v>51</v>
      </c>
      <c r="B970" s="153" t="s">
        <v>38</v>
      </c>
      <c r="C970" s="151">
        <v>68855</v>
      </c>
      <c r="D970" s="154" t="s">
        <v>913</v>
      </c>
      <c r="E970" s="105">
        <v>0</v>
      </c>
      <c r="F970" s="168">
        <v>0</v>
      </c>
      <c r="G970" s="168">
        <v>0</v>
      </c>
      <c r="H970" s="168">
        <v>0</v>
      </c>
      <c r="I970" s="168">
        <v>0</v>
      </c>
      <c r="J970" s="168">
        <v>0</v>
      </c>
      <c r="K970" s="168">
        <v>0</v>
      </c>
      <c r="L970" s="168">
        <v>0</v>
      </c>
      <c r="M970" s="168">
        <v>0</v>
      </c>
      <c r="N970" s="168">
        <v>0</v>
      </c>
      <c r="O970" s="169">
        <f t="shared" si="14"/>
        <v>0</v>
      </c>
    </row>
    <row r="971" spans="1:15" x14ac:dyDescent="0.25">
      <c r="A971" s="44" t="s">
        <v>51</v>
      </c>
      <c r="B971" s="45" t="s">
        <v>38</v>
      </c>
      <c r="C971" s="46">
        <v>68861</v>
      </c>
      <c r="D971" s="64" t="s">
        <v>914</v>
      </c>
      <c r="E971" s="105">
        <v>0</v>
      </c>
      <c r="F971" s="70">
        <v>0</v>
      </c>
      <c r="G971" s="70">
        <v>0</v>
      </c>
      <c r="H971" s="70">
        <v>0</v>
      </c>
      <c r="I971" s="70">
        <v>0</v>
      </c>
      <c r="J971" s="70">
        <v>0</v>
      </c>
      <c r="K971" s="70">
        <v>0</v>
      </c>
      <c r="L971" s="70">
        <v>0</v>
      </c>
      <c r="M971" s="70">
        <v>0</v>
      </c>
      <c r="N971" s="70">
        <v>0</v>
      </c>
      <c r="O971" s="48">
        <f t="shared" si="14"/>
        <v>0</v>
      </c>
    </row>
    <row r="972" spans="1:15" x14ac:dyDescent="0.25">
      <c r="A972" s="44" t="s">
        <v>51</v>
      </c>
      <c r="B972" s="45" t="s">
        <v>38</v>
      </c>
      <c r="C972" s="46">
        <v>68867</v>
      </c>
      <c r="D972" s="64" t="s">
        <v>915</v>
      </c>
      <c r="E972" s="105">
        <v>14038310.645527113</v>
      </c>
      <c r="F972" s="70">
        <v>0</v>
      </c>
      <c r="G972" s="70">
        <v>0</v>
      </c>
      <c r="H972" s="70">
        <v>0</v>
      </c>
      <c r="I972" s="70">
        <v>0</v>
      </c>
      <c r="J972" s="70">
        <v>43081213.120000005</v>
      </c>
      <c r="K972" s="70">
        <v>0</v>
      </c>
      <c r="L972" s="70">
        <v>0</v>
      </c>
      <c r="M972" s="70">
        <v>0</v>
      </c>
      <c r="N972" s="70">
        <v>0</v>
      </c>
      <c r="O972" s="48">
        <f t="shared" ref="O972:O1035" si="15">SUM(F972:N972)</f>
        <v>43081213.120000005</v>
      </c>
    </row>
    <row r="973" spans="1:15" x14ac:dyDescent="0.25">
      <c r="A973" s="44" t="s">
        <v>51</v>
      </c>
      <c r="B973" s="45" t="s">
        <v>38</v>
      </c>
      <c r="C973" s="46">
        <v>68872</v>
      </c>
      <c r="D973" s="64" t="s">
        <v>241</v>
      </c>
      <c r="E973" s="105">
        <v>34855232.953519434</v>
      </c>
      <c r="F973" s="70">
        <v>0</v>
      </c>
      <c r="G973" s="70">
        <v>0</v>
      </c>
      <c r="H973" s="70">
        <v>0</v>
      </c>
      <c r="I973" s="70">
        <v>0</v>
      </c>
      <c r="J973" s="70">
        <v>0</v>
      </c>
      <c r="K973" s="70">
        <v>0</v>
      </c>
      <c r="L973" s="70">
        <v>0</v>
      </c>
      <c r="M973" s="70">
        <v>0</v>
      </c>
      <c r="N973" s="70">
        <v>13332231</v>
      </c>
      <c r="O973" s="48">
        <f t="shared" si="15"/>
        <v>13332231</v>
      </c>
    </row>
    <row r="974" spans="1:15" x14ac:dyDescent="0.25">
      <c r="A974" s="44" t="s">
        <v>51</v>
      </c>
      <c r="B974" s="45" t="s">
        <v>38</v>
      </c>
      <c r="C974" s="46">
        <v>68895</v>
      </c>
      <c r="D974" s="64" t="s">
        <v>916</v>
      </c>
      <c r="E974" s="105">
        <v>1330135.5194539558</v>
      </c>
      <c r="F974" s="70">
        <v>0</v>
      </c>
      <c r="G974" s="70">
        <v>0</v>
      </c>
      <c r="H974" s="70">
        <v>0</v>
      </c>
      <c r="I974" s="70">
        <v>0</v>
      </c>
      <c r="J974" s="70">
        <v>0</v>
      </c>
      <c r="K974" s="70">
        <v>0</v>
      </c>
      <c r="L974" s="70">
        <v>0</v>
      </c>
      <c r="M974" s="70">
        <v>0</v>
      </c>
      <c r="N974" s="70">
        <v>3075194.4699999997</v>
      </c>
      <c r="O974" s="48">
        <f t="shared" si="15"/>
        <v>3075194.4699999997</v>
      </c>
    </row>
    <row r="975" spans="1:15" x14ac:dyDescent="0.25">
      <c r="A975" s="44" t="s">
        <v>51</v>
      </c>
      <c r="B975" s="45" t="s">
        <v>39</v>
      </c>
      <c r="C975" s="46">
        <v>70001</v>
      </c>
      <c r="D975" s="64" t="s">
        <v>917</v>
      </c>
      <c r="E975" s="105">
        <v>152305.26862348977</v>
      </c>
      <c r="F975" s="70">
        <v>0</v>
      </c>
      <c r="G975" s="70">
        <v>0</v>
      </c>
      <c r="H975" s="70">
        <v>0</v>
      </c>
      <c r="I975" s="70">
        <v>0</v>
      </c>
      <c r="J975" s="70">
        <v>0</v>
      </c>
      <c r="K975" s="70">
        <v>0</v>
      </c>
      <c r="L975" s="70">
        <v>1005218.21</v>
      </c>
      <c r="M975" s="70">
        <v>0</v>
      </c>
      <c r="N975" s="70">
        <v>0</v>
      </c>
      <c r="O975" s="48">
        <f t="shared" si="15"/>
        <v>1005218.21</v>
      </c>
    </row>
    <row r="976" spans="1:15" x14ac:dyDescent="0.25">
      <c r="A976" s="44" t="s">
        <v>51</v>
      </c>
      <c r="B976" s="45" t="s">
        <v>39</v>
      </c>
      <c r="C976" s="46">
        <v>70110</v>
      </c>
      <c r="D976" s="64" t="s">
        <v>251</v>
      </c>
      <c r="E976" s="105">
        <v>0</v>
      </c>
      <c r="F976" s="70">
        <v>0</v>
      </c>
      <c r="G976" s="70">
        <v>0</v>
      </c>
      <c r="H976" s="70">
        <v>0</v>
      </c>
      <c r="I976" s="70">
        <v>0</v>
      </c>
      <c r="J976" s="70">
        <v>0</v>
      </c>
      <c r="K976" s="70">
        <v>0</v>
      </c>
      <c r="L976" s="70">
        <v>0</v>
      </c>
      <c r="M976" s="70">
        <v>0</v>
      </c>
      <c r="N976" s="70">
        <v>0</v>
      </c>
      <c r="O976" s="48">
        <f t="shared" si="15"/>
        <v>0</v>
      </c>
    </row>
    <row r="977" spans="1:15" x14ac:dyDescent="0.25">
      <c r="A977" s="44" t="s">
        <v>51</v>
      </c>
      <c r="B977" s="45" t="s">
        <v>39</v>
      </c>
      <c r="C977" s="46">
        <v>70124</v>
      </c>
      <c r="D977" s="64" t="s">
        <v>918</v>
      </c>
      <c r="E977" s="105">
        <v>0</v>
      </c>
      <c r="F977" s="70">
        <v>0</v>
      </c>
      <c r="G977" s="70">
        <v>0</v>
      </c>
      <c r="H977" s="70">
        <v>0</v>
      </c>
      <c r="I977" s="70">
        <v>0</v>
      </c>
      <c r="J977" s="70">
        <v>0</v>
      </c>
      <c r="K977" s="70">
        <v>0</v>
      </c>
      <c r="L977" s="70">
        <v>0</v>
      </c>
      <c r="M977" s="70">
        <v>0</v>
      </c>
      <c r="N977" s="70">
        <v>0</v>
      </c>
      <c r="O977" s="48">
        <f t="shared" si="15"/>
        <v>0</v>
      </c>
    </row>
    <row r="978" spans="1:15" x14ac:dyDescent="0.25">
      <c r="A978" s="44" t="s">
        <v>51</v>
      </c>
      <c r="B978" s="45" t="s">
        <v>39</v>
      </c>
      <c r="C978" s="46">
        <v>70204</v>
      </c>
      <c r="D978" s="64" t="s">
        <v>919</v>
      </c>
      <c r="E978" s="105">
        <v>0</v>
      </c>
      <c r="F978" s="70">
        <v>0</v>
      </c>
      <c r="G978" s="70">
        <v>0</v>
      </c>
      <c r="H978" s="70">
        <v>0</v>
      </c>
      <c r="I978" s="70">
        <v>0</v>
      </c>
      <c r="J978" s="70">
        <v>0</v>
      </c>
      <c r="K978" s="70">
        <v>0</v>
      </c>
      <c r="L978" s="70">
        <v>0</v>
      </c>
      <c r="M978" s="70">
        <v>0</v>
      </c>
      <c r="N978" s="70">
        <v>0</v>
      </c>
      <c r="O978" s="48">
        <f t="shared" si="15"/>
        <v>0</v>
      </c>
    </row>
    <row r="979" spans="1:15" x14ac:dyDescent="0.25">
      <c r="A979" s="44" t="s">
        <v>51</v>
      </c>
      <c r="B979" s="45" t="s">
        <v>39</v>
      </c>
      <c r="C979" s="46">
        <v>70215</v>
      </c>
      <c r="D979" s="64" t="s">
        <v>920</v>
      </c>
      <c r="E979" s="105">
        <v>7870.8546803987319</v>
      </c>
      <c r="F979" s="70">
        <v>0</v>
      </c>
      <c r="G979" s="70">
        <v>0</v>
      </c>
      <c r="H979" s="70">
        <v>0</v>
      </c>
      <c r="I979" s="70">
        <v>0</v>
      </c>
      <c r="J979" s="70">
        <v>0</v>
      </c>
      <c r="K979" s="70">
        <v>0</v>
      </c>
      <c r="L979" s="70">
        <v>495688.88</v>
      </c>
      <c r="M979" s="70">
        <v>0</v>
      </c>
      <c r="N979" s="70">
        <v>0</v>
      </c>
      <c r="O979" s="48">
        <f t="shared" si="15"/>
        <v>495688.88</v>
      </c>
    </row>
    <row r="980" spans="1:15" x14ac:dyDescent="0.25">
      <c r="A980" s="44" t="s">
        <v>51</v>
      </c>
      <c r="B980" s="45" t="s">
        <v>39</v>
      </c>
      <c r="C980" s="46">
        <v>70221</v>
      </c>
      <c r="D980" s="64" t="s">
        <v>921</v>
      </c>
      <c r="E980" s="105">
        <v>0</v>
      </c>
      <c r="F980" s="70">
        <v>0</v>
      </c>
      <c r="G980" s="70">
        <v>0</v>
      </c>
      <c r="H980" s="70">
        <v>0</v>
      </c>
      <c r="I980" s="70">
        <v>0</v>
      </c>
      <c r="J980" s="70">
        <v>0</v>
      </c>
      <c r="K980" s="70">
        <v>0</v>
      </c>
      <c r="L980" s="70">
        <v>0</v>
      </c>
      <c r="M980" s="70">
        <v>0</v>
      </c>
      <c r="N980" s="70">
        <v>0</v>
      </c>
      <c r="O980" s="48">
        <f t="shared" si="15"/>
        <v>0</v>
      </c>
    </row>
    <row r="981" spans="1:15" x14ac:dyDescent="0.25">
      <c r="A981" s="149" t="s">
        <v>51</v>
      </c>
      <c r="B981" s="153" t="s">
        <v>39</v>
      </c>
      <c r="C981" s="151">
        <v>70230</v>
      </c>
      <c r="D981" s="154" t="s">
        <v>922</v>
      </c>
      <c r="E981" s="105">
        <v>0</v>
      </c>
      <c r="F981" s="168">
        <v>0</v>
      </c>
      <c r="G981" s="168">
        <v>0</v>
      </c>
      <c r="H981" s="168">
        <v>0</v>
      </c>
      <c r="I981" s="168">
        <v>0</v>
      </c>
      <c r="J981" s="168">
        <v>0</v>
      </c>
      <c r="K981" s="168">
        <v>0</v>
      </c>
      <c r="L981" s="168">
        <v>0</v>
      </c>
      <c r="M981" s="168">
        <v>0</v>
      </c>
      <c r="N981" s="168">
        <v>0</v>
      </c>
      <c r="O981" s="169">
        <f t="shared" si="15"/>
        <v>0</v>
      </c>
    </row>
    <row r="982" spans="1:15" x14ac:dyDescent="0.25">
      <c r="A982" s="149" t="s">
        <v>51</v>
      </c>
      <c r="B982" s="153" t="s">
        <v>39</v>
      </c>
      <c r="C982" s="151">
        <v>70233</v>
      </c>
      <c r="D982" s="154" t="s">
        <v>923</v>
      </c>
      <c r="E982" s="105">
        <v>0</v>
      </c>
      <c r="F982" s="168">
        <v>0</v>
      </c>
      <c r="G982" s="168">
        <v>0</v>
      </c>
      <c r="H982" s="168">
        <v>0</v>
      </c>
      <c r="I982" s="168">
        <v>0</v>
      </c>
      <c r="J982" s="168">
        <v>0</v>
      </c>
      <c r="K982" s="168">
        <v>0</v>
      </c>
      <c r="L982" s="168">
        <v>0</v>
      </c>
      <c r="M982" s="168">
        <v>0</v>
      </c>
      <c r="N982" s="168">
        <v>0</v>
      </c>
      <c r="O982" s="169">
        <f t="shared" si="15"/>
        <v>0</v>
      </c>
    </row>
    <row r="983" spans="1:15" x14ac:dyDescent="0.25">
      <c r="A983" s="149" t="s">
        <v>51</v>
      </c>
      <c r="B983" s="153" t="s">
        <v>39</v>
      </c>
      <c r="C983" s="151">
        <v>70235</v>
      </c>
      <c r="D983" s="154" t="s">
        <v>924</v>
      </c>
      <c r="E983" s="105">
        <v>0</v>
      </c>
      <c r="F983" s="168">
        <v>0</v>
      </c>
      <c r="G983" s="168">
        <v>0</v>
      </c>
      <c r="H983" s="168">
        <v>0</v>
      </c>
      <c r="I983" s="168">
        <v>0</v>
      </c>
      <c r="J983" s="168">
        <v>0</v>
      </c>
      <c r="K983" s="168">
        <v>0</v>
      </c>
      <c r="L983" s="168">
        <v>0</v>
      </c>
      <c r="M983" s="168">
        <v>0</v>
      </c>
      <c r="N983" s="168">
        <v>0</v>
      </c>
      <c r="O983" s="169">
        <f t="shared" si="15"/>
        <v>0</v>
      </c>
    </row>
    <row r="984" spans="1:15" x14ac:dyDescent="0.25">
      <c r="A984" s="149" t="s">
        <v>51</v>
      </c>
      <c r="B984" s="153" t="s">
        <v>39</v>
      </c>
      <c r="C984" s="151">
        <v>70265</v>
      </c>
      <c r="D984" s="154" t="s">
        <v>925</v>
      </c>
      <c r="E984" s="105">
        <v>0</v>
      </c>
      <c r="F984" s="168">
        <v>0</v>
      </c>
      <c r="G984" s="168">
        <v>0</v>
      </c>
      <c r="H984" s="168">
        <v>0</v>
      </c>
      <c r="I984" s="168">
        <v>0</v>
      </c>
      <c r="J984" s="168">
        <v>0</v>
      </c>
      <c r="K984" s="168">
        <v>0</v>
      </c>
      <c r="L984" s="168">
        <v>1059758.27</v>
      </c>
      <c r="M984" s="168">
        <v>0</v>
      </c>
      <c r="N984" s="168">
        <v>0</v>
      </c>
      <c r="O984" s="169">
        <f t="shared" si="15"/>
        <v>1059758.27</v>
      </c>
    </row>
    <row r="985" spans="1:15" x14ac:dyDescent="0.25">
      <c r="A985" s="149" t="s">
        <v>51</v>
      </c>
      <c r="B985" s="153" t="s">
        <v>39</v>
      </c>
      <c r="C985" s="151">
        <v>70400</v>
      </c>
      <c r="D985" s="154" t="s">
        <v>116</v>
      </c>
      <c r="E985" s="105">
        <v>0</v>
      </c>
      <c r="F985" s="168">
        <v>0</v>
      </c>
      <c r="G985" s="168">
        <v>0</v>
      </c>
      <c r="H985" s="168">
        <v>0</v>
      </c>
      <c r="I985" s="168">
        <v>0</v>
      </c>
      <c r="J985" s="168">
        <v>0</v>
      </c>
      <c r="K985" s="168">
        <v>0</v>
      </c>
      <c r="L985" s="168">
        <v>0</v>
      </c>
      <c r="M985" s="168">
        <v>0</v>
      </c>
      <c r="N985" s="168">
        <v>0</v>
      </c>
      <c r="O985" s="169">
        <f t="shared" si="15"/>
        <v>0</v>
      </c>
    </row>
    <row r="986" spans="1:15" x14ac:dyDescent="0.25">
      <c r="A986" s="149" t="s">
        <v>51</v>
      </c>
      <c r="B986" s="153" t="s">
        <v>39</v>
      </c>
      <c r="C986" s="151">
        <v>70418</v>
      </c>
      <c r="D986" s="154" t="s">
        <v>926</v>
      </c>
      <c r="E986" s="105">
        <v>0</v>
      </c>
      <c r="F986" s="168">
        <v>0</v>
      </c>
      <c r="G986" s="168">
        <v>0</v>
      </c>
      <c r="H986" s="168">
        <v>0</v>
      </c>
      <c r="I986" s="168">
        <v>0</v>
      </c>
      <c r="J986" s="168">
        <v>0</v>
      </c>
      <c r="K986" s="168">
        <v>0</v>
      </c>
      <c r="L986" s="168">
        <v>0</v>
      </c>
      <c r="M986" s="168">
        <v>0</v>
      </c>
      <c r="N986" s="168">
        <v>0</v>
      </c>
      <c r="O986" s="169">
        <f t="shared" si="15"/>
        <v>0</v>
      </c>
    </row>
    <row r="987" spans="1:15" x14ac:dyDescent="0.25">
      <c r="A987" s="149" t="s">
        <v>51</v>
      </c>
      <c r="B987" s="153" t="s">
        <v>39</v>
      </c>
      <c r="C987" s="151">
        <v>70429</v>
      </c>
      <c r="D987" s="154" t="s">
        <v>927</v>
      </c>
      <c r="E987" s="105">
        <v>0</v>
      </c>
      <c r="F987" s="168">
        <v>0</v>
      </c>
      <c r="G987" s="168">
        <v>0</v>
      </c>
      <c r="H987" s="168">
        <v>0</v>
      </c>
      <c r="I987" s="168">
        <v>0</v>
      </c>
      <c r="J987" s="168">
        <v>0</v>
      </c>
      <c r="K987" s="168">
        <v>0</v>
      </c>
      <c r="L987" s="168">
        <v>0</v>
      </c>
      <c r="M987" s="168">
        <v>0</v>
      </c>
      <c r="N987" s="168">
        <v>0</v>
      </c>
      <c r="O987" s="169">
        <f t="shared" si="15"/>
        <v>0</v>
      </c>
    </row>
    <row r="988" spans="1:15" x14ac:dyDescent="0.25">
      <c r="A988" s="149" t="s">
        <v>51</v>
      </c>
      <c r="B988" s="153" t="s">
        <v>39</v>
      </c>
      <c r="C988" s="151">
        <v>70473</v>
      </c>
      <c r="D988" s="154" t="s">
        <v>928</v>
      </c>
      <c r="E988" s="105">
        <v>0</v>
      </c>
      <c r="F988" s="168">
        <v>0</v>
      </c>
      <c r="G988" s="168">
        <v>0</v>
      </c>
      <c r="H988" s="168">
        <v>0</v>
      </c>
      <c r="I988" s="168">
        <v>0</v>
      </c>
      <c r="J988" s="168">
        <v>0</v>
      </c>
      <c r="K988" s="168">
        <v>0</v>
      </c>
      <c r="L988" s="168">
        <v>65810.559999999998</v>
      </c>
      <c r="M988" s="168">
        <v>0</v>
      </c>
      <c r="N988" s="168">
        <v>0</v>
      </c>
      <c r="O988" s="169">
        <f t="shared" si="15"/>
        <v>65810.559999999998</v>
      </c>
    </row>
    <row r="989" spans="1:15" x14ac:dyDescent="0.25">
      <c r="A989" s="149" t="s">
        <v>51</v>
      </c>
      <c r="B989" s="153" t="s">
        <v>39</v>
      </c>
      <c r="C989" s="151">
        <v>70508</v>
      </c>
      <c r="D989" s="154" t="s">
        <v>929</v>
      </c>
      <c r="E989" s="105">
        <v>0</v>
      </c>
      <c r="F989" s="168">
        <v>0</v>
      </c>
      <c r="G989" s="168">
        <v>0</v>
      </c>
      <c r="H989" s="168">
        <v>0</v>
      </c>
      <c r="I989" s="168">
        <v>0</v>
      </c>
      <c r="J989" s="168">
        <v>0</v>
      </c>
      <c r="K989" s="168">
        <v>0</v>
      </c>
      <c r="L989" s="168">
        <v>0</v>
      </c>
      <c r="M989" s="168">
        <v>0</v>
      </c>
      <c r="N989" s="168">
        <v>0</v>
      </c>
      <c r="O989" s="169">
        <f t="shared" si="15"/>
        <v>0</v>
      </c>
    </row>
    <row r="990" spans="1:15" x14ac:dyDescent="0.25">
      <c r="A990" s="149" t="s">
        <v>51</v>
      </c>
      <c r="B990" s="153" t="s">
        <v>39</v>
      </c>
      <c r="C990" s="151">
        <v>70523</v>
      </c>
      <c r="D990" s="154" t="s">
        <v>930</v>
      </c>
      <c r="E990" s="105">
        <v>0</v>
      </c>
      <c r="F990" s="168">
        <v>0</v>
      </c>
      <c r="G990" s="168">
        <v>0</v>
      </c>
      <c r="H990" s="168">
        <v>0</v>
      </c>
      <c r="I990" s="168">
        <v>0</v>
      </c>
      <c r="J990" s="168">
        <v>0</v>
      </c>
      <c r="K990" s="168">
        <v>0</v>
      </c>
      <c r="L990" s="168">
        <v>0</v>
      </c>
      <c r="M990" s="168">
        <v>0</v>
      </c>
      <c r="N990" s="168">
        <v>0</v>
      </c>
      <c r="O990" s="169">
        <f t="shared" si="15"/>
        <v>0</v>
      </c>
    </row>
    <row r="991" spans="1:15" x14ac:dyDescent="0.25">
      <c r="A991" s="44" t="s">
        <v>51</v>
      </c>
      <c r="B991" s="45" t="s">
        <v>39</v>
      </c>
      <c r="C991" s="46">
        <v>70670</v>
      </c>
      <c r="D991" s="64" t="s">
        <v>931</v>
      </c>
      <c r="E991" s="105">
        <v>0</v>
      </c>
      <c r="F991" s="70">
        <v>0</v>
      </c>
      <c r="G991" s="70">
        <v>0</v>
      </c>
      <c r="H991" s="70">
        <v>0</v>
      </c>
      <c r="I991" s="70">
        <v>0</v>
      </c>
      <c r="J991" s="70">
        <v>0</v>
      </c>
      <c r="K991" s="70">
        <v>0</v>
      </c>
      <c r="L991" s="70">
        <v>0</v>
      </c>
      <c r="M991" s="70">
        <v>0</v>
      </c>
      <c r="N991" s="70">
        <v>0</v>
      </c>
      <c r="O991" s="48">
        <f t="shared" si="15"/>
        <v>0</v>
      </c>
    </row>
    <row r="992" spans="1:15" x14ac:dyDescent="0.25">
      <c r="A992" s="44" t="s">
        <v>51</v>
      </c>
      <c r="B992" s="45" t="s">
        <v>39</v>
      </c>
      <c r="C992" s="46">
        <v>70678</v>
      </c>
      <c r="D992" s="64" t="s">
        <v>932</v>
      </c>
      <c r="E992" s="105">
        <v>0</v>
      </c>
      <c r="F992" s="70">
        <v>0</v>
      </c>
      <c r="G992" s="70">
        <v>0</v>
      </c>
      <c r="H992" s="70">
        <v>0</v>
      </c>
      <c r="I992" s="70">
        <v>0</v>
      </c>
      <c r="J992" s="70">
        <v>0</v>
      </c>
      <c r="K992" s="70">
        <v>0</v>
      </c>
      <c r="L992" s="70">
        <v>2782288.33</v>
      </c>
      <c r="M992" s="70">
        <v>0</v>
      </c>
      <c r="N992" s="70">
        <v>0</v>
      </c>
      <c r="O992" s="48">
        <f t="shared" si="15"/>
        <v>2782288.33</v>
      </c>
    </row>
    <row r="993" spans="1:15" x14ac:dyDescent="0.25">
      <c r="A993" s="44" t="s">
        <v>51</v>
      </c>
      <c r="B993" s="45" t="s">
        <v>39</v>
      </c>
      <c r="C993" s="46">
        <v>70702</v>
      </c>
      <c r="D993" s="64" t="s">
        <v>933</v>
      </c>
      <c r="E993" s="105">
        <v>0</v>
      </c>
      <c r="F993" s="70">
        <v>0</v>
      </c>
      <c r="G993" s="70">
        <v>0</v>
      </c>
      <c r="H993" s="70">
        <v>0</v>
      </c>
      <c r="I993" s="70">
        <v>0</v>
      </c>
      <c r="J993" s="70">
        <v>0</v>
      </c>
      <c r="K993" s="70">
        <v>0</v>
      </c>
      <c r="L993" s="70">
        <v>0</v>
      </c>
      <c r="M993" s="70">
        <v>0</v>
      </c>
      <c r="N993" s="70">
        <v>0</v>
      </c>
      <c r="O993" s="48">
        <f t="shared" si="15"/>
        <v>0</v>
      </c>
    </row>
    <row r="994" spans="1:15" x14ac:dyDescent="0.25">
      <c r="A994" s="44" t="s">
        <v>51</v>
      </c>
      <c r="B994" s="45" t="s">
        <v>39</v>
      </c>
      <c r="C994" s="46">
        <v>70708</v>
      </c>
      <c r="D994" s="64" t="s">
        <v>934</v>
      </c>
      <c r="E994" s="105">
        <v>177041.82762113953</v>
      </c>
      <c r="F994" s="70">
        <v>0</v>
      </c>
      <c r="G994" s="70">
        <v>0</v>
      </c>
      <c r="H994" s="70">
        <v>0</v>
      </c>
      <c r="I994" s="70">
        <v>0</v>
      </c>
      <c r="J994" s="70">
        <v>0</v>
      </c>
      <c r="K994" s="70">
        <v>0</v>
      </c>
      <c r="L994" s="70">
        <v>1127111.21</v>
      </c>
      <c r="M994" s="70">
        <v>0</v>
      </c>
      <c r="N994" s="70">
        <v>0</v>
      </c>
      <c r="O994" s="48">
        <f t="shared" si="15"/>
        <v>1127111.21</v>
      </c>
    </row>
    <row r="995" spans="1:15" x14ac:dyDescent="0.25">
      <c r="A995" s="44" t="s">
        <v>51</v>
      </c>
      <c r="B995" s="45" t="s">
        <v>39</v>
      </c>
      <c r="C995" s="46">
        <v>70713</v>
      </c>
      <c r="D995" s="64" t="s">
        <v>935</v>
      </c>
      <c r="E995" s="105">
        <v>0</v>
      </c>
      <c r="F995" s="70">
        <v>0</v>
      </c>
      <c r="G995" s="70">
        <v>0</v>
      </c>
      <c r="H995" s="70">
        <v>0</v>
      </c>
      <c r="I995" s="70">
        <v>0</v>
      </c>
      <c r="J995" s="70">
        <v>0</v>
      </c>
      <c r="K995" s="70">
        <v>0</v>
      </c>
      <c r="L995" s="70">
        <v>0</v>
      </c>
      <c r="M995" s="70">
        <v>0</v>
      </c>
      <c r="N995" s="70">
        <v>0</v>
      </c>
      <c r="O995" s="48">
        <f t="shared" si="15"/>
        <v>0</v>
      </c>
    </row>
    <row r="996" spans="1:15" x14ac:dyDescent="0.25">
      <c r="A996" s="44" t="s">
        <v>51</v>
      </c>
      <c r="B996" s="45" t="s">
        <v>39</v>
      </c>
      <c r="C996" s="46">
        <v>70717</v>
      </c>
      <c r="D996" s="64" t="s">
        <v>145</v>
      </c>
      <c r="E996" s="105">
        <v>0</v>
      </c>
      <c r="F996" s="70">
        <v>0</v>
      </c>
      <c r="G996" s="70">
        <v>0</v>
      </c>
      <c r="H996" s="70">
        <v>0</v>
      </c>
      <c r="I996" s="70">
        <v>0</v>
      </c>
      <c r="J996" s="70">
        <v>0</v>
      </c>
      <c r="K996" s="70">
        <v>0</v>
      </c>
      <c r="L996" s="70">
        <v>0</v>
      </c>
      <c r="M996" s="70">
        <v>0</v>
      </c>
      <c r="N996" s="70">
        <v>0</v>
      </c>
      <c r="O996" s="48">
        <f t="shared" si="15"/>
        <v>0</v>
      </c>
    </row>
    <row r="997" spans="1:15" x14ac:dyDescent="0.25">
      <c r="A997" s="44" t="s">
        <v>51</v>
      </c>
      <c r="B997" s="45" t="s">
        <v>39</v>
      </c>
      <c r="C997" s="46">
        <v>70742</v>
      </c>
      <c r="D997" s="64" t="s">
        <v>936</v>
      </c>
      <c r="E997" s="105">
        <v>0</v>
      </c>
      <c r="F997" s="70">
        <v>0</v>
      </c>
      <c r="G997" s="70">
        <v>0</v>
      </c>
      <c r="H997" s="70">
        <v>0</v>
      </c>
      <c r="I997" s="70">
        <v>0</v>
      </c>
      <c r="J997" s="70">
        <v>0</v>
      </c>
      <c r="K997" s="70">
        <v>0</v>
      </c>
      <c r="L997" s="70">
        <v>0</v>
      </c>
      <c r="M997" s="70">
        <v>0</v>
      </c>
      <c r="N997" s="70">
        <v>0</v>
      </c>
      <c r="O997" s="48">
        <f t="shared" si="15"/>
        <v>0</v>
      </c>
    </row>
    <row r="998" spans="1:15" x14ac:dyDescent="0.25">
      <c r="A998" s="44" t="s">
        <v>51</v>
      </c>
      <c r="B998" s="45" t="s">
        <v>39</v>
      </c>
      <c r="C998" s="46">
        <v>70771</v>
      </c>
      <c r="D998" s="64" t="s">
        <v>39</v>
      </c>
      <c r="E998" s="105">
        <v>0</v>
      </c>
      <c r="F998" s="70">
        <v>0</v>
      </c>
      <c r="G998" s="70">
        <v>0</v>
      </c>
      <c r="H998" s="70">
        <v>0</v>
      </c>
      <c r="I998" s="70">
        <v>0</v>
      </c>
      <c r="J998" s="70">
        <v>0</v>
      </c>
      <c r="K998" s="70">
        <v>0</v>
      </c>
      <c r="L998" s="70">
        <v>0</v>
      </c>
      <c r="M998" s="70">
        <v>0</v>
      </c>
      <c r="N998" s="70">
        <v>0</v>
      </c>
      <c r="O998" s="48">
        <f t="shared" si="15"/>
        <v>0</v>
      </c>
    </row>
    <row r="999" spans="1:15" x14ac:dyDescent="0.25">
      <c r="A999" s="44" t="s">
        <v>51</v>
      </c>
      <c r="B999" s="45" t="s">
        <v>39</v>
      </c>
      <c r="C999" s="46">
        <v>70820</v>
      </c>
      <c r="D999" s="64" t="s">
        <v>937</v>
      </c>
      <c r="E999" s="105">
        <v>0</v>
      </c>
      <c r="F999" s="70">
        <v>0</v>
      </c>
      <c r="G999" s="70">
        <v>0</v>
      </c>
      <c r="H999" s="70">
        <v>0</v>
      </c>
      <c r="I999" s="70">
        <v>0</v>
      </c>
      <c r="J999" s="70">
        <v>0</v>
      </c>
      <c r="K999" s="70">
        <v>0</v>
      </c>
      <c r="L999" s="70">
        <v>0</v>
      </c>
      <c r="M999" s="70">
        <v>0</v>
      </c>
      <c r="N999" s="70">
        <v>0</v>
      </c>
      <c r="O999" s="48">
        <f t="shared" si="15"/>
        <v>0</v>
      </c>
    </row>
    <row r="1000" spans="1:15" x14ac:dyDescent="0.25">
      <c r="A1000" s="44" t="s">
        <v>51</v>
      </c>
      <c r="B1000" s="45" t="s">
        <v>39</v>
      </c>
      <c r="C1000" s="46">
        <v>70823</v>
      </c>
      <c r="D1000" s="64" t="s">
        <v>938</v>
      </c>
      <c r="E1000" s="105">
        <v>23142074.602973089</v>
      </c>
      <c r="F1000" s="70">
        <v>25369743.460000001</v>
      </c>
      <c r="G1000" s="70">
        <v>0</v>
      </c>
      <c r="H1000" s="70">
        <v>0</v>
      </c>
      <c r="I1000" s="70">
        <v>0</v>
      </c>
      <c r="J1000" s="70">
        <v>0</v>
      </c>
      <c r="K1000" s="70">
        <v>0</v>
      </c>
      <c r="L1000" s="70">
        <v>2189654.1</v>
      </c>
      <c r="M1000" s="70">
        <v>0</v>
      </c>
      <c r="N1000" s="70">
        <v>0</v>
      </c>
      <c r="O1000" s="48">
        <f t="shared" si="15"/>
        <v>27559397.560000002</v>
      </c>
    </row>
    <row r="1001" spans="1:15" x14ac:dyDescent="0.25">
      <c r="A1001" s="149" t="s">
        <v>51</v>
      </c>
      <c r="B1001" s="153" t="s">
        <v>40</v>
      </c>
      <c r="C1001" s="151">
        <v>73001</v>
      </c>
      <c r="D1001" s="154" t="s">
        <v>939</v>
      </c>
      <c r="E1001" s="105">
        <v>2146890.1390256388</v>
      </c>
      <c r="F1001" s="168">
        <v>0</v>
      </c>
      <c r="G1001" s="168">
        <v>0</v>
      </c>
      <c r="H1001" s="168">
        <v>0</v>
      </c>
      <c r="I1001" s="168">
        <v>0</v>
      </c>
      <c r="J1001" s="168">
        <v>158433</v>
      </c>
      <c r="K1001" s="168">
        <v>0</v>
      </c>
      <c r="L1001" s="168">
        <v>8353451.0799999991</v>
      </c>
      <c r="M1001" s="168">
        <v>0</v>
      </c>
      <c r="N1001" s="168">
        <v>0</v>
      </c>
      <c r="O1001" s="169">
        <f t="shared" si="15"/>
        <v>8511884.0799999982</v>
      </c>
    </row>
    <row r="1002" spans="1:15" x14ac:dyDescent="0.25">
      <c r="A1002" s="149" t="s">
        <v>51</v>
      </c>
      <c r="B1002" s="153" t="s">
        <v>40</v>
      </c>
      <c r="C1002" s="151">
        <v>73024</v>
      </c>
      <c r="D1002" s="154" t="s">
        <v>940</v>
      </c>
      <c r="E1002" s="105">
        <v>0</v>
      </c>
      <c r="F1002" s="168">
        <v>0</v>
      </c>
      <c r="G1002" s="168">
        <v>0</v>
      </c>
      <c r="H1002" s="168">
        <v>0</v>
      </c>
      <c r="I1002" s="168">
        <v>0</v>
      </c>
      <c r="J1002" s="168">
        <v>0</v>
      </c>
      <c r="K1002" s="168">
        <v>0</v>
      </c>
      <c r="L1002" s="168">
        <v>0</v>
      </c>
      <c r="M1002" s="168">
        <v>0</v>
      </c>
      <c r="N1002" s="168">
        <v>0</v>
      </c>
      <c r="O1002" s="169">
        <f t="shared" si="15"/>
        <v>0</v>
      </c>
    </row>
    <row r="1003" spans="1:15" x14ac:dyDescent="0.25">
      <c r="A1003" s="149" t="s">
        <v>51</v>
      </c>
      <c r="B1003" s="153" t="s">
        <v>40</v>
      </c>
      <c r="C1003" s="151">
        <v>73026</v>
      </c>
      <c r="D1003" s="154" t="s">
        <v>941</v>
      </c>
      <c r="E1003" s="105">
        <v>123191.46110290784</v>
      </c>
      <c r="F1003" s="168">
        <v>0</v>
      </c>
      <c r="G1003" s="168">
        <v>0</v>
      </c>
      <c r="H1003" s="168">
        <v>0</v>
      </c>
      <c r="I1003" s="168">
        <v>0</v>
      </c>
      <c r="J1003" s="168">
        <v>0</v>
      </c>
      <c r="K1003" s="168">
        <v>0</v>
      </c>
      <c r="L1003" s="168">
        <v>674610.52999999991</v>
      </c>
      <c r="M1003" s="168">
        <v>0</v>
      </c>
      <c r="N1003" s="168">
        <v>0</v>
      </c>
      <c r="O1003" s="169">
        <f t="shared" si="15"/>
        <v>674610.52999999991</v>
      </c>
    </row>
    <row r="1004" spans="1:15" x14ac:dyDescent="0.25">
      <c r="A1004" s="149" t="s">
        <v>51</v>
      </c>
      <c r="B1004" s="153" t="s">
        <v>40</v>
      </c>
      <c r="C1004" s="151">
        <v>73030</v>
      </c>
      <c r="D1004" s="154" t="s">
        <v>942</v>
      </c>
      <c r="E1004" s="105">
        <v>17106.32537985098</v>
      </c>
      <c r="F1004" s="168">
        <v>0</v>
      </c>
      <c r="G1004" s="168">
        <v>0</v>
      </c>
      <c r="H1004" s="168">
        <v>0</v>
      </c>
      <c r="I1004" s="168">
        <v>0</v>
      </c>
      <c r="J1004" s="168">
        <v>0</v>
      </c>
      <c r="K1004" s="168">
        <v>0</v>
      </c>
      <c r="L1004" s="168">
        <v>4852.26</v>
      </c>
      <c r="M1004" s="168">
        <v>0</v>
      </c>
      <c r="N1004" s="168">
        <v>0</v>
      </c>
      <c r="O1004" s="169">
        <f t="shared" si="15"/>
        <v>4852.26</v>
      </c>
    </row>
    <row r="1005" spans="1:15" x14ac:dyDescent="0.25">
      <c r="A1005" s="149" t="s">
        <v>51</v>
      </c>
      <c r="B1005" s="153" t="s">
        <v>40</v>
      </c>
      <c r="C1005" s="151">
        <v>73043</v>
      </c>
      <c r="D1005" s="154" t="s">
        <v>943</v>
      </c>
      <c r="E1005" s="105">
        <v>0</v>
      </c>
      <c r="F1005" s="168">
        <v>0</v>
      </c>
      <c r="G1005" s="168">
        <v>0</v>
      </c>
      <c r="H1005" s="168">
        <v>0</v>
      </c>
      <c r="I1005" s="168">
        <v>0</v>
      </c>
      <c r="J1005" s="168">
        <v>0</v>
      </c>
      <c r="K1005" s="168">
        <v>0</v>
      </c>
      <c r="L1005" s="168">
        <v>0</v>
      </c>
      <c r="M1005" s="168">
        <v>0</v>
      </c>
      <c r="N1005" s="168">
        <v>0</v>
      </c>
      <c r="O1005" s="169">
        <f t="shared" si="15"/>
        <v>0</v>
      </c>
    </row>
    <row r="1006" spans="1:15" x14ac:dyDescent="0.25">
      <c r="A1006" s="149" t="s">
        <v>51</v>
      </c>
      <c r="B1006" s="153" t="s">
        <v>40</v>
      </c>
      <c r="C1006" s="151">
        <v>73055</v>
      </c>
      <c r="D1006" s="154" t="s">
        <v>944</v>
      </c>
      <c r="E1006" s="105">
        <v>0</v>
      </c>
      <c r="F1006" s="168">
        <v>0</v>
      </c>
      <c r="G1006" s="168">
        <v>0</v>
      </c>
      <c r="H1006" s="168">
        <v>0</v>
      </c>
      <c r="I1006" s="168">
        <v>0</v>
      </c>
      <c r="J1006" s="168">
        <v>0</v>
      </c>
      <c r="K1006" s="168">
        <v>0</v>
      </c>
      <c r="L1006" s="168">
        <v>0</v>
      </c>
      <c r="M1006" s="168">
        <v>0</v>
      </c>
      <c r="N1006" s="168">
        <v>0</v>
      </c>
      <c r="O1006" s="169">
        <f t="shared" si="15"/>
        <v>0</v>
      </c>
    </row>
    <row r="1007" spans="1:15" x14ac:dyDescent="0.25">
      <c r="A1007" s="149" t="s">
        <v>51</v>
      </c>
      <c r="B1007" s="153" t="s">
        <v>40</v>
      </c>
      <c r="C1007" s="151">
        <v>73067</v>
      </c>
      <c r="D1007" s="154" t="s">
        <v>945</v>
      </c>
      <c r="E1007" s="105">
        <v>7767946.9425135506</v>
      </c>
      <c r="F1007" s="168">
        <v>0</v>
      </c>
      <c r="G1007" s="168">
        <v>0</v>
      </c>
      <c r="H1007" s="168">
        <v>0</v>
      </c>
      <c r="I1007" s="168">
        <v>0</v>
      </c>
      <c r="J1007" s="168">
        <v>682437</v>
      </c>
      <c r="K1007" s="168">
        <v>0</v>
      </c>
      <c r="L1007" s="168">
        <v>1749138</v>
      </c>
      <c r="M1007" s="168">
        <v>0</v>
      </c>
      <c r="N1007" s="168">
        <v>0</v>
      </c>
      <c r="O1007" s="169">
        <f t="shared" si="15"/>
        <v>2431575</v>
      </c>
    </row>
    <row r="1008" spans="1:15" x14ac:dyDescent="0.25">
      <c r="A1008" s="149" t="s">
        <v>51</v>
      </c>
      <c r="B1008" s="153" t="s">
        <v>40</v>
      </c>
      <c r="C1008" s="151">
        <v>73124</v>
      </c>
      <c r="D1008" s="154" t="s">
        <v>946</v>
      </c>
      <c r="E1008" s="105">
        <v>0</v>
      </c>
      <c r="F1008" s="168">
        <v>0</v>
      </c>
      <c r="G1008" s="168">
        <v>0</v>
      </c>
      <c r="H1008" s="168">
        <v>0</v>
      </c>
      <c r="I1008" s="168">
        <v>0</v>
      </c>
      <c r="J1008" s="168">
        <v>542859</v>
      </c>
      <c r="K1008" s="168">
        <v>0</v>
      </c>
      <c r="L1008" s="168">
        <v>0</v>
      </c>
      <c r="M1008" s="168">
        <v>0</v>
      </c>
      <c r="N1008" s="168">
        <v>0</v>
      </c>
      <c r="O1008" s="169">
        <f t="shared" si="15"/>
        <v>542859</v>
      </c>
    </row>
    <row r="1009" spans="1:15" x14ac:dyDescent="0.25">
      <c r="A1009" s="149" t="s">
        <v>51</v>
      </c>
      <c r="B1009" s="153" t="s">
        <v>40</v>
      </c>
      <c r="C1009" s="151">
        <v>73148</v>
      </c>
      <c r="D1009" s="154" t="s">
        <v>947</v>
      </c>
      <c r="E1009" s="105">
        <v>312861.32543545135</v>
      </c>
      <c r="F1009" s="168">
        <v>0</v>
      </c>
      <c r="G1009" s="168">
        <v>0</v>
      </c>
      <c r="H1009" s="168">
        <v>0</v>
      </c>
      <c r="I1009" s="168">
        <v>0</v>
      </c>
      <c r="J1009" s="168">
        <v>0</v>
      </c>
      <c r="K1009" s="168">
        <v>0</v>
      </c>
      <c r="L1009" s="168">
        <v>1617084.32</v>
      </c>
      <c r="M1009" s="168">
        <v>0</v>
      </c>
      <c r="N1009" s="168">
        <v>0</v>
      </c>
      <c r="O1009" s="169">
        <f t="shared" si="15"/>
        <v>1617084.32</v>
      </c>
    </row>
    <row r="1010" spans="1:15" x14ac:dyDescent="0.25">
      <c r="A1010" s="149" t="s">
        <v>51</v>
      </c>
      <c r="B1010" s="153" t="s">
        <v>40</v>
      </c>
      <c r="C1010" s="151">
        <v>73152</v>
      </c>
      <c r="D1010" s="154" t="s">
        <v>948</v>
      </c>
      <c r="E1010" s="105">
        <v>0</v>
      </c>
      <c r="F1010" s="168">
        <v>0</v>
      </c>
      <c r="G1010" s="168">
        <v>0</v>
      </c>
      <c r="H1010" s="168">
        <v>0</v>
      </c>
      <c r="I1010" s="168">
        <v>0</v>
      </c>
      <c r="J1010" s="168">
        <v>12520268</v>
      </c>
      <c r="K1010" s="168">
        <v>0</v>
      </c>
      <c r="L1010" s="168">
        <v>0</v>
      </c>
      <c r="M1010" s="168">
        <v>0</v>
      </c>
      <c r="N1010" s="168">
        <v>0</v>
      </c>
      <c r="O1010" s="169">
        <f t="shared" si="15"/>
        <v>12520268</v>
      </c>
    </row>
    <row r="1011" spans="1:15" x14ac:dyDescent="0.25">
      <c r="A1011" s="44" t="s">
        <v>51</v>
      </c>
      <c r="B1011" s="45" t="s">
        <v>40</v>
      </c>
      <c r="C1011" s="46">
        <v>73168</v>
      </c>
      <c r="D1011" s="64" t="s">
        <v>949</v>
      </c>
      <c r="E1011" s="105">
        <v>488909.42785918806</v>
      </c>
      <c r="F1011" s="70">
        <v>0</v>
      </c>
      <c r="G1011" s="70">
        <v>0</v>
      </c>
      <c r="H1011" s="70">
        <v>0</v>
      </c>
      <c r="I1011" s="70">
        <v>0</v>
      </c>
      <c r="J1011" s="70">
        <v>2634696</v>
      </c>
      <c r="K1011" s="70">
        <v>0</v>
      </c>
      <c r="L1011" s="70">
        <v>619532.88000000012</v>
      </c>
      <c r="M1011" s="70">
        <v>0</v>
      </c>
      <c r="N1011" s="70">
        <v>0</v>
      </c>
      <c r="O1011" s="48">
        <f t="shared" si="15"/>
        <v>3254228.88</v>
      </c>
    </row>
    <row r="1012" spans="1:15" x14ac:dyDescent="0.25">
      <c r="A1012" s="44" t="s">
        <v>51</v>
      </c>
      <c r="B1012" s="45" t="s">
        <v>40</v>
      </c>
      <c r="C1012" s="46">
        <v>73200</v>
      </c>
      <c r="D1012" s="64" t="s">
        <v>950</v>
      </c>
      <c r="E1012" s="105">
        <v>4230592.8594984775</v>
      </c>
      <c r="F1012" s="70">
        <v>0</v>
      </c>
      <c r="G1012" s="70">
        <v>0</v>
      </c>
      <c r="H1012" s="70">
        <v>0</v>
      </c>
      <c r="I1012" s="70">
        <v>0</v>
      </c>
      <c r="J1012" s="70">
        <v>0</v>
      </c>
      <c r="K1012" s="70">
        <v>0</v>
      </c>
      <c r="L1012" s="70">
        <v>6954450.4999999991</v>
      </c>
      <c r="M1012" s="70">
        <v>0</v>
      </c>
      <c r="N1012" s="70">
        <v>128180</v>
      </c>
      <c r="O1012" s="48">
        <f t="shared" si="15"/>
        <v>7082630.4999999991</v>
      </c>
    </row>
    <row r="1013" spans="1:15" x14ac:dyDescent="0.25">
      <c r="A1013" s="44" t="s">
        <v>51</v>
      </c>
      <c r="B1013" s="45" t="s">
        <v>40</v>
      </c>
      <c r="C1013" s="46">
        <v>73217</v>
      </c>
      <c r="D1013" s="64" t="s">
        <v>951</v>
      </c>
      <c r="E1013" s="105">
        <v>1624393.6014669558</v>
      </c>
      <c r="F1013" s="70">
        <v>0</v>
      </c>
      <c r="G1013" s="70">
        <v>0</v>
      </c>
      <c r="H1013" s="70">
        <v>0</v>
      </c>
      <c r="I1013" s="70">
        <v>0</v>
      </c>
      <c r="J1013" s="70">
        <v>13103304.459999999</v>
      </c>
      <c r="K1013" s="70">
        <v>0</v>
      </c>
      <c r="L1013" s="70">
        <v>38236.28</v>
      </c>
      <c r="M1013" s="70">
        <v>0</v>
      </c>
      <c r="N1013" s="70">
        <v>0</v>
      </c>
      <c r="O1013" s="48">
        <f t="shared" si="15"/>
        <v>13141540.739999998</v>
      </c>
    </row>
    <row r="1014" spans="1:15" x14ac:dyDescent="0.25">
      <c r="A1014" s="44" t="s">
        <v>51</v>
      </c>
      <c r="B1014" s="45" t="s">
        <v>40</v>
      </c>
      <c r="C1014" s="46">
        <v>73226</v>
      </c>
      <c r="D1014" s="64" t="s">
        <v>952</v>
      </c>
      <c r="E1014" s="105">
        <v>0</v>
      </c>
      <c r="F1014" s="70">
        <v>0</v>
      </c>
      <c r="G1014" s="70">
        <v>0</v>
      </c>
      <c r="H1014" s="70">
        <v>0</v>
      </c>
      <c r="I1014" s="70">
        <v>0</v>
      </c>
      <c r="J1014" s="70">
        <v>0</v>
      </c>
      <c r="K1014" s="70">
        <v>0</v>
      </c>
      <c r="L1014" s="70">
        <v>0</v>
      </c>
      <c r="M1014" s="70">
        <v>0</v>
      </c>
      <c r="N1014" s="70">
        <v>0</v>
      </c>
      <c r="O1014" s="48">
        <f t="shared" si="15"/>
        <v>0</v>
      </c>
    </row>
    <row r="1015" spans="1:15" x14ac:dyDescent="0.25">
      <c r="A1015" s="44" t="s">
        <v>51</v>
      </c>
      <c r="B1015" s="45" t="s">
        <v>40</v>
      </c>
      <c r="C1015" s="46">
        <v>73236</v>
      </c>
      <c r="D1015" s="64" t="s">
        <v>953</v>
      </c>
      <c r="E1015" s="105">
        <v>0</v>
      </c>
      <c r="F1015" s="70">
        <v>0</v>
      </c>
      <c r="G1015" s="70">
        <v>0</v>
      </c>
      <c r="H1015" s="70">
        <v>0</v>
      </c>
      <c r="I1015" s="70">
        <v>0</v>
      </c>
      <c r="J1015" s="70">
        <v>0</v>
      </c>
      <c r="K1015" s="70">
        <v>0</v>
      </c>
      <c r="L1015" s="70">
        <v>0</v>
      </c>
      <c r="M1015" s="70">
        <v>0</v>
      </c>
      <c r="N1015" s="70">
        <v>0</v>
      </c>
      <c r="O1015" s="48">
        <f t="shared" si="15"/>
        <v>0</v>
      </c>
    </row>
    <row r="1016" spans="1:15" x14ac:dyDescent="0.25">
      <c r="A1016" s="44" t="s">
        <v>51</v>
      </c>
      <c r="B1016" s="45" t="s">
        <v>40</v>
      </c>
      <c r="C1016" s="46">
        <v>73268</v>
      </c>
      <c r="D1016" s="64" t="s">
        <v>954</v>
      </c>
      <c r="E1016" s="105">
        <v>3023821.3487196667</v>
      </c>
      <c r="F1016" s="70">
        <v>0</v>
      </c>
      <c r="G1016" s="70">
        <v>0</v>
      </c>
      <c r="H1016" s="70">
        <v>0</v>
      </c>
      <c r="I1016" s="70">
        <v>0</v>
      </c>
      <c r="J1016" s="70">
        <v>0</v>
      </c>
      <c r="K1016" s="70">
        <v>0</v>
      </c>
      <c r="L1016" s="70">
        <v>2140821.08</v>
      </c>
      <c r="M1016" s="70">
        <v>0</v>
      </c>
      <c r="N1016" s="70">
        <v>0</v>
      </c>
      <c r="O1016" s="48">
        <f t="shared" si="15"/>
        <v>2140821.08</v>
      </c>
    </row>
    <row r="1017" spans="1:15" x14ac:dyDescent="0.25">
      <c r="A1017" s="44" t="s">
        <v>51</v>
      </c>
      <c r="B1017" s="45" t="s">
        <v>40</v>
      </c>
      <c r="C1017" s="46">
        <v>73270</v>
      </c>
      <c r="D1017" s="64" t="s">
        <v>955</v>
      </c>
      <c r="E1017" s="105">
        <v>1319994.1129107429</v>
      </c>
      <c r="F1017" s="70">
        <v>0</v>
      </c>
      <c r="G1017" s="70">
        <v>0</v>
      </c>
      <c r="H1017" s="70">
        <v>0</v>
      </c>
      <c r="I1017" s="70">
        <v>0</v>
      </c>
      <c r="J1017" s="70">
        <v>47054773.109999999</v>
      </c>
      <c r="K1017" s="70">
        <v>0</v>
      </c>
      <c r="L1017" s="70">
        <v>0</v>
      </c>
      <c r="M1017" s="70">
        <v>0</v>
      </c>
      <c r="N1017" s="70">
        <v>0</v>
      </c>
      <c r="O1017" s="48">
        <f t="shared" si="15"/>
        <v>47054773.109999999</v>
      </c>
    </row>
    <row r="1018" spans="1:15" x14ac:dyDescent="0.25">
      <c r="A1018" s="44" t="s">
        <v>51</v>
      </c>
      <c r="B1018" s="45" t="s">
        <v>40</v>
      </c>
      <c r="C1018" s="46">
        <v>73275</v>
      </c>
      <c r="D1018" s="64" t="s">
        <v>956</v>
      </c>
      <c r="E1018" s="105">
        <v>1145089.1113398643</v>
      </c>
      <c r="F1018" s="70">
        <v>0</v>
      </c>
      <c r="G1018" s="70">
        <v>0</v>
      </c>
      <c r="H1018" s="70">
        <v>0</v>
      </c>
      <c r="I1018" s="70">
        <v>0</v>
      </c>
      <c r="J1018" s="70">
        <v>0</v>
      </c>
      <c r="K1018" s="70">
        <v>0</v>
      </c>
      <c r="L1018" s="70">
        <v>2856243.8100000005</v>
      </c>
      <c r="M1018" s="70">
        <v>0</v>
      </c>
      <c r="N1018" s="70">
        <v>0</v>
      </c>
      <c r="O1018" s="48">
        <f t="shared" si="15"/>
        <v>2856243.8100000005</v>
      </c>
    </row>
    <row r="1019" spans="1:15" x14ac:dyDescent="0.25">
      <c r="A1019" s="44" t="s">
        <v>51</v>
      </c>
      <c r="B1019" s="45" t="s">
        <v>40</v>
      </c>
      <c r="C1019" s="46">
        <v>73283</v>
      </c>
      <c r="D1019" s="64" t="s">
        <v>957</v>
      </c>
      <c r="E1019" s="105">
        <v>1324005.7453735175</v>
      </c>
      <c r="F1019" s="70">
        <v>0</v>
      </c>
      <c r="G1019" s="70">
        <v>0</v>
      </c>
      <c r="H1019" s="70">
        <v>0</v>
      </c>
      <c r="I1019" s="70">
        <v>0</v>
      </c>
      <c r="J1019" s="70">
        <v>0</v>
      </c>
      <c r="K1019" s="70">
        <v>0</v>
      </c>
      <c r="L1019" s="70">
        <v>0</v>
      </c>
      <c r="M1019" s="70">
        <v>0</v>
      </c>
      <c r="N1019" s="70">
        <v>0</v>
      </c>
      <c r="O1019" s="48">
        <f t="shared" si="15"/>
        <v>0</v>
      </c>
    </row>
    <row r="1020" spans="1:15" x14ac:dyDescent="0.25">
      <c r="A1020" s="44" t="s">
        <v>51</v>
      </c>
      <c r="B1020" s="45" t="s">
        <v>40</v>
      </c>
      <c r="C1020" s="46">
        <v>73319</v>
      </c>
      <c r="D1020" s="64" t="s">
        <v>958</v>
      </c>
      <c r="E1020" s="105">
        <v>873219.69866190455</v>
      </c>
      <c r="F1020" s="70">
        <v>0</v>
      </c>
      <c r="G1020" s="70">
        <v>0</v>
      </c>
      <c r="H1020" s="70">
        <v>0</v>
      </c>
      <c r="I1020" s="70">
        <v>0</v>
      </c>
      <c r="J1020" s="70">
        <v>0</v>
      </c>
      <c r="K1020" s="70">
        <v>0</v>
      </c>
      <c r="L1020" s="70">
        <v>3389193.52</v>
      </c>
      <c r="M1020" s="70">
        <v>0</v>
      </c>
      <c r="N1020" s="70">
        <v>0</v>
      </c>
      <c r="O1020" s="48">
        <f t="shared" si="15"/>
        <v>3389193.52</v>
      </c>
    </row>
    <row r="1021" spans="1:15" x14ac:dyDescent="0.25">
      <c r="A1021" s="149" t="s">
        <v>51</v>
      </c>
      <c r="B1021" s="153" t="s">
        <v>40</v>
      </c>
      <c r="C1021" s="151">
        <v>73347</v>
      </c>
      <c r="D1021" s="154" t="s">
        <v>959</v>
      </c>
      <c r="E1021" s="105">
        <v>0</v>
      </c>
      <c r="F1021" s="168">
        <v>0</v>
      </c>
      <c r="G1021" s="168">
        <v>0</v>
      </c>
      <c r="H1021" s="168">
        <v>0</v>
      </c>
      <c r="I1021" s="168">
        <v>0</v>
      </c>
      <c r="J1021" s="168">
        <v>0</v>
      </c>
      <c r="K1021" s="168">
        <v>0</v>
      </c>
      <c r="L1021" s="168">
        <v>0</v>
      </c>
      <c r="M1021" s="168">
        <v>0</v>
      </c>
      <c r="N1021" s="168">
        <v>0</v>
      </c>
      <c r="O1021" s="169">
        <f t="shared" si="15"/>
        <v>0</v>
      </c>
    </row>
    <row r="1022" spans="1:15" x14ac:dyDescent="0.25">
      <c r="A1022" s="149" t="s">
        <v>51</v>
      </c>
      <c r="B1022" s="153" t="s">
        <v>40</v>
      </c>
      <c r="C1022" s="151">
        <v>73349</v>
      </c>
      <c r="D1022" s="154" t="s">
        <v>960</v>
      </c>
      <c r="E1022" s="105">
        <v>82934.328062687156</v>
      </c>
      <c r="F1022" s="168">
        <v>0</v>
      </c>
      <c r="G1022" s="168">
        <v>0</v>
      </c>
      <c r="H1022" s="168">
        <v>0</v>
      </c>
      <c r="I1022" s="168">
        <v>0</v>
      </c>
      <c r="J1022" s="168">
        <v>0</v>
      </c>
      <c r="K1022" s="168">
        <v>0</v>
      </c>
      <c r="L1022" s="168">
        <v>223646.54</v>
      </c>
      <c r="M1022" s="168">
        <v>0</v>
      </c>
      <c r="N1022" s="168">
        <v>0</v>
      </c>
      <c r="O1022" s="169">
        <f t="shared" si="15"/>
        <v>223646.54</v>
      </c>
    </row>
    <row r="1023" spans="1:15" x14ac:dyDescent="0.25">
      <c r="A1023" s="149" t="s">
        <v>51</v>
      </c>
      <c r="B1023" s="153" t="s">
        <v>40</v>
      </c>
      <c r="C1023" s="151">
        <v>73352</v>
      </c>
      <c r="D1023" s="154" t="s">
        <v>961</v>
      </c>
      <c r="E1023" s="105">
        <v>0</v>
      </c>
      <c r="F1023" s="168">
        <v>0</v>
      </c>
      <c r="G1023" s="168">
        <v>0</v>
      </c>
      <c r="H1023" s="168">
        <v>0</v>
      </c>
      <c r="I1023" s="168">
        <v>0</v>
      </c>
      <c r="J1023" s="168">
        <v>0</v>
      </c>
      <c r="K1023" s="168">
        <v>0</v>
      </c>
      <c r="L1023" s="168">
        <v>2467.1799999999998</v>
      </c>
      <c r="M1023" s="168">
        <v>0</v>
      </c>
      <c r="N1023" s="168">
        <v>0</v>
      </c>
      <c r="O1023" s="169">
        <f t="shared" si="15"/>
        <v>2467.1799999999998</v>
      </c>
    </row>
    <row r="1024" spans="1:15" x14ac:dyDescent="0.25">
      <c r="A1024" s="149" t="s">
        <v>51</v>
      </c>
      <c r="B1024" s="153" t="s">
        <v>40</v>
      </c>
      <c r="C1024" s="151">
        <v>73408</v>
      </c>
      <c r="D1024" s="154" t="s">
        <v>962</v>
      </c>
      <c r="E1024" s="105">
        <v>400573.37423945061</v>
      </c>
      <c r="F1024" s="168">
        <v>0</v>
      </c>
      <c r="G1024" s="168">
        <v>0</v>
      </c>
      <c r="H1024" s="168">
        <v>0</v>
      </c>
      <c r="I1024" s="168">
        <v>0</v>
      </c>
      <c r="J1024" s="168">
        <v>0</v>
      </c>
      <c r="K1024" s="168">
        <v>0</v>
      </c>
      <c r="L1024" s="168">
        <v>24772</v>
      </c>
      <c r="M1024" s="168">
        <v>0</v>
      </c>
      <c r="N1024" s="168">
        <v>0</v>
      </c>
      <c r="O1024" s="169">
        <f t="shared" si="15"/>
        <v>24772</v>
      </c>
    </row>
    <row r="1025" spans="1:15" x14ac:dyDescent="0.25">
      <c r="A1025" s="149" t="s">
        <v>51</v>
      </c>
      <c r="B1025" s="153" t="s">
        <v>40</v>
      </c>
      <c r="C1025" s="151">
        <v>73411</v>
      </c>
      <c r="D1025" s="154" t="s">
        <v>963</v>
      </c>
      <c r="E1025" s="105">
        <v>72601652.965791717</v>
      </c>
      <c r="F1025" s="168">
        <v>0</v>
      </c>
      <c r="G1025" s="168">
        <v>0</v>
      </c>
      <c r="H1025" s="168">
        <v>0</v>
      </c>
      <c r="I1025" s="168">
        <v>0</v>
      </c>
      <c r="J1025" s="168">
        <v>140319215.94999999</v>
      </c>
      <c r="K1025" s="168">
        <v>0</v>
      </c>
      <c r="L1025" s="168">
        <v>0</v>
      </c>
      <c r="M1025" s="168">
        <v>0</v>
      </c>
      <c r="N1025" s="168">
        <v>0</v>
      </c>
      <c r="O1025" s="169">
        <f t="shared" si="15"/>
        <v>140319215.94999999</v>
      </c>
    </row>
    <row r="1026" spans="1:15" x14ac:dyDescent="0.25">
      <c r="A1026" s="149" t="s">
        <v>51</v>
      </c>
      <c r="B1026" s="153" t="s">
        <v>40</v>
      </c>
      <c r="C1026" s="151">
        <v>73443</v>
      </c>
      <c r="D1026" s="154" t="s">
        <v>964</v>
      </c>
      <c r="E1026" s="105">
        <v>724636.09228653018</v>
      </c>
      <c r="F1026" s="168">
        <v>0</v>
      </c>
      <c r="G1026" s="168">
        <v>0</v>
      </c>
      <c r="H1026" s="168">
        <v>0</v>
      </c>
      <c r="I1026" s="168">
        <v>0</v>
      </c>
      <c r="J1026" s="168">
        <v>0</v>
      </c>
      <c r="K1026" s="168">
        <v>0</v>
      </c>
      <c r="L1026" s="168">
        <v>0</v>
      </c>
      <c r="M1026" s="168">
        <v>0</v>
      </c>
      <c r="N1026" s="168">
        <v>0</v>
      </c>
      <c r="O1026" s="169">
        <f t="shared" si="15"/>
        <v>0</v>
      </c>
    </row>
    <row r="1027" spans="1:15" x14ac:dyDescent="0.25">
      <c r="A1027" s="149" t="s">
        <v>51</v>
      </c>
      <c r="B1027" s="153" t="s">
        <v>40</v>
      </c>
      <c r="C1027" s="151">
        <v>73449</v>
      </c>
      <c r="D1027" s="154" t="s">
        <v>965</v>
      </c>
      <c r="E1027" s="105">
        <v>1635354.6746527241</v>
      </c>
      <c r="F1027" s="168">
        <v>0</v>
      </c>
      <c r="G1027" s="168">
        <v>0</v>
      </c>
      <c r="H1027" s="168">
        <v>0</v>
      </c>
      <c r="I1027" s="168">
        <v>0</v>
      </c>
      <c r="J1027" s="168">
        <v>0</v>
      </c>
      <c r="K1027" s="168">
        <v>0</v>
      </c>
      <c r="L1027" s="168">
        <v>3779282.7700000005</v>
      </c>
      <c r="M1027" s="168">
        <v>0</v>
      </c>
      <c r="N1027" s="168">
        <v>0</v>
      </c>
      <c r="O1027" s="169">
        <f t="shared" si="15"/>
        <v>3779282.7700000005</v>
      </c>
    </row>
    <row r="1028" spans="1:15" x14ac:dyDescent="0.25">
      <c r="A1028" s="149" t="s">
        <v>51</v>
      </c>
      <c r="B1028" s="153" t="s">
        <v>40</v>
      </c>
      <c r="C1028" s="151">
        <v>73461</v>
      </c>
      <c r="D1028" s="154" t="s">
        <v>966</v>
      </c>
      <c r="E1028" s="105">
        <v>0</v>
      </c>
      <c r="F1028" s="168">
        <v>0</v>
      </c>
      <c r="G1028" s="168">
        <v>0</v>
      </c>
      <c r="H1028" s="168">
        <v>0</v>
      </c>
      <c r="I1028" s="168">
        <v>0</v>
      </c>
      <c r="J1028" s="168">
        <v>0</v>
      </c>
      <c r="K1028" s="168">
        <v>0</v>
      </c>
      <c r="L1028" s="168">
        <v>14135.359999999999</v>
      </c>
      <c r="M1028" s="168">
        <v>0</v>
      </c>
      <c r="N1028" s="168">
        <v>0</v>
      </c>
      <c r="O1028" s="169">
        <f t="shared" si="15"/>
        <v>14135.359999999999</v>
      </c>
    </row>
    <row r="1029" spans="1:15" x14ac:dyDescent="0.25">
      <c r="A1029" s="149" t="s">
        <v>51</v>
      </c>
      <c r="B1029" s="153" t="s">
        <v>40</v>
      </c>
      <c r="C1029" s="151">
        <v>73483</v>
      </c>
      <c r="D1029" s="154" t="s">
        <v>967</v>
      </c>
      <c r="E1029" s="105">
        <v>0</v>
      </c>
      <c r="F1029" s="168">
        <v>0</v>
      </c>
      <c r="G1029" s="168">
        <v>0</v>
      </c>
      <c r="H1029" s="168">
        <v>0</v>
      </c>
      <c r="I1029" s="168">
        <v>0</v>
      </c>
      <c r="J1029" s="168">
        <v>0</v>
      </c>
      <c r="K1029" s="168">
        <v>0</v>
      </c>
      <c r="L1029" s="168">
        <v>0</v>
      </c>
      <c r="M1029" s="168">
        <v>0</v>
      </c>
      <c r="N1029" s="168">
        <v>0</v>
      </c>
      <c r="O1029" s="169">
        <f t="shared" si="15"/>
        <v>0</v>
      </c>
    </row>
    <row r="1030" spans="1:15" x14ac:dyDescent="0.25">
      <c r="A1030" s="149" t="s">
        <v>51</v>
      </c>
      <c r="B1030" s="153" t="s">
        <v>40</v>
      </c>
      <c r="C1030" s="151">
        <v>73504</v>
      </c>
      <c r="D1030" s="154" t="s">
        <v>968</v>
      </c>
      <c r="E1030" s="105">
        <v>1926873.9649890773</v>
      </c>
      <c r="F1030" s="168">
        <v>0</v>
      </c>
      <c r="G1030" s="168">
        <v>0</v>
      </c>
      <c r="H1030" s="168">
        <v>0</v>
      </c>
      <c r="I1030" s="168">
        <v>0</v>
      </c>
      <c r="J1030" s="168">
        <v>0</v>
      </c>
      <c r="K1030" s="168">
        <v>0</v>
      </c>
      <c r="L1030" s="168">
        <v>4582860.6300000008</v>
      </c>
      <c r="M1030" s="168">
        <v>0</v>
      </c>
      <c r="N1030" s="168">
        <v>0</v>
      </c>
      <c r="O1030" s="169">
        <f t="shared" si="15"/>
        <v>4582860.6300000008</v>
      </c>
    </row>
    <row r="1031" spans="1:15" x14ac:dyDescent="0.25">
      <c r="A1031" s="44" t="s">
        <v>51</v>
      </c>
      <c r="B1031" s="45" t="s">
        <v>40</v>
      </c>
      <c r="C1031" s="46">
        <v>73520</v>
      </c>
      <c r="D1031" s="64" t="s">
        <v>969</v>
      </c>
      <c r="E1031" s="105">
        <v>0</v>
      </c>
      <c r="F1031" s="70">
        <v>0</v>
      </c>
      <c r="G1031" s="70">
        <v>0</v>
      </c>
      <c r="H1031" s="70">
        <v>0</v>
      </c>
      <c r="I1031" s="70">
        <v>0</v>
      </c>
      <c r="J1031" s="70">
        <v>8243723.8300000001</v>
      </c>
      <c r="K1031" s="70">
        <v>0</v>
      </c>
      <c r="L1031" s="70">
        <v>0</v>
      </c>
      <c r="M1031" s="70">
        <v>0</v>
      </c>
      <c r="N1031" s="70">
        <v>0</v>
      </c>
      <c r="O1031" s="48">
        <f t="shared" si="15"/>
        <v>8243723.8300000001</v>
      </c>
    </row>
    <row r="1032" spans="1:15" x14ac:dyDescent="0.25">
      <c r="A1032" s="44" t="s">
        <v>51</v>
      </c>
      <c r="B1032" s="45" t="s">
        <v>40</v>
      </c>
      <c r="C1032" s="46">
        <v>73547</v>
      </c>
      <c r="D1032" s="64" t="s">
        <v>970</v>
      </c>
      <c r="E1032" s="105">
        <v>17635.754432352234</v>
      </c>
      <c r="F1032" s="70">
        <v>0</v>
      </c>
      <c r="G1032" s="70">
        <v>0</v>
      </c>
      <c r="H1032" s="70">
        <v>0</v>
      </c>
      <c r="I1032" s="70">
        <v>0</v>
      </c>
      <c r="J1032" s="70">
        <v>0</v>
      </c>
      <c r="K1032" s="70">
        <v>0</v>
      </c>
      <c r="L1032" s="70">
        <v>10530.220000000001</v>
      </c>
      <c r="M1032" s="70">
        <v>0</v>
      </c>
      <c r="N1032" s="70">
        <v>0</v>
      </c>
      <c r="O1032" s="48">
        <f t="shared" si="15"/>
        <v>10530.220000000001</v>
      </c>
    </row>
    <row r="1033" spans="1:15" x14ac:dyDescent="0.25">
      <c r="A1033" s="44" t="s">
        <v>51</v>
      </c>
      <c r="B1033" s="45" t="s">
        <v>40</v>
      </c>
      <c r="C1033" s="46">
        <v>73555</v>
      </c>
      <c r="D1033" s="64" t="s">
        <v>971</v>
      </c>
      <c r="E1033" s="105">
        <v>0</v>
      </c>
      <c r="F1033" s="70">
        <v>0</v>
      </c>
      <c r="G1033" s="70">
        <v>0</v>
      </c>
      <c r="H1033" s="70">
        <v>0</v>
      </c>
      <c r="I1033" s="70">
        <v>0</v>
      </c>
      <c r="J1033" s="70">
        <v>0</v>
      </c>
      <c r="K1033" s="70">
        <v>0</v>
      </c>
      <c r="L1033" s="70">
        <v>0</v>
      </c>
      <c r="M1033" s="70">
        <v>0</v>
      </c>
      <c r="N1033" s="70">
        <v>0</v>
      </c>
      <c r="O1033" s="48">
        <f t="shared" si="15"/>
        <v>0</v>
      </c>
    </row>
    <row r="1034" spans="1:15" x14ac:dyDescent="0.25">
      <c r="A1034" s="44" t="s">
        <v>51</v>
      </c>
      <c r="B1034" s="45" t="s">
        <v>40</v>
      </c>
      <c r="C1034" s="46">
        <v>73563</v>
      </c>
      <c r="D1034" s="64" t="s">
        <v>972</v>
      </c>
      <c r="E1034" s="105">
        <v>0</v>
      </c>
      <c r="F1034" s="70">
        <v>0</v>
      </c>
      <c r="G1034" s="70">
        <v>0</v>
      </c>
      <c r="H1034" s="70">
        <v>0</v>
      </c>
      <c r="I1034" s="70">
        <v>0</v>
      </c>
      <c r="J1034" s="70">
        <v>0</v>
      </c>
      <c r="K1034" s="70">
        <v>0</v>
      </c>
      <c r="L1034" s="70">
        <v>0</v>
      </c>
      <c r="M1034" s="70">
        <v>0</v>
      </c>
      <c r="N1034" s="70">
        <v>0</v>
      </c>
      <c r="O1034" s="48">
        <f t="shared" si="15"/>
        <v>0</v>
      </c>
    </row>
    <row r="1035" spans="1:15" x14ac:dyDescent="0.25">
      <c r="A1035" s="44" t="s">
        <v>51</v>
      </c>
      <c r="B1035" s="45" t="s">
        <v>40</v>
      </c>
      <c r="C1035" s="46">
        <v>73585</v>
      </c>
      <c r="D1035" s="64" t="s">
        <v>973</v>
      </c>
      <c r="E1035" s="105">
        <v>8592.5892064387626</v>
      </c>
      <c r="F1035" s="70">
        <v>0</v>
      </c>
      <c r="G1035" s="70">
        <v>0</v>
      </c>
      <c r="H1035" s="70">
        <v>0</v>
      </c>
      <c r="I1035" s="70">
        <v>0</v>
      </c>
      <c r="J1035" s="70">
        <v>0</v>
      </c>
      <c r="K1035" s="70">
        <v>0</v>
      </c>
      <c r="L1035" s="70">
        <v>0</v>
      </c>
      <c r="M1035" s="70">
        <v>0</v>
      </c>
      <c r="N1035" s="70">
        <v>0</v>
      </c>
      <c r="O1035" s="48">
        <f t="shared" si="15"/>
        <v>0</v>
      </c>
    </row>
    <row r="1036" spans="1:15" x14ac:dyDescent="0.25">
      <c r="A1036" s="44" t="s">
        <v>51</v>
      </c>
      <c r="B1036" s="45" t="s">
        <v>40</v>
      </c>
      <c r="C1036" s="46">
        <v>73616</v>
      </c>
      <c r="D1036" s="64" t="s">
        <v>974</v>
      </c>
      <c r="E1036" s="105">
        <v>0</v>
      </c>
      <c r="F1036" s="70">
        <v>0</v>
      </c>
      <c r="G1036" s="70">
        <v>0</v>
      </c>
      <c r="H1036" s="70">
        <v>0</v>
      </c>
      <c r="I1036" s="70">
        <v>0</v>
      </c>
      <c r="J1036" s="70">
        <v>0</v>
      </c>
      <c r="K1036" s="70">
        <v>0</v>
      </c>
      <c r="L1036" s="70">
        <v>0</v>
      </c>
      <c r="M1036" s="70">
        <v>0</v>
      </c>
      <c r="N1036" s="70">
        <v>0</v>
      </c>
      <c r="O1036" s="48">
        <f t="shared" ref="O1036:O1099" si="16">SUM(F1036:N1036)</f>
        <v>0</v>
      </c>
    </row>
    <row r="1037" spans="1:15" x14ac:dyDescent="0.25">
      <c r="A1037" s="44" t="s">
        <v>51</v>
      </c>
      <c r="B1037" s="45" t="s">
        <v>40</v>
      </c>
      <c r="C1037" s="46">
        <v>73622</v>
      </c>
      <c r="D1037" s="64" t="s">
        <v>975</v>
      </c>
      <c r="E1037" s="105">
        <v>0</v>
      </c>
      <c r="F1037" s="70">
        <v>0</v>
      </c>
      <c r="G1037" s="70">
        <v>0</v>
      </c>
      <c r="H1037" s="70">
        <v>0</v>
      </c>
      <c r="I1037" s="70">
        <v>0</v>
      </c>
      <c r="J1037" s="70">
        <v>0</v>
      </c>
      <c r="K1037" s="70">
        <v>0</v>
      </c>
      <c r="L1037" s="70">
        <v>0</v>
      </c>
      <c r="M1037" s="70">
        <v>0</v>
      </c>
      <c r="N1037" s="70">
        <v>0</v>
      </c>
      <c r="O1037" s="48">
        <f t="shared" si="16"/>
        <v>0</v>
      </c>
    </row>
    <row r="1038" spans="1:15" x14ac:dyDescent="0.25">
      <c r="A1038" s="44" t="s">
        <v>51</v>
      </c>
      <c r="B1038" s="45" t="s">
        <v>40</v>
      </c>
      <c r="C1038" s="46">
        <v>73624</v>
      </c>
      <c r="D1038" s="64" t="s">
        <v>976</v>
      </c>
      <c r="E1038" s="105">
        <v>0</v>
      </c>
      <c r="F1038" s="70">
        <v>0</v>
      </c>
      <c r="G1038" s="70">
        <v>0</v>
      </c>
      <c r="H1038" s="70">
        <v>0</v>
      </c>
      <c r="I1038" s="70">
        <v>0</v>
      </c>
      <c r="J1038" s="70">
        <v>0</v>
      </c>
      <c r="K1038" s="70">
        <v>0</v>
      </c>
      <c r="L1038" s="70">
        <v>297833.73</v>
      </c>
      <c r="M1038" s="70">
        <v>0</v>
      </c>
      <c r="N1038" s="70">
        <v>0</v>
      </c>
      <c r="O1038" s="48">
        <f t="shared" si="16"/>
        <v>297833.73</v>
      </c>
    </row>
    <row r="1039" spans="1:15" x14ac:dyDescent="0.25">
      <c r="A1039" s="44" t="s">
        <v>51</v>
      </c>
      <c r="B1039" s="45" t="s">
        <v>40</v>
      </c>
      <c r="C1039" s="46">
        <v>73671</v>
      </c>
      <c r="D1039" s="64" t="s">
        <v>977</v>
      </c>
      <c r="E1039" s="105">
        <v>126287.71963879559</v>
      </c>
      <c r="F1039" s="70">
        <v>0</v>
      </c>
      <c r="G1039" s="70">
        <v>0</v>
      </c>
      <c r="H1039" s="70">
        <v>0</v>
      </c>
      <c r="I1039" s="70">
        <v>0</v>
      </c>
      <c r="J1039" s="70">
        <v>0</v>
      </c>
      <c r="K1039" s="70">
        <v>0</v>
      </c>
      <c r="L1039" s="70">
        <v>5224798.49</v>
      </c>
      <c r="M1039" s="70">
        <v>0</v>
      </c>
      <c r="N1039" s="70">
        <v>0</v>
      </c>
      <c r="O1039" s="48">
        <f t="shared" si="16"/>
        <v>5224798.49</v>
      </c>
    </row>
    <row r="1040" spans="1:15" x14ac:dyDescent="0.25">
      <c r="A1040" s="44" t="s">
        <v>51</v>
      </c>
      <c r="B1040" s="45" t="s">
        <v>40</v>
      </c>
      <c r="C1040" s="46">
        <v>73675</v>
      </c>
      <c r="D1040" s="64" t="s">
        <v>978</v>
      </c>
      <c r="E1040" s="105">
        <v>0</v>
      </c>
      <c r="F1040" s="70">
        <v>0</v>
      </c>
      <c r="G1040" s="70">
        <v>0</v>
      </c>
      <c r="H1040" s="70">
        <v>0</v>
      </c>
      <c r="I1040" s="70">
        <v>0</v>
      </c>
      <c r="J1040" s="70">
        <v>0</v>
      </c>
      <c r="K1040" s="70">
        <v>0</v>
      </c>
      <c r="L1040" s="70">
        <v>0</v>
      </c>
      <c r="M1040" s="70">
        <v>0</v>
      </c>
      <c r="N1040" s="70">
        <v>0</v>
      </c>
      <c r="O1040" s="48">
        <f t="shared" si="16"/>
        <v>0</v>
      </c>
    </row>
    <row r="1041" spans="1:15" x14ac:dyDescent="0.25">
      <c r="A1041" s="149" t="s">
        <v>51</v>
      </c>
      <c r="B1041" s="153" t="s">
        <v>40</v>
      </c>
      <c r="C1041" s="151">
        <v>73678</v>
      </c>
      <c r="D1041" s="154" t="s">
        <v>144</v>
      </c>
      <c r="E1041" s="105">
        <v>34017457.190715775</v>
      </c>
      <c r="F1041" s="168">
        <v>66229242.519999996</v>
      </c>
      <c r="G1041" s="168">
        <v>0</v>
      </c>
      <c r="H1041" s="168">
        <v>0</v>
      </c>
      <c r="I1041" s="168">
        <v>0</v>
      </c>
      <c r="J1041" s="168">
        <v>0</v>
      </c>
      <c r="K1041" s="168">
        <v>0</v>
      </c>
      <c r="L1041" s="168">
        <v>7111004.5599999996</v>
      </c>
      <c r="M1041" s="168">
        <v>0</v>
      </c>
      <c r="N1041" s="168">
        <v>0</v>
      </c>
      <c r="O1041" s="169">
        <f t="shared" si="16"/>
        <v>73340247.079999998</v>
      </c>
    </row>
    <row r="1042" spans="1:15" x14ac:dyDescent="0.25">
      <c r="A1042" s="149" t="s">
        <v>51</v>
      </c>
      <c r="B1042" s="153" t="s">
        <v>40</v>
      </c>
      <c r="C1042" s="151">
        <v>73686</v>
      </c>
      <c r="D1042" s="154" t="s">
        <v>979</v>
      </c>
      <c r="E1042" s="105">
        <v>54291085.647240743</v>
      </c>
      <c r="F1042" s="168">
        <v>0</v>
      </c>
      <c r="G1042" s="168">
        <v>0</v>
      </c>
      <c r="H1042" s="168">
        <v>0</v>
      </c>
      <c r="I1042" s="168">
        <v>0</v>
      </c>
      <c r="J1042" s="168">
        <v>31991389.139999997</v>
      </c>
      <c r="K1042" s="168">
        <v>0</v>
      </c>
      <c r="L1042" s="168">
        <v>0</v>
      </c>
      <c r="M1042" s="168">
        <v>0</v>
      </c>
      <c r="N1042" s="168">
        <v>0</v>
      </c>
      <c r="O1042" s="169">
        <f t="shared" si="16"/>
        <v>31991389.139999997</v>
      </c>
    </row>
    <row r="1043" spans="1:15" x14ac:dyDescent="0.25">
      <c r="A1043" s="149" t="s">
        <v>51</v>
      </c>
      <c r="B1043" s="153" t="s">
        <v>40</v>
      </c>
      <c r="C1043" s="151">
        <v>73770</v>
      </c>
      <c r="D1043" s="154" t="s">
        <v>433</v>
      </c>
      <c r="E1043" s="105">
        <v>645869.50496617006</v>
      </c>
      <c r="F1043" s="168">
        <v>0</v>
      </c>
      <c r="G1043" s="168">
        <v>0</v>
      </c>
      <c r="H1043" s="168">
        <v>0</v>
      </c>
      <c r="I1043" s="168">
        <v>0</v>
      </c>
      <c r="J1043" s="168">
        <v>0</v>
      </c>
      <c r="K1043" s="168">
        <v>0</v>
      </c>
      <c r="L1043" s="168">
        <v>548352.9</v>
      </c>
      <c r="M1043" s="168">
        <v>0</v>
      </c>
      <c r="N1043" s="168">
        <v>0</v>
      </c>
      <c r="O1043" s="169">
        <f t="shared" si="16"/>
        <v>548352.9</v>
      </c>
    </row>
    <row r="1044" spans="1:15" x14ac:dyDescent="0.25">
      <c r="A1044" s="149" t="s">
        <v>51</v>
      </c>
      <c r="B1044" s="153" t="s">
        <v>40</v>
      </c>
      <c r="C1044" s="151">
        <v>73854</v>
      </c>
      <c r="D1044" s="154" t="s">
        <v>980</v>
      </c>
      <c r="E1044" s="105">
        <v>4133307.1309771501</v>
      </c>
      <c r="F1044" s="168">
        <v>106752.67000000001</v>
      </c>
      <c r="G1044" s="168">
        <v>0</v>
      </c>
      <c r="H1044" s="168">
        <v>0</v>
      </c>
      <c r="I1044" s="168">
        <v>0</v>
      </c>
      <c r="J1044" s="168">
        <v>0</v>
      </c>
      <c r="K1044" s="168">
        <v>0</v>
      </c>
      <c r="L1044" s="168">
        <v>222942</v>
      </c>
      <c r="M1044" s="168">
        <v>0</v>
      </c>
      <c r="N1044" s="168">
        <v>190495.59</v>
      </c>
      <c r="O1044" s="169">
        <f t="shared" si="16"/>
        <v>520190.26</v>
      </c>
    </row>
    <row r="1045" spans="1:15" x14ac:dyDescent="0.25">
      <c r="A1045" s="149" t="s">
        <v>51</v>
      </c>
      <c r="B1045" s="153" t="s">
        <v>40</v>
      </c>
      <c r="C1045" s="151">
        <v>73861</v>
      </c>
      <c r="D1045" s="154" t="s">
        <v>981</v>
      </c>
      <c r="E1045" s="105">
        <v>541932.77140647976</v>
      </c>
      <c r="F1045" s="168">
        <v>0</v>
      </c>
      <c r="G1045" s="168">
        <v>0</v>
      </c>
      <c r="H1045" s="168">
        <v>0</v>
      </c>
      <c r="I1045" s="168">
        <v>0</v>
      </c>
      <c r="J1045" s="168">
        <v>0</v>
      </c>
      <c r="K1045" s="168">
        <v>0</v>
      </c>
      <c r="L1045" s="168">
        <v>0</v>
      </c>
      <c r="M1045" s="168">
        <v>0</v>
      </c>
      <c r="N1045" s="168">
        <v>0</v>
      </c>
      <c r="O1045" s="169">
        <f t="shared" si="16"/>
        <v>0</v>
      </c>
    </row>
    <row r="1046" spans="1:15" x14ac:dyDescent="0.25">
      <c r="A1046" s="149" t="s">
        <v>51</v>
      </c>
      <c r="B1046" s="153" t="s">
        <v>40</v>
      </c>
      <c r="C1046" s="151">
        <v>73870</v>
      </c>
      <c r="D1046" s="154" t="s">
        <v>982</v>
      </c>
      <c r="E1046" s="105">
        <v>0</v>
      </c>
      <c r="F1046" s="168">
        <v>0</v>
      </c>
      <c r="G1046" s="168">
        <v>0</v>
      </c>
      <c r="H1046" s="168">
        <v>0</v>
      </c>
      <c r="I1046" s="168">
        <v>0</v>
      </c>
      <c r="J1046" s="168">
        <v>0</v>
      </c>
      <c r="K1046" s="168">
        <v>0</v>
      </c>
      <c r="L1046" s="168">
        <v>0</v>
      </c>
      <c r="M1046" s="168">
        <v>0</v>
      </c>
      <c r="N1046" s="168">
        <v>0</v>
      </c>
      <c r="O1046" s="169">
        <f t="shared" si="16"/>
        <v>0</v>
      </c>
    </row>
    <row r="1047" spans="1:15" x14ac:dyDescent="0.25">
      <c r="A1047" s="149" t="s">
        <v>51</v>
      </c>
      <c r="B1047" s="153" t="s">
        <v>40</v>
      </c>
      <c r="C1047" s="151">
        <v>73873</v>
      </c>
      <c r="D1047" s="154" t="s">
        <v>983</v>
      </c>
      <c r="E1047" s="105">
        <v>0</v>
      </c>
      <c r="F1047" s="168">
        <v>0</v>
      </c>
      <c r="G1047" s="168">
        <v>0</v>
      </c>
      <c r="H1047" s="168">
        <v>0</v>
      </c>
      <c r="I1047" s="168">
        <v>0</v>
      </c>
      <c r="J1047" s="168">
        <v>0</v>
      </c>
      <c r="K1047" s="168">
        <v>0</v>
      </c>
      <c r="L1047" s="168">
        <v>0</v>
      </c>
      <c r="M1047" s="168">
        <v>0</v>
      </c>
      <c r="N1047" s="168">
        <v>0</v>
      </c>
      <c r="O1047" s="169">
        <f t="shared" si="16"/>
        <v>0</v>
      </c>
    </row>
    <row r="1048" spans="1:15" x14ac:dyDescent="0.25">
      <c r="A1048" s="149" t="s">
        <v>51</v>
      </c>
      <c r="B1048" s="153" t="s">
        <v>41</v>
      </c>
      <c r="C1048" s="151">
        <v>76001</v>
      </c>
      <c r="D1048" s="154" t="s">
        <v>984</v>
      </c>
      <c r="E1048" s="105">
        <v>25018562.208584085</v>
      </c>
      <c r="F1048" s="168">
        <v>0</v>
      </c>
      <c r="G1048" s="168">
        <v>33343230.02</v>
      </c>
      <c r="H1048" s="168">
        <v>0</v>
      </c>
      <c r="I1048" s="168">
        <v>0</v>
      </c>
      <c r="J1048" s="168">
        <v>0</v>
      </c>
      <c r="K1048" s="168">
        <v>0</v>
      </c>
      <c r="L1048" s="168">
        <v>4489378.1700000009</v>
      </c>
      <c r="M1048" s="168">
        <v>0</v>
      </c>
      <c r="N1048" s="168">
        <v>0</v>
      </c>
      <c r="O1048" s="169">
        <f t="shared" si="16"/>
        <v>37832608.189999998</v>
      </c>
    </row>
    <row r="1049" spans="1:15" x14ac:dyDescent="0.25">
      <c r="A1049" s="149" t="s">
        <v>51</v>
      </c>
      <c r="B1049" s="153" t="s">
        <v>41</v>
      </c>
      <c r="C1049" s="151">
        <v>76020</v>
      </c>
      <c r="D1049" s="154" t="s">
        <v>985</v>
      </c>
      <c r="E1049" s="105">
        <v>0</v>
      </c>
      <c r="F1049" s="168">
        <v>0</v>
      </c>
      <c r="G1049" s="168">
        <v>0</v>
      </c>
      <c r="H1049" s="168">
        <v>0</v>
      </c>
      <c r="I1049" s="168">
        <v>0</v>
      </c>
      <c r="J1049" s="168">
        <v>0</v>
      </c>
      <c r="K1049" s="168">
        <v>0</v>
      </c>
      <c r="L1049" s="168">
        <v>0</v>
      </c>
      <c r="M1049" s="168">
        <v>0</v>
      </c>
      <c r="N1049" s="168">
        <v>0</v>
      </c>
      <c r="O1049" s="169">
        <f t="shared" si="16"/>
        <v>0</v>
      </c>
    </row>
    <row r="1050" spans="1:15" x14ac:dyDescent="0.25">
      <c r="A1050" s="149" t="s">
        <v>51</v>
      </c>
      <c r="B1050" s="153" t="s">
        <v>41</v>
      </c>
      <c r="C1050" s="151">
        <v>76036</v>
      </c>
      <c r="D1050" s="154" t="s">
        <v>986</v>
      </c>
      <c r="E1050" s="105">
        <v>0</v>
      </c>
      <c r="F1050" s="168">
        <v>0</v>
      </c>
      <c r="G1050" s="168">
        <v>0</v>
      </c>
      <c r="H1050" s="168">
        <v>0</v>
      </c>
      <c r="I1050" s="168">
        <v>0</v>
      </c>
      <c r="J1050" s="168">
        <v>0</v>
      </c>
      <c r="K1050" s="168">
        <v>0</v>
      </c>
      <c r="L1050" s="168">
        <v>0</v>
      </c>
      <c r="M1050" s="168">
        <v>0</v>
      </c>
      <c r="N1050" s="168">
        <v>0</v>
      </c>
      <c r="O1050" s="169">
        <f t="shared" si="16"/>
        <v>0</v>
      </c>
    </row>
    <row r="1051" spans="1:15" x14ac:dyDescent="0.25">
      <c r="A1051" s="44" t="s">
        <v>51</v>
      </c>
      <c r="B1051" s="45" t="s">
        <v>41</v>
      </c>
      <c r="C1051" s="46">
        <v>76041</v>
      </c>
      <c r="D1051" s="64" t="s">
        <v>987</v>
      </c>
      <c r="E1051" s="105">
        <v>351834.80518959672</v>
      </c>
      <c r="F1051" s="70">
        <v>0</v>
      </c>
      <c r="G1051" s="70">
        <v>0</v>
      </c>
      <c r="H1051" s="70">
        <v>0</v>
      </c>
      <c r="I1051" s="70">
        <v>0</v>
      </c>
      <c r="J1051" s="70">
        <v>0</v>
      </c>
      <c r="K1051" s="70">
        <v>0</v>
      </c>
      <c r="L1051" s="70">
        <v>909365.28999999992</v>
      </c>
      <c r="M1051" s="70">
        <v>0</v>
      </c>
      <c r="N1051" s="70">
        <v>0</v>
      </c>
      <c r="O1051" s="48">
        <f t="shared" si="16"/>
        <v>909365.28999999992</v>
      </c>
    </row>
    <row r="1052" spans="1:15" x14ac:dyDescent="0.25">
      <c r="A1052" s="44" t="s">
        <v>51</v>
      </c>
      <c r="B1052" s="45" t="s">
        <v>41</v>
      </c>
      <c r="C1052" s="46">
        <v>76054</v>
      </c>
      <c r="D1052" s="64" t="s">
        <v>66</v>
      </c>
      <c r="E1052" s="105">
        <v>0</v>
      </c>
      <c r="F1052" s="70">
        <v>0</v>
      </c>
      <c r="G1052" s="70">
        <v>0</v>
      </c>
      <c r="H1052" s="70">
        <v>0</v>
      </c>
      <c r="I1052" s="70">
        <v>0</v>
      </c>
      <c r="J1052" s="70">
        <v>0</v>
      </c>
      <c r="K1052" s="70">
        <v>0</v>
      </c>
      <c r="L1052" s="70">
        <v>0</v>
      </c>
      <c r="M1052" s="70">
        <v>0</v>
      </c>
      <c r="N1052" s="70">
        <v>0</v>
      </c>
      <c r="O1052" s="48">
        <f t="shared" si="16"/>
        <v>0</v>
      </c>
    </row>
    <row r="1053" spans="1:15" x14ac:dyDescent="0.25">
      <c r="A1053" s="44" t="s">
        <v>51</v>
      </c>
      <c r="B1053" s="45" t="s">
        <v>41</v>
      </c>
      <c r="C1053" s="46">
        <v>76100</v>
      </c>
      <c r="D1053" s="64" t="s">
        <v>21</v>
      </c>
      <c r="E1053" s="105">
        <v>13336.701792931173</v>
      </c>
      <c r="F1053" s="70">
        <v>0</v>
      </c>
      <c r="G1053" s="70">
        <v>0</v>
      </c>
      <c r="H1053" s="70">
        <v>0</v>
      </c>
      <c r="I1053" s="70">
        <v>0</v>
      </c>
      <c r="J1053" s="70">
        <v>0</v>
      </c>
      <c r="K1053" s="70">
        <v>0</v>
      </c>
      <c r="L1053" s="70">
        <v>1498822.88</v>
      </c>
      <c r="M1053" s="70">
        <v>0</v>
      </c>
      <c r="N1053" s="70">
        <v>0</v>
      </c>
      <c r="O1053" s="48">
        <f t="shared" si="16"/>
        <v>1498822.88</v>
      </c>
    </row>
    <row r="1054" spans="1:15" x14ac:dyDescent="0.25">
      <c r="A1054" s="44" t="s">
        <v>51</v>
      </c>
      <c r="B1054" s="45" t="s">
        <v>41</v>
      </c>
      <c r="C1054" s="46">
        <v>76109</v>
      </c>
      <c r="D1054" s="64" t="s">
        <v>988</v>
      </c>
      <c r="E1054" s="105">
        <v>533334720.57002372</v>
      </c>
      <c r="F1054" s="70">
        <v>0</v>
      </c>
      <c r="G1054" s="70">
        <v>90236738.160000011</v>
      </c>
      <c r="H1054" s="70">
        <v>0</v>
      </c>
      <c r="I1054" s="70">
        <v>0</v>
      </c>
      <c r="J1054" s="70">
        <v>372736351.60000008</v>
      </c>
      <c r="K1054" s="70">
        <v>0</v>
      </c>
      <c r="L1054" s="70">
        <v>2816533.49</v>
      </c>
      <c r="M1054" s="70">
        <v>0</v>
      </c>
      <c r="N1054" s="70">
        <v>0</v>
      </c>
      <c r="O1054" s="48">
        <f t="shared" si="16"/>
        <v>465789623.25000012</v>
      </c>
    </row>
    <row r="1055" spans="1:15" x14ac:dyDescent="0.25">
      <c r="A1055" s="44" t="s">
        <v>51</v>
      </c>
      <c r="B1055" s="45" t="s">
        <v>41</v>
      </c>
      <c r="C1055" s="46">
        <v>76111</v>
      </c>
      <c r="D1055" s="64" t="s">
        <v>989</v>
      </c>
      <c r="E1055" s="105">
        <v>737313.0892556347</v>
      </c>
      <c r="F1055" s="70">
        <v>0</v>
      </c>
      <c r="G1055" s="70">
        <v>0</v>
      </c>
      <c r="H1055" s="70">
        <v>0</v>
      </c>
      <c r="I1055" s="70">
        <v>0</v>
      </c>
      <c r="J1055" s="70">
        <v>0</v>
      </c>
      <c r="K1055" s="70">
        <v>0</v>
      </c>
      <c r="L1055" s="70">
        <v>257043.72</v>
      </c>
      <c r="M1055" s="70">
        <v>0</v>
      </c>
      <c r="N1055" s="70">
        <v>0</v>
      </c>
      <c r="O1055" s="48">
        <f t="shared" si="16"/>
        <v>257043.72</v>
      </c>
    </row>
    <row r="1056" spans="1:15" x14ac:dyDescent="0.25">
      <c r="A1056" s="44" t="s">
        <v>51</v>
      </c>
      <c r="B1056" s="45" t="s">
        <v>41</v>
      </c>
      <c r="C1056" s="46">
        <v>76113</v>
      </c>
      <c r="D1056" s="64" t="s">
        <v>990</v>
      </c>
      <c r="E1056" s="105">
        <v>0</v>
      </c>
      <c r="F1056" s="70">
        <v>0</v>
      </c>
      <c r="G1056" s="70">
        <v>0</v>
      </c>
      <c r="H1056" s="70">
        <v>0</v>
      </c>
      <c r="I1056" s="70">
        <v>0</v>
      </c>
      <c r="J1056" s="70">
        <v>0</v>
      </c>
      <c r="K1056" s="70">
        <v>0</v>
      </c>
      <c r="L1056" s="70">
        <v>103222.28999999998</v>
      </c>
      <c r="M1056" s="70">
        <v>0</v>
      </c>
      <c r="N1056" s="70">
        <v>0</v>
      </c>
      <c r="O1056" s="48">
        <f t="shared" si="16"/>
        <v>103222.28999999998</v>
      </c>
    </row>
    <row r="1057" spans="1:15" x14ac:dyDescent="0.25">
      <c r="A1057" s="44" t="s">
        <v>51</v>
      </c>
      <c r="B1057" s="45" t="s">
        <v>41</v>
      </c>
      <c r="C1057" s="46">
        <v>76122</v>
      </c>
      <c r="D1057" s="64" t="s">
        <v>991</v>
      </c>
      <c r="E1057" s="105">
        <v>160553.11970080779</v>
      </c>
      <c r="F1057" s="70">
        <v>0</v>
      </c>
      <c r="G1057" s="70">
        <v>0</v>
      </c>
      <c r="H1057" s="70">
        <v>0</v>
      </c>
      <c r="I1057" s="70">
        <v>0</v>
      </c>
      <c r="J1057" s="70">
        <v>0</v>
      </c>
      <c r="K1057" s="70">
        <v>0</v>
      </c>
      <c r="L1057" s="70">
        <v>393466.58</v>
      </c>
      <c r="M1057" s="70">
        <v>0</v>
      </c>
      <c r="N1057" s="70">
        <v>0</v>
      </c>
      <c r="O1057" s="48">
        <f t="shared" si="16"/>
        <v>393466.58</v>
      </c>
    </row>
    <row r="1058" spans="1:15" x14ac:dyDescent="0.25">
      <c r="A1058" s="44" t="s">
        <v>51</v>
      </c>
      <c r="B1058" s="45" t="s">
        <v>41</v>
      </c>
      <c r="C1058" s="46">
        <v>76126</v>
      </c>
      <c r="D1058" s="64" t="s">
        <v>992</v>
      </c>
      <c r="E1058" s="105">
        <v>62177.173937100415</v>
      </c>
      <c r="F1058" s="70">
        <v>0</v>
      </c>
      <c r="G1058" s="70">
        <v>0</v>
      </c>
      <c r="H1058" s="70">
        <v>0</v>
      </c>
      <c r="I1058" s="70">
        <v>0</v>
      </c>
      <c r="J1058" s="70">
        <v>0</v>
      </c>
      <c r="K1058" s="70">
        <v>0</v>
      </c>
      <c r="L1058" s="70">
        <v>0</v>
      </c>
      <c r="M1058" s="70">
        <v>0</v>
      </c>
      <c r="N1058" s="70">
        <v>0</v>
      </c>
      <c r="O1058" s="48">
        <f t="shared" si="16"/>
        <v>0</v>
      </c>
    </row>
    <row r="1059" spans="1:15" x14ac:dyDescent="0.25">
      <c r="A1059" s="44" t="s">
        <v>51</v>
      </c>
      <c r="B1059" s="45" t="s">
        <v>41</v>
      </c>
      <c r="C1059" s="46">
        <v>76130</v>
      </c>
      <c r="D1059" s="64" t="s">
        <v>178</v>
      </c>
      <c r="E1059" s="105">
        <v>0</v>
      </c>
      <c r="F1059" s="70">
        <v>0</v>
      </c>
      <c r="G1059" s="70">
        <v>0</v>
      </c>
      <c r="H1059" s="70">
        <v>0</v>
      </c>
      <c r="I1059" s="70">
        <v>0</v>
      </c>
      <c r="J1059" s="70">
        <v>0</v>
      </c>
      <c r="K1059" s="70">
        <v>0</v>
      </c>
      <c r="L1059" s="70">
        <v>403401.56</v>
      </c>
      <c r="M1059" s="70">
        <v>0</v>
      </c>
      <c r="N1059" s="70">
        <v>0</v>
      </c>
      <c r="O1059" s="48">
        <f t="shared" si="16"/>
        <v>403401.56</v>
      </c>
    </row>
    <row r="1060" spans="1:15" x14ac:dyDescent="0.25">
      <c r="A1060" s="44" t="s">
        <v>51</v>
      </c>
      <c r="B1060" s="45" t="s">
        <v>41</v>
      </c>
      <c r="C1060" s="46">
        <v>76147</v>
      </c>
      <c r="D1060" s="64" t="s">
        <v>993</v>
      </c>
      <c r="E1060" s="105">
        <v>268536.5203171249</v>
      </c>
      <c r="F1060" s="70">
        <v>0</v>
      </c>
      <c r="G1060" s="70">
        <v>0</v>
      </c>
      <c r="H1060" s="70">
        <v>0</v>
      </c>
      <c r="I1060" s="70">
        <v>0</v>
      </c>
      <c r="J1060" s="70">
        <v>2052006</v>
      </c>
      <c r="K1060" s="70">
        <v>0</v>
      </c>
      <c r="L1060" s="70">
        <v>130666.25</v>
      </c>
      <c r="M1060" s="70">
        <v>0</v>
      </c>
      <c r="N1060" s="70">
        <v>0</v>
      </c>
      <c r="O1060" s="48">
        <f t="shared" si="16"/>
        <v>2182672.25</v>
      </c>
    </row>
    <row r="1061" spans="1:15" x14ac:dyDescent="0.25">
      <c r="A1061" s="149" t="s">
        <v>51</v>
      </c>
      <c r="B1061" s="153" t="s">
        <v>41</v>
      </c>
      <c r="C1061" s="151">
        <v>76233</v>
      </c>
      <c r="D1061" s="154" t="s">
        <v>994</v>
      </c>
      <c r="E1061" s="105">
        <v>19211.85879679842</v>
      </c>
      <c r="F1061" s="168">
        <v>0</v>
      </c>
      <c r="G1061" s="168">
        <v>0</v>
      </c>
      <c r="H1061" s="168">
        <v>0</v>
      </c>
      <c r="I1061" s="168">
        <v>0</v>
      </c>
      <c r="J1061" s="168">
        <v>94982.01</v>
      </c>
      <c r="K1061" s="168">
        <v>0</v>
      </c>
      <c r="L1061" s="168">
        <v>0</v>
      </c>
      <c r="M1061" s="168">
        <v>0</v>
      </c>
      <c r="N1061" s="168">
        <v>0</v>
      </c>
      <c r="O1061" s="169">
        <f t="shared" si="16"/>
        <v>94982.01</v>
      </c>
    </row>
    <row r="1062" spans="1:15" x14ac:dyDescent="0.25">
      <c r="A1062" s="149" t="s">
        <v>51</v>
      </c>
      <c r="B1062" s="153" t="s">
        <v>41</v>
      </c>
      <c r="C1062" s="151">
        <v>76243</v>
      </c>
      <c r="D1062" s="154" t="s">
        <v>995</v>
      </c>
      <c r="E1062" s="105">
        <v>0</v>
      </c>
      <c r="F1062" s="168">
        <v>0</v>
      </c>
      <c r="G1062" s="168">
        <v>0</v>
      </c>
      <c r="H1062" s="168">
        <v>0</v>
      </c>
      <c r="I1062" s="168">
        <v>0</v>
      </c>
      <c r="J1062" s="168">
        <v>0</v>
      </c>
      <c r="K1062" s="168">
        <v>0</v>
      </c>
      <c r="L1062" s="168">
        <v>0</v>
      </c>
      <c r="M1062" s="168">
        <v>0</v>
      </c>
      <c r="N1062" s="168">
        <v>0</v>
      </c>
      <c r="O1062" s="169">
        <f t="shared" si="16"/>
        <v>0</v>
      </c>
    </row>
    <row r="1063" spans="1:15" x14ac:dyDescent="0.25">
      <c r="A1063" s="149" t="s">
        <v>51</v>
      </c>
      <c r="B1063" s="153" t="s">
        <v>41</v>
      </c>
      <c r="C1063" s="151">
        <v>76246</v>
      </c>
      <c r="D1063" s="154" t="s">
        <v>996</v>
      </c>
      <c r="E1063" s="105">
        <v>0</v>
      </c>
      <c r="F1063" s="168">
        <v>0</v>
      </c>
      <c r="G1063" s="168">
        <v>0</v>
      </c>
      <c r="H1063" s="168">
        <v>0</v>
      </c>
      <c r="I1063" s="168">
        <v>0</v>
      </c>
      <c r="J1063" s="168">
        <v>0</v>
      </c>
      <c r="K1063" s="168">
        <v>0</v>
      </c>
      <c r="L1063" s="168">
        <v>0</v>
      </c>
      <c r="M1063" s="168">
        <v>0</v>
      </c>
      <c r="N1063" s="168">
        <v>0</v>
      </c>
      <c r="O1063" s="169">
        <f t="shared" si="16"/>
        <v>0</v>
      </c>
    </row>
    <row r="1064" spans="1:15" x14ac:dyDescent="0.25">
      <c r="A1064" s="149" t="s">
        <v>51</v>
      </c>
      <c r="B1064" s="153" t="s">
        <v>41</v>
      </c>
      <c r="C1064" s="151">
        <v>76248</v>
      </c>
      <c r="D1064" s="154" t="s">
        <v>997</v>
      </c>
      <c r="E1064" s="105">
        <v>0</v>
      </c>
      <c r="F1064" s="168">
        <v>0</v>
      </c>
      <c r="G1064" s="168">
        <v>0</v>
      </c>
      <c r="H1064" s="168">
        <v>0</v>
      </c>
      <c r="I1064" s="168">
        <v>0</v>
      </c>
      <c r="J1064" s="168">
        <v>0</v>
      </c>
      <c r="K1064" s="168">
        <v>0</v>
      </c>
      <c r="L1064" s="168">
        <v>27658.909999999996</v>
      </c>
      <c r="M1064" s="168">
        <v>0</v>
      </c>
      <c r="N1064" s="168">
        <v>0</v>
      </c>
      <c r="O1064" s="169">
        <f t="shared" si="16"/>
        <v>27658.909999999996</v>
      </c>
    </row>
    <row r="1065" spans="1:15" x14ac:dyDescent="0.25">
      <c r="A1065" s="149" t="s">
        <v>51</v>
      </c>
      <c r="B1065" s="153" t="s">
        <v>41</v>
      </c>
      <c r="C1065" s="151">
        <v>76250</v>
      </c>
      <c r="D1065" s="154" t="s">
        <v>998</v>
      </c>
      <c r="E1065" s="105">
        <v>15910.679774803586</v>
      </c>
      <c r="F1065" s="168">
        <v>0</v>
      </c>
      <c r="G1065" s="168">
        <v>0</v>
      </c>
      <c r="H1065" s="168">
        <v>0</v>
      </c>
      <c r="I1065" s="168">
        <v>0</v>
      </c>
      <c r="J1065" s="168">
        <v>518483</v>
      </c>
      <c r="K1065" s="168">
        <v>0</v>
      </c>
      <c r="L1065" s="168">
        <v>0</v>
      </c>
      <c r="M1065" s="168">
        <v>0</v>
      </c>
      <c r="N1065" s="168">
        <v>0</v>
      </c>
      <c r="O1065" s="169">
        <f t="shared" si="16"/>
        <v>518483</v>
      </c>
    </row>
    <row r="1066" spans="1:15" x14ac:dyDescent="0.25">
      <c r="A1066" s="149" t="s">
        <v>51</v>
      </c>
      <c r="B1066" s="153" t="s">
        <v>41</v>
      </c>
      <c r="C1066" s="151">
        <v>76275</v>
      </c>
      <c r="D1066" s="154" t="s">
        <v>999</v>
      </c>
      <c r="E1066" s="105">
        <v>0</v>
      </c>
      <c r="F1066" s="168">
        <v>0</v>
      </c>
      <c r="G1066" s="168">
        <v>0</v>
      </c>
      <c r="H1066" s="168">
        <v>0</v>
      </c>
      <c r="I1066" s="168">
        <v>0</v>
      </c>
      <c r="J1066" s="168">
        <v>0</v>
      </c>
      <c r="K1066" s="168">
        <v>0</v>
      </c>
      <c r="L1066" s="168">
        <v>0</v>
      </c>
      <c r="M1066" s="168">
        <v>0</v>
      </c>
      <c r="N1066" s="168">
        <v>0</v>
      </c>
      <c r="O1066" s="169">
        <f t="shared" si="16"/>
        <v>0</v>
      </c>
    </row>
    <row r="1067" spans="1:15" x14ac:dyDescent="0.25">
      <c r="A1067" s="149" t="s">
        <v>51</v>
      </c>
      <c r="B1067" s="153" t="s">
        <v>41</v>
      </c>
      <c r="C1067" s="151">
        <v>76306</v>
      </c>
      <c r="D1067" s="154" t="s">
        <v>1000</v>
      </c>
      <c r="E1067" s="105">
        <v>1253554.7376700589</v>
      </c>
      <c r="F1067" s="168">
        <v>0</v>
      </c>
      <c r="G1067" s="168">
        <v>0</v>
      </c>
      <c r="H1067" s="168">
        <v>0</v>
      </c>
      <c r="I1067" s="168">
        <v>0</v>
      </c>
      <c r="J1067" s="168">
        <v>376564</v>
      </c>
      <c r="K1067" s="168">
        <v>0</v>
      </c>
      <c r="L1067" s="168">
        <v>68452.759999999995</v>
      </c>
      <c r="M1067" s="168">
        <v>0</v>
      </c>
      <c r="N1067" s="168">
        <v>0</v>
      </c>
      <c r="O1067" s="169">
        <f t="shared" si="16"/>
        <v>445016.76</v>
      </c>
    </row>
    <row r="1068" spans="1:15" x14ac:dyDescent="0.25">
      <c r="A1068" s="149" t="s">
        <v>51</v>
      </c>
      <c r="B1068" s="153" t="s">
        <v>41</v>
      </c>
      <c r="C1068" s="151">
        <v>76318</v>
      </c>
      <c r="D1068" s="154" t="s">
        <v>1001</v>
      </c>
      <c r="E1068" s="105">
        <v>87661.42263424574</v>
      </c>
      <c r="F1068" s="168">
        <v>0</v>
      </c>
      <c r="G1068" s="168">
        <v>0</v>
      </c>
      <c r="H1068" s="168">
        <v>0</v>
      </c>
      <c r="I1068" s="168">
        <v>0</v>
      </c>
      <c r="J1068" s="168">
        <v>0</v>
      </c>
      <c r="K1068" s="168">
        <v>0</v>
      </c>
      <c r="L1068" s="168">
        <v>0</v>
      </c>
      <c r="M1068" s="168">
        <v>0</v>
      </c>
      <c r="N1068" s="168">
        <v>0</v>
      </c>
      <c r="O1068" s="169">
        <f t="shared" si="16"/>
        <v>0</v>
      </c>
    </row>
    <row r="1069" spans="1:15" x14ac:dyDescent="0.25">
      <c r="A1069" s="149" t="s">
        <v>51</v>
      </c>
      <c r="B1069" s="153" t="s">
        <v>41</v>
      </c>
      <c r="C1069" s="151">
        <v>76364</v>
      </c>
      <c r="D1069" s="154" t="s">
        <v>1002</v>
      </c>
      <c r="E1069" s="105">
        <v>2342351.6830592435</v>
      </c>
      <c r="F1069" s="168">
        <v>0</v>
      </c>
      <c r="G1069" s="168">
        <v>12665044.5</v>
      </c>
      <c r="H1069" s="168">
        <v>0</v>
      </c>
      <c r="I1069" s="168">
        <v>0</v>
      </c>
      <c r="J1069" s="168">
        <v>121387.25</v>
      </c>
      <c r="K1069" s="168">
        <v>0</v>
      </c>
      <c r="L1069" s="168">
        <v>1441336.99</v>
      </c>
      <c r="M1069" s="168">
        <v>0</v>
      </c>
      <c r="N1069" s="168">
        <v>0</v>
      </c>
      <c r="O1069" s="169">
        <f t="shared" si="16"/>
        <v>14227768.74</v>
      </c>
    </row>
    <row r="1070" spans="1:15" x14ac:dyDescent="0.25">
      <c r="A1070" s="149" t="s">
        <v>51</v>
      </c>
      <c r="B1070" s="153" t="s">
        <v>41</v>
      </c>
      <c r="C1070" s="151">
        <v>76377</v>
      </c>
      <c r="D1070" s="154" t="s">
        <v>1003</v>
      </c>
      <c r="E1070" s="105">
        <v>0</v>
      </c>
      <c r="F1070" s="168">
        <v>0</v>
      </c>
      <c r="G1070" s="168">
        <v>0</v>
      </c>
      <c r="H1070" s="168">
        <v>0</v>
      </c>
      <c r="I1070" s="168">
        <v>0</v>
      </c>
      <c r="J1070" s="168">
        <v>0</v>
      </c>
      <c r="K1070" s="168">
        <v>0</v>
      </c>
      <c r="L1070" s="168">
        <v>0</v>
      </c>
      <c r="M1070" s="168">
        <v>0</v>
      </c>
      <c r="N1070" s="168">
        <v>0</v>
      </c>
      <c r="O1070" s="169">
        <f t="shared" si="16"/>
        <v>0</v>
      </c>
    </row>
    <row r="1071" spans="1:15" x14ac:dyDescent="0.25">
      <c r="A1071" s="44" t="s">
        <v>51</v>
      </c>
      <c r="B1071" s="45" t="s">
        <v>41</v>
      </c>
      <c r="C1071" s="46">
        <v>76400</v>
      </c>
      <c r="D1071" s="64" t="s">
        <v>116</v>
      </c>
      <c r="E1071" s="105">
        <v>7332.602141670568</v>
      </c>
      <c r="F1071" s="70">
        <v>0</v>
      </c>
      <c r="G1071" s="70">
        <v>0</v>
      </c>
      <c r="H1071" s="70">
        <v>0</v>
      </c>
      <c r="I1071" s="70">
        <v>0</v>
      </c>
      <c r="J1071" s="70">
        <v>0</v>
      </c>
      <c r="K1071" s="70">
        <v>0</v>
      </c>
      <c r="L1071" s="70">
        <v>0</v>
      </c>
      <c r="M1071" s="70">
        <v>0</v>
      </c>
      <c r="N1071" s="70">
        <v>0</v>
      </c>
      <c r="O1071" s="48">
        <f t="shared" si="16"/>
        <v>0</v>
      </c>
    </row>
    <row r="1072" spans="1:15" x14ac:dyDescent="0.25">
      <c r="A1072" s="44" t="s">
        <v>51</v>
      </c>
      <c r="B1072" s="45" t="s">
        <v>41</v>
      </c>
      <c r="C1072" s="46">
        <v>76403</v>
      </c>
      <c r="D1072" s="64" t="s">
        <v>287</v>
      </c>
      <c r="E1072" s="105">
        <v>60309.251823169572</v>
      </c>
      <c r="F1072" s="70">
        <v>0</v>
      </c>
      <c r="G1072" s="70">
        <v>0</v>
      </c>
      <c r="H1072" s="70">
        <v>0</v>
      </c>
      <c r="I1072" s="70">
        <v>0</v>
      </c>
      <c r="J1072" s="70">
        <v>0</v>
      </c>
      <c r="K1072" s="70">
        <v>0</v>
      </c>
      <c r="L1072" s="70">
        <v>710011.55999999994</v>
      </c>
      <c r="M1072" s="70">
        <v>0</v>
      </c>
      <c r="N1072" s="70">
        <v>0</v>
      </c>
      <c r="O1072" s="48">
        <f t="shared" si="16"/>
        <v>710011.55999999994</v>
      </c>
    </row>
    <row r="1073" spans="1:15" x14ac:dyDescent="0.25">
      <c r="A1073" s="44" t="s">
        <v>51</v>
      </c>
      <c r="B1073" s="45" t="s">
        <v>41</v>
      </c>
      <c r="C1073" s="46">
        <v>76497</v>
      </c>
      <c r="D1073" s="64" t="s">
        <v>1004</v>
      </c>
      <c r="E1073" s="105">
        <v>0</v>
      </c>
      <c r="F1073" s="70">
        <v>0</v>
      </c>
      <c r="G1073" s="70">
        <v>0</v>
      </c>
      <c r="H1073" s="70">
        <v>0</v>
      </c>
      <c r="I1073" s="70">
        <v>0</v>
      </c>
      <c r="J1073" s="70">
        <v>0</v>
      </c>
      <c r="K1073" s="70">
        <v>0</v>
      </c>
      <c r="L1073" s="70">
        <v>0</v>
      </c>
      <c r="M1073" s="70">
        <v>0</v>
      </c>
      <c r="N1073" s="70">
        <v>0</v>
      </c>
      <c r="O1073" s="48">
        <f t="shared" si="16"/>
        <v>0</v>
      </c>
    </row>
    <row r="1074" spans="1:15" x14ac:dyDescent="0.25">
      <c r="A1074" s="44" t="s">
        <v>51</v>
      </c>
      <c r="B1074" s="45" t="s">
        <v>41</v>
      </c>
      <c r="C1074" s="46">
        <v>76520</v>
      </c>
      <c r="D1074" s="64" t="s">
        <v>1005</v>
      </c>
      <c r="E1074" s="105">
        <v>393420.19831697608</v>
      </c>
      <c r="F1074" s="70">
        <v>0</v>
      </c>
      <c r="G1074" s="70">
        <v>0</v>
      </c>
      <c r="H1074" s="70">
        <v>0</v>
      </c>
      <c r="I1074" s="70">
        <v>0</v>
      </c>
      <c r="J1074" s="70">
        <v>0</v>
      </c>
      <c r="K1074" s="70">
        <v>0</v>
      </c>
      <c r="L1074" s="70">
        <v>1746565.3200000003</v>
      </c>
      <c r="M1074" s="70">
        <v>0</v>
      </c>
      <c r="N1074" s="70">
        <v>0</v>
      </c>
      <c r="O1074" s="48">
        <f t="shared" si="16"/>
        <v>1746565.3200000003</v>
      </c>
    </row>
    <row r="1075" spans="1:15" x14ac:dyDescent="0.25">
      <c r="A1075" s="44" t="s">
        <v>51</v>
      </c>
      <c r="B1075" s="45" t="s">
        <v>41</v>
      </c>
      <c r="C1075" s="46">
        <v>76563</v>
      </c>
      <c r="D1075" s="64" t="s">
        <v>1006</v>
      </c>
      <c r="E1075" s="105">
        <v>0</v>
      </c>
      <c r="F1075" s="70">
        <v>0</v>
      </c>
      <c r="G1075" s="70">
        <v>0</v>
      </c>
      <c r="H1075" s="70">
        <v>0</v>
      </c>
      <c r="I1075" s="70">
        <v>0</v>
      </c>
      <c r="J1075" s="70">
        <v>0</v>
      </c>
      <c r="K1075" s="70">
        <v>0</v>
      </c>
      <c r="L1075" s="70">
        <v>0</v>
      </c>
      <c r="M1075" s="70">
        <v>0</v>
      </c>
      <c r="N1075" s="70">
        <v>0</v>
      </c>
      <c r="O1075" s="48">
        <f t="shared" si="16"/>
        <v>0</v>
      </c>
    </row>
    <row r="1076" spans="1:15" x14ac:dyDescent="0.25">
      <c r="A1076" s="44" t="s">
        <v>51</v>
      </c>
      <c r="B1076" s="45" t="s">
        <v>41</v>
      </c>
      <c r="C1076" s="46">
        <v>76606</v>
      </c>
      <c r="D1076" s="64" t="s">
        <v>725</v>
      </c>
      <c r="E1076" s="105">
        <v>0</v>
      </c>
      <c r="F1076" s="70">
        <v>0</v>
      </c>
      <c r="G1076" s="70">
        <v>0</v>
      </c>
      <c r="H1076" s="70">
        <v>0</v>
      </c>
      <c r="I1076" s="70">
        <v>0</v>
      </c>
      <c r="J1076" s="70">
        <v>0</v>
      </c>
      <c r="K1076" s="70">
        <v>0</v>
      </c>
      <c r="L1076" s="70">
        <v>0</v>
      </c>
      <c r="M1076" s="70">
        <v>0</v>
      </c>
      <c r="N1076" s="70">
        <v>0</v>
      </c>
      <c r="O1076" s="48">
        <f t="shared" si="16"/>
        <v>0</v>
      </c>
    </row>
    <row r="1077" spans="1:15" x14ac:dyDescent="0.25">
      <c r="A1077" s="44" t="s">
        <v>51</v>
      </c>
      <c r="B1077" s="45" t="s">
        <v>41</v>
      </c>
      <c r="C1077" s="46">
        <v>76616</v>
      </c>
      <c r="D1077" s="64" t="s">
        <v>1007</v>
      </c>
      <c r="E1077" s="105">
        <v>0</v>
      </c>
      <c r="F1077" s="70">
        <v>0</v>
      </c>
      <c r="G1077" s="70">
        <v>0</v>
      </c>
      <c r="H1077" s="70">
        <v>0</v>
      </c>
      <c r="I1077" s="70">
        <v>0</v>
      </c>
      <c r="J1077" s="70">
        <v>0</v>
      </c>
      <c r="K1077" s="70">
        <v>0</v>
      </c>
      <c r="L1077" s="70">
        <v>0</v>
      </c>
      <c r="M1077" s="70">
        <v>0</v>
      </c>
      <c r="N1077" s="70">
        <v>0</v>
      </c>
      <c r="O1077" s="48">
        <f t="shared" si="16"/>
        <v>0</v>
      </c>
    </row>
    <row r="1078" spans="1:15" x14ac:dyDescent="0.25">
      <c r="A1078" s="44" t="s">
        <v>51</v>
      </c>
      <c r="B1078" s="45" t="s">
        <v>41</v>
      </c>
      <c r="C1078" s="46">
        <v>76622</v>
      </c>
      <c r="D1078" s="64" t="s">
        <v>1008</v>
      </c>
      <c r="E1078" s="105">
        <v>26777.399795826699</v>
      </c>
      <c r="F1078" s="70">
        <v>0</v>
      </c>
      <c r="G1078" s="70">
        <v>0</v>
      </c>
      <c r="H1078" s="70">
        <v>0</v>
      </c>
      <c r="I1078" s="70">
        <v>0</v>
      </c>
      <c r="J1078" s="70">
        <v>0</v>
      </c>
      <c r="K1078" s="70">
        <v>0</v>
      </c>
      <c r="L1078" s="70">
        <v>1347486.79</v>
      </c>
      <c r="M1078" s="70">
        <v>0</v>
      </c>
      <c r="N1078" s="70">
        <v>0</v>
      </c>
      <c r="O1078" s="48">
        <f t="shared" si="16"/>
        <v>1347486.79</v>
      </c>
    </row>
    <row r="1079" spans="1:15" x14ac:dyDescent="0.25">
      <c r="A1079" s="44" t="s">
        <v>51</v>
      </c>
      <c r="B1079" s="45" t="s">
        <v>41</v>
      </c>
      <c r="C1079" s="46">
        <v>76670</v>
      </c>
      <c r="D1079" s="64" t="s">
        <v>145</v>
      </c>
      <c r="E1079" s="105">
        <v>0</v>
      </c>
      <c r="F1079" s="70">
        <v>0</v>
      </c>
      <c r="G1079" s="70">
        <v>0</v>
      </c>
      <c r="H1079" s="70">
        <v>0</v>
      </c>
      <c r="I1079" s="70">
        <v>0</v>
      </c>
      <c r="J1079" s="70">
        <v>0</v>
      </c>
      <c r="K1079" s="70">
        <v>0</v>
      </c>
      <c r="L1079" s="70">
        <v>0</v>
      </c>
      <c r="M1079" s="70">
        <v>0</v>
      </c>
      <c r="N1079" s="70">
        <v>0</v>
      </c>
      <c r="O1079" s="48">
        <f t="shared" si="16"/>
        <v>0</v>
      </c>
    </row>
    <row r="1080" spans="1:15" x14ac:dyDescent="0.25">
      <c r="A1080" s="44" t="s">
        <v>51</v>
      </c>
      <c r="B1080" s="45" t="s">
        <v>41</v>
      </c>
      <c r="C1080" s="46">
        <v>76736</v>
      </c>
      <c r="D1080" s="64" t="s">
        <v>1009</v>
      </c>
      <c r="E1080" s="105">
        <v>16726.618604397947</v>
      </c>
      <c r="F1080" s="70">
        <v>0</v>
      </c>
      <c r="G1080" s="70">
        <v>0</v>
      </c>
      <c r="H1080" s="70">
        <v>0</v>
      </c>
      <c r="I1080" s="70">
        <v>0</v>
      </c>
      <c r="J1080" s="70">
        <v>0</v>
      </c>
      <c r="K1080" s="70">
        <v>0</v>
      </c>
      <c r="L1080" s="70">
        <v>163</v>
      </c>
      <c r="M1080" s="70">
        <v>0</v>
      </c>
      <c r="N1080" s="70">
        <v>0</v>
      </c>
      <c r="O1080" s="48">
        <f t="shared" si="16"/>
        <v>163</v>
      </c>
    </row>
    <row r="1081" spans="1:15" x14ac:dyDescent="0.25">
      <c r="A1081" s="149" t="s">
        <v>51</v>
      </c>
      <c r="B1081" s="153" t="s">
        <v>41</v>
      </c>
      <c r="C1081" s="151">
        <v>76823</v>
      </c>
      <c r="D1081" s="154" t="s">
        <v>1010</v>
      </c>
      <c r="E1081" s="105">
        <v>0</v>
      </c>
      <c r="F1081" s="168">
        <v>0</v>
      </c>
      <c r="G1081" s="168">
        <v>0</v>
      </c>
      <c r="H1081" s="168">
        <v>0</v>
      </c>
      <c r="I1081" s="168">
        <v>0</v>
      </c>
      <c r="J1081" s="168">
        <v>0</v>
      </c>
      <c r="K1081" s="168">
        <v>0</v>
      </c>
      <c r="L1081" s="168">
        <v>0</v>
      </c>
      <c r="M1081" s="168">
        <v>0</v>
      </c>
      <c r="N1081" s="168">
        <v>0</v>
      </c>
      <c r="O1081" s="169">
        <f t="shared" si="16"/>
        <v>0</v>
      </c>
    </row>
    <row r="1082" spans="1:15" x14ac:dyDescent="0.25">
      <c r="A1082" s="149" t="s">
        <v>51</v>
      </c>
      <c r="B1082" s="153" t="s">
        <v>41</v>
      </c>
      <c r="C1082" s="151">
        <v>76828</v>
      </c>
      <c r="D1082" s="154" t="s">
        <v>1011</v>
      </c>
      <c r="E1082" s="105">
        <v>141722.70634200604</v>
      </c>
      <c r="F1082" s="168">
        <v>0</v>
      </c>
      <c r="G1082" s="168">
        <v>0</v>
      </c>
      <c r="H1082" s="168">
        <v>0</v>
      </c>
      <c r="I1082" s="168">
        <v>0</v>
      </c>
      <c r="J1082" s="168">
        <v>0</v>
      </c>
      <c r="K1082" s="168">
        <v>0</v>
      </c>
      <c r="L1082" s="168">
        <v>611595.96</v>
      </c>
      <c r="M1082" s="168">
        <v>0</v>
      </c>
      <c r="N1082" s="168">
        <v>0</v>
      </c>
      <c r="O1082" s="169">
        <f t="shared" si="16"/>
        <v>611595.96</v>
      </c>
    </row>
    <row r="1083" spans="1:15" x14ac:dyDescent="0.25">
      <c r="A1083" s="149" t="s">
        <v>51</v>
      </c>
      <c r="B1083" s="153" t="s">
        <v>41</v>
      </c>
      <c r="C1083" s="151">
        <v>76834</v>
      </c>
      <c r="D1083" s="154" t="s">
        <v>1012</v>
      </c>
      <c r="E1083" s="105">
        <v>733654.1172957439</v>
      </c>
      <c r="F1083" s="168">
        <v>0</v>
      </c>
      <c r="G1083" s="168">
        <v>0</v>
      </c>
      <c r="H1083" s="168">
        <v>0</v>
      </c>
      <c r="I1083" s="168">
        <v>0</v>
      </c>
      <c r="J1083" s="168">
        <v>186879</v>
      </c>
      <c r="K1083" s="168">
        <v>0</v>
      </c>
      <c r="L1083" s="168">
        <v>496837.14999999997</v>
      </c>
      <c r="M1083" s="168">
        <v>0</v>
      </c>
      <c r="N1083" s="168">
        <v>0</v>
      </c>
      <c r="O1083" s="169">
        <f t="shared" si="16"/>
        <v>683716.14999999991</v>
      </c>
    </row>
    <row r="1084" spans="1:15" x14ac:dyDescent="0.25">
      <c r="A1084" s="149" t="s">
        <v>51</v>
      </c>
      <c r="B1084" s="153" t="s">
        <v>41</v>
      </c>
      <c r="C1084" s="151">
        <v>76845</v>
      </c>
      <c r="D1084" s="154" t="s">
        <v>1013</v>
      </c>
      <c r="E1084" s="105">
        <v>0</v>
      </c>
      <c r="F1084" s="168">
        <v>0</v>
      </c>
      <c r="G1084" s="168">
        <v>0</v>
      </c>
      <c r="H1084" s="168">
        <v>0</v>
      </c>
      <c r="I1084" s="168">
        <v>0</v>
      </c>
      <c r="J1084" s="168">
        <v>0</v>
      </c>
      <c r="K1084" s="168">
        <v>0</v>
      </c>
      <c r="L1084" s="168">
        <v>0</v>
      </c>
      <c r="M1084" s="168">
        <v>0</v>
      </c>
      <c r="N1084" s="168">
        <v>0</v>
      </c>
      <c r="O1084" s="169">
        <f t="shared" si="16"/>
        <v>0</v>
      </c>
    </row>
    <row r="1085" spans="1:15" x14ac:dyDescent="0.25">
      <c r="A1085" s="149" t="s">
        <v>51</v>
      </c>
      <c r="B1085" s="153" t="s">
        <v>41</v>
      </c>
      <c r="C1085" s="151">
        <v>76863</v>
      </c>
      <c r="D1085" s="154" t="s">
        <v>1014</v>
      </c>
      <c r="E1085" s="105">
        <v>0</v>
      </c>
      <c r="F1085" s="168">
        <v>0</v>
      </c>
      <c r="G1085" s="168">
        <v>0</v>
      </c>
      <c r="H1085" s="168">
        <v>0</v>
      </c>
      <c r="I1085" s="168">
        <v>0</v>
      </c>
      <c r="J1085" s="168">
        <v>0</v>
      </c>
      <c r="K1085" s="168">
        <v>0</v>
      </c>
      <c r="L1085" s="168">
        <v>0</v>
      </c>
      <c r="M1085" s="168">
        <v>0</v>
      </c>
      <c r="N1085" s="168">
        <v>0</v>
      </c>
      <c r="O1085" s="169">
        <f t="shared" si="16"/>
        <v>0</v>
      </c>
    </row>
    <row r="1086" spans="1:15" x14ac:dyDescent="0.25">
      <c r="A1086" s="149" t="s">
        <v>51</v>
      </c>
      <c r="B1086" s="153" t="s">
        <v>41</v>
      </c>
      <c r="C1086" s="151">
        <v>76869</v>
      </c>
      <c r="D1086" s="154" t="s">
        <v>1015</v>
      </c>
      <c r="E1086" s="105">
        <v>454935.10192173766</v>
      </c>
      <c r="F1086" s="168">
        <v>1369285.9100000001</v>
      </c>
      <c r="G1086" s="168">
        <v>0</v>
      </c>
      <c r="H1086" s="168">
        <v>0</v>
      </c>
      <c r="I1086" s="168">
        <v>0</v>
      </c>
      <c r="J1086" s="168">
        <v>0</v>
      </c>
      <c r="K1086" s="168">
        <v>0</v>
      </c>
      <c r="L1086" s="168">
        <v>131238.06</v>
      </c>
      <c r="M1086" s="168">
        <v>0</v>
      </c>
      <c r="N1086" s="168">
        <v>0</v>
      </c>
      <c r="O1086" s="169">
        <f t="shared" si="16"/>
        <v>1500523.9700000002</v>
      </c>
    </row>
    <row r="1087" spans="1:15" x14ac:dyDescent="0.25">
      <c r="A1087" s="149" t="s">
        <v>51</v>
      </c>
      <c r="B1087" s="153" t="s">
        <v>41</v>
      </c>
      <c r="C1087" s="151">
        <v>76890</v>
      </c>
      <c r="D1087" s="154" t="s">
        <v>1016</v>
      </c>
      <c r="E1087" s="105">
        <v>115584.85532259021</v>
      </c>
      <c r="F1087" s="168">
        <v>0</v>
      </c>
      <c r="G1087" s="168">
        <v>0</v>
      </c>
      <c r="H1087" s="168">
        <v>0</v>
      </c>
      <c r="I1087" s="168">
        <v>0</v>
      </c>
      <c r="J1087" s="168">
        <v>0</v>
      </c>
      <c r="K1087" s="168">
        <v>0</v>
      </c>
      <c r="L1087" s="168">
        <v>627609.56000000006</v>
      </c>
      <c r="M1087" s="168">
        <v>0</v>
      </c>
      <c r="N1087" s="168">
        <v>0</v>
      </c>
      <c r="O1087" s="169">
        <f t="shared" si="16"/>
        <v>627609.56000000006</v>
      </c>
    </row>
    <row r="1088" spans="1:15" x14ac:dyDescent="0.25">
      <c r="A1088" s="149" t="s">
        <v>51</v>
      </c>
      <c r="B1088" s="153" t="s">
        <v>41</v>
      </c>
      <c r="C1088" s="151">
        <v>76892</v>
      </c>
      <c r="D1088" s="154" t="s">
        <v>1017</v>
      </c>
      <c r="E1088" s="105">
        <v>48977536.26377964</v>
      </c>
      <c r="F1088" s="168">
        <v>42147663.450000003</v>
      </c>
      <c r="G1088" s="168">
        <v>1782852.83</v>
      </c>
      <c r="H1088" s="168">
        <v>0</v>
      </c>
      <c r="I1088" s="168">
        <v>0</v>
      </c>
      <c r="J1088" s="168">
        <v>0</v>
      </c>
      <c r="K1088" s="168">
        <v>0</v>
      </c>
      <c r="L1088" s="168">
        <v>14338027.430000002</v>
      </c>
      <c r="M1088" s="168">
        <v>0</v>
      </c>
      <c r="N1088" s="168">
        <v>0</v>
      </c>
      <c r="O1088" s="169">
        <f t="shared" si="16"/>
        <v>58268543.710000001</v>
      </c>
    </row>
    <row r="1089" spans="1:15" x14ac:dyDescent="0.25">
      <c r="A1089" s="149" t="s">
        <v>51</v>
      </c>
      <c r="B1089" s="153" t="s">
        <v>41</v>
      </c>
      <c r="C1089" s="151">
        <v>76895</v>
      </c>
      <c r="D1089" s="154" t="s">
        <v>1018</v>
      </c>
      <c r="E1089" s="105">
        <v>72638.464210876497</v>
      </c>
      <c r="F1089" s="168">
        <v>0</v>
      </c>
      <c r="G1089" s="168">
        <v>0</v>
      </c>
      <c r="H1089" s="168">
        <v>0</v>
      </c>
      <c r="I1089" s="168">
        <v>0</v>
      </c>
      <c r="J1089" s="168">
        <v>0</v>
      </c>
      <c r="K1089" s="168">
        <v>0</v>
      </c>
      <c r="L1089" s="168">
        <v>0</v>
      </c>
      <c r="M1089" s="168">
        <v>0</v>
      </c>
      <c r="N1089" s="168">
        <v>0</v>
      </c>
      <c r="O1089" s="169">
        <f t="shared" si="16"/>
        <v>0</v>
      </c>
    </row>
    <row r="1090" spans="1:15" x14ac:dyDescent="0.25">
      <c r="A1090" s="149" t="s">
        <v>51</v>
      </c>
      <c r="B1090" s="153" t="s">
        <v>42</v>
      </c>
      <c r="C1090" s="151">
        <v>81001</v>
      </c>
      <c r="D1090" s="154" t="s">
        <v>42</v>
      </c>
      <c r="E1090" s="105">
        <v>10447360.988475168</v>
      </c>
      <c r="F1090" s="168">
        <v>0</v>
      </c>
      <c r="G1090" s="168">
        <v>0</v>
      </c>
      <c r="H1090" s="168">
        <v>0</v>
      </c>
      <c r="I1090" s="168">
        <v>0</v>
      </c>
      <c r="J1090" s="168">
        <v>0</v>
      </c>
      <c r="K1090" s="168">
        <v>0</v>
      </c>
      <c r="L1090" s="168">
        <v>776198.13</v>
      </c>
      <c r="M1090" s="168">
        <v>0</v>
      </c>
      <c r="N1090" s="168">
        <v>0</v>
      </c>
      <c r="O1090" s="169">
        <f t="shared" si="16"/>
        <v>776198.13</v>
      </c>
    </row>
    <row r="1091" spans="1:15" x14ac:dyDescent="0.25">
      <c r="A1091" s="44" t="s">
        <v>51</v>
      </c>
      <c r="B1091" s="45" t="s">
        <v>42</v>
      </c>
      <c r="C1091" s="46">
        <v>81065</v>
      </c>
      <c r="D1091" s="64" t="s">
        <v>1019</v>
      </c>
      <c r="E1091" s="105">
        <v>1125193.4163236122</v>
      </c>
      <c r="F1091" s="70">
        <v>0</v>
      </c>
      <c r="G1091" s="70">
        <v>0</v>
      </c>
      <c r="H1091" s="70">
        <v>0</v>
      </c>
      <c r="I1091" s="70">
        <v>0</v>
      </c>
      <c r="J1091" s="70">
        <v>0</v>
      </c>
      <c r="K1091" s="70">
        <v>0</v>
      </c>
      <c r="L1091" s="70">
        <v>135450</v>
      </c>
      <c r="M1091" s="70">
        <v>0</v>
      </c>
      <c r="N1091" s="70">
        <v>0</v>
      </c>
      <c r="O1091" s="48">
        <f t="shared" si="16"/>
        <v>135450</v>
      </c>
    </row>
    <row r="1092" spans="1:15" x14ac:dyDescent="0.25">
      <c r="A1092" s="44" t="s">
        <v>51</v>
      </c>
      <c r="B1092" s="45" t="s">
        <v>42</v>
      </c>
      <c r="C1092" s="46">
        <v>81220</v>
      </c>
      <c r="D1092" s="64" t="s">
        <v>1020</v>
      </c>
      <c r="E1092" s="105">
        <v>0</v>
      </c>
      <c r="F1092" s="70">
        <v>0</v>
      </c>
      <c r="G1092" s="70">
        <v>0</v>
      </c>
      <c r="H1092" s="70">
        <v>0</v>
      </c>
      <c r="I1092" s="70">
        <v>0</v>
      </c>
      <c r="J1092" s="70">
        <v>0</v>
      </c>
      <c r="K1092" s="70">
        <v>0</v>
      </c>
      <c r="L1092" s="70">
        <v>0</v>
      </c>
      <c r="M1092" s="70">
        <v>0</v>
      </c>
      <c r="N1092" s="70">
        <v>0</v>
      </c>
      <c r="O1092" s="48">
        <f t="shared" si="16"/>
        <v>0</v>
      </c>
    </row>
    <row r="1093" spans="1:15" x14ac:dyDescent="0.25">
      <c r="A1093" s="44" t="s">
        <v>51</v>
      </c>
      <c r="B1093" s="45" t="s">
        <v>42</v>
      </c>
      <c r="C1093" s="46">
        <v>81300</v>
      </c>
      <c r="D1093" s="64" t="s">
        <v>1021</v>
      </c>
      <c r="E1093" s="105">
        <v>0</v>
      </c>
      <c r="F1093" s="70">
        <v>0</v>
      </c>
      <c r="G1093" s="70">
        <v>0</v>
      </c>
      <c r="H1093" s="70">
        <v>0</v>
      </c>
      <c r="I1093" s="70">
        <v>0</v>
      </c>
      <c r="J1093" s="70">
        <v>0</v>
      </c>
      <c r="K1093" s="70">
        <v>0</v>
      </c>
      <c r="L1093" s="70">
        <v>0</v>
      </c>
      <c r="M1093" s="70">
        <v>0</v>
      </c>
      <c r="N1093" s="70">
        <v>0</v>
      </c>
      <c r="O1093" s="48">
        <f t="shared" si="16"/>
        <v>0</v>
      </c>
    </row>
    <row r="1094" spans="1:15" x14ac:dyDescent="0.25">
      <c r="A1094" s="44" t="s">
        <v>51</v>
      </c>
      <c r="B1094" s="45" t="s">
        <v>42</v>
      </c>
      <c r="C1094" s="46">
        <v>81591</v>
      </c>
      <c r="D1094" s="64" t="s">
        <v>1022</v>
      </c>
      <c r="E1094" s="105">
        <v>0</v>
      </c>
      <c r="F1094" s="70">
        <v>0</v>
      </c>
      <c r="G1094" s="70">
        <v>0</v>
      </c>
      <c r="H1094" s="70">
        <v>0</v>
      </c>
      <c r="I1094" s="70">
        <v>0</v>
      </c>
      <c r="J1094" s="70">
        <v>0</v>
      </c>
      <c r="K1094" s="70">
        <v>0</v>
      </c>
      <c r="L1094" s="70">
        <v>0</v>
      </c>
      <c r="M1094" s="70">
        <v>0</v>
      </c>
      <c r="N1094" s="70">
        <v>0</v>
      </c>
      <c r="O1094" s="48">
        <f t="shared" si="16"/>
        <v>0</v>
      </c>
    </row>
    <row r="1095" spans="1:15" x14ac:dyDescent="0.25">
      <c r="A1095" s="44" t="s">
        <v>51</v>
      </c>
      <c r="B1095" s="45" t="s">
        <v>42</v>
      </c>
      <c r="C1095" s="46">
        <v>81736</v>
      </c>
      <c r="D1095" s="64" t="s">
        <v>1023</v>
      </c>
      <c r="E1095" s="105">
        <v>836594.04482968175</v>
      </c>
      <c r="F1095" s="70">
        <v>0</v>
      </c>
      <c r="G1095" s="70">
        <v>0</v>
      </c>
      <c r="H1095" s="70">
        <v>0</v>
      </c>
      <c r="I1095" s="70">
        <v>0</v>
      </c>
      <c r="J1095" s="70">
        <v>0</v>
      </c>
      <c r="K1095" s="70">
        <v>0</v>
      </c>
      <c r="L1095" s="70">
        <v>5934834.3399999989</v>
      </c>
      <c r="M1095" s="70">
        <v>0</v>
      </c>
      <c r="N1095" s="70">
        <v>0</v>
      </c>
      <c r="O1095" s="48">
        <f t="shared" si="16"/>
        <v>5934834.3399999989</v>
      </c>
    </row>
    <row r="1096" spans="1:15" x14ac:dyDescent="0.25">
      <c r="A1096" s="44" t="s">
        <v>51</v>
      </c>
      <c r="B1096" s="45" t="s">
        <v>42</v>
      </c>
      <c r="C1096" s="46">
        <v>81794</v>
      </c>
      <c r="D1096" s="64" t="s">
        <v>1024</v>
      </c>
      <c r="E1096" s="105">
        <v>897931.19950081897</v>
      </c>
      <c r="F1096" s="70">
        <v>0</v>
      </c>
      <c r="G1096" s="70">
        <v>0</v>
      </c>
      <c r="H1096" s="70">
        <v>0</v>
      </c>
      <c r="I1096" s="70">
        <v>0</v>
      </c>
      <c r="J1096" s="70">
        <v>0</v>
      </c>
      <c r="K1096" s="70">
        <v>0</v>
      </c>
      <c r="L1096" s="70">
        <v>4667734.47</v>
      </c>
      <c r="M1096" s="70">
        <v>0</v>
      </c>
      <c r="N1096" s="70">
        <v>0</v>
      </c>
      <c r="O1096" s="48">
        <f t="shared" si="16"/>
        <v>4667734.47</v>
      </c>
    </row>
    <row r="1097" spans="1:15" x14ac:dyDescent="0.25">
      <c r="A1097" s="44" t="s">
        <v>51</v>
      </c>
      <c r="B1097" s="45" t="s">
        <v>43</v>
      </c>
      <c r="C1097" s="46">
        <v>85001</v>
      </c>
      <c r="D1097" s="64" t="s">
        <v>1025</v>
      </c>
      <c r="E1097" s="105">
        <v>980621.2087516454</v>
      </c>
      <c r="F1097" s="70">
        <v>0</v>
      </c>
      <c r="G1097" s="70">
        <v>0</v>
      </c>
      <c r="H1097" s="70">
        <v>0</v>
      </c>
      <c r="I1097" s="70">
        <v>0</v>
      </c>
      <c r="J1097" s="70">
        <v>0</v>
      </c>
      <c r="K1097" s="70">
        <v>0</v>
      </c>
      <c r="L1097" s="70">
        <v>4106094.1300000008</v>
      </c>
      <c r="M1097" s="70">
        <v>0</v>
      </c>
      <c r="N1097" s="70">
        <v>0</v>
      </c>
      <c r="O1097" s="48">
        <f t="shared" si="16"/>
        <v>4106094.1300000008</v>
      </c>
    </row>
    <row r="1098" spans="1:15" x14ac:dyDescent="0.25">
      <c r="A1098" s="44" t="s">
        <v>51</v>
      </c>
      <c r="B1098" s="45" t="s">
        <v>43</v>
      </c>
      <c r="C1098" s="46">
        <v>85010</v>
      </c>
      <c r="D1098" s="64" t="s">
        <v>1026</v>
      </c>
      <c r="E1098" s="105">
        <v>859578.96521057584</v>
      </c>
      <c r="F1098" s="70">
        <v>0</v>
      </c>
      <c r="G1098" s="70">
        <v>0</v>
      </c>
      <c r="H1098" s="70">
        <v>0</v>
      </c>
      <c r="I1098" s="70">
        <v>0</v>
      </c>
      <c r="J1098" s="70">
        <v>0</v>
      </c>
      <c r="K1098" s="70">
        <v>0</v>
      </c>
      <c r="L1098" s="70">
        <v>8202603.7800000012</v>
      </c>
      <c r="M1098" s="70">
        <v>0</v>
      </c>
      <c r="N1098" s="70">
        <v>0</v>
      </c>
      <c r="O1098" s="48">
        <f t="shared" si="16"/>
        <v>8202603.7800000012</v>
      </c>
    </row>
    <row r="1099" spans="1:15" x14ac:dyDescent="0.25">
      <c r="A1099" s="44" t="s">
        <v>51</v>
      </c>
      <c r="B1099" s="45" t="s">
        <v>43</v>
      </c>
      <c r="C1099" s="46">
        <v>85015</v>
      </c>
      <c r="D1099" s="64" t="s">
        <v>1027</v>
      </c>
      <c r="E1099" s="105">
        <v>0</v>
      </c>
      <c r="F1099" s="70">
        <v>0</v>
      </c>
      <c r="G1099" s="70">
        <v>0</v>
      </c>
      <c r="H1099" s="70">
        <v>0</v>
      </c>
      <c r="I1099" s="70">
        <v>0</v>
      </c>
      <c r="J1099" s="70">
        <v>0</v>
      </c>
      <c r="K1099" s="70">
        <v>0</v>
      </c>
      <c r="L1099" s="70">
        <v>0</v>
      </c>
      <c r="M1099" s="70">
        <v>0</v>
      </c>
      <c r="N1099" s="70">
        <v>0</v>
      </c>
      <c r="O1099" s="48">
        <f t="shared" si="16"/>
        <v>0</v>
      </c>
    </row>
    <row r="1100" spans="1:15" x14ac:dyDescent="0.25">
      <c r="A1100" s="44" t="s">
        <v>51</v>
      </c>
      <c r="B1100" s="45" t="s">
        <v>43</v>
      </c>
      <c r="C1100" s="46">
        <v>85125</v>
      </c>
      <c r="D1100" s="64" t="s">
        <v>1028</v>
      </c>
      <c r="E1100" s="105">
        <v>7420.8593001243771</v>
      </c>
      <c r="F1100" s="70">
        <v>0</v>
      </c>
      <c r="G1100" s="70">
        <v>0</v>
      </c>
      <c r="H1100" s="70">
        <v>0</v>
      </c>
      <c r="I1100" s="70">
        <v>0</v>
      </c>
      <c r="J1100" s="70">
        <v>0</v>
      </c>
      <c r="K1100" s="70">
        <v>0</v>
      </c>
      <c r="L1100" s="70">
        <v>524515.26</v>
      </c>
      <c r="M1100" s="70">
        <v>0</v>
      </c>
      <c r="N1100" s="70">
        <v>0</v>
      </c>
      <c r="O1100" s="48">
        <f t="shared" ref="O1100:O1151" si="17">SUM(F1100:N1100)</f>
        <v>524515.26</v>
      </c>
    </row>
    <row r="1101" spans="1:15" x14ac:dyDescent="0.25">
      <c r="A1101" s="149" t="s">
        <v>51</v>
      </c>
      <c r="B1101" s="153" t="s">
        <v>43</v>
      </c>
      <c r="C1101" s="151">
        <v>85136</v>
      </c>
      <c r="D1101" s="154" t="s">
        <v>1029</v>
      </c>
      <c r="E1101" s="105">
        <v>0</v>
      </c>
      <c r="F1101" s="168">
        <v>0</v>
      </c>
      <c r="G1101" s="168">
        <v>0</v>
      </c>
      <c r="H1101" s="168">
        <v>0</v>
      </c>
      <c r="I1101" s="168">
        <v>0</v>
      </c>
      <c r="J1101" s="168">
        <v>0</v>
      </c>
      <c r="K1101" s="168">
        <v>0</v>
      </c>
      <c r="L1101" s="168">
        <v>0</v>
      </c>
      <c r="M1101" s="168">
        <v>0</v>
      </c>
      <c r="N1101" s="168">
        <v>0</v>
      </c>
      <c r="O1101" s="169">
        <f t="shared" si="17"/>
        <v>0</v>
      </c>
    </row>
    <row r="1102" spans="1:15" x14ac:dyDescent="0.25">
      <c r="A1102" s="149" t="s">
        <v>51</v>
      </c>
      <c r="B1102" s="153" t="s">
        <v>43</v>
      </c>
      <c r="C1102" s="151">
        <v>85139</v>
      </c>
      <c r="D1102" s="154" t="s">
        <v>1030</v>
      </c>
      <c r="E1102" s="105">
        <v>0</v>
      </c>
      <c r="F1102" s="168">
        <v>0</v>
      </c>
      <c r="G1102" s="168">
        <v>0</v>
      </c>
      <c r="H1102" s="168">
        <v>0</v>
      </c>
      <c r="I1102" s="168">
        <v>0</v>
      </c>
      <c r="J1102" s="168">
        <v>0</v>
      </c>
      <c r="K1102" s="168">
        <v>0</v>
      </c>
      <c r="L1102" s="168">
        <v>31361</v>
      </c>
      <c r="M1102" s="168">
        <v>0</v>
      </c>
      <c r="N1102" s="168">
        <v>0</v>
      </c>
      <c r="O1102" s="169">
        <f t="shared" si="17"/>
        <v>31361</v>
      </c>
    </row>
    <row r="1103" spans="1:15" x14ac:dyDescent="0.25">
      <c r="A1103" s="149" t="s">
        <v>51</v>
      </c>
      <c r="B1103" s="153" t="s">
        <v>43</v>
      </c>
      <c r="C1103" s="151">
        <v>85162</v>
      </c>
      <c r="D1103" s="154" t="s">
        <v>1031</v>
      </c>
      <c r="E1103" s="105">
        <v>613235.54231279588</v>
      </c>
      <c r="F1103" s="168">
        <v>0</v>
      </c>
      <c r="G1103" s="168">
        <v>0</v>
      </c>
      <c r="H1103" s="168">
        <v>0</v>
      </c>
      <c r="I1103" s="168">
        <v>0</v>
      </c>
      <c r="J1103" s="168">
        <v>0</v>
      </c>
      <c r="K1103" s="168">
        <v>0</v>
      </c>
      <c r="L1103" s="168">
        <v>922753.8</v>
      </c>
      <c r="M1103" s="168">
        <v>0</v>
      </c>
      <c r="N1103" s="168">
        <v>0</v>
      </c>
      <c r="O1103" s="169">
        <f t="shared" si="17"/>
        <v>922753.8</v>
      </c>
    </row>
    <row r="1104" spans="1:15" x14ac:dyDescent="0.25">
      <c r="A1104" s="149" t="s">
        <v>51</v>
      </c>
      <c r="B1104" s="153" t="s">
        <v>43</v>
      </c>
      <c r="C1104" s="151">
        <v>85225</v>
      </c>
      <c r="D1104" s="154" t="s">
        <v>1032</v>
      </c>
      <c r="E1104" s="105">
        <v>14923.481992043635</v>
      </c>
      <c r="F1104" s="168">
        <v>0</v>
      </c>
      <c r="G1104" s="168">
        <v>0</v>
      </c>
      <c r="H1104" s="168">
        <v>0</v>
      </c>
      <c r="I1104" s="168">
        <v>0</v>
      </c>
      <c r="J1104" s="168">
        <v>0</v>
      </c>
      <c r="K1104" s="168">
        <v>0</v>
      </c>
      <c r="L1104" s="168">
        <v>435114.04999999993</v>
      </c>
      <c r="M1104" s="168">
        <v>0</v>
      </c>
      <c r="N1104" s="168">
        <v>0</v>
      </c>
      <c r="O1104" s="169">
        <f t="shared" si="17"/>
        <v>435114.04999999993</v>
      </c>
    </row>
    <row r="1105" spans="1:15" x14ac:dyDescent="0.25">
      <c r="A1105" s="149" t="s">
        <v>51</v>
      </c>
      <c r="B1105" s="153" t="s">
        <v>43</v>
      </c>
      <c r="C1105" s="151">
        <v>85230</v>
      </c>
      <c r="D1105" s="154" t="s">
        <v>1033</v>
      </c>
      <c r="E1105" s="105">
        <v>199255.00050448283</v>
      </c>
      <c r="F1105" s="168">
        <v>0</v>
      </c>
      <c r="G1105" s="168">
        <v>0</v>
      </c>
      <c r="H1105" s="168">
        <v>0</v>
      </c>
      <c r="I1105" s="168">
        <v>0</v>
      </c>
      <c r="J1105" s="168">
        <v>0</v>
      </c>
      <c r="K1105" s="168">
        <v>0</v>
      </c>
      <c r="L1105" s="168">
        <v>21346</v>
      </c>
      <c r="M1105" s="168">
        <v>0</v>
      </c>
      <c r="N1105" s="168">
        <v>0</v>
      </c>
      <c r="O1105" s="169">
        <f t="shared" si="17"/>
        <v>21346</v>
      </c>
    </row>
    <row r="1106" spans="1:15" x14ac:dyDescent="0.25">
      <c r="A1106" s="149" t="s">
        <v>51</v>
      </c>
      <c r="B1106" s="153" t="s">
        <v>43</v>
      </c>
      <c r="C1106" s="151">
        <v>85250</v>
      </c>
      <c r="D1106" s="154" t="s">
        <v>1034</v>
      </c>
      <c r="E1106" s="105">
        <v>290777.12096344237</v>
      </c>
      <c r="F1106" s="168">
        <v>0</v>
      </c>
      <c r="G1106" s="168">
        <v>0</v>
      </c>
      <c r="H1106" s="168">
        <v>0</v>
      </c>
      <c r="I1106" s="168">
        <v>0</v>
      </c>
      <c r="J1106" s="168">
        <v>0</v>
      </c>
      <c r="K1106" s="168">
        <v>0</v>
      </c>
      <c r="L1106" s="168">
        <v>3013376.18</v>
      </c>
      <c r="M1106" s="168">
        <v>0</v>
      </c>
      <c r="N1106" s="168">
        <v>0</v>
      </c>
      <c r="O1106" s="169">
        <f t="shared" si="17"/>
        <v>3013376.18</v>
      </c>
    </row>
    <row r="1107" spans="1:15" x14ac:dyDescent="0.25">
      <c r="A1107" s="149" t="s">
        <v>51</v>
      </c>
      <c r="B1107" s="153" t="s">
        <v>43</v>
      </c>
      <c r="C1107" s="151">
        <v>85263</v>
      </c>
      <c r="D1107" s="154" t="s">
        <v>1035</v>
      </c>
      <c r="E1107" s="105">
        <v>130402.94554972164</v>
      </c>
      <c r="F1107" s="168">
        <v>0</v>
      </c>
      <c r="G1107" s="168">
        <v>0</v>
      </c>
      <c r="H1107" s="168">
        <v>0</v>
      </c>
      <c r="I1107" s="168">
        <v>0</v>
      </c>
      <c r="J1107" s="168">
        <v>0</v>
      </c>
      <c r="K1107" s="168">
        <v>0</v>
      </c>
      <c r="L1107" s="168">
        <v>1181067.3700000001</v>
      </c>
      <c r="M1107" s="168">
        <v>0</v>
      </c>
      <c r="N1107" s="168">
        <v>0</v>
      </c>
      <c r="O1107" s="169">
        <f t="shared" si="17"/>
        <v>1181067.3700000001</v>
      </c>
    </row>
    <row r="1108" spans="1:15" x14ac:dyDescent="0.25">
      <c r="A1108" s="149" t="s">
        <v>51</v>
      </c>
      <c r="B1108" s="153" t="s">
        <v>43</v>
      </c>
      <c r="C1108" s="151">
        <v>85279</v>
      </c>
      <c r="D1108" s="154" t="s">
        <v>1036</v>
      </c>
      <c r="E1108" s="105">
        <v>326024.76953938388</v>
      </c>
      <c r="F1108" s="168">
        <v>0</v>
      </c>
      <c r="G1108" s="168">
        <v>2248635.3699999996</v>
      </c>
      <c r="H1108" s="168">
        <v>0</v>
      </c>
      <c r="I1108" s="168">
        <v>0</v>
      </c>
      <c r="J1108" s="168">
        <v>0</v>
      </c>
      <c r="K1108" s="168">
        <v>0</v>
      </c>
      <c r="L1108" s="168">
        <v>0</v>
      </c>
      <c r="M1108" s="168">
        <v>0</v>
      </c>
      <c r="N1108" s="168">
        <v>0</v>
      </c>
      <c r="O1108" s="169">
        <f t="shared" si="17"/>
        <v>2248635.3699999996</v>
      </c>
    </row>
    <row r="1109" spans="1:15" x14ac:dyDescent="0.25">
      <c r="A1109" s="149" t="s">
        <v>51</v>
      </c>
      <c r="B1109" s="153" t="s">
        <v>43</v>
      </c>
      <c r="C1109" s="151">
        <v>85300</v>
      </c>
      <c r="D1109" s="154" t="s">
        <v>135</v>
      </c>
      <c r="E1109" s="105">
        <v>0</v>
      </c>
      <c r="F1109" s="168">
        <v>0</v>
      </c>
      <c r="G1109" s="168">
        <v>0</v>
      </c>
      <c r="H1109" s="168">
        <v>0</v>
      </c>
      <c r="I1109" s="168">
        <v>0</v>
      </c>
      <c r="J1109" s="168">
        <v>0</v>
      </c>
      <c r="K1109" s="168">
        <v>0</v>
      </c>
      <c r="L1109" s="168">
        <v>207694.69</v>
      </c>
      <c r="M1109" s="168">
        <v>0</v>
      </c>
      <c r="N1109" s="168">
        <v>0</v>
      </c>
      <c r="O1109" s="169">
        <f t="shared" si="17"/>
        <v>207694.69</v>
      </c>
    </row>
    <row r="1110" spans="1:15" x14ac:dyDescent="0.25">
      <c r="A1110" s="149" t="s">
        <v>51</v>
      </c>
      <c r="B1110" s="153" t="s">
        <v>43</v>
      </c>
      <c r="C1110" s="151">
        <v>85315</v>
      </c>
      <c r="D1110" s="154" t="s">
        <v>1037</v>
      </c>
      <c r="E1110" s="105">
        <v>0</v>
      </c>
      <c r="F1110" s="168">
        <v>0</v>
      </c>
      <c r="G1110" s="168">
        <v>0</v>
      </c>
      <c r="H1110" s="168">
        <v>0</v>
      </c>
      <c r="I1110" s="168">
        <v>0</v>
      </c>
      <c r="J1110" s="168">
        <v>0</v>
      </c>
      <c r="K1110" s="168">
        <v>0</v>
      </c>
      <c r="L1110" s="168">
        <v>0</v>
      </c>
      <c r="M1110" s="168">
        <v>0</v>
      </c>
      <c r="N1110" s="168">
        <v>0</v>
      </c>
      <c r="O1110" s="169">
        <f t="shared" si="17"/>
        <v>0</v>
      </c>
    </row>
    <row r="1111" spans="1:15" x14ac:dyDescent="0.25">
      <c r="A1111" s="44" t="s">
        <v>51</v>
      </c>
      <c r="B1111" s="45" t="s">
        <v>43</v>
      </c>
      <c r="C1111" s="46">
        <v>85325</v>
      </c>
      <c r="D1111" s="64" t="s">
        <v>1038</v>
      </c>
      <c r="E1111" s="105">
        <v>0</v>
      </c>
      <c r="F1111" s="70">
        <v>0</v>
      </c>
      <c r="G1111" s="70">
        <v>0</v>
      </c>
      <c r="H1111" s="70">
        <v>0</v>
      </c>
      <c r="I1111" s="70">
        <v>0</v>
      </c>
      <c r="J1111" s="70">
        <v>0</v>
      </c>
      <c r="K1111" s="70">
        <v>0</v>
      </c>
      <c r="L1111" s="70">
        <v>0</v>
      </c>
      <c r="M1111" s="70">
        <v>0</v>
      </c>
      <c r="N1111" s="70">
        <v>0</v>
      </c>
      <c r="O1111" s="48">
        <f t="shared" si="17"/>
        <v>0</v>
      </c>
    </row>
    <row r="1112" spans="1:15" x14ac:dyDescent="0.25">
      <c r="A1112" s="44" t="s">
        <v>51</v>
      </c>
      <c r="B1112" s="45" t="s">
        <v>43</v>
      </c>
      <c r="C1112" s="46">
        <v>85400</v>
      </c>
      <c r="D1112" s="64" t="s">
        <v>1039</v>
      </c>
      <c r="E1112" s="105">
        <v>0</v>
      </c>
      <c r="F1112" s="70">
        <v>0</v>
      </c>
      <c r="G1112" s="70">
        <v>0</v>
      </c>
      <c r="H1112" s="70">
        <v>0</v>
      </c>
      <c r="I1112" s="70">
        <v>0</v>
      </c>
      <c r="J1112" s="70">
        <v>0</v>
      </c>
      <c r="K1112" s="70">
        <v>0</v>
      </c>
      <c r="L1112" s="70">
        <v>0</v>
      </c>
      <c r="M1112" s="70">
        <v>0</v>
      </c>
      <c r="N1112" s="70">
        <v>0</v>
      </c>
      <c r="O1112" s="48">
        <f t="shared" si="17"/>
        <v>0</v>
      </c>
    </row>
    <row r="1113" spans="1:15" x14ac:dyDescent="0.25">
      <c r="A1113" s="44" t="s">
        <v>51</v>
      </c>
      <c r="B1113" s="45" t="s">
        <v>43</v>
      </c>
      <c r="C1113" s="46">
        <v>85410</v>
      </c>
      <c r="D1113" s="64" t="s">
        <v>1040</v>
      </c>
      <c r="E1113" s="105">
        <v>61368.393414025588</v>
      </c>
      <c r="F1113" s="70">
        <v>0</v>
      </c>
      <c r="G1113" s="70">
        <v>0</v>
      </c>
      <c r="H1113" s="70">
        <v>0</v>
      </c>
      <c r="I1113" s="70">
        <v>0</v>
      </c>
      <c r="J1113" s="70">
        <v>0</v>
      </c>
      <c r="K1113" s="70">
        <v>0</v>
      </c>
      <c r="L1113" s="70">
        <v>1665755.5299999998</v>
      </c>
      <c r="M1113" s="70">
        <v>0</v>
      </c>
      <c r="N1113" s="70">
        <v>0</v>
      </c>
      <c r="O1113" s="48">
        <f t="shared" si="17"/>
        <v>1665755.5299999998</v>
      </c>
    </row>
    <row r="1114" spans="1:15" x14ac:dyDescent="0.25">
      <c r="A1114" s="44" t="s">
        <v>51</v>
      </c>
      <c r="B1114" s="45" t="s">
        <v>43</v>
      </c>
      <c r="C1114" s="46">
        <v>85430</v>
      </c>
      <c r="D1114" s="64" t="s">
        <v>1041</v>
      </c>
      <c r="E1114" s="105">
        <v>0</v>
      </c>
      <c r="F1114" s="70">
        <v>0</v>
      </c>
      <c r="G1114" s="70">
        <v>0</v>
      </c>
      <c r="H1114" s="70">
        <v>0</v>
      </c>
      <c r="I1114" s="70">
        <v>0</v>
      </c>
      <c r="J1114" s="70">
        <v>0</v>
      </c>
      <c r="K1114" s="70">
        <v>0</v>
      </c>
      <c r="L1114" s="70">
        <v>7972.48</v>
      </c>
      <c r="M1114" s="70">
        <v>0</v>
      </c>
      <c r="N1114" s="70">
        <v>0</v>
      </c>
      <c r="O1114" s="48">
        <f t="shared" si="17"/>
        <v>7972.48</v>
      </c>
    </row>
    <row r="1115" spans="1:15" x14ac:dyDescent="0.25">
      <c r="A1115" s="44" t="s">
        <v>51</v>
      </c>
      <c r="B1115" s="45" t="s">
        <v>43</v>
      </c>
      <c r="C1115" s="46">
        <v>85440</v>
      </c>
      <c r="D1115" s="64" t="s">
        <v>241</v>
      </c>
      <c r="E1115" s="105">
        <v>726217.15555651882</v>
      </c>
      <c r="F1115" s="70">
        <v>0</v>
      </c>
      <c r="G1115" s="70">
        <v>0</v>
      </c>
      <c r="H1115" s="70">
        <v>0</v>
      </c>
      <c r="I1115" s="70">
        <v>0</v>
      </c>
      <c r="J1115" s="70">
        <v>0</v>
      </c>
      <c r="K1115" s="70">
        <v>0</v>
      </c>
      <c r="L1115" s="70">
        <v>765612.57000000007</v>
      </c>
      <c r="M1115" s="70">
        <v>0</v>
      </c>
      <c r="N1115" s="70">
        <v>0</v>
      </c>
      <c r="O1115" s="48">
        <f t="shared" si="17"/>
        <v>765612.57000000007</v>
      </c>
    </row>
    <row r="1116" spans="1:15" x14ac:dyDescent="0.25">
      <c r="A1116" s="44" t="s">
        <v>51</v>
      </c>
      <c r="B1116" s="45" t="s">
        <v>44</v>
      </c>
      <c r="C1116" s="46">
        <v>86001</v>
      </c>
      <c r="D1116" s="64" t="s">
        <v>1042</v>
      </c>
      <c r="E1116" s="105">
        <v>1049244.4032666578</v>
      </c>
      <c r="F1116" s="70">
        <v>0</v>
      </c>
      <c r="G1116" s="70">
        <v>0</v>
      </c>
      <c r="H1116" s="70">
        <v>0</v>
      </c>
      <c r="I1116" s="70">
        <v>0</v>
      </c>
      <c r="J1116" s="70">
        <v>1740756</v>
      </c>
      <c r="K1116" s="70">
        <v>0</v>
      </c>
      <c r="L1116" s="70">
        <v>3278512.8599999994</v>
      </c>
      <c r="M1116" s="70">
        <v>0</v>
      </c>
      <c r="N1116" s="70">
        <v>0</v>
      </c>
      <c r="O1116" s="48">
        <f t="shared" si="17"/>
        <v>5019268.8599999994</v>
      </c>
    </row>
    <row r="1117" spans="1:15" x14ac:dyDescent="0.25">
      <c r="A1117" s="44" t="s">
        <v>51</v>
      </c>
      <c r="B1117" s="45" t="s">
        <v>44</v>
      </c>
      <c r="C1117" s="46">
        <v>86219</v>
      </c>
      <c r="D1117" s="64" t="s">
        <v>736</v>
      </c>
      <c r="E1117" s="105">
        <v>12559.785589532985</v>
      </c>
      <c r="F1117" s="70">
        <v>0</v>
      </c>
      <c r="G1117" s="70">
        <v>0</v>
      </c>
      <c r="H1117" s="70">
        <v>0</v>
      </c>
      <c r="I1117" s="70">
        <v>0</v>
      </c>
      <c r="J1117" s="70">
        <v>0</v>
      </c>
      <c r="K1117" s="70">
        <v>0</v>
      </c>
      <c r="L1117" s="70">
        <v>0</v>
      </c>
      <c r="M1117" s="70">
        <v>0</v>
      </c>
      <c r="N1117" s="70">
        <v>0</v>
      </c>
      <c r="O1117" s="48">
        <f t="shared" si="17"/>
        <v>0</v>
      </c>
    </row>
    <row r="1118" spans="1:15" x14ac:dyDescent="0.25">
      <c r="A1118" s="44" t="s">
        <v>51</v>
      </c>
      <c r="B1118" s="45" t="s">
        <v>44</v>
      </c>
      <c r="C1118" s="46">
        <v>86320</v>
      </c>
      <c r="D1118" s="64" t="s">
        <v>1043</v>
      </c>
      <c r="E1118" s="105">
        <v>2625675.7490280773</v>
      </c>
      <c r="F1118" s="70">
        <v>0</v>
      </c>
      <c r="G1118" s="70">
        <v>0</v>
      </c>
      <c r="H1118" s="70">
        <v>0</v>
      </c>
      <c r="I1118" s="70">
        <v>0</v>
      </c>
      <c r="J1118" s="70">
        <v>37406.81</v>
      </c>
      <c r="K1118" s="70">
        <v>0</v>
      </c>
      <c r="L1118" s="70">
        <v>4314887.2200000007</v>
      </c>
      <c r="M1118" s="70">
        <v>0</v>
      </c>
      <c r="N1118" s="70">
        <v>0</v>
      </c>
      <c r="O1118" s="48">
        <f t="shared" si="17"/>
        <v>4352294.03</v>
      </c>
    </row>
    <row r="1119" spans="1:15" x14ac:dyDescent="0.25">
      <c r="A1119" s="44" t="s">
        <v>51</v>
      </c>
      <c r="B1119" s="45" t="s">
        <v>44</v>
      </c>
      <c r="C1119" s="46">
        <v>86568</v>
      </c>
      <c r="D1119" s="64" t="s">
        <v>1044</v>
      </c>
      <c r="E1119" s="105">
        <v>0</v>
      </c>
      <c r="F1119" s="70">
        <v>0</v>
      </c>
      <c r="G1119" s="70">
        <v>0</v>
      </c>
      <c r="H1119" s="70">
        <v>0</v>
      </c>
      <c r="I1119" s="70">
        <v>0</v>
      </c>
      <c r="J1119" s="70">
        <v>0</v>
      </c>
      <c r="K1119" s="70">
        <v>0</v>
      </c>
      <c r="L1119" s="70">
        <v>178498.94999999998</v>
      </c>
      <c r="M1119" s="70">
        <v>0</v>
      </c>
      <c r="N1119" s="70">
        <v>0</v>
      </c>
      <c r="O1119" s="48">
        <f t="shared" si="17"/>
        <v>178498.94999999998</v>
      </c>
    </row>
    <row r="1120" spans="1:15" x14ac:dyDescent="0.25">
      <c r="A1120" s="44" t="s">
        <v>51</v>
      </c>
      <c r="B1120" s="45" t="s">
        <v>44</v>
      </c>
      <c r="C1120" s="46">
        <v>86569</v>
      </c>
      <c r="D1120" s="64" t="s">
        <v>1045</v>
      </c>
      <c r="E1120" s="105">
        <v>1501868.1792408885</v>
      </c>
      <c r="F1120" s="70">
        <v>0</v>
      </c>
      <c r="G1120" s="70">
        <v>0</v>
      </c>
      <c r="H1120" s="70">
        <v>0</v>
      </c>
      <c r="I1120" s="70">
        <v>0</v>
      </c>
      <c r="J1120" s="70">
        <v>0</v>
      </c>
      <c r="K1120" s="70">
        <v>0</v>
      </c>
      <c r="L1120" s="70">
        <v>849310.35</v>
      </c>
      <c r="M1120" s="70">
        <v>0</v>
      </c>
      <c r="N1120" s="70">
        <v>0</v>
      </c>
      <c r="O1120" s="48">
        <f t="shared" si="17"/>
        <v>849310.35</v>
      </c>
    </row>
    <row r="1121" spans="1:15" x14ac:dyDescent="0.25">
      <c r="A1121" s="149" t="s">
        <v>51</v>
      </c>
      <c r="B1121" s="153" t="s">
        <v>44</v>
      </c>
      <c r="C1121" s="151">
        <v>86571</v>
      </c>
      <c r="D1121" s="154" t="s">
        <v>1046</v>
      </c>
      <c r="E1121" s="105">
        <v>646616.67826835089</v>
      </c>
      <c r="F1121" s="168">
        <v>0</v>
      </c>
      <c r="G1121" s="168">
        <v>0</v>
      </c>
      <c r="H1121" s="168">
        <v>0</v>
      </c>
      <c r="I1121" s="168">
        <v>0</v>
      </c>
      <c r="J1121" s="168">
        <v>14305915.460000001</v>
      </c>
      <c r="K1121" s="168">
        <v>0</v>
      </c>
      <c r="L1121" s="168">
        <v>12807503.539999999</v>
      </c>
      <c r="M1121" s="168">
        <v>0</v>
      </c>
      <c r="N1121" s="168">
        <v>0</v>
      </c>
      <c r="O1121" s="169">
        <f t="shared" si="17"/>
        <v>27113419</v>
      </c>
    </row>
    <row r="1122" spans="1:15" x14ac:dyDescent="0.25">
      <c r="A1122" s="149" t="s">
        <v>51</v>
      </c>
      <c r="B1122" s="153" t="s">
        <v>44</v>
      </c>
      <c r="C1122" s="151">
        <v>86573</v>
      </c>
      <c r="D1122" s="154" t="s">
        <v>1047</v>
      </c>
      <c r="E1122" s="105">
        <v>2866388.1543742158</v>
      </c>
      <c r="F1122" s="168">
        <v>0</v>
      </c>
      <c r="G1122" s="168">
        <v>0</v>
      </c>
      <c r="H1122" s="168">
        <v>0</v>
      </c>
      <c r="I1122" s="168">
        <v>0</v>
      </c>
      <c r="J1122" s="168">
        <v>4851063.1900000004</v>
      </c>
      <c r="K1122" s="168">
        <v>0</v>
      </c>
      <c r="L1122" s="168">
        <v>0</v>
      </c>
      <c r="M1122" s="168">
        <v>0</v>
      </c>
      <c r="N1122" s="168">
        <v>0</v>
      </c>
      <c r="O1122" s="169">
        <f t="shared" si="17"/>
        <v>4851063.1900000004</v>
      </c>
    </row>
    <row r="1123" spans="1:15" x14ac:dyDescent="0.25">
      <c r="A1123" s="149" t="s">
        <v>51</v>
      </c>
      <c r="B1123" s="153" t="s">
        <v>44</v>
      </c>
      <c r="C1123" s="151">
        <v>86749</v>
      </c>
      <c r="D1123" s="154" t="s">
        <v>1048</v>
      </c>
      <c r="E1123" s="105">
        <v>5571516.6966552865</v>
      </c>
      <c r="F1123" s="168">
        <v>0</v>
      </c>
      <c r="G1123" s="168">
        <v>0</v>
      </c>
      <c r="H1123" s="168">
        <v>0</v>
      </c>
      <c r="I1123" s="168">
        <v>0</v>
      </c>
      <c r="J1123" s="168">
        <v>0</v>
      </c>
      <c r="K1123" s="168">
        <v>0</v>
      </c>
      <c r="L1123" s="168">
        <v>0</v>
      </c>
      <c r="M1123" s="168">
        <v>0</v>
      </c>
      <c r="N1123" s="168">
        <v>0</v>
      </c>
      <c r="O1123" s="169">
        <f t="shared" si="17"/>
        <v>0</v>
      </c>
    </row>
    <row r="1124" spans="1:15" x14ac:dyDescent="0.25">
      <c r="A1124" s="149" t="s">
        <v>51</v>
      </c>
      <c r="B1124" s="153" t="s">
        <v>44</v>
      </c>
      <c r="C1124" s="151">
        <v>86755</v>
      </c>
      <c r="D1124" s="154" t="s">
        <v>140</v>
      </c>
      <c r="E1124" s="105">
        <v>142854.80762289627</v>
      </c>
      <c r="F1124" s="168">
        <v>0</v>
      </c>
      <c r="G1124" s="168">
        <v>0</v>
      </c>
      <c r="H1124" s="168">
        <v>0</v>
      </c>
      <c r="I1124" s="168">
        <v>0</v>
      </c>
      <c r="J1124" s="168">
        <v>0</v>
      </c>
      <c r="K1124" s="168">
        <v>0</v>
      </c>
      <c r="L1124" s="168">
        <v>2429.9</v>
      </c>
      <c r="M1124" s="168">
        <v>0</v>
      </c>
      <c r="N1124" s="168">
        <v>0</v>
      </c>
      <c r="O1124" s="169">
        <f t="shared" si="17"/>
        <v>2429.9</v>
      </c>
    </row>
    <row r="1125" spans="1:15" x14ac:dyDescent="0.25">
      <c r="A1125" s="149" t="s">
        <v>51</v>
      </c>
      <c r="B1125" s="153" t="s">
        <v>44</v>
      </c>
      <c r="C1125" s="151">
        <v>86757</v>
      </c>
      <c r="D1125" s="154" t="s">
        <v>905</v>
      </c>
      <c r="E1125" s="105">
        <v>0</v>
      </c>
      <c r="F1125" s="168">
        <v>0</v>
      </c>
      <c r="G1125" s="168">
        <v>0</v>
      </c>
      <c r="H1125" s="168">
        <v>0</v>
      </c>
      <c r="I1125" s="168">
        <v>0</v>
      </c>
      <c r="J1125" s="168">
        <v>0</v>
      </c>
      <c r="K1125" s="168">
        <v>0</v>
      </c>
      <c r="L1125" s="168">
        <v>0</v>
      </c>
      <c r="M1125" s="168">
        <v>0</v>
      </c>
      <c r="N1125" s="168">
        <v>0</v>
      </c>
      <c r="O1125" s="169">
        <f t="shared" si="17"/>
        <v>0</v>
      </c>
    </row>
    <row r="1126" spans="1:15" x14ac:dyDescent="0.25">
      <c r="A1126" s="149" t="s">
        <v>51</v>
      </c>
      <c r="B1126" s="153" t="s">
        <v>44</v>
      </c>
      <c r="C1126" s="151">
        <v>86760</v>
      </c>
      <c r="D1126" s="154" t="s">
        <v>814</v>
      </c>
      <c r="E1126" s="105">
        <v>46692.391616067587</v>
      </c>
      <c r="F1126" s="168">
        <v>0</v>
      </c>
      <c r="G1126" s="168">
        <v>0</v>
      </c>
      <c r="H1126" s="168">
        <v>0</v>
      </c>
      <c r="I1126" s="168">
        <v>0</v>
      </c>
      <c r="J1126" s="168">
        <v>0</v>
      </c>
      <c r="K1126" s="168">
        <v>0</v>
      </c>
      <c r="L1126" s="168">
        <v>14780.23</v>
      </c>
      <c r="M1126" s="168">
        <v>0</v>
      </c>
      <c r="N1126" s="168">
        <v>0</v>
      </c>
      <c r="O1126" s="169">
        <f t="shared" si="17"/>
        <v>14780.23</v>
      </c>
    </row>
    <row r="1127" spans="1:15" x14ac:dyDescent="0.25">
      <c r="A1127" s="149" t="s">
        <v>51</v>
      </c>
      <c r="B1127" s="153" t="s">
        <v>44</v>
      </c>
      <c r="C1127" s="151">
        <v>86865</v>
      </c>
      <c r="D1127" s="154" t="s">
        <v>1049</v>
      </c>
      <c r="E1127" s="105">
        <v>799153.6423258672</v>
      </c>
      <c r="F1127" s="168">
        <v>0</v>
      </c>
      <c r="G1127" s="168">
        <v>0</v>
      </c>
      <c r="H1127" s="168">
        <v>0</v>
      </c>
      <c r="I1127" s="168">
        <v>0</v>
      </c>
      <c r="J1127" s="168">
        <v>0</v>
      </c>
      <c r="K1127" s="168">
        <v>0</v>
      </c>
      <c r="L1127" s="168">
        <v>487014.11</v>
      </c>
      <c r="M1127" s="168">
        <v>0</v>
      </c>
      <c r="N1127" s="168">
        <v>0</v>
      </c>
      <c r="O1127" s="169">
        <f t="shared" si="17"/>
        <v>487014.11</v>
      </c>
    </row>
    <row r="1128" spans="1:15" x14ac:dyDescent="0.25">
      <c r="A1128" s="149" t="s">
        <v>51</v>
      </c>
      <c r="B1128" s="153" t="s">
        <v>44</v>
      </c>
      <c r="C1128" s="151">
        <v>86885</v>
      </c>
      <c r="D1128" s="154" t="s">
        <v>1050</v>
      </c>
      <c r="E1128" s="105">
        <v>72500.666137092165</v>
      </c>
      <c r="F1128" s="168">
        <v>0</v>
      </c>
      <c r="G1128" s="168">
        <v>0</v>
      </c>
      <c r="H1128" s="168">
        <v>0</v>
      </c>
      <c r="I1128" s="168">
        <v>0</v>
      </c>
      <c r="J1128" s="168">
        <v>14717587.84</v>
      </c>
      <c r="K1128" s="168">
        <v>0</v>
      </c>
      <c r="L1128" s="168">
        <v>0</v>
      </c>
      <c r="M1128" s="168">
        <v>0</v>
      </c>
      <c r="N1128" s="168">
        <v>0</v>
      </c>
      <c r="O1128" s="169">
        <f t="shared" si="17"/>
        <v>14717587.84</v>
      </c>
    </row>
    <row r="1129" spans="1:15" x14ac:dyDescent="0.25">
      <c r="A1129" s="149" t="s">
        <v>51</v>
      </c>
      <c r="B1129" s="155" t="s">
        <v>45</v>
      </c>
      <c r="C1129" s="151">
        <v>88001</v>
      </c>
      <c r="D1129" s="154" t="s">
        <v>900</v>
      </c>
      <c r="E1129" s="105">
        <v>0</v>
      </c>
      <c r="F1129" s="168">
        <v>0</v>
      </c>
      <c r="G1129" s="168">
        <v>0</v>
      </c>
      <c r="H1129" s="168">
        <v>0</v>
      </c>
      <c r="I1129" s="168">
        <v>0</v>
      </c>
      <c r="J1129" s="168">
        <v>0</v>
      </c>
      <c r="K1129" s="168">
        <v>0</v>
      </c>
      <c r="L1129" s="168">
        <v>0</v>
      </c>
      <c r="M1129" s="168">
        <v>0</v>
      </c>
      <c r="N1129" s="168">
        <v>0</v>
      </c>
      <c r="O1129" s="169">
        <f t="shared" si="17"/>
        <v>0</v>
      </c>
    </row>
    <row r="1130" spans="1:15" x14ac:dyDescent="0.25">
      <c r="A1130" s="149" t="s">
        <v>51</v>
      </c>
      <c r="B1130" s="155" t="s">
        <v>45</v>
      </c>
      <c r="C1130" s="151">
        <v>88564</v>
      </c>
      <c r="D1130" s="154" t="s">
        <v>768</v>
      </c>
      <c r="E1130" s="105">
        <v>0</v>
      </c>
      <c r="F1130" s="168">
        <v>0</v>
      </c>
      <c r="G1130" s="168">
        <v>0</v>
      </c>
      <c r="H1130" s="168">
        <v>0</v>
      </c>
      <c r="I1130" s="168">
        <v>0</v>
      </c>
      <c r="J1130" s="168">
        <v>0</v>
      </c>
      <c r="K1130" s="168">
        <v>0</v>
      </c>
      <c r="L1130" s="168">
        <v>0</v>
      </c>
      <c r="M1130" s="168">
        <v>0</v>
      </c>
      <c r="N1130" s="168">
        <v>0</v>
      </c>
      <c r="O1130" s="169">
        <f t="shared" si="17"/>
        <v>0</v>
      </c>
    </row>
    <row r="1131" spans="1:15" x14ac:dyDescent="0.25">
      <c r="A1131" s="44" t="s">
        <v>51</v>
      </c>
      <c r="B1131" s="45" t="s">
        <v>46</v>
      </c>
      <c r="C1131" s="46">
        <v>91001</v>
      </c>
      <c r="D1131" s="64" t="s">
        <v>1051</v>
      </c>
      <c r="E1131" s="105">
        <v>0</v>
      </c>
      <c r="F1131" s="70">
        <v>0</v>
      </c>
      <c r="G1131" s="70">
        <v>0</v>
      </c>
      <c r="H1131" s="70">
        <v>0</v>
      </c>
      <c r="I1131" s="70">
        <v>0</v>
      </c>
      <c r="J1131" s="70">
        <v>338425.01</v>
      </c>
      <c r="K1131" s="70">
        <v>0</v>
      </c>
      <c r="L1131" s="70">
        <v>0</v>
      </c>
      <c r="M1131" s="70">
        <v>0</v>
      </c>
      <c r="N1131" s="70">
        <v>0</v>
      </c>
      <c r="O1131" s="48">
        <f t="shared" si="17"/>
        <v>338425.01</v>
      </c>
    </row>
    <row r="1132" spans="1:15" x14ac:dyDescent="0.25">
      <c r="A1132" s="44" t="s">
        <v>51</v>
      </c>
      <c r="B1132" s="45" t="s">
        <v>46</v>
      </c>
      <c r="C1132" s="46">
        <v>91540</v>
      </c>
      <c r="D1132" s="64" t="s">
        <v>1052</v>
      </c>
      <c r="E1132" s="105">
        <v>0</v>
      </c>
      <c r="F1132" s="70">
        <v>0</v>
      </c>
      <c r="G1132" s="70">
        <v>0</v>
      </c>
      <c r="H1132" s="70">
        <v>0</v>
      </c>
      <c r="I1132" s="70">
        <v>0</v>
      </c>
      <c r="J1132" s="70">
        <v>0</v>
      </c>
      <c r="K1132" s="70">
        <v>0</v>
      </c>
      <c r="L1132" s="70">
        <v>0</v>
      </c>
      <c r="M1132" s="70">
        <v>0</v>
      </c>
      <c r="N1132" s="70">
        <v>0</v>
      </c>
      <c r="O1132" s="48">
        <f t="shared" si="17"/>
        <v>0</v>
      </c>
    </row>
    <row r="1133" spans="1:15" x14ac:dyDescent="0.25">
      <c r="A1133" s="44" t="s">
        <v>51</v>
      </c>
      <c r="B1133" s="45" t="s">
        <v>47</v>
      </c>
      <c r="C1133" s="46">
        <v>94001</v>
      </c>
      <c r="D1133" s="64" t="s">
        <v>1053</v>
      </c>
      <c r="E1133" s="105">
        <v>296967117.7274375</v>
      </c>
      <c r="F1133" s="70">
        <v>0</v>
      </c>
      <c r="G1133" s="70">
        <v>0</v>
      </c>
      <c r="H1133" s="70">
        <v>0</v>
      </c>
      <c r="I1133" s="70">
        <v>0</v>
      </c>
      <c r="J1133" s="70">
        <v>517529083.88999993</v>
      </c>
      <c r="K1133" s="70">
        <v>0</v>
      </c>
      <c r="L1133" s="70">
        <v>516347.57</v>
      </c>
      <c r="M1133" s="70">
        <v>0</v>
      </c>
      <c r="N1133" s="70">
        <v>0</v>
      </c>
      <c r="O1133" s="48">
        <f t="shared" si="17"/>
        <v>518045431.45999992</v>
      </c>
    </row>
    <row r="1134" spans="1:15" x14ac:dyDescent="0.25">
      <c r="A1134" s="44" t="s">
        <v>51</v>
      </c>
      <c r="B1134" s="45" t="s">
        <v>48</v>
      </c>
      <c r="C1134" s="46">
        <v>95001</v>
      </c>
      <c r="D1134" s="64" t="s">
        <v>1054</v>
      </c>
      <c r="E1134" s="105">
        <v>523601.53515691281</v>
      </c>
      <c r="F1134" s="70">
        <v>0</v>
      </c>
      <c r="G1134" s="70">
        <v>0</v>
      </c>
      <c r="H1134" s="70">
        <v>0</v>
      </c>
      <c r="I1134" s="70">
        <v>0</v>
      </c>
      <c r="J1134" s="70">
        <v>61207</v>
      </c>
      <c r="K1134" s="70">
        <v>0</v>
      </c>
      <c r="L1134" s="70">
        <v>1707285.81</v>
      </c>
      <c r="M1134" s="70">
        <v>0</v>
      </c>
      <c r="N1134" s="70">
        <v>0</v>
      </c>
      <c r="O1134" s="48">
        <f t="shared" si="17"/>
        <v>1768492.81</v>
      </c>
    </row>
    <row r="1135" spans="1:15" x14ac:dyDescent="0.25">
      <c r="A1135" s="44" t="s">
        <v>51</v>
      </c>
      <c r="B1135" s="45" t="s">
        <v>48</v>
      </c>
      <c r="C1135" s="46">
        <v>95015</v>
      </c>
      <c r="D1135" s="64" t="s">
        <v>205</v>
      </c>
      <c r="E1135" s="105">
        <v>0</v>
      </c>
      <c r="F1135" s="70">
        <v>0</v>
      </c>
      <c r="G1135" s="70">
        <v>0</v>
      </c>
      <c r="H1135" s="70">
        <v>0</v>
      </c>
      <c r="I1135" s="70">
        <v>0</v>
      </c>
      <c r="J1135" s="70">
        <v>0</v>
      </c>
      <c r="K1135" s="70">
        <v>0</v>
      </c>
      <c r="L1135" s="70">
        <v>0</v>
      </c>
      <c r="M1135" s="70">
        <v>0</v>
      </c>
      <c r="N1135" s="70">
        <v>0</v>
      </c>
      <c r="O1135" s="48">
        <f t="shared" si="17"/>
        <v>0</v>
      </c>
    </row>
    <row r="1136" spans="1:15" x14ac:dyDescent="0.25">
      <c r="A1136" s="44" t="s">
        <v>51</v>
      </c>
      <c r="B1136" s="45" t="s">
        <v>48</v>
      </c>
      <c r="C1136" s="46">
        <v>95025</v>
      </c>
      <c r="D1136" s="64" t="s">
        <v>1055</v>
      </c>
      <c r="E1136" s="105">
        <v>0</v>
      </c>
      <c r="F1136" s="70">
        <v>0</v>
      </c>
      <c r="G1136" s="70">
        <v>0</v>
      </c>
      <c r="H1136" s="70">
        <v>0</v>
      </c>
      <c r="I1136" s="70">
        <v>0</v>
      </c>
      <c r="J1136" s="70">
        <v>0</v>
      </c>
      <c r="K1136" s="70">
        <v>0</v>
      </c>
      <c r="L1136" s="70">
        <v>0</v>
      </c>
      <c r="M1136" s="70">
        <v>0</v>
      </c>
      <c r="N1136" s="70">
        <v>0</v>
      </c>
      <c r="O1136" s="48">
        <f t="shared" si="17"/>
        <v>0</v>
      </c>
    </row>
    <row r="1137" spans="1:15" x14ac:dyDescent="0.25">
      <c r="A1137" s="44" t="s">
        <v>51</v>
      </c>
      <c r="B1137" s="45" t="s">
        <v>48</v>
      </c>
      <c r="C1137" s="46">
        <v>95200</v>
      </c>
      <c r="D1137" s="64" t="s">
        <v>292</v>
      </c>
      <c r="E1137" s="105">
        <v>0</v>
      </c>
      <c r="F1137" s="70">
        <v>0</v>
      </c>
      <c r="G1137" s="70">
        <v>0</v>
      </c>
      <c r="H1137" s="70">
        <v>0</v>
      </c>
      <c r="I1137" s="70">
        <v>0</v>
      </c>
      <c r="J1137" s="70">
        <v>0</v>
      </c>
      <c r="K1137" s="70">
        <v>0</v>
      </c>
      <c r="L1137" s="70">
        <v>0</v>
      </c>
      <c r="M1137" s="70">
        <v>0</v>
      </c>
      <c r="N1137" s="70">
        <v>0</v>
      </c>
      <c r="O1137" s="48">
        <f t="shared" si="17"/>
        <v>0</v>
      </c>
    </row>
    <row r="1138" spans="1:15" x14ac:dyDescent="0.25">
      <c r="A1138" s="44" t="s">
        <v>51</v>
      </c>
      <c r="B1138" s="45" t="s">
        <v>49</v>
      </c>
      <c r="C1138" s="46">
        <v>97001</v>
      </c>
      <c r="D1138" s="64" t="s">
        <v>1056</v>
      </c>
      <c r="E1138" s="105">
        <v>0</v>
      </c>
      <c r="F1138" s="70">
        <v>0</v>
      </c>
      <c r="G1138" s="70">
        <v>0</v>
      </c>
      <c r="H1138" s="70">
        <v>0</v>
      </c>
      <c r="I1138" s="70">
        <v>0</v>
      </c>
      <c r="J1138" s="70">
        <v>0</v>
      </c>
      <c r="K1138" s="70">
        <v>0</v>
      </c>
      <c r="L1138" s="70">
        <v>0</v>
      </c>
      <c r="M1138" s="70">
        <v>0</v>
      </c>
      <c r="N1138" s="70">
        <v>0</v>
      </c>
      <c r="O1138" s="48">
        <f t="shared" si="17"/>
        <v>0</v>
      </c>
    </row>
    <row r="1139" spans="1:15" x14ac:dyDescent="0.25">
      <c r="A1139" s="44" t="s">
        <v>51</v>
      </c>
      <c r="B1139" s="45" t="s">
        <v>49</v>
      </c>
      <c r="C1139" s="46">
        <v>97161</v>
      </c>
      <c r="D1139" s="64" t="s">
        <v>1057</v>
      </c>
      <c r="E1139" s="105">
        <v>0</v>
      </c>
      <c r="F1139" s="70">
        <v>0</v>
      </c>
      <c r="G1139" s="70">
        <v>0</v>
      </c>
      <c r="H1139" s="70">
        <v>0</v>
      </c>
      <c r="I1139" s="70">
        <v>0</v>
      </c>
      <c r="J1139" s="70">
        <v>0</v>
      </c>
      <c r="K1139" s="70">
        <v>0</v>
      </c>
      <c r="L1139" s="70">
        <v>0</v>
      </c>
      <c r="M1139" s="70">
        <v>0</v>
      </c>
      <c r="N1139" s="70">
        <v>0</v>
      </c>
      <c r="O1139" s="48">
        <f t="shared" si="17"/>
        <v>0</v>
      </c>
    </row>
    <row r="1140" spans="1:15" x14ac:dyDescent="0.25">
      <c r="A1140" s="44" t="s">
        <v>51</v>
      </c>
      <c r="B1140" s="45" t="s">
        <v>49</v>
      </c>
      <c r="C1140" s="46">
        <v>97666</v>
      </c>
      <c r="D1140" s="64" t="s">
        <v>1058</v>
      </c>
      <c r="E1140" s="105">
        <v>16871.891717266084</v>
      </c>
      <c r="F1140" s="70">
        <v>0</v>
      </c>
      <c r="G1140" s="70">
        <v>0</v>
      </c>
      <c r="H1140" s="70">
        <v>0</v>
      </c>
      <c r="I1140" s="70">
        <v>0</v>
      </c>
      <c r="J1140" s="70">
        <v>0</v>
      </c>
      <c r="K1140" s="70">
        <v>0</v>
      </c>
      <c r="L1140" s="70">
        <v>0</v>
      </c>
      <c r="M1140" s="70">
        <v>0</v>
      </c>
      <c r="N1140" s="70">
        <v>0</v>
      </c>
      <c r="O1140" s="48">
        <f t="shared" si="17"/>
        <v>0</v>
      </c>
    </row>
    <row r="1141" spans="1:15" x14ac:dyDescent="0.25">
      <c r="A1141" s="149" t="s">
        <v>51</v>
      </c>
      <c r="B1141" s="153" t="s">
        <v>50</v>
      </c>
      <c r="C1141" s="151">
        <v>99001</v>
      </c>
      <c r="D1141" s="154" t="s">
        <v>1059</v>
      </c>
      <c r="E1141" s="105">
        <v>0</v>
      </c>
      <c r="F1141" s="168">
        <v>0</v>
      </c>
      <c r="G1141" s="168">
        <v>0</v>
      </c>
      <c r="H1141" s="168">
        <v>0</v>
      </c>
      <c r="I1141" s="168">
        <v>0</v>
      </c>
      <c r="J1141" s="168">
        <v>0</v>
      </c>
      <c r="K1141" s="168">
        <v>0</v>
      </c>
      <c r="L1141" s="168">
        <v>470139.63999999996</v>
      </c>
      <c r="M1141" s="168">
        <v>0</v>
      </c>
      <c r="N1141" s="168">
        <v>0</v>
      </c>
      <c r="O1141" s="169">
        <f t="shared" si="17"/>
        <v>470139.63999999996</v>
      </c>
    </row>
    <row r="1142" spans="1:15" x14ac:dyDescent="0.25">
      <c r="A1142" s="149" t="s">
        <v>51</v>
      </c>
      <c r="B1142" s="153" t="s">
        <v>50</v>
      </c>
      <c r="C1142" s="151">
        <v>99524</v>
      </c>
      <c r="D1142" s="154" t="s">
        <v>1060</v>
      </c>
      <c r="E1142" s="105">
        <v>0</v>
      </c>
      <c r="F1142" s="168">
        <v>0</v>
      </c>
      <c r="G1142" s="168">
        <v>0</v>
      </c>
      <c r="H1142" s="168">
        <v>0</v>
      </c>
      <c r="I1142" s="168">
        <v>0</v>
      </c>
      <c r="J1142" s="168">
        <v>0</v>
      </c>
      <c r="K1142" s="168">
        <v>0</v>
      </c>
      <c r="L1142" s="168">
        <v>0</v>
      </c>
      <c r="M1142" s="168">
        <v>0</v>
      </c>
      <c r="N1142" s="168">
        <v>0</v>
      </c>
      <c r="O1142" s="169">
        <f t="shared" si="17"/>
        <v>0</v>
      </c>
    </row>
    <row r="1143" spans="1:15" x14ac:dyDescent="0.25">
      <c r="A1143" s="149" t="s">
        <v>51</v>
      </c>
      <c r="B1143" s="153" t="s">
        <v>50</v>
      </c>
      <c r="C1143" s="151">
        <v>99624</v>
      </c>
      <c r="D1143" s="154" t="s">
        <v>1061</v>
      </c>
      <c r="E1143" s="105">
        <v>0</v>
      </c>
      <c r="F1143" s="168">
        <v>0</v>
      </c>
      <c r="G1143" s="168">
        <v>0</v>
      </c>
      <c r="H1143" s="168">
        <v>0</v>
      </c>
      <c r="I1143" s="168">
        <v>0</v>
      </c>
      <c r="J1143" s="168">
        <v>0</v>
      </c>
      <c r="K1143" s="168">
        <v>0</v>
      </c>
      <c r="L1143" s="168">
        <v>366.5</v>
      </c>
      <c r="M1143" s="168">
        <v>0</v>
      </c>
      <c r="N1143" s="168">
        <v>0</v>
      </c>
      <c r="O1143" s="169">
        <f t="shared" si="17"/>
        <v>366.5</v>
      </c>
    </row>
    <row r="1144" spans="1:15" x14ac:dyDescent="0.25">
      <c r="A1144" s="149" t="s">
        <v>51</v>
      </c>
      <c r="B1144" s="153" t="s">
        <v>50</v>
      </c>
      <c r="C1144" s="151">
        <v>99773</v>
      </c>
      <c r="D1144" s="154" t="s">
        <v>1062</v>
      </c>
      <c r="E1144" s="105">
        <v>492846.4262135654</v>
      </c>
      <c r="F1144" s="168">
        <v>0</v>
      </c>
      <c r="G1144" s="168">
        <v>0</v>
      </c>
      <c r="H1144" s="168">
        <v>0</v>
      </c>
      <c r="I1144" s="168">
        <v>0</v>
      </c>
      <c r="J1144" s="168">
        <v>0</v>
      </c>
      <c r="K1144" s="168">
        <v>0</v>
      </c>
      <c r="L1144" s="168">
        <v>438117.71</v>
      </c>
      <c r="M1144" s="168">
        <v>0</v>
      </c>
      <c r="N1144" s="168">
        <v>0</v>
      </c>
      <c r="O1144" s="169">
        <f t="shared" si="17"/>
        <v>438117.71</v>
      </c>
    </row>
    <row r="1145" spans="1:15" x14ac:dyDescent="0.25">
      <c r="A1145" s="156" t="s">
        <v>1063</v>
      </c>
      <c r="B1145" s="157"/>
      <c r="C1145" s="157">
        <v>231</v>
      </c>
      <c r="D1145" s="154" t="s">
        <v>1064</v>
      </c>
      <c r="E1145" s="105">
        <v>4849293997.9573832</v>
      </c>
      <c r="F1145" s="168">
        <v>0</v>
      </c>
      <c r="G1145" s="168">
        <v>0</v>
      </c>
      <c r="H1145" s="168">
        <v>0</v>
      </c>
      <c r="I1145" s="168">
        <v>0</v>
      </c>
      <c r="J1145" s="168">
        <v>0</v>
      </c>
      <c r="K1145" s="168">
        <v>3833873314.2400002</v>
      </c>
      <c r="L1145" s="168">
        <v>0</v>
      </c>
      <c r="M1145" s="168">
        <v>0</v>
      </c>
      <c r="N1145" s="168">
        <v>0</v>
      </c>
      <c r="O1145" s="169">
        <f t="shared" si="17"/>
        <v>3833873314.2400002</v>
      </c>
    </row>
    <row r="1146" spans="1:15" x14ac:dyDescent="0.25">
      <c r="A1146" s="156" t="s">
        <v>1063</v>
      </c>
      <c r="B1146" s="157"/>
      <c r="C1146" s="157">
        <v>151</v>
      </c>
      <c r="D1146" s="154" t="s">
        <v>1065</v>
      </c>
      <c r="E1146" s="105">
        <v>18382582.247921884</v>
      </c>
      <c r="F1146" s="168">
        <v>5035501.5700000012</v>
      </c>
      <c r="G1146" s="168">
        <v>6259317.4299999997</v>
      </c>
      <c r="H1146" s="168">
        <v>0</v>
      </c>
      <c r="I1146" s="168">
        <v>0</v>
      </c>
      <c r="J1146" s="168">
        <v>0</v>
      </c>
      <c r="K1146" s="168">
        <v>0</v>
      </c>
      <c r="L1146" s="168">
        <v>0</v>
      </c>
      <c r="M1146" s="168">
        <v>0</v>
      </c>
      <c r="N1146" s="168">
        <v>0</v>
      </c>
      <c r="O1146" s="169">
        <f t="shared" si="17"/>
        <v>11294819</v>
      </c>
    </row>
    <row r="1147" spans="1:15" x14ac:dyDescent="0.25">
      <c r="A1147" s="156" t="s">
        <v>1063</v>
      </c>
      <c r="B1147" s="157"/>
      <c r="C1147" s="157">
        <v>201</v>
      </c>
      <c r="D1147" s="154" t="s">
        <v>1066</v>
      </c>
      <c r="E1147" s="105">
        <v>3110931371.5623717</v>
      </c>
      <c r="F1147" s="168">
        <v>0</v>
      </c>
      <c r="G1147" s="168">
        <v>2668407357.1800003</v>
      </c>
      <c r="H1147" s="168">
        <v>0</v>
      </c>
      <c r="I1147" s="168">
        <v>0</v>
      </c>
      <c r="J1147" s="168">
        <v>0</v>
      </c>
      <c r="K1147" s="168">
        <v>0</v>
      </c>
      <c r="L1147" s="168">
        <v>0</v>
      </c>
      <c r="M1147" s="168">
        <v>0</v>
      </c>
      <c r="N1147" s="168">
        <v>0</v>
      </c>
      <c r="O1147" s="169">
        <f t="shared" si="17"/>
        <v>2668407357.1800003</v>
      </c>
    </row>
    <row r="1148" spans="1:15" x14ac:dyDescent="0.25">
      <c r="A1148" s="156" t="s">
        <v>1063</v>
      </c>
      <c r="B1148" s="157"/>
      <c r="C1148" s="157">
        <v>441</v>
      </c>
      <c r="D1148" s="154" t="s">
        <v>1067</v>
      </c>
      <c r="E1148" s="105">
        <v>11489729729.417288</v>
      </c>
      <c r="F1148" s="168">
        <v>0</v>
      </c>
      <c r="G1148" s="168">
        <v>13353518813.059999</v>
      </c>
      <c r="H1148" s="168">
        <v>0</v>
      </c>
      <c r="I1148" s="168">
        <v>0</v>
      </c>
      <c r="J1148" s="168">
        <v>0</v>
      </c>
      <c r="K1148" s="168">
        <v>0</v>
      </c>
      <c r="L1148" s="168">
        <v>0</v>
      </c>
      <c r="M1148" s="168">
        <v>0</v>
      </c>
      <c r="N1148" s="168">
        <v>0</v>
      </c>
      <c r="O1148" s="169">
        <f t="shared" si="17"/>
        <v>13353518813.059999</v>
      </c>
    </row>
    <row r="1149" spans="1:15" x14ac:dyDescent="0.25">
      <c r="A1149" s="156" t="s">
        <v>1063</v>
      </c>
      <c r="B1149" s="157"/>
      <c r="C1149" s="157">
        <v>521</v>
      </c>
      <c r="D1149" s="158" t="s">
        <v>1068</v>
      </c>
      <c r="E1149" s="105">
        <v>0</v>
      </c>
      <c r="F1149" s="168">
        <v>0</v>
      </c>
      <c r="G1149" s="168">
        <v>0</v>
      </c>
      <c r="H1149" s="168">
        <v>0</v>
      </c>
      <c r="I1149" s="168">
        <v>0</v>
      </c>
      <c r="J1149" s="168">
        <v>0</v>
      </c>
      <c r="K1149" s="168">
        <v>0</v>
      </c>
      <c r="L1149" s="168">
        <v>0</v>
      </c>
      <c r="M1149" s="168">
        <v>0</v>
      </c>
      <c r="N1149" s="168">
        <v>0</v>
      </c>
      <c r="O1149" s="169">
        <f t="shared" si="17"/>
        <v>0</v>
      </c>
    </row>
    <row r="1150" spans="1:15" x14ac:dyDescent="0.25">
      <c r="A1150" s="156" t="s">
        <v>1063</v>
      </c>
      <c r="B1150" s="157" t="s">
        <v>35</v>
      </c>
      <c r="C1150" s="157">
        <v>541</v>
      </c>
      <c r="D1150" s="158" t="s">
        <v>1069</v>
      </c>
      <c r="E1150" s="105">
        <v>3117179.1945145745</v>
      </c>
      <c r="F1150" s="168">
        <v>0</v>
      </c>
      <c r="G1150" s="168">
        <v>967428</v>
      </c>
      <c r="H1150" s="168">
        <v>0</v>
      </c>
      <c r="I1150" s="168">
        <v>0</v>
      </c>
      <c r="J1150" s="168">
        <v>0</v>
      </c>
      <c r="K1150" s="168">
        <v>0</v>
      </c>
      <c r="L1150" s="168">
        <v>0</v>
      </c>
      <c r="M1150" s="168">
        <v>0</v>
      </c>
      <c r="N1150" s="168">
        <v>0</v>
      </c>
      <c r="O1150" s="169">
        <f t="shared" si="17"/>
        <v>967428</v>
      </c>
    </row>
    <row r="1151" spans="1:15" x14ac:dyDescent="0.25">
      <c r="A1151" s="50" t="s">
        <v>1063</v>
      </c>
      <c r="B1151" s="51"/>
      <c r="C1151" s="51">
        <v>911</v>
      </c>
      <c r="D1151" s="66" t="s">
        <v>1070</v>
      </c>
      <c r="E1151" s="105">
        <v>0</v>
      </c>
      <c r="F1151" s="70">
        <v>0</v>
      </c>
      <c r="G1151" s="70">
        <v>0</v>
      </c>
      <c r="H1151" s="70">
        <v>0</v>
      </c>
      <c r="I1151" s="70">
        <v>0</v>
      </c>
      <c r="J1151" s="70">
        <v>0</v>
      </c>
      <c r="K1151" s="70">
        <v>0</v>
      </c>
      <c r="L1151" s="70">
        <v>0</v>
      </c>
      <c r="M1151" s="70">
        <v>0</v>
      </c>
      <c r="N1151" s="70">
        <v>0</v>
      </c>
      <c r="O1151" s="48">
        <f t="shared" si="17"/>
        <v>0</v>
      </c>
    </row>
    <row r="1152" spans="1:15" x14ac:dyDescent="0.25">
      <c r="A1152" s="128" t="s">
        <v>1063</v>
      </c>
      <c r="B1152" s="130" t="s">
        <v>38</v>
      </c>
      <c r="C1152" s="130">
        <v>681</v>
      </c>
      <c r="D1152" s="131" t="s">
        <v>1071</v>
      </c>
      <c r="E1152" s="141">
        <v>8180139.8959902348</v>
      </c>
      <c r="F1152" s="70">
        <v>0</v>
      </c>
      <c r="G1152" s="70">
        <v>0</v>
      </c>
      <c r="H1152" s="70">
        <v>0</v>
      </c>
      <c r="I1152" s="70">
        <v>0</v>
      </c>
      <c r="J1152" s="70">
        <v>0</v>
      </c>
      <c r="K1152" s="70">
        <v>0</v>
      </c>
      <c r="L1152" s="70">
        <v>0</v>
      </c>
      <c r="M1152" s="70">
        <v>0</v>
      </c>
      <c r="N1152" s="70">
        <v>8756423.7400000002</v>
      </c>
      <c r="O1152" s="48">
        <v>8756423.7400000002</v>
      </c>
    </row>
    <row r="1153" spans="1:17" ht="15.75" thickBot="1" x14ac:dyDescent="0.3">
      <c r="A1153" s="128" t="s">
        <v>1063</v>
      </c>
      <c r="B1153" s="129" t="s">
        <v>41</v>
      </c>
      <c r="C1153" s="130">
        <v>761</v>
      </c>
      <c r="D1153" s="131" t="s">
        <v>1111</v>
      </c>
      <c r="E1153" s="141"/>
      <c r="F1153" s="70">
        <v>0</v>
      </c>
      <c r="G1153" s="70">
        <v>0</v>
      </c>
      <c r="H1153" s="70">
        <v>0</v>
      </c>
      <c r="I1153" s="70">
        <v>0</v>
      </c>
      <c r="J1153" s="70">
        <v>0</v>
      </c>
      <c r="K1153" s="70">
        <v>0</v>
      </c>
      <c r="L1153" s="70">
        <v>0</v>
      </c>
      <c r="M1153" s="70">
        <v>0</v>
      </c>
      <c r="N1153" s="70"/>
      <c r="O1153" s="48">
        <v>0</v>
      </c>
    </row>
    <row r="1154" spans="1:17" s="32" customFormat="1" x14ac:dyDescent="0.25">
      <c r="A1154" s="135"/>
      <c r="B1154" s="136"/>
      <c r="C1154" s="136"/>
      <c r="D1154" s="137" t="s">
        <v>1072</v>
      </c>
      <c r="E1154" s="144">
        <f>SUM(E9:E1153)</f>
        <v>339190083096.05634</v>
      </c>
      <c r="F1154" s="138">
        <f>SUM(F11:F1153)</f>
        <v>523280086.50000006</v>
      </c>
      <c r="G1154" s="138">
        <f t="shared" ref="G1154:O1154" si="18">SUM(G11:G1153)</f>
        <v>309912159296.01996</v>
      </c>
      <c r="H1154" s="138">
        <f t="shared" si="18"/>
        <v>1858757349.1700001</v>
      </c>
      <c r="I1154" s="138">
        <f t="shared" si="18"/>
        <v>462402299.21999991</v>
      </c>
      <c r="J1154" s="138">
        <f t="shared" si="18"/>
        <v>43403403247.459991</v>
      </c>
      <c r="K1154" s="138">
        <f t="shared" si="18"/>
        <v>15103137299.720001</v>
      </c>
      <c r="L1154" s="138">
        <f t="shared" si="18"/>
        <v>954272255.27999949</v>
      </c>
      <c r="M1154" s="138">
        <f t="shared" si="18"/>
        <v>906411415.3900001</v>
      </c>
      <c r="N1154" s="138">
        <f t="shared" si="18"/>
        <v>152504163.90000004</v>
      </c>
      <c r="O1154" s="140">
        <f t="shared" si="18"/>
        <v>373276327412.66064</v>
      </c>
    </row>
    <row r="1155" spans="1:17" x14ac:dyDescent="0.25">
      <c r="A1155" s="52"/>
      <c r="B1155" s="45"/>
      <c r="C1155" s="54" t="s">
        <v>1096</v>
      </c>
      <c r="D1155" s="67" t="s">
        <v>1073</v>
      </c>
      <c r="E1155" s="108">
        <v>2822596373020.52</v>
      </c>
      <c r="F1155" s="70">
        <v>3080325645.3899989</v>
      </c>
      <c r="G1155" s="70">
        <v>2371981509997.0903</v>
      </c>
      <c r="H1155" s="70">
        <v>14150950575.729998</v>
      </c>
      <c r="I1155" s="70">
        <v>3555595709.2899995</v>
      </c>
      <c r="J1155" s="70">
        <v>349092071721.34003</v>
      </c>
      <c r="K1155" s="70">
        <v>107635774765.28001</v>
      </c>
      <c r="L1155" s="70">
        <v>6393622443.1099968</v>
      </c>
      <c r="M1155" s="70">
        <v>7240058313.8099995</v>
      </c>
      <c r="N1155" s="70">
        <v>1148188419.6900001</v>
      </c>
      <c r="O1155" s="48">
        <f>SUM(F1155:N1155)</f>
        <v>2864278097590.73</v>
      </c>
    </row>
    <row r="1156" spans="1:17" x14ac:dyDescent="0.25">
      <c r="A1156" s="52"/>
      <c r="B1156" s="45"/>
      <c r="C1156" s="45"/>
      <c r="D1156" s="67" t="s">
        <v>1074</v>
      </c>
      <c r="E1156" s="107">
        <f>+E1154+E1155</f>
        <v>3161786456116.5762</v>
      </c>
      <c r="F1156" s="71">
        <f t="shared" ref="F1156:N1156" si="19">+F1154+F1155</f>
        <v>3603605731.8899989</v>
      </c>
      <c r="G1156" s="53">
        <f t="shared" si="19"/>
        <v>2681893669293.1104</v>
      </c>
      <c r="H1156" s="53">
        <f t="shared" si="19"/>
        <v>16009707924.899998</v>
      </c>
      <c r="I1156" s="53">
        <f t="shared" si="19"/>
        <v>4017998008.5099993</v>
      </c>
      <c r="J1156" s="53">
        <f t="shared" si="19"/>
        <v>392495474968.80005</v>
      </c>
      <c r="K1156" s="53">
        <f t="shared" si="19"/>
        <v>122738912065.00002</v>
      </c>
      <c r="L1156" s="53">
        <f t="shared" si="19"/>
        <v>7347894698.3899965</v>
      </c>
      <c r="M1156" s="53">
        <f t="shared" si="19"/>
        <v>8146469729.1999998</v>
      </c>
      <c r="N1156" s="53">
        <f t="shared" si="19"/>
        <v>1300692583.5900002</v>
      </c>
      <c r="O1156" s="77">
        <f>O1154+O1155</f>
        <v>3237554425003.3906</v>
      </c>
      <c r="P1156" s="167">
        <f>O1156/E1156</f>
        <v>1.0239636578682405</v>
      </c>
    </row>
    <row r="1157" spans="1:17" x14ac:dyDescent="0.25">
      <c r="A1157" s="285" t="s">
        <v>1093</v>
      </c>
      <c r="B1157" s="286"/>
      <c r="C1157" s="286"/>
      <c r="D1157" s="64"/>
      <c r="E1157" s="172"/>
      <c r="F1157" s="72"/>
      <c r="G1157" s="55"/>
      <c r="H1157" s="55"/>
      <c r="I1157" s="55"/>
      <c r="J1157" s="55"/>
      <c r="K1157" s="55"/>
      <c r="L1157" s="55"/>
      <c r="M1157" s="55"/>
      <c r="N1157" s="55"/>
      <c r="O1157" s="166">
        <v>5219511534.3199997</v>
      </c>
    </row>
    <row r="1158" spans="1:17" ht="15.75" thickBot="1" x14ac:dyDescent="0.3">
      <c r="A1158" s="80"/>
      <c r="B1158" s="81"/>
      <c r="C1158" s="81"/>
      <c r="D1158" s="82"/>
      <c r="E1158" s="165"/>
      <c r="F1158" s="83"/>
      <c r="G1158" s="84"/>
      <c r="H1158" s="84"/>
      <c r="I1158" s="84"/>
      <c r="J1158" s="84"/>
      <c r="K1158" s="84"/>
      <c r="L1158" s="84"/>
      <c r="M1158" s="85"/>
      <c r="N1158" s="85"/>
      <c r="O1158" s="86">
        <f>O1157+O1156</f>
        <v>3242773936537.7104</v>
      </c>
      <c r="Q1158" s="20"/>
    </row>
    <row r="1159" spans="1:17" x14ac:dyDescent="0.25">
      <c r="A1159" s="38" t="s">
        <v>1090</v>
      </c>
      <c r="B1159" s="33"/>
      <c r="C1159" s="33"/>
      <c r="D1159" s="33"/>
      <c r="F1159" s="35"/>
      <c r="G1159" s="35"/>
      <c r="H1159" s="35"/>
      <c r="I1159" s="35"/>
      <c r="J1159" s="35"/>
      <c r="K1159" s="35"/>
      <c r="L1159" s="35"/>
      <c r="M1159" s="35"/>
      <c r="N1159" s="34"/>
      <c r="O1159" s="36"/>
    </row>
    <row r="1160" spans="1:17" customFormat="1" ht="38.25" customHeight="1" x14ac:dyDescent="0.25">
      <c r="A1160" s="287" t="s">
        <v>1108</v>
      </c>
      <c r="B1160" s="288"/>
      <c r="C1160" s="288"/>
      <c r="D1160" s="288"/>
      <c r="E1160" s="288"/>
      <c r="F1160" s="288"/>
      <c r="G1160" s="288"/>
      <c r="H1160" s="5"/>
      <c r="I1160" s="5"/>
      <c r="J1160" s="5"/>
      <c r="K1160" s="5"/>
      <c r="O1160" s="5"/>
    </row>
    <row r="1161" spans="1:17" x14ac:dyDescent="0.25">
      <c r="E1161" s="163"/>
      <c r="P1161" s="164"/>
    </row>
  </sheetData>
  <autoFilter ref="A10:O1160"/>
  <mergeCells count="3">
    <mergeCell ref="A1157:C1157"/>
    <mergeCell ref="A1160:G1160"/>
    <mergeCell ref="A9:D9"/>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1"/>
  <sheetViews>
    <sheetView topLeftCell="B1135" workbookViewId="0">
      <selection activeCell="O1159" sqref="O1159"/>
    </sheetView>
  </sheetViews>
  <sheetFormatPr baseColWidth="10" defaultRowHeight="15" x14ac:dyDescent="0.25"/>
  <cols>
    <col min="1" max="1" width="13.42578125" style="219" customWidth="1"/>
    <col min="2" max="2" width="17.5703125" style="219" customWidth="1"/>
    <col min="3" max="3" width="7.7109375" style="17" customWidth="1"/>
    <col min="4" max="4" width="19.42578125" style="17" customWidth="1"/>
    <col min="5" max="5" width="20.28515625" style="34" customWidth="1"/>
    <col min="6" max="6" width="16.85546875" style="17" bestFit="1" customWidth="1"/>
    <col min="7" max="7" width="20.42578125" style="17" bestFit="1" customWidth="1"/>
    <col min="8" max="8" width="22" style="17" customWidth="1"/>
    <col min="9" max="9" width="20.42578125" style="17" customWidth="1"/>
    <col min="10" max="11" width="20.5703125" style="17" bestFit="1" customWidth="1"/>
    <col min="12" max="13" width="17" style="17" bestFit="1" customWidth="1"/>
    <col min="14" max="14" width="15.5703125" style="17" customWidth="1"/>
    <col min="15" max="15" width="21.28515625" style="21" customWidth="1"/>
    <col min="16" max="230" width="11.42578125" style="17"/>
    <col min="231" max="231" width="16.42578125" style="17" customWidth="1"/>
    <col min="232" max="232" width="16" style="17" customWidth="1"/>
    <col min="233" max="233" width="10" style="17" customWidth="1"/>
    <col min="234" max="234" width="25.85546875" style="17" customWidth="1"/>
    <col min="235" max="235" width="21.28515625" style="17" customWidth="1"/>
    <col min="236" max="236" width="22.5703125" style="17" customWidth="1"/>
    <col min="237" max="237" width="23" style="17" customWidth="1"/>
    <col min="238" max="238" width="22" style="17" customWidth="1"/>
    <col min="239" max="239" width="20.42578125" style="17" customWidth="1"/>
    <col min="240" max="241" width="20.28515625" style="17" bestFit="1" customWidth="1"/>
    <col min="242" max="243" width="15.5703125" style="17" bestFit="1" customWidth="1"/>
    <col min="244" max="244" width="21.28515625" style="17" customWidth="1"/>
    <col min="245" max="486" width="11.42578125" style="17"/>
    <col min="487" max="487" width="16.42578125" style="17" customWidth="1"/>
    <col min="488" max="488" width="16" style="17" customWidth="1"/>
    <col min="489" max="489" width="10" style="17" customWidth="1"/>
    <col min="490" max="490" width="25.85546875" style="17" customWidth="1"/>
    <col min="491" max="491" width="21.28515625" style="17" customWidth="1"/>
    <col min="492" max="492" width="22.5703125" style="17" customWidth="1"/>
    <col min="493" max="493" width="23" style="17" customWidth="1"/>
    <col min="494" max="494" width="22" style="17" customWidth="1"/>
    <col min="495" max="495" width="20.42578125" style="17" customWidth="1"/>
    <col min="496" max="497" width="20.28515625" style="17" bestFit="1" customWidth="1"/>
    <col min="498" max="499" width="15.5703125" style="17" bestFit="1" customWidth="1"/>
    <col min="500" max="500" width="21.28515625" style="17" customWidth="1"/>
    <col min="501" max="742" width="11.42578125" style="17"/>
    <col min="743" max="743" width="16.42578125" style="17" customWidth="1"/>
    <col min="744" max="744" width="16" style="17" customWidth="1"/>
    <col min="745" max="745" width="10" style="17" customWidth="1"/>
    <col min="746" max="746" width="25.85546875" style="17" customWidth="1"/>
    <col min="747" max="747" width="21.28515625" style="17" customWidth="1"/>
    <col min="748" max="748" width="22.5703125" style="17" customWidth="1"/>
    <col min="749" max="749" width="23" style="17" customWidth="1"/>
    <col min="750" max="750" width="22" style="17" customWidth="1"/>
    <col min="751" max="751" width="20.42578125" style="17" customWidth="1"/>
    <col min="752" max="753" width="20.28515625" style="17" bestFit="1" customWidth="1"/>
    <col min="754" max="755" width="15.5703125" style="17" bestFit="1" customWidth="1"/>
    <col min="756" max="756" width="21.28515625" style="17" customWidth="1"/>
    <col min="757" max="998" width="11.42578125" style="17"/>
    <col min="999" max="999" width="16.42578125" style="17" customWidth="1"/>
    <col min="1000" max="1000" width="16" style="17" customWidth="1"/>
    <col min="1001" max="1001" width="10" style="17" customWidth="1"/>
    <col min="1002" max="1002" width="25.85546875" style="17" customWidth="1"/>
    <col min="1003" max="1003" width="21.28515625" style="17" customWidth="1"/>
    <col min="1004" max="1004" width="22.5703125" style="17" customWidth="1"/>
    <col min="1005" max="1005" width="23" style="17" customWidth="1"/>
    <col min="1006" max="1006" width="22" style="17" customWidth="1"/>
    <col min="1007" max="1007" width="20.42578125" style="17" customWidth="1"/>
    <col min="1008" max="1009" width="20.28515625" style="17" bestFit="1" customWidth="1"/>
    <col min="1010" max="1011" width="15.5703125" style="17" bestFit="1" customWidth="1"/>
    <col min="1012" max="1012" width="21.28515625" style="17" customWidth="1"/>
    <col min="1013" max="1254" width="11.42578125" style="17"/>
    <col min="1255" max="1255" width="16.42578125" style="17" customWidth="1"/>
    <col min="1256" max="1256" width="16" style="17" customWidth="1"/>
    <col min="1257" max="1257" width="10" style="17" customWidth="1"/>
    <col min="1258" max="1258" width="25.85546875" style="17" customWidth="1"/>
    <col min="1259" max="1259" width="21.28515625" style="17" customWidth="1"/>
    <col min="1260" max="1260" width="22.5703125" style="17" customWidth="1"/>
    <col min="1261" max="1261" width="23" style="17" customWidth="1"/>
    <col min="1262" max="1262" width="22" style="17" customWidth="1"/>
    <col min="1263" max="1263" width="20.42578125" style="17" customWidth="1"/>
    <col min="1264" max="1265" width="20.28515625" style="17" bestFit="1" customWidth="1"/>
    <col min="1266" max="1267" width="15.5703125" style="17" bestFit="1" customWidth="1"/>
    <col min="1268" max="1268" width="21.28515625" style="17" customWidth="1"/>
    <col min="1269" max="1510" width="11.42578125" style="17"/>
    <col min="1511" max="1511" width="16.42578125" style="17" customWidth="1"/>
    <col min="1512" max="1512" width="16" style="17" customWidth="1"/>
    <col min="1513" max="1513" width="10" style="17" customWidth="1"/>
    <col min="1514" max="1514" width="25.85546875" style="17" customWidth="1"/>
    <col min="1515" max="1515" width="21.28515625" style="17" customWidth="1"/>
    <col min="1516" max="1516" width="22.5703125" style="17" customWidth="1"/>
    <col min="1517" max="1517" width="23" style="17" customWidth="1"/>
    <col min="1518" max="1518" width="22" style="17" customWidth="1"/>
    <col min="1519" max="1519" width="20.42578125" style="17" customWidth="1"/>
    <col min="1520" max="1521" width="20.28515625" style="17" bestFit="1" customWidth="1"/>
    <col min="1522" max="1523" width="15.5703125" style="17" bestFit="1" customWidth="1"/>
    <col min="1524" max="1524" width="21.28515625" style="17" customWidth="1"/>
    <col min="1525" max="1766" width="11.42578125" style="17"/>
    <col min="1767" max="1767" width="16.42578125" style="17" customWidth="1"/>
    <col min="1768" max="1768" width="16" style="17" customWidth="1"/>
    <col min="1769" max="1769" width="10" style="17" customWidth="1"/>
    <col min="1770" max="1770" width="25.85546875" style="17" customWidth="1"/>
    <col min="1771" max="1771" width="21.28515625" style="17" customWidth="1"/>
    <col min="1772" max="1772" width="22.5703125" style="17" customWidth="1"/>
    <col min="1773" max="1773" width="23" style="17" customWidth="1"/>
    <col min="1774" max="1774" width="22" style="17" customWidth="1"/>
    <col min="1775" max="1775" width="20.42578125" style="17" customWidth="1"/>
    <col min="1776" max="1777" width="20.28515625" style="17" bestFit="1" customWidth="1"/>
    <col min="1778" max="1779" width="15.5703125" style="17" bestFit="1" customWidth="1"/>
    <col min="1780" max="1780" width="21.28515625" style="17" customWidth="1"/>
    <col min="1781" max="2022" width="11.42578125" style="17"/>
    <col min="2023" max="2023" width="16.42578125" style="17" customWidth="1"/>
    <col min="2024" max="2024" width="16" style="17" customWidth="1"/>
    <col min="2025" max="2025" width="10" style="17" customWidth="1"/>
    <col min="2026" max="2026" width="25.85546875" style="17" customWidth="1"/>
    <col min="2027" max="2027" width="21.28515625" style="17" customWidth="1"/>
    <col min="2028" max="2028" width="22.5703125" style="17" customWidth="1"/>
    <col min="2029" max="2029" width="23" style="17" customWidth="1"/>
    <col min="2030" max="2030" width="22" style="17" customWidth="1"/>
    <col min="2031" max="2031" width="20.42578125" style="17" customWidth="1"/>
    <col min="2032" max="2033" width="20.28515625" style="17" bestFit="1" customWidth="1"/>
    <col min="2034" max="2035" width="15.5703125" style="17" bestFit="1" customWidth="1"/>
    <col min="2036" max="2036" width="21.28515625" style="17" customWidth="1"/>
    <col min="2037" max="2278" width="11.42578125" style="17"/>
    <col min="2279" max="2279" width="16.42578125" style="17" customWidth="1"/>
    <col min="2280" max="2280" width="16" style="17" customWidth="1"/>
    <col min="2281" max="2281" width="10" style="17" customWidth="1"/>
    <col min="2282" max="2282" width="25.85546875" style="17" customWidth="1"/>
    <col min="2283" max="2283" width="21.28515625" style="17" customWidth="1"/>
    <col min="2284" max="2284" width="22.5703125" style="17" customWidth="1"/>
    <col min="2285" max="2285" width="23" style="17" customWidth="1"/>
    <col min="2286" max="2286" width="22" style="17" customWidth="1"/>
    <col min="2287" max="2287" width="20.42578125" style="17" customWidth="1"/>
    <col min="2288" max="2289" width="20.28515625" style="17" bestFit="1" customWidth="1"/>
    <col min="2290" max="2291" width="15.5703125" style="17" bestFit="1" customWidth="1"/>
    <col min="2292" max="2292" width="21.28515625" style="17" customWidth="1"/>
    <col min="2293" max="2534" width="11.42578125" style="17"/>
    <col min="2535" max="2535" width="16.42578125" style="17" customWidth="1"/>
    <col min="2536" max="2536" width="16" style="17" customWidth="1"/>
    <col min="2537" max="2537" width="10" style="17" customWidth="1"/>
    <col min="2538" max="2538" width="25.85546875" style="17" customWidth="1"/>
    <col min="2539" max="2539" width="21.28515625" style="17" customWidth="1"/>
    <col min="2540" max="2540" width="22.5703125" style="17" customWidth="1"/>
    <col min="2541" max="2541" width="23" style="17" customWidth="1"/>
    <col min="2542" max="2542" width="22" style="17" customWidth="1"/>
    <col min="2543" max="2543" width="20.42578125" style="17" customWidth="1"/>
    <col min="2544" max="2545" width="20.28515625" style="17" bestFit="1" customWidth="1"/>
    <col min="2546" max="2547" width="15.5703125" style="17" bestFit="1" customWidth="1"/>
    <col min="2548" max="2548" width="21.28515625" style="17" customWidth="1"/>
    <col min="2549" max="2790" width="11.42578125" style="17"/>
    <col min="2791" max="2791" width="16.42578125" style="17" customWidth="1"/>
    <col min="2792" max="2792" width="16" style="17" customWidth="1"/>
    <col min="2793" max="2793" width="10" style="17" customWidth="1"/>
    <col min="2794" max="2794" width="25.85546875" style="17" customWidth="1"/>
    <col min="2795" max="2795" width="21.28515625" style="17" customWidth="1"/>
    <col min="2796" max="2796" width="22.5703125" style="17" customWidth="1"/>
    <col min="2797" max="2797" width="23" style="17" customWidth="1"/>
    <col min="2798" max="2798" width="22" style="17" customWidth="1"/>
    <col min="2799" max="2799" width="20.42578125" style="17" customWidth="1"/>
    <col min="2800" max="2801" width="20.28515625" style="17" bestFit="1" customWidth="1"/>
    <col min="2802" max="2803" width="15.5703125" style="17" bestFit="1" customWidth="1"/>
    <col min="2804" max="2804" width="21.28515625" style="17" customWidth="1"/>
    <col min="2805" max="3046" width="11.42578125" style="17"/>
    <col min="3047" max="3047" width="16.42578125" style="17" customWidth="1"/>
    <col min="3048" max="3048" width="16" style="17" customWidth="1"/>
    <col min="3049" max="3049" width="10" style="17" customWidth="1"/>
    <col min="3050" max="3050" width="25.85546875" style="17" customWidth="1"/>
    <col min="3051" max="3051" width="21.28515625" style="17" customWidth="1"/>
    <col min="3052" max="3052" width="22.5703125" style="17" customWidth="1"/>
    <col min="3053" max="3053" width="23" style="17" customWidth="1"/>
    <col min="3054" max="3054" width="22" style="17" customWidth="1"/>
    <col min="3055" max="3055" width="20.42578125" style="17" customWidth="1"/>
    <col min="3056" max="3057" width="20.28515625" style="17" bestFit="1" customWidth="1"/>
    <col min="3058" max="3059" width="15.5703125" style="17" bestFit="1" customWidth="1"/>
    <col min="3060" max="3060" width="21.28515625" style="17" customWidth="1"/>
    <col min="3061" max="3302" width="11.42578125" style="17"/>
    <col min="3303" max="3303" width="16.42578125" style="17" customWidth="1"/>
    <col min="3304" max="3304" width="16" style="17" customWidth="1"/>
    <col min="3305" max="3305" width="10" style="17" customWidth="1"/>
    <col min="3306" max="3306" width="25.85546875" style="17" customWidth="1"/>
    <col min="3307" max="3307" width="21.28515625" style="17" customWidth="1"/>
    <col min="3308" max="3308" width="22.5703125" style="17" customWidth="1"/>
    <col min="3309" max="3309" width="23" style="17" customWidth="1"/>
    <col min="3310" max="3310" width="22" style="17" customWidth="1"/>
    <col min="3311" max="3311" width="20.42578125" style="17" customWidth="1"/>
    <col min="3312" max="3313" width="20.28515625" style="17" bestFit="1" customWidth="1"/>
    <col min="3314" max="3315" width="15.5703125" style="17" bestFit="1" customWidth="1"/>
    <col min="3316" max="3316" width="21.28515625" style="17" customWidth="1"/>
    <col min="3317" max="3558" width="11.42578125" style="17"/>
    <col min="3559" max="3559" width="16.42578125" style="17" customWidth="1"/>
    <col min="3560" max="3560" width="16" style="17" customWidth="1"/>
    <col min="3561" max="3561" width="10" style="17" customWidth="1"/>
    <col min="3562" max="3562" width="25.85546875" style="17" customWidth="1"/>
    <col min="3563" max="3563" width="21.28515625" style="17" customWidth="1"/>
    <col min="3564" max="3564" width="22.5703125" style="17" customWidth="1"/>
    <col min="3565" max="3565" width="23" style="17" customWidth="1"/>
    <col min="3566" max="3566" width="22" style="17" customWidth="1"/>
    <col min="3567" max="3567" width="20.42578125" style="17" customWidth="1"/>
    <col min="3568" max="3569" width="20.28515625" style="17" bestFit="1" customWidth="1"/>
    <col min="3570" max="3571" width="15.5703125" style="17" bestFit="1" customWidth="1"/>
    <col min="3572" max="3572" width="21.28515625" style="17" customWidth="1"/>
    <col min="3573" max="3814" width="11.42578125" style="17"/>
    <col min="3815" max="3815" width="16.42578125" style="17" customWidth="1"/>
    <col min="3816" max="3816" width="16" style="17" customWidth="1"/>
    <col min="3817" max="3817" width="10" style="17" customWidth="1"/>
    <col min="3818" max="3818" width="25.85546875" style="17" customWidth="1"/>
    <col min="3819" max="3819" width="21.28515625" style="17" customWidth="1"/>
    <col min="3820" max="3820" width="22.5703125" style="17" customWidth="1"/>
    <col min="3821" max="3821" width="23" style="17" customWidth="1"/>
    <col min="3822" max="3822" width="22" style="17" customWidth="1"/>
    <col min="3823" max="3823" width="20.42578125" style="17" customWidth="1"/>
    <col min="3824" max="3825" width="20.28515625" style="17" bestFit="1" customWidth="1"/>
    <col min="3826" max="3827" width="15.5703125" style="17" bestFit="1" customWidth="1"/>
    <col min="3828" max="3828" width="21.28515625" style="17" customWidth="1"/>
    <col min="3829" max="4070" width="11.42578125" style="17"/>
    <col min="4071" max="4071" width="16.42578125" style="17" customWidth="1"/>
    <col min="4072" max="4072" width="16" style="17" customWidth="1"/>
    <col min="4073" max="4073" width="10" style="17" customWidth="1"/>
    <col min="4074" max="4074" width="25.85546875" style="17" customWidth="1"/>
    <col min="4075" max="4075" width="21.28515625" style="17" customWidth="1"/>
    <col min="4076" max="4076" width="22.5703125" style="17" customWidth="1"/>
    <col min="4077" max="4077" width="23" style="17" customWidth="1"/>
    <col min="4078" max="4078" width="22" style="17" customWidth="1"/>
    <col min="4079" max="4079" width="20.42578125" style="17" customWidth="1"/>
    <col min="4080" max="4081" width="20.28515625" style="17" bestFit="1" customWidth="1"/>
    <col min="4082" max="4083" width="15.5703125" style="17" bestFit="1" customWidth="1"/>
    <col min="4084" max="4084" width="21.28515625" style="17" customWidth="1"/>
    <col min="4085" max="4326" width="11.42578125" style="17"/>
    <col min="4327" max="4327" width="16.42578125" style="17" customWidth="1"/>
    <col min="4328" max="4328" width="16" style="17" customWidth="1"/>
    <col min="4329" max="4329" width="10" style="17" customWidth="1"/>
    <col min="4330" max="4330" width="25.85546875" style="17" customWidth="1"/>
    <col min="4331" max="4331" width="21.28515625" style="17" customWidth="1"/>
    <col min="4332" max="4332" width="22.5703125" style="17" customWidth="1"/>
    <col min="4333" max="4333" width="23" style="17" customWidth="1"/>
    <col min="4334" max="4334" width="22" style="17" customWidth="1"/>
    <col min="4335" max="4335" width="20.42578125" style="17" customWidth="1"/>
    <col min="4336" max="4337" width="20.28515625" style="17" bestFit="1" customWidth="1"/>
    <col min="4338" max="4339" width="15.5703125" style="17" bestFit="1" customWidth="1"/>
    <col min="4340" max="4340" width="21.28515625" style="17" customWidth="1"/>
    <col min="4341" max="4582" width="11.42578125" style="17"/>
    <col min="4583" max="4583" width="16.42578125" style="17" customWidth="1"/>
    <col min="4584" max="4584" width="16" style="17" customWidth="1"/>
    <col min="4585" max="4585" width="10" style="17" customWidth="1"/>
    <col min="4586" max="4586" width="25.85546875" style="17" customWidth="1"/>
    <col min="4587" max="4587" width="21.28515625" style="17" customWidth="1"/>
    <col min="4588" max="4588" width="22.5703125" style="17" customWidth="1"/>
    <col min="4589" max="4589" width="23" style="17" customWidth="1"/>
    <col min="4590" max="4590" width="22" style="17" customWidth="1"/>
    <col min="4591" max="4591" width="20.42578125" style="17" customWidth="1"/>
    <col min="4592" max="4593" width="20.28515625" style="17" bestFit="1" customWidth="1"/>
    <col min="4594" max="4595" width="15.5703125" style="17" bestFit="1" customWidth="1"/>
    <col min="4596" max="4596" width="21.28515625" style="17" customWidth="1"/>
    <col min="4597" max="4838" width="11.42578125" style="17"/>
    <col min="4839" max="4839" width="16.42578125" style="17" customWidth="1"/>
    <col min="4840" max="4840" width="16" style="17" customWidth="1"/>
    <col min="4841" max="4841" width="10" style="17" customWidth="1"/>
    <col min="4842" max="4842" width="25.85546875" style="17" customWidth="1"/>
    <col min="4843" max="4843" width="21.28515625" style="17" customWidth="1"/>
    <col min="4844" max="4844" width="22.5703125" style="17" customWidth="1"/>
    <col min="4845" max="4845" width="23" style="17" customWidth="1"/>
    <col min="4846" max="4846" width="22" style="17" customWidth="1"/>
    <col min="4847" max="4847" width="20.42578125" style="17" customWidth="1"/>
    <col min="4848" max="4849" width="20.28515625" style="17" bestFit="1" customWidth="1"/>
    <col min="4850" max="4851" width="15.5703125" style="17" bestFit="1" customWidth="1"/>
    <col min="4852" max="4852" width="21.28515625" style="17" customWidth="1"/>
    <col min="4853" max="5094" width="11.42578125" style="17"/>
    <col min="5095" max="5095" width="16.42578125" style="17" customWidth="1"/>
    <col min="5096" max="5096" width="16" style="17" customWidth="1"/>
    <col min="5097" max="5097" width="10" style="17" customWidth="1"/>
    <col min="5098" max="5098" width="25.85546875" style="17" customWidth="1"/>
    <col min="5099" max="5099" width="21.28515625" style="17" customWidth="1"/>
    <col min="5100" max="5100" width="22.5703125" style="17" customWidth="1"/>
    <col min="5101" max="5101" width="23" style="17" customWidth="1"/>
    <col min="5102" max="5102" width="22" style="17" customWidth="1"/>
    <col min="5103" max="5103" width="20.42578125" style="17" customWidth="1"/>
    <col min="5104" max="5105" width="20.28515625" style="17" bestFit="1" customWidth="1"/>
    <col min="5106" max="5107" width="15.5703125" style="17" bestFit="1" customWidth="1"/>
    <col min="5108" max="5108" width="21.28515625" style="17" customWidth="1"/>
    <col min="5109" max="5350" width="11.42578125" style="17"/>
    <col min="5351" max="5351" width="16.42578125" style="17" customWidth="1"/>
    <col min="5352" max="5352" width="16" style="17" customWidth="1"/>
    <col min="5353" max="5353" width="10" style="17" customWidth="1"/>
    <col min="5354" max="5354" width="25.85546875" style="17" customWidth="1"/>
    <col min="5355" max="5355" width="21.28515625" style="17" customWidth="1"/>
    <col min="5356" max="5356" width="22.5703125" style="17" customWidth="1"/>
    <col min="5357" max="5357" width="23" style="17" customWidth="1"/>
    <col min="5358" max="5358" width="22" style="17" customWidth="1"/>
    <col min="5359" max="5359" width="20.42578125" style="17" customWidth="1"/>
    <col min="5360" max="5361" width="20.28515625" style="17" bestFit="1" customWidth="1"/>
    <col min="5362" max="5363" width="15.5703125" style="17" bestFit="1" customWidth="1"/>
    <col min="5364" max="5364" width="21.28515625" style="17" customWidth="1"/>
    <col min="5365" max="5606" width="11.42578125" style="17"/>
    <col min="5607" max="5607" width="16.42578125" style="17" customWidth="1"/>
    <col min="5608" max="5608" width="16" style="17" customWidth="1"/>
    <col min="5609" max="5609" width="10" style="17" customWidth="1"/>
    <col min="5610" max="5610" width="25.85546875" style="17" customWidth="1"/>
    <col min="5611" max="5611" width="21.28515625" style="17" customWidth="1"/>
    <col min="5612" max="5612" width="22.5703125" style="17" customWidth="1"/>
    <col min="5613" max="5613" width="23" style="17" customWidth="1"/>
    <col min="5614" max="5614" width="22" style="17" customWidth="1"/>
    <col min="5615" max="5615" width="20.42578125" style="17" customWidth="1"/>
    <col min="5616" max="5617" width="20.28515625" style="17" bestFit="1" customWidth="1"/>
    <col min="5618" max="5619" width="15.5703125" style="17" bestFit="1" customWidth="1"/>
    <col min="5620" max="5620" width="21.28515625" style="17" customWidth="1"/>
    <col min="5621" max="5862" width="11.42578125" style="17"/>
    <col min="5863" max="5863" width="16.42578125" style="17" customWidth="1"/>
    <col min="5864" max="5864" width="16" style="17" customWidth="1"/>
    <col min="5865" max="5865" width="10" style="17" customWidth="1"/>
    <col min="5866" max="5866" width="25.85546875" style="17" customWidth="1"/>
    <col min="5867" max="5867" width="21.28515625" style="17" customWidth="1"/>
    <col min="5868" max="5868" width="22.5703125" style="17" customWidth="1"/>
    <col min="5869" max="5869" width="23" style="17" customWidth="1"/>
    <col min="5870" max="5870" width="22" style="17" customWidth="1"/>
    <col min="5871" max="5871" width="20.42578125" style="17" customWidth="1"/>
    <col min="5872" max="5873" width="20.28515625" style="17" bestFit="1" customWidth="1"/>
    <col min="5874" max="5875" width="15.5703125" style="17" bestFit="1" customWidth="1"/>
    <col min="5876" max="5876" width="21.28515625" style="17" customWidth="1"/>
    <col min="5877" max="6118" width="11.42578125" style="17"/>
    <col min="6119" max="6119" width="16.42578125" style="17" customWidth="1"/>
    <col min="6120" max="6120" width="16" style="17" customWidth="1"/>
    <col min="6121" max="6121" width="10" style="17" customWidth="1"/>
    <col min="6122" max="6122" width="25.85546875" style="17" customWidth="1"/>
    <col min="6123" max="6123" width="21.28515625" style="17" customWidth="1"/>
    <col min="6124" max="6124" width="22.5703125" style="17" customWidth="1"/>
    <col min="6125" max="6125" width="23" style="17" customWidth="1"/>
    <col min="6126" max="6126" width="22" style="17" customWidth="1"/>
    <col min="6127" max="6127" width="20.42578125" style="17" customWidth="1"/>
    <col min="6128" max="6129" width="20.28515625" style="17" bestFit="1" customWidth="1"/>
    <col min="6130" max="6131" width="15.5703125" style="17" bestFit="1" customWidth="1"/>
    <col min="6132" max="6132" width="21.28515625" style="17" customWidth="1"/>
    <col min="6133" max="6374" width="11.42578125" style="17"/>
    <col min="6375" max="6375" width="16.42578125" style="17" customWidth="1"/>
    <col min="6376" max="6376" width="16" style="17" customWidth="1"/>
    <col min="6377" max="6377" width="10" style="17" customWidth="1"/>
    <col min="6378" max="6378" width="25.85546875" style="17" customWidth="1"/>
    <col min="6379" max="6379" width="21.28515625" style="17" customWidth="1"/>
    <col min="6380" max="6380" width="22.5703125" style="17" customWidth="1"/>
    <col min="6381" max="6381" width="23" style="17" customWidth="1"/>
    <col min="6382" max="6382" width="22" style="17" customWidth="1"/>
    <col min="6383" max="6383" width="20.42578125" style="17" customWidth="1"/>
    <col min="6384" max="6385" width="20.28515625" style="17" bestFit="1" customWidth="1"/>
    <col min="6386" max="6387" width="15.5703125" style="17" bestFit="1" customWidth="1"/>
    <col min="6388" max="6388" width="21.28515625" style="17" customWidth="1"/>
    <col min="6389" max="6630" width="11.42578125" style="17"/>
    <col min="6631" max="6631" width="16.42578125" style="17" customWidth="1"/>
    <col min="6632" max="6632" width="16" style="17" customWidth="1"/>
    <col min="6633" max="6633" width="10" style="17" customWidth="1"/>
    <col min="6634" max="6634" width="25.85546875" style="17" customWidth="1"/>
    <col min="6635" max="6635" width="21.28515625" style="17" customWidth="1"/>
    <col min="6636" max="6636" width="22.5703125" style="17" customWidth="1"/>
    <col min="6637" max="6637" width="23" style="17" customWidth="1"/>
    <col min="6638" max="6638" width="22" style="17" customWidth="1"/>
    <col min="6639" max="6639" width="20.42578125" style="17" customWidth="1"/>
    <col min="6640" max="6641" width="20.28515625" style="17" bestFit="1" customWidth="1"/>
    <col min="6642" max="6643" width="15.5703125" style="17" bestFit="1" customWidth="1"/>
    <col min="6644" max="6644" width="21.28515625" style="17" customWidth="1"/>
    <col min="6645" max="6886" width="11.42578125" style="17"/>
    <col min="6887" max="6887" width="16.42578125" style="17" customWidth="1"/>
    <col min="6888" max="6888" width="16" style="17" customWidth="1"/>
    <col min="6889" max="6889" width="10" style="17" customWidth="1"/>
    <col min="6890" max="6890" width="25.85546875" style="17" customWidth="1"/>
    <col min="6891" max="6891" width="21.28515625" style="17" customWidth="1"/>
    <col min="6892" max="6892" width="22.5703125" style="17" customWidth="1"/>
    <col min="6893" max="6893" width="23" style="17" customWidth="1"/>
    <col min="6894" max="6894" width="22" style="17" customWidth="1"/>
    <col min="6895" max="6895" width="20.42578125" style="17" customWidth="1"/>
    <col min="6896" max="6897" width="20.28515625" style="17" bestFit="1" customWidth="1"/>
    <col min="6898" max="6899" width="15.5703125" style="17" bestFit="1" customWidth="1"/>
    <col min="6900" max="6900" width="21.28515625" style="17" customWidth="1"/>
    <col min="6901" max="7142" width="11.42578125" style="17"/>
    <col min="7143" max="7143" width="16.42578125" style="17" customWidth="1"/>
    <col min="7144" max="7144" width="16" style="17" customWidth="1"/>
    <col min="7145" max="7145" width="10" style="17" customWidth="1"/>
    <col min="7146" max="7146" width="25.85546875" style="17" customWidth="1"/>
    <col min="7147" max="7147" width="21.28515625" style="17" customWidth="1"/>
    <col min="7148" max="7148" width="22.5703125" style="17" customWidth="1"/>
    <col min="7149" max="7149" width="23" style="17" customWidth="1"/>
    <col min="7150" max="7150" width="22" style="17" customWidth="1"/>
    <col min="7151" max="7151" width="20.42578125" style="17" customWidth="1"/>
    <col min="7152" max="7153" width="20.28515625" style="17" bestFit="1" customWidth="1"/>
    <col min="7154" max="7155" width="15.5703125" style="17" bestFit="1" customWidth="1"/>
    <col min="7156" max="7156" width="21.28515625" style="17" customWidth="1"/>
    <col min="7157" max="7398" width="11.42578125" style="17"/>
    <col min="7399" max="7399" width="16.42578125" style="17" customWidth="1"/>
    <col min="7400" max="7400" width="16" style="17" customWidth="1"/>
    <col min="7401" max="7401" width="10" style="17" customWidth="1"/>
    <col min="7402" max="7402" width="25.85546875" style="17" customWidth="1"/>
    <col min="7403" max="7403" width="21.28515625" style="17" customWidth="1"/>
    <col min="7404" max="7404" width="22.5703125" style="17" customWidth="1"/>
    <col min="7405" max="7405" width="23" style="17" customWidth="1"/>
    <col min="7406" max="7406" width="22" style="17" customWidth="1"/>
    <col min="7407" max="7407" width="20.42578125" style="17" customWidth="1"/>
    <col min="7408" max="7409" width="20.28515625" style="17" bestFit="1" customWidth="1"/>
    <col min="7410" max="7411" width="15.5703125" style="17" bestFit="1" customWidth="1"/>
    <col min="7412" max="7412" width="21.28515625" style="17" customWidth="1"/>
    <col min="7413" max="7654" width="11.42578125" style="17"/>
    <col min="7655" max="7655" width="16.42578125" style="17" customWidth="1"/>
    <col min="7656" max="7656" width="16" style="17" customWidth="1"/>
    <col min="7657" max="7657" width="10" style="17" customWidth="1"/>
    <col min="7658" max="7658" width="25.85546875" style="17" customWidth="1"/>
    <col min="7659" max="7659" width="21.28515625" style="17" customWidth="1"/>
    <col min="7660" max="7660" width="22.5703125" style="17" customWidth="1"/>
    <col min="7661" max="7661" width="23" style="17" customWidth="1"/>
    <col min="7662" max="7662" width="22" style="17" customWidth="1"/>
    <col min="7663" max="7663" width="20.42578125" style="17" customWidth="1"/>
    <col min="7664" max="7665" width="20.28515625" style="17" bestFit="1" customWidth="1"/>
    <col min="7666" max="7667" width="15.5703125" style="17" bestFit="1" customWidth="1"/>
    <col min="7668" max="7668" width="21.28515625" style="17" customWidth="1"/>
    <col min="7669" max="7910" width="11.42578125" style="17"/>
    <col min="7911" max="7911" width="16.42578125" style="17" customWidth="1"/>
    <col min="7912" max="7912" width="16" style="17" customWidth="1"/>
    <col min="7913" max="7913" width="10" style="17" customWidth="1"/>
    <col min="7914" max="7914" width="25.85546875" style="17" customWidth="1"/>
    <col min="7915" max="7915" width="21.28515625" style="17" customWidth="1"/>
    <col min="7916" max="7916" width="22.5703125" style="17" customWidth="1"/>
    <col min="7917" max="7917" width="23" style="17" customWidth="1"/>
    <col min="7918" max="7918" width="22" style="17" customWidth="1"/>
    <col min="7919" max="7919" width="20.42578125" style="17" customWidth="1"/>
    <col min="7920" max="7921" width="20.28515625" style="17" bestFit="1" customWidth="1"/>
    <col min="7922" max="7923" width="15.5703125" style="17" bestFit="1" customWidth="1"/>
    <col min="7924" max="7924" width="21.28515625" style="17" customWidth="1"/>
    <col min="7925" max="8166" width="11.42578125" style="17"/>
    <col min="8167" max="8167" width="16.42578125" style="17" customWidth="1"/>
    <col min="8168" max="8168" width="16" style="17" customWidth="1"/>
    <col min="8169" max="8169" width="10" style="17" customWidth="1"/>
    <col min="8170" max="8170" width="25.85546875" style="17" customWidth="1"/>
    <col min="8171" max="8171" width="21.28515625" style="17" customWidth="1"/>
    <col min="8172" max="8172" width="22.5703125" style="17" customWidth="1"/>
    <col min="8173" max="8173" width="23" style="17" customWidth="1"/>
    <col min="8174" max="8174" width="22" style="17" customWidth="1"/>
    <col min="8175" max="8175" width="20.42578125" style="17" customWidth="1"/>
    <col min="8176" max="8177" width="20.28515625" style="17" bestFit="1" customWidth="1"/>
    <col min="8178" max="8179" width="15.5703125" style="17" bestFit="1" customWidth="1"/>
    <col min="8180" max="8180" width="21.28515625" style="17" customWidth="1"/>
    <col min="8181" max="8422" width="11.42578125" style="17"/>
    <col min="8423" max="8423" width="16.42578125" style="17" customWidth="1"/>
    <col min="8424" max="8424" width="16" style="17" customWidth="1"/>
    <col min="8425" max="8425" width="10" style="17" customWidth="1"/>
    <col min="8426" max="8426" width="25.85546875" style="17" customWidth="1"/>
    <col min="8427" max="8427" width="21.28515625" style="17" customWidth="1"/>
    <col min="8428" max="8428" width="22.5703125" style="17" customWidth="1"/>
    <col min="8429" max="8429" width="23" style="17" customWidth="1"/>
    <col min="8430" max="8430" width="22" style="17" customWidth="1"/>
    <col min="8431" max="8431" width="20.42578125" style="17" customWidth="1"/>
    <col min="8432" max="8433" width="20.28515625" style="17" bestFit="1" customWidth="1"/>
    <col min="8434" max="8435" width="15.5703125" style="17" bestFit="1" customWidth="1"/>
    <col min="8436" max="8436" width="21.28515625" style="17" customWidth="1"/>
    <col min="8437" max="8678" width="11.42578125" style="17"/>
    <col min="8679" max="8679" width="16.42578125" style="17" customWidth="1"/>
    <col min="8680" max="8680" width="16" style="17" customWidth="1"/>
    <col min="8681" max="8681" width="10" style="17" customWidth="1"/>
    <col min="8682" max="8682" width="25.85546875" style="17" customWidth="1"/>
    <col min="8683" max="8683" width="21.28515625" style="17" customWidth="1"/>
    <col min="8684" max="8684" width="22.5703125" style="17" customWidth="1"/>
    <col min="8685" max="8685" width="23" style="17" customWidth="1"/>
    <col min="8686" max="8686" width="22" style="17" customWidth="1"/>
    <col min="8687" max="8687" width="20.42578125" style="17" customWidth="1"/>
    <col min="8688" max="8689" width="20.28515625" style="17" bestFit="1" customWidth="1"/>
    <col min="8690" max="8691" width="15.5703125" style="17" bestFit="1" customWidth="1"/>
    <col min="8692" max="8692" width="21.28515625" style="17" customWidth="1"/>
    <col min="8693" max="8934" width="11.42578125" style="17"/>
    <col min="8935" max="8935" width="16.42578125" style="17" customWidth="1"/>
    <col min="8936" max="8936" width="16" style="17" customWidth="1"/>
    <col min="8937" max="8937" width="10" style="17" customWidth="1"/>
    <col min="8938" max="8938" width="25.85546875" style="17" customWidth="1"/>
    <col min="8939" max="8939" width="21.28515625" style="17" customWidth="1"/>
    <col min="8940" max="8940" width="22.5703125" style="17" customWidth="1"/>
    <col min="8941" max="8941" width="23" style="17" customWidth="1"/>
    <col min="8942" max="8942" width="22" style="17" customWidth="1"/>
    <col min="8943" max="8943" width="20.42578125" style="17" customWidth="1"/>
    <col min="8944" max="8945" width="20.28515625" style="17" bestFit="1" customWidth="1"/>
    <col min="8946" max="8947" width="15.5703125" style="17" bestFit="1" customWidth="1"/>
    <col min="8948" max="8948" width="21.28515625" style="17" customWidth="1"/>
    <col min="8949" max="9190" width="11.42578125" style="17"/>
    <col min="9191" max="9191" width="16.42578125" style="17" customWidth="1"/>
    <col min="9192" max="9192" width="16" style="17" customWidth="1"/>
    <col min="9193" max="9193" width="10" style="17" customWidth="1"/>
    <col min="9194" max="9194" width="25.85546875" style="17" customWidth="1"/>
    <col min="9195" max="9195" width="21.28515625" style="17" customWidth="1"/>
    <col min="9196" max="9196" width="22.5703125" style="17" customWidth="1"/>
    <col min="9197" max="9197" width="23" style="17" customWidth="1"/>
    <col min="9198" max="9198" width="22" style="17" customWidth="1"/>
    <col min="9199" max="9199" width="20.42578125" style="17" customWidth="1"/>
    <col min="9200" max="9201" width="20.28515625" style="17" bestFit="1" customWidth="1"/>
    <col min="9202" max="9203" width="15.5703125" style="17" bestFit="1" customWidth="1"/>
    <col min="9204" max="9204" width="21.28515625" style="17" customWidth="1"/>
    <col min="9205" max="9446" width="11.42578125" style="17"/>
    <col min="9447" max="9447" width="16.42578125" style="17" customWidth="1"/>
    <col min="9448" max="9448" width="16" style="17" customWidth="1"/>
    <col min="9449" max="9449" width="10" style="17" customWidth="1"/>
    <col min="9450" max="9450" width="25.85546875" style="17" customWidth="1"/>
    <col min="9451" max="9451" width="21.28515625" style="17" customWidth="1"/>
    <col min="9452" max="9452" width="22.5703125" style="17" customWidth="1"/>
    <col min="9453" max="9453" width="23" style="17" customWidth="1"/>
    <col min="9454" max="9454" width="22" style="17" customWidth="1"/>
    <col min="9455" max="9455" width="20.42578125" style="17" customWidth="1"/>
    <col min="9456" max="9457" width="20.28515625" style="17" bestFit="1" customWidth="1"/>
    <col min="9458" max="9459" width="15.5703125" style="17" bestFit="1" customWidth="1"/>
    <col min="9460" max="9460" width="21.28515625" style="17" customWidth="1"/>
    <col min="9461" max="9702" width="11.42578125" style="17"/>
    <col min="9703" max="9703" width="16.42578125" style="17" customWidth="1"/>
    <col min="9704" max="9704" width="16" style="17" customWidth="1"/>
    <col min="9705" max="9705" width="10" style="17" customWidth="1"/>
    <col min="9706" max="9706" width="25.85546875" style="17" customWidth="1"/>
    <col min="9707" max="9707" width="21.28515625" style="17" customWidth="1"/>
    <col min="9708" max="9708" width="22.5703125" style="17" customWidth="1"/>
    <col min="9709" max="9709" width="23" style="17" customWidth="1"/>
    <col min="9710" max="9710" width="22" style="17" customWidth="1"/>
    <col min="9711" max="9711" width="20.42578125" style="17" customWidth="1"/>
    <col min="9712" max="9713" width="20.28515625" style="17" bestFit="1" customWidth="1"/>
    <col min="9714" max="9715" width="15.5703125" style="17" bestFit="1" customWidth="1"/>
    <col min="9716" max="9716" width="21.28515625" style="17" customWidth="1"/>
    <col min="9717" max="9958" width="11.42578125" style="17"/>
    <col min="9959" max="9959" width="16.42578125" style="17" customWidth="1"/>
    <col min="9960" max="9960" width="16" style="17" customWidth="1"/>
    <col min="9961" max="9961" width="10" style="17" customWidth="1"/>
    <col min="9962" max="9962" width="25.85546875" style="17" customWidth="1"/>
    <col min="9963" max="9963" width="21.28515625" style="17" customWidth="1"/>
    <col min="9964" max="9964" width="22.5703125" style="17" customWidth="1"/>
    <col min="9965" max="9965" width="23" style="17" customWidth="1"/>
    <col min="9966" max="9966" width="22" style="17" customWidth="1"/>
    <col min="9967" max="9967" width="20.42578125" style="17" customWidth="1"/>
    <col min="9968" max="9969" width="20.28515625" style="17" bestFit="1" customWidth="1"/>
    <col min="9970" max="9971" width="15.5703125" style="17" bestFit="1" customWidth="1"/>
    <col min="9972" max="9972" width="21.28515625" style="17" customWidth="1"/>
    <col min="9973" max="10214" width="11.42578125" style="17"/>
    <col min="10215" max="10215" width="16.42578125" style="17" customWidth="1"/>
    <col min="10216" max="10216" width="16" style="17" customWidth="1"/>
    <col min="10217" max="10217" width="10" style="17" customWidth="1"/>
    <col min="10218" max="10218" width="25.85546875" style="17" customWidth="1"/>
    <col min="10219" max="10219" width="21.28515625" style="17" customWidth="1"/>
    <col min="10220" max="10220" width="22.5703125" style="17" customWidth="1"/>
    <col min="10221" max="10221" width="23" style="17" customWidth="1"/>
    <col min="10222" max="10222" width="22" style="17" customWidth="1"/>
    <col min="10223" max="10223" width="20.42578125" style="17" customWidth="1"/>
    <col min="10224" max="10225" width="20.28515625" style="17" bestFit="1" customWidth="1"/>
    <col min="10226" max="10227" width="15.5703125" style="17" bestFit="1" customWidth="1"/>
    <col min="10228" max="10228" width="21.28515625" style="17" customWidth="1"/>
    <col min="10229" max="10470" width="11.42578125" style="17"/>
    <col min="10471" max="10471" width="16.42578125" style="17" customWidth="1"/>
    <col min="10472" max="10472" width="16" style="17" customWidth="1"/>
    <col min="10473" max="10473" width="10" style="17" customWidth="1"/>
    <col min="10474" max="10474" width="25.85546875" style="17" customWidth="1"/>
    <col min="10475" max="10475" width="21.28515625" style="17" customWidth="1"/>
    <col min="10476" max="10476" width="22.5703125" style="17" customWidth="1"/>
    <col min="10477" max="10477" width="23" style="17" customWidth="1"/>
    <col min="10478" max="10478" width="22" style="17" customWidth="1"/>
    <col min="10479" max="10479" width="20.42578125" style="17" customWidth="1"/>
    <col min="10480" max="10481" width="20.28515625" style="17" bestFit="1" customWidth="1"/>
    <col min="10482" max="10483" width="15.5703125" style="17" bestFit="1" customWidth="1"/>
    <col min="10484" max="10484" width="21.28515625" style="17" customWidth="1"/>
    <col min="10485" max="10726" width="11.42578125" style="17"/>
    <col min="10727" max="10727" width="16.42578125" style="17" customWidth="1"/>
    <col min="10728" max="10728" width="16" style="17" customWidth="1"/>
    <col min="10729" max="10729" width="10" style="17" customWidth="1"/>
    <col min="10730" max="10730" width="25.85546875" style="17" customWidth="1"/>
    <col min="10731" max="10731" width="21.28515625" style="17" customWidth="1"/>
    <col min="10732" max="10732" width="22.5703125" style="17" customWidth="1"/>
    <col min="10733" max="10733" width="23" style="17" customWidth="1"/>
    <col min="10734" max="10734" width="22" style="17" customWidth="1"/>
    <col min="10735" max="10735" width="20.42578125" style="17" customWidth="1"/>
    <col min="10736" max="10737" width="20.28515625" style="17" bestFit="1" customWidth="1"/>
    <col min="10738" max="10739" width="15.5703125" style="17" bestFit="1" customWidth="1"/>
    <col min="10740" max="10740" width="21.28515625" style="17" customWidth="1"/>
    <col min="10741" max="10982" width="11.42578125" style="17"/>
    <col min="10983" max="10983" width="16.42578125" style="17" customWidth="1"/>
    <col min="10984" max="10984" width="16" style="17" customWidth="1"/>
    <col min="10985" max="10985" width="10" style="17" customWidth="1"/>
    <col min="10986" max="10986" width="25.85546875" style="17" customWidth="1"/>
    <col min="10987" max="10987" width="21.28515625" style="17" customWidth="1"/>
    <col min="10988" max="10988" width="22.5703125" style="17" customWidth="1"/>
    <col min="10989" max="10989" width="23" style="17" customWidth="1"/>
    <col min="10990" max="10990" width="22" style="17" customWidth="1"/>
    <col min="10991" max="10991" width="20.42578125" style="17" customWidth="1"/>
    <col min="10992" max="10993" width="20.28515625" style="17" bestFit="1" customWidth="1"/>
    <col min="10994" max="10995" width="15.5703125" style="17" bestFit="1" customWidth="1"/>
    <col min="10996" max="10996" width="21.28515625" style="17" customWidth="1"/>
    <col min="10997" max="11238" width="11.42578125" style="17"/>
    <col min="11239" max="11239" width="16.42578125" style="17" customWidth="1"/>
    <col min="11240" max="11240" width="16" style="17" customWidth="1"/>
    <col min="11241" max="11241" width="10" style="17" customWidth="1"/>
    <col min="11242" max="11242" width="25.85546875" style="17" customWidth="1"/>
    <col min="11243" max="11243" width="21.28515625" style="17" customWidth="1"/>
    <col min="11244" max="11244" width="22.5703125" style="17" customWidth="1"/>
    <col min="11245" max="11245" width="23" style="17" customWidth="1"/>
    <col min="11246" max="11246" width="22" style="17" customWidth="1"/>
    <col min="11247" max="11247" width="20.42578125" style="17" customWidth="1"/>
    <col min="11248" max="11249" width="20.28515625" style="17" bestFit="1" customWidth="1"/>
    <col min="11250" max="11251" width="15.5703125" style="17" bestFit="1" customWidth="1"/>
    <col min="11252" max="11252" width="21.28515625" style="17" customWidth="1"/>
    <col min="11253" max="11494" width="11.42578125" style="17"/>
    <col min="11495" max="11495" width="16.42578125" style="17" customWidth="1"/>
    <col min="11496" max="11496" width="16" style="17" customWidth="1"/>
    <col min="11497" max="11497" width="10" style="17" customWidth="1"/>
    <col min="11498" max="11498" width="25.85546875" style="17" customWidth="1"/>
    <col min="11499" max="11499" width="21.28515625" style="17" customWidth="1"/>
    <col min="11500" max="11500" width="22.5703125" style="17" customWidth="1"/>
    <col min="11501" max="11501" width="23" style="17" customWidth="1"/>
    <col min="11502" max="11502" width="22" style="17" customWidth="1"/>
    <col min="11503" max="11503" width="20.42578125" style="17" customWidth="1"/>
    <col min="11504" max="11505" width="20.28515625" style="17" bestFit="1" customWidth="1"/>
    <col min="11506" max="11507" width="15.5703125" style="17" bestFit="1" customWidth="1"/>
    <col min="11508" max="11508" width="21.28515625" style="17" customWidth="1"/>
    <col min="11509" max="11750" width="11.42578125" style="17"/>
    <col min="11751" max="11751" width="16.42578125" style="17" customWidth="1"/>
    <col min="11752" max="11752" width="16" style="17" customWidth="1"/>
    <col min="11753" max="11753" width="10" style="17" customWidth="1"/>
    <col min="11754" max="11754" width="25.85546875" style="17" customWidth="1"/>
    <col min="11755" max="11755" width="21.28515625" style="17" customWidth="1"/>
    <col min="11756" max="11756" width="22.5703125" style="17" customWidth="1"/>
    <col min="11757" max="11757" width="23" style="17" customWidth="1"/>
    <col min="11758" max="11758" width="22" style="17" customWidth="1"/>
    <col min="11759" max="11759" width="20.42578125" style="17" customWidth="1"/>
    <col min="11760" max="11761" width="20.28515625" style="17" bestFit="1" customWidth="1"/>
    <col min="11762" max="11763" width="15.5703125" style="17" bestFit="1" customWidth="1"/>
    <col min="11764" max="11764" width="21.28515625" style="17" customWidth="1"/>
    <col min="11765" max="12006" width="11.42578125" style="17"/>
    <col min="12007" max="12007" width="16.42578125" style="17" customWidth="1"/>
    <col min="12008" max="12008" width="16" style="17" customWidth="1"/>
    <col min="12009" max="12009" width="10" style="17" customWidth="1"/>
    <col min="12010" max="12010" width="25.85546875" style="17" customWidth="1"/>
    <col min="12011" max="12011" width="21.28515625" style="17" customWidth="1"/>
    <col min="12012" max="12012" width="22.5703125" style="17" customWidth="1"/>
    <col min="12013" max="12013" width="23" style="17" customWidth="1"/>
    <col min="12014" max="12014" width="22" style="17" customWidth="1"/>
    <col min="12015" max="12015" width="20.42578125" style="17" customWidth="1"/>
    <col min="12016" max="12017" width="20.28515625" style="17" bestFit="1" customWidth="1"/>
    <col min="12018" max="12019" width="15.5703125" style="17" bestFit="1" customWidth="1"/>
    <col min="12020" max="12020" width="21.28515625" style="17" customWidth="1"/>
    <col min="12021" max="12262" width="11.42578125" style="17"/>
    <col min="12263" max="12263" width="16.42578125" style="17" customWidth="1"/>
    <col min="12264" max="12264" width="16" style="17" customWidth="1"/>
    <col min="12265" max="12265" width="10" style="17" customWidth="1"/>
    <col min="12266" max="12266" width="25.85546875" style="17" customWidth="1"/>
    <col min="12267" max="12267" width="21.28515625" style="17" customWidth="1"/>
    <col min="12268" max="12268" width="22.5703125" style="17" customWidth="1"/>
    <col min="12269" max="12269" width="23" style="17" customWidth="1"/>
    <col min="12270" max="12270" width="22" style="17" customWidth="1"/>
    <col min="12271" max="12271" width="20.42578125" style="17" customWidth="1"/>
    <col min="12272" max="12273" width="20.28515625" style="17" bestFit="1" customWidth="1"/>
    <col min="12274" max="12275" width="15.5703125" style="17" bestFit="1" customWidth="1"/>
    <col min="12276" max="12276" width="21.28515625" style="17" customWidth="1"/>
    <col min="12277" max="12518" width="11.42578125" style="17"/>
    <col min="12519" max="12519" width="16.42578125" style="17" customWidth="1"/>
    <col min="12520" max="12520" width="16" style="17" customWidth="1"/>
    <col min="12521" max="12521" width="10" style="17" customWidth="1"/>
    <col min="12522" max="12522" width="25.85546875" style="17" customWidth="1"/>
    <col min="12523" max="12523" width="21.28515625" style="17" customWidth="1"/>
    <col min="12524" max="12524" width="22.5703125" style="17" customWidth="1"/>
    <col min="12525" max="12525" width="23" style="17" customWidth="1"/>
    <col min="12526" max="12526" width="22" style="17" customWidth="1"/>
    <col min="12527" max="12527" width="20.42578125" style="17" customWidth="1"/>
    <col min="12528" max="12529" width="20.28515625" style="17" bestFit="1" customWidth="1"/>
    <col min="12530" max="12531" width="15.5703125" style="17" bestFit="1" customWidth="1"/>
    <col min="12532" max="12532" width="21.28515625" style="17" customWidth="1"/>
    <col min="12533" max="12774" width="11.42578125" style="17"/>
    <col min="12775" max="12775" width="16.42578125" style="17" customWidth="1"/>
    <col min="12776" max="12776" width="16" style="17" customWidth="1"/>
    <col min="12777" max="12777" width="10" style="17" customWidth="1"/>
    <col min="12778" max="12778" width="25.85546875" style="17" customWidth="1"/>
    <col min="12779" max="12779" width="21.28515625" style="17" customWidth="1"/>
    <col min="12780" max="12780" width="22.5703125" style="17" customWidth="1"/>
    <col min="12781" max="12781" width="23" style="17" customWidth="1"/>
    <col min="12782" max="12782" width="22" style="17" customWidth="1"/>
    <col min="12783" max="12783" width="20.42578125" style="17" customWidth="1"/>
    <col min="12784" max="12785" width="20.28515625" style="17" bestFit="1" customWidth="1"/>
    <col min="12786" max="12787" width="15.5703125" style="17" bestFit="1" customWidth="1"/>
    <col min="12788" max="12788" width="21.28515625" style="17" customWidth="1"/>
    <col min="12789" max="13030" width="11.42578125" style="17"/>
    <col min="13031" max="13031" width="16.42578125" style="17" customWidth="1"/>
    <col min="13032" max="13032" width="16" style="17" customWidth="1"/>
    <col min="13033" max="13033" width="10" style="17" customWidth="1"/>
    <col min="13034" max="13034" width="25.85546875" style="17" customWidth="1"/>
    <col min="13035" max="13035" width="21.28515625" style="17" customWidth="1"/>
    <col min="13036" max="13036" width="22.5703125" style="17" customWidth="1"/>
    <col min="13037" max="13037" width="23" style="17" customWidth="1"/>
    <col min="13038" max="13038" width="22" style="17" customWidth="1"/>
    <col min="13039" max="13039" width="20.42578125" style="17" customWidth="1"/>
    <col min="13040" max="13041" width="20.28515625" style="17" bestFit="1" customWidth="1"/>
    <col min="13042" max="13043" width="15.5703125" style="17" bestFit="1" customWidth="1"/>
    <col min="13044" max="13044" width="21.28515625" style="17" customWidth="1"/>
    <col min="13045" max="13286" width="11.42578125" style="17"/>
    <col min="13287" max="13287" width="16.42578125" style="17" customWidth="1"/>
    <col min="13288" max="13288" width="16" style="17" customWidth="1"/>
    <col min="13289" max="13289" width="10" style="17" customWidth="1"/>
    <col min="13290" max="13290" width="25.85546875" style="17" customWidth="1"/>
    <col min="13291" max="13291" width="21.28515625" style="17" customWidth="1"/>
    <col min="13292" max="13292" width="22.5703125" style="17" customWidth="1"/>
    <col min="13293" max="13293" width="23" style="17" customWidth="1"/>
    <col min="13294" max="13294" width="22" style="17" customWidth="1"/>
    <col min="13295" max="13295" width="20.42578125" style="17" customWidth="1"/>
    <col min="13296" max="13297" width="20.28515625" style="17" bestFit="1" customWidth="1"/>
    <col min="13298" max="13299" width="15.5703125" style="17" bestFit="1" customWidth="1"/>
    <col min="13300" max="13300" width="21.28515625" style="17" customWidth="1"/>
    <col min="13301" max="13542" width="11.42578125" style="17"/>
    <col min="13543" max="13543" width="16.42578125" style="17" customWidth="1"/>
    <col min="13544" max="13544" width="16" style="17" customWidth="1"/>
    <col min="13545" max="13545" width="10" style="17" customWidth="1"/>
    <col min="13546" max="13546" width="25.85546875" style="17" customWidth="1"/>
    <col min="13547" max="13547" width="21.28515625" style="17" customWidth="1"/>
    <col min="13548" max="13548" width="22.5703125" style="17" customWidth="1"/>
    <col min="13549" max="13549" width="23" style="17" customWidth="1"/>
    <col min="13550" max="13550" width="22" style="17" customWidth="1"/>
    <col min="13551" max="13551" width="20.42578125" style="17" customWidth="1"/>
    <col min="13552" max="13553" width="20.28515625" style="17" bestFit="1" customWidth="1"/>
    <col min="13554" max="13555" width="15.5703125" style="17" bestFit="1" customWidth="1"/>
    <col min="13556" max="13556" width="21.28515625" style="17" customWidth="1"/>
    <col min="13557" max="13798" width="11.42578125" style="17"/>
    <col min="13799" max="13799" width="16.42578125" style="17" customWidth="1"/>
    <col min="13800" max="13800" width="16" style="17" customWidth="1"/>
    <col min="13801" max="13801" width="10" style="17" customWidth="1"/>
    <col min="13802" max="13802" width="25.85546875" style="17" customWidth="1"/>
    <col min="13803" max="13803" width="21.28515625" style="17" customWidth="1"/>
    <col min="13804" max="13804" width="22.5703125" style="17" customWidth="1"/>
    <col min="13805" max="13805" width="23" style="17" customWidth="1"/>
    <col min="13806" max="13806" width="22" style="17" customWidth="1"/>
    <col min="13807" max="13807" width="20.42578125" style="17" customWidth="1"/>
    <col min="13808" max="13809" width="20.28515625" style="17" bestFit="1" customWidth="1"/>
    <col min="13810" max="13811" width="15.5703125" style="17" bestFit="1" customWidth="1"/>
    <col min="13812" max="13812" width="21.28515625" style="17" customWidth="1"/>
    <col min="13813" max="14054" width="11.42578125" style="17"/>
    <col min="14055" max="14055" width="16.42578125" style="17" customWidth="1"/>
    <col min="14056" max="14056" width="16" style="17" customWidth="1"/>
    <col min="14057" max="14057" width="10" style="17" customWidth="1"/>
    <col min="14058" max="14058" width="25.85546875" style="17" customWidth="1"/>
    <col min="14059" max="14059" width="21.28515625" style="17" customWidth="1"/>
    <col min="14060" max="14060" width="22.5703125" style="17" customWidth="1"/>
    <col min="14061" max="14061" width="23" style="17" customWidth="1"/>
    <col min="14062" max="14062" width="22" style="17" customWidth="1"/>
    <col min="14063" max="14063" width="20.42578125" style="17" customWidth="1"/>
    <col min="14064" max="14065" width="20.28515625" style="17" bestFit="1" customWidth="1"/>
    <col min="14066" max="14067" width="15.5703125" style="17" bestFit="1" customWidth="1"/>
    <col min="14068" max="14068" width="21.28515625" style="17" customWidth="1"/>
    <col min="14069" max="14310" width="11.42578125" style="17"/>
    <col min="14311" max="14311" width="16.42578125" style="17" customWidth="1"/>
    <col min="14312" max="14312" width="16" style="17" customWidth="1"/>
    <col min="14313" max="14313" width="10" style="17" customWidth="1"/>
    <col min="14314" max="14314" width="25.85546875" style="17" customWidth="1"/>
    <col min="14315" max="14315" width="21.28515625" style="17" customWidth="1"/>
    <col min="14316" max="14316" width="22.5703125" style="17" customWidth="1"/>
    <col min="14317" max="14317" width="23" style="17" customWidth="1"/>
    <col min="14318" max="14318" width="22" style="17" customWidth="1"/>
    <col min="14319" max="14319" width="20.42578125" style="17" customWidth="1"/>
    <col min="14320" max="14321" width="20.28515625" style="17" bestFit="1" customWidth="1"/>
    <col min="14322" max="14323" width="15.5703125" style="17" bestFit="1" customWidth="1"/>
    <col min="14324" max="14324" width="21.28515625" style="17" customWidth="1"/>
    <col min="14325" max="14566" width="11.42578125" style="17"/>
    <col min="14567" max="14567" width="16.42578125" style="17" customWidth="1"/>
    <col min="14568" max="14568" width="16" style="17" customWidth="1"/>
    <col min="14569" max="14569" width="10" style="17" customWidth="1"/>
    <col min="14570" max="14570" width="25.85546875" style="17" customWidth="1"/>
    <col min="14571" max="14571" width="21.28515625" style="17" customWidth="1"/>
    <col min="14572" max="14572" width="22.5703125" style="17" customWidth="1"/>
    <col min="14573" max="14573" width="23" style="17" customWidth="1"/>
    <col min="14574" max="14574" width="22" style="17" customWidth="1"/>
    <col min="14575" max="14575" width="20.42578125" style="17" customWidth="1"/>
    <col min="14576" max="14577" width="20.28515625" style="17" bestFit="1" customWidth="1"/>
    <col min="14578" max="14579" width="15.5703125" style="17" bestFit="1" customWidth="1"/>
    <col min="14580" max="14580" width="21.28515625" style="17" customWidth="1"/>
    <col min="14581" max="14822" width="11.42578125" style="17"/>
    <col min="14823" max="14823" width="16.42578125" style="17" customWidth="1"/>
    <col min="14824" max="14824" width="16" style="17" customWidth="1"/>
    <col min="14825" max="14825" width="10" style="17" customWidth="1"/>
    <col min="14826" max="14826" width="25.85546875" style="17" customWidth="1"/>
    <col min="14827" max="14827" width="21.28515625" style="17" customWidth="1"/>
    <col min="14828" max="14828" width="22.5703125" style="17" customWidth="1"/>
    <col min="14829" max="14829" width="23" style="17" customWidth="1"/>
    <col min="14830" max="14830" width="22" style="17" customWidth="1"/>
    <col min="14831" max="14831" width="20.42578125" style="17" customWidth="1"/>
    <col min="14832" max="14833" width="20.28515625" style="17" bestFit="1" customWidth="1"/>
    <col min="14834" max="14835" width="15.5703125" style="17" bestFit="1" customWidth="1"/>
    <col min="14836" max="14836" width="21.28515625" style="17" customWidth="1"/>
    <col min="14837" max="15078" width="11.42578125" style="17"/>
    <col min="15079" max="15079" width="16.42578125" style="17" customWidth="1"/>
    <col min="15080" max="15080" width="16" style="17" customWidth="1"/>
    <col min="15081" max="15081" width="10" style="17" customWidth="1"/>
    <col min="15082" max="15082" width="25.85546875" style="17" customWidth="1"/>
    <col min="15083" max="15083" width="21.28515625" style="17" customWidth="1"/>
    <col min="15084" max="15084" width="22.5703125" style="17" customWidth="1"/>
    <col min="15085" max="15085" width="23" style="17" customWidth="1"/>
    <col min="15086" max="15086" width="22" style="17" customWidth="1"/>
    <col min="15087" max="15087" width="20.42578125" style="17" customWidth="1"/>
    <col min="15088" max="15089" width="20.28515625" style="17" bestFit="1" customWidth="1"/>
    <col min="15090" max="15091" width="15.5703125" style="17" bestFit="1" customWidth="1"/>
    <col min="15092" max="15092" width="21.28515625" style="17" customWidth="1"/>
    <col min="15093" max="15334" width="11.42578125" style="17"/>
    <col min="15335" max="15335" width="16.42578125" style="17" customWidth="1"/>
    <col min="15336" max="15336" width="16" style="17" customWidth="1"/>
    <col min="15337" max="15337" width="10" style="17" customWidth="1"/>
    <col min="15338" max="15338" width="25.85546875" style="17" customWidth="1"/>
    <col min="15339" max="15339" width="21.28515625" style="17" customWidth="1"/>
    <col min="15340" max="15340" width="22.5703125" style="17" customWidth="1"/>
    <col min="15341" max="15341" width="23" style="17" customWidth="1"/>
    <col min="15342" max="15342" width="22" style="17" customWidth="1"/>
    <col min="15343" max="15343" width="20.42578125" style="17" customWidth="1"/>
    <col min="15344" max="15345" width="20.28515625" style="17" bestFit="1" customWidth="1"/>
    <col min="15346" max="15347" width="15.5703125" style="17" bestFit="1" customWidth="1"/>
    <col min="15348" max="15348" width="21.28515625" style="17" customWidth="1"/>
    <col min="15349" max="15590" width="11.42578125" style="17"/>
    <col min="15591" max="15591" width="16.42578125" style="17" customWidth="1"/>
    <col min="15592" max="15592" width="16" style="17" customWidth="1"/>
    <col min="15593" max="15593" width="10" style="17" customWidth="1"/>
    <col min="15594" max="15594" width="25.85546875" style="17" customWidth="1"/>
    <col min="15595" max="15595" width="21.28515625" style="17" customWidth="1"/>
    <col min="15596" max="15596" width="22.5703125" style="17" customWidth="1"/>
    <col min="15597" max="15597" width="23" style="17" customWidth="1"/>
    <col min="15598" max="15598" width="22" style="17" customWidth="1"/>
    <col min="15599" max="15599" width="20.42578125" style="17" customWidth="1"/>
    <col min="15600" max="15601" width="20.28515625" style="17" bestFit="1" customWidth="1"/>
    <col min="15602" max="15603" width="15.5703125" style="17" bestFit="1" customWidth="1"/>
    <col min="15604" max="15604" width="21.28515625" style="17" customWidth="1"/>
    <col min="15605" max="15846" width="11.42578125" style="17"/>
    <col min="15847" max="15847" width="16.42578125" style="17" customWidth="1"/>
    <col min="15848" max="15848" width="16" style="17" customWidth="1"/>
    <col min="15849" max="15849" width="10" style="17" customWidth="1"/>
    <col min="15850" max="15850" width="25.85546875" style="17" customWidth="1"/>
    <col min="15851" max="15851" width="21.28515625" style="17" customWidth="1"/>
    <col min="15852" max="15852" width="22.5703125" style="17" customWidth="1"/>
    <col min="15853" max="15853" width="23" style="17" customWidth="1"/>
    <col min="15854" max="15854" width="22" style="17" customWidth="1"/>
    <col min="15855" max="15855" width="20.42578125" style="17" customWidth="1"/>
    <col min="15856" max="15857" width="20.28515625" style="17" bestFit="1" customWidth="1"/>
    <col min="15858" max="15859" width="15.5703125" style="17" bestFit="1" customWidth="1"/>
    <col min="15860" max="15860" width="21.28515625" style="17" customWidth="1"/>
    <col min="15861" max="16102" width="11.42578125" style="17"/>
    <col min="16103" max="16103" width="16.42578125" style="17" customWidth="1"/>
    <col min="16104" max="16104" width="16" style="17" customWidth="1"/>
    <col min="16105" max="16105" width="10" style="17" customWidth="1"/>
    <col min="16106" max="16106" width="25.85546875" style="17" customWidth="1"/>
    <col min="16107" max="16107" width="21.28515625" style="17" customWidth="1"/>
    <col min="16108" max="16108" width="22.5703125" style="17" customWidth="1"/>
    <col min="16109" max="16109" width="23" style="17" customWidth="1"/>
    <col min="16110" max="16110" width="22" style="17" customWidth="1"/>
    <col min="16111" max="16111" width="20.42578125" style="17" customWidth="1"/>
    <col min="16112" max="16113" width="20.28515625" style="17" bestFit="1" customWidth="1"/>
    <col min="16114" max="16115" width="15.5703125" style="17" bestFit="1" customWidth="1"/>
    <col min="16116" max="16116" width="21.28515625" style="17" customWidth="1"/>
    <col min="16117" max="16384" width="11.42578125" style="17"/>
  </cols>
  <sheetData>
    <row r="1" spans="1:15" ht="15.75" x14ac:dyDescent="0.25">
      <c r="A1" s="217"/>
      <c r="B1" s="218"/>
    </row>
    <row r="2" spans="1:15" x14ac:dyDescent="0.25">
      <c r="A2" s="9"/>
      <c r="B2" s="6" t="s">
        <v>0</v>
      </c>
      <c r="C2" s="6"/>
    </row>
    <row r="3" spans="1:15" ht="15.75" x14ac:dyDescent="0.25">
      <c r="A3" s="9"/>
      <c r="B3" s="9" t="s">
        <v>1</v>
      </c>
      <c r="C3" s="9"/>
      <c r="D3" s="8"/>
      <c r="E3" s="75"/>
      <c r="F3" s="8"/>
      <c r="G3" s="8"/>
      <c r="H3" s="8"/>
      <c r="I3" s="8"/>
      <c r="O3" s="8"/>
    </row>
    <row r="4" spans="1:15" ht="15.75" x14ac:dyDescent="0.25">
      <c r="A4" s="9"/>
      <c r="B4" s="9" t="s">
        <v>2</v>
      </c>
      <c r="C4" s="9"/>
      <c r="D4" s="8"/>
      <c r="E4" s="75"/>
      <c r="F4" s="10"/>
      <c r="G4" s="10"/>
      <c r="H4" s="10"/>
      <c r="I4" s="10"/>
      <c r="O4" s="8"/>
    </row>
    <row r="5" spans="1:15" ht="15.75" x14ac:dyDescent="0.25">
      <c r="A5" s="10"/>
      <c r="B5" s="12" t="s">
        <v>3</v>
      </c>
      <c r="C5" s="12"/>
      <c r="D5" s="10"/>
      <c r="F5" s="21"/>
      <c r="G5" s="10"/>
      <c r="H5" s="13"/>
      <c r="I5" s="14"/>
    </row>
    <row r="6" spans="1:15" ht="15.75" x14ac:dyDescent="0.25">
      <c r="A6" s="9"/>
      <c r="B6" s="10" t="s">
        <v>1102</v>
      </c>
      <c r="C6" s="23"/>
      <c r="F6" s="21"/>
      <c r="G6" s="21"/>
      <c r="H6" s="14" t="s">
        <v>4</v>
      </c>
      <c r="I6" s="14" t="s">
        <v>1103</v>
      </c>
    </row>
    <row r="7" spans="1:15" x14ac:dyDescent="0.25">
      <c r="A7" s="9"/>
      <c r="C7" s="24"/>
      <c r="F7" s="21"/>
      <c r="G7" s="21"/>
      <c r="H7" s="21"/>
      <c r="I7" s="21"/>
    </row>
    <row r="8" spans="1:15" x14ac:dyDescent="0.25">
      <c r="A8" s="9"/>
      <c r="C8" s="24"/>
      <c r="F8" s="21"/>
      <c r="G8" s="21"/>
      <c r="H8" s="21"/>
      <c r="I8" s="21"/>
      <c r="J8" s="21"/>
      <c r="K8" s="21"/>
      <c r="L8" s="21"/>
      <c r="M8" s="21"/>
      <c r="N8" s="21"/>
    </row>
    <row r="9" spans="1:15" ht="15.75" thickBot="1" x14ac:dyDescent="0.3">
      <c r="A9" s="282" t="s">
        <v>1119</v>
      </c>
      <c r="B9" s="282"/>
      <c r="C9" s="282"/>
      <c r="D9" s="282"/>
      <c r="E9" s="76"/>
      <c r="F9" s="244"/>
      <c r="G9" s="244"/>
      <c r="H9" s="244"/>
      <c r="I9" s="244"/>
      <c r="J9" s="244"/>
      <c r="K9" s="244"/>
      <c r="L9" s="244"/>
      <c r="M9" s="244"/>
      <c r="N9" s="244"/>
      <c r="O9" s="244"/>
    </row>
    <row r="10" spans="1:15" s="25" customFormat="1" ht="48" x14ac:dyDescent="0.2">
      <c r="A10" s="220" t="s">
        <v>5</v>
      </c>
      <c r="B10" s="28" t="s">
        <v>6</v>
      </c>
      <c r="C10" s="29" t="s">
        <v>7</v>
      </c>
      <c r="D10" s="63" t="s">
        <v>8</v>
      </c>
      <c r="E10" s="236" t="s">
        <v>1103</v>
      </c>
      <c r="F10" s="241" t="s">
        <v>10</v>
      </c>
      <c r="G10" s="242" t="s">
        <v>11</v>
      </c>
      <c r="H10" s="242" t="s">
        <v>12</v>
      </c>
      <c r="I10" s="242" t="s">
        <v>13</v>
      </c>
      <c r="J10" s="242" t="s">
        <v>14</v>
      </c>
      <c r="K10" s="242" t="s">
        <v>15</v>
      </c>
      <c r="L10" s="242" t="s">
        <v>16</v>
      </c>
      <c r="M10" s="242" t="s">
        <v>17</v>
      </c>
      <c r="N10" s="242" t="s">
        <v>1082</v>
      </c>
      <c r="O10" s="243" t="s">
        <v>1112</v>
      </c>
    </row>
    <row r="11" spans="1:15" x14ac:dyDescent="0.25">
      <c r="A11" s="221" t="s">
        <v>18</v>
      </c>
      <c r="B11" s="222" t="s">
        <v>19</v>
      </c>
      <c r="C11" s="186">
        <v>5</v>
      </c>
      <c r="D11" s="187" t="s">
        <v>19</v>
      </c>
      <c r="E11" s="237">
        <v>2353849910.80406</v>
      </c>
      <c r="F11" s="188">
        <v>0</v>
      </c>
      <c r="G11" s="188">
        <v>288632405.69000006</v>
      </c>
      <c r="H11" s="188">
        <v>0</v>
      </c>
      <c r="I11" s="188">
        <v>0</v>
      </c>
      <c r="J11" s="188">
        <v>1505688851.47</v>
      </c>
      <c r="K11" s="188">
        <v>0</v>
      </c>
      <c r="L11" s="188">
        <v>73500.149999999994</v>
      </c>
      <c r="M11" s="188">
        <v>0</v>
      </c>
      <c r="N11" s="188">
        <v>0</v>
      </c>
      <c r="O11" s="189">
        <f>SUM(F11:N11)</f>
        <v>1794394757.3100002</v>
      </c>
    </row>
    <row r="12" spans="1:15" x14ac:dyDescent="0.25">
      <c r="A12" s="221" t="s">
        <v>18</v>
      </c>
      <c r="B12" s="222" t="s">
        <v>20</v>
      </c>
      <c r="C12" s="186">
        <v>8</v>
      </c>
      <c r="D12" s="187" t="s">
        <v>20</v>
      </c>
      <c r="E12" s="237">
        <v>386736.41040227219</v>
      </c>
      <c r="F12" s="188">
        <v>0</v>
      </c>
      <c r="G12" s="188">
        <v>0</v>
      </c>
      <c r="H12" s="188">
        <v>0</v>
      </c>
      <c r="I12" s="188">
        <v>0</v>
      </c>
      <c r="J12" s="188">
        <v>0</v>
      </c>
      <c r="K12" s="188">
        <v>0</v>
      </c>
      <c r="L12" s="188">
        <v>0</v>
      </c>
      <c r="M12" s="188">
        <v>0</v>
      </c>
      <c r="N12" s="188">
        <v>0</v>
      </c>
      <c r="O12" s="189">
        <f t="shared" ref="O12:O74" si="0">SUM(F12:N12)</f>
        <v>0</v>
      </c>
    </row>
    <row r="13" spans="1:15" x14ac:dyDescent="0.25">
      <c r="A13" s="221" t="s">
        <v>18</v>
      </c>
      <c r="B13" s="190" t="s">
        <v>21</v>
      </c>
      <c r="C13" s="186">
        <v>13</v>
      </c>
      <c r="D13" s="191" t="s">
        <v>21</v>
      </c>
      <c r="E13" s="237">
        <v>354887585.7555868</v>
      </c>
      <c r="F13" s="188">
        <v>0</v>
      </c>
      <c r="G13" s="188">
        <v>0</v>
      </c>
      <c r="H13" s="188">
        <v>0</v>
      </c>
      <c r="I13" s="188">
        <v>0</v>
      </c>
      <c r="J13" s="188">
        <v>466017864.93999994</v>
      </c>
      <c r="K13" s="188">
        <v>0</v>
      </c>
      <c r="L13" s="188">
        <v>3516.98</v>
      </c>
      <c r="M13" s="188">
        <v>5935220.0300000003</v>
      </c>
      <c r="N13" s="188">
        <v>0</v>
      </c>
      <c r="O13" s="189">
        <f t="shared" si="0"/>
        <v>471956601.94999993</v>
      </c>
    </row>
    <row r="14" spans="1:15" x14ac:dyDescent="0.25">
      <c r="A14" s="221" t="s">
        <v>18</v>
      </c>
      <c r="B14" s="222" t="s">
        <v>22</v>
      </c>
      <c r="C14" s="186">
        <v>15</v>
      </c>
      <c r="D14" s="187" t="s">
        <v>22</v>
      </c>
      <c r="E14" s="237">
        <v>1744195706.8293638</v>
      </c>
      <c r="F14" s="188">
        <v>0</v>
      </c>
      <c r="G14" s="188">
        <v>3093211865.019999</v>
      </c>
      <c r="H14" s="188">
        <v>233283847.29999995</v>
      </c>
      <c r="I14" s="188">
        <v>72512634.080000013</v>
      </c>
      <c r="J14" s="188">
        <v>0</v>
      </c>
      <c r="K14" s="188">
        <v>0</v>
      </c>
      <c r="L14" s="188">
        <v>0</v>
      </c>
      <c r="M14" s="188">
        <v>0</v>
      </c>
      <c r="N14" s="188">
        <v>0</v>
      </c>
      <c r="O14" s="189">
        <f t="shared" si="0"/>
        <v>3399008346.3999987</v>
      </c>
    </row>
    <row r="15" spans="1:15" x14ac:dyDescent="0.25">
      <c r="A15" s="221" t="s">
        <v>18</v>
      </c>
      <c r="B15" s="222" t="s">
        <v>23</v>
      </c>
      <c r="C15" s="186">
        <v>17</v>
      </c>
      <c r="D15" s="187" t="s">
        <v>23</v>
      </c>
      <c r="E15" s="237">
        <v>156633764.89343056</v>
      </c>
      <c r="F15" s="188">
        <v>0</v>
      </c>
      <c r="G15" s="188">
        <v>0</v>
      </c>
      <c r="H15" s="188">
        <v>0</v>
      </c>
      <c r="I15" s="188">
        <v>0</v>
      </c>
      <c r="J15" s="188">
        <v>256443579.94</v>
      </c>
      <c r="K15" s="188">
        <v>0</v>
      </c>
      <c r="L15" s="188">
        <v>88494.15</v>
      </c>
      <c r="M15" s="188">
        <v>0</v>
      </c>
      <c r="N15" s="188">
        <v>0</v>
      </c>
      <c r="O15" s="189">
        <f t="shared" si="0"/>
        <v>256532074.09</v>
      </c>
    </row>
    <row r="16" spans="1:15" x14ac:dyDescent="0.25">
      <c r="A16" s="221" t="s">
        <v>18</v>
      </c>
      <c r="B16" s="222" t="s">
        <v>24</v>
      </c>
      <c r="C16" s="186">
        <v>18</v>
      </c>
      <c r="D16" s="187" t="s">
        <v>24</v>
      </c>
      <c r="E16" s="237">
        <v>128531.45884869396</v>
      </c>
      <c r="F16" s="188">
        <v>0</v>
      </c>
      <c r="G16" s="188">
        <v>0</v>
      </c>
      <c r="H16" s="188">
        <v>0</v>
      </c>
      <c r="I16" s="188">
        <v>0</v>
      </c>
      <c r="J16" s="188">
        <v>1839.76</v>
      </c>
      <c r="K16" s="188">
        <v>0</v>
      </c>
      <c r="L16" s="188">
        <v>176151.77</v>
      </c>
      <c r="M16" s="188">
        <v>0</v>
      </c>
      <c r="N16" s="188">
        <v>0</v>
      </c>
      <c r="O16" s="189">
        <f t="shared" si="0"/>
        <v>177991.53</v>
      </c>
    </row>
    <row r="17" spans="1:15" x14ac:dyDescent="0.25">
      <c r="A17" s="221" t="s">
        <v>18</v>
      </c>
      <c r="B17" s="190" t="s">
        <v>25</v>
      </c>
      <c r="C17" s="186">
        <v>19</v>
      </c>
      <c r="D17" s="191" t="s">
        <v>25</v>
      </c>
      <c r="E17" s="237">
        <v>432059308.37674117</v>
      </c>
      <c r="F17" s="188">
        <v>0</v>
      </c>
      <c r="G17" s="188">
        <v>44907973.560000017</v>
      </c>
      <c r="H17" s="188">
        <v>0</v>
      </c>
      <c r="I17" s="188">
        <v>0</v>
      </c>
      <c r="J17" s="188">
        <v>212209428.87999997</v>
      </c>
      <c r="K17" s="188">
        <v>0</v>
      </c>
      <c r="L17" s="188">
        <v>272263.09999999998</v>
      </c>
      <c r="M17" s="188">
        <v>0</v>
      </c>
      <c r="N17" s="188">
        <v>0</v>
      </c>
      <c r="O17" s="189">
        <f t="shared" si="0"/>
        <v>257389665.53999999</v>
      </c>
    </row>
    <row r="18" spans="1:15" x14ac:dyDescent="0.25">
      <c r="A18" s="221" t="s">
        <v>18</v>
      </c>
      <c r="B18" s="222" t="s">
        <v>26</v>
      </c>
      <c r="C18" s="186">
        <v>20</v>
      </c>
      <c r="D18" s="187" t="s">
        <v>26</v>
      </c>
      <c r="E18" s="237">
        <v>105109794936.20198</v>
      </c>
      <c r="F18" s="188">
        <v>0</v>
      </c>
      <c r="G18" s="188">
        <v>180565847528.05008</v>
      </c>
      <c r="H18" s="188">
        <v>0</v>
      </c>
      <c r="I18" s="188">
        <v>0</v>
      </c>
      <c r="J18" s="188">
        <v>0</v>
      </c>
      <c r="K18" s="188">
        <v>0</v>
      </c>
      <c r="L18" s="188">
        <v>72388.799999999988</v>
      </c>
      <c r="M18" s="188">
        <v>0</v>
      </c>
      <c r="N18" s="188">
        <v>0</v>
      </c>
      <c r="O18" s="189">
        <f t="shared" si="0"/>
        <v>180565919916.85007</v>
      </c>
    </row>
    <row r="19" spans="1:15" x14ac:dyDescent="0.25">
      <c r="A19" s="221" t="s">
        <v>18</v>
      </c>
      <c r="B19" s="190" t="s">
        <v>27</v>
      </c>
      <c r="C19" s="186">
        <v>23</v>
      </c>
      <c r="D19" s="191" t="s">
        <v>27</v>
      </c>
      <c r="E19" s="237">
        <v>3051539808.5464778</v>
      </c>
      <c r="F19" s="188">
        <v>0</v>
      </c>
      <c r="G19" s="188">
        <v>325844759.70000005</v>
      </c>
      <c r="H19" s="188">
        <v>0</v>
      </c>
      <c r="I19" s="188">
        <v>0</v>
      </c>
      <c r="J19" s="188">
        <v>85185261.669999987</v>
      </c>
      <c r="K19" s="188">
        <v>10750602064.02</v>
      </c>
      <c r="L19" s="188">
        <v>0</v>
      </c>
      <c r="M19" s="188">
        <v>0</v>
      </c>
      <c r="N19" s="188">
        <v>0</v>
      </c>
      <c r="O19" s="189">
        <f t="shared" si="0"/>
        <v>11161632085.390001</v>
      </c>
    </row>
    <row r="20" spans="1:15" x14ac:dyDescent="0.25">
      <c r="A20" s="221" t="s">
        <v>18</v>
      </c>
      <c r="B20" s="222" t="s">
        <v>28</v>
      </c>
      <c r="C20" s="186">
        <v>25</v>
      </c>
      <c r="D20" s="187" t="s">
        <v>28</v>
      </c>
      <c r="E20" s="237">
        <v>1945859166.591783</v>
      </c>
      <c r="F20" s="188">
        <v>0</v>
      </c>
      <c r="G20" s="188">
        <v>2738144257.0600014</v>
      </c>
      <c r="H20" s="188">
        <v>233283373.29999998</v>
      </c>
      <c r="I20" s="188">
        <v>114004537.84000002</v>
      </c>
      <c r="J20" s="188">
        <v>0</v>
      </c>
      <c r="K20" s="188">
        <v>0</v>
      </c>
      <c r="L20" s="188">
        <v>9265.86</v>
      </c>
      <c r="M20" s="188">
        <v>170873160.06000003</v>
      </c>
      <c r="N20" s="188">
        <v>0</v>
      </c>
      <c r="O20" s="189">
        <f t="shared" si="0"/>
        <v>3256314594.1200018</v>
      </c>
    </row>
    <row r="21" spans="1:15" x14ac:dyDescent="0.25">
      <c r="A21" s="255" t="s">
        <v>18</v>
      </c>
      <c r="B21" s="115" t="s">
        <v>29</v>
      </c>
      <c r="C21" s="256">
        <v>27</v>
      </c>
      <c r="D21" s="257" t="s">
        <v>29</v>
      </c>
      <c r="E21" s="237">
        <v>2046464058.8419385</v>
      </c>
      <c r="F21" s="263">
        <v>0</v>
      </c>
      <c r="G21" s="263">
        <v>0</v>
      </c>
      <c r="H21" s="263">
        <v>0</v>
      </c>
      <c r="I21" s="263">
        <v>0</v>
      </c>
      <c r="J21" s="263">
        <v>855972767.93999994</v>
      </c>
      <c r="K21" s="263">
        <v>0</v>
      </c>
      <c r="L21" s="263">
        <v>0</v>
      </c>
      <c r="M21" s="263">
        <v>0</v>
      </c>
      <c r="N21" s="263">
        <v>0</v>
      </c>
      <c r="O21" s="264">
        <f t="shared" si="0"/>
        <v>855972767.93999994</v>
      </c>
    </row>
    <row r="22" spans="1:15" x14ac:dyDescent="0.25">
      <c r="A22" s="255" t="s">
        <v>18</v>
      </c>
      <c r="B22" s="258" t="s">
        <v>30</v>
      </c>
      <c r="C22" s="256">
        <v>41</v>
      </c>
      <c r="D22" s="259" t="s">
        <v>30</v>
      </c>
      <c r="E22" s="237">
        <v>23139148.436029091</v>
      </c>
      <c r="F22" s="263">
        <v>0</v>
      </c>
      <c r="G22" s="263">
        <v>0</v>
      </c>
      <c r="H22" s="263">
        <v>0</v>
      </c>
      <c r="I22" s="263">
        <v>0</v>
      </c>
      <c r="J22" s="263">
        <v>33142841.219999999</v>
      </c>
      <c r="K22" s="263">
        <v>0</v>
      </c>
      <c r="L22" s="263">
        <v>0</v>
      </c>
      <c r="M22" s="263">
        <v>0</v>
      </c>
      <c r="N22" s="263">
        <v>0</v>
      </c>
      <c r="O22" s="264">
        <f t="shared" si="0"/>
        <v>33142841.219999999</v>
      </c>
    </row>
    <row r="23" spans="1:15" x14ac:dyDescent="0.25">
      <c r="A23" s="255" t="s">
        <v>18</v>
      </c>
      <c r="B23" s="258" t="s">
        <v>31</v>
      </c>
      <c r="C23" s="256">
        <v>44</v>
      </c>
      <c r="D23" s="259" t="s">
        <v>31</v>
      </c>
      <c r="E23" s="237">
        <v>36522136179.714729</v>
      </c>
      <c r="F23" s="263">
        <v>0</v>
      </c>
      <c r="G23" s="263">
        <v>75721097350.139999</v>
      </c>
      <c r="H23" s="263">
        <v>0</v>
      </c>
      <c r="I23" s="263">
        <v>0</v>
      </c>
      <c r="J23" s="263">
        <v>941268.26</v>
      </c>
      <c r="K23" s="263">
        <v>0</v>
      </c>
      <c r="L23" s="263">
        <v>82284.599999999991</v>
      </c>
      <c r="M23" s="263">
        <v>41736037.619999997</v>
      </c>
      <c r="N23" s="263">
        <v>0</v>
      </c>
      <c r="O23" s="264">
        <f t="shared" si="0"/>
        <v>75763856940.619995</v>
      </c>
    </row>
    <row r="24" spans="1:15" x14ac:dyDescent="0.25">
      <c r="A24" s="255" t="s">
        <v>18</v>
      </c>
      <c r="B24" s="258" t="s">
        <v>32</v>
      </c>
      <c r="C24" s="256">
        <v>47</v>
      </c>
      <c r="D24" s="259" t="s">
        <v>32</v>
      </c>
      <c r="E24" s="237">
        <v>33320.343262344781</v>
      </c>
      <c r="F24" s="263">
        <v>0</v>
      </c>
      <c r="G24" s="263">
        <v>0</v>
      </c>
      <c r="H24" s="263">
        <v>0</v>
      </c>
      <c r="I24" s="263">
        <v>0</v>
      </c>
      <c r="J24" s="263">
        <v>0</v>
      </c>
      <c r="K24" s="263">
        <v>0</v>
      </c>
      <c r="L24" s="263">
        <v>0</v>
      </c>
      <c r="M24" s="263">
        <v>0</v>
      </c>
      <c r="N24" s="263">
        <v>0</v>
      </c>
      <c r="O24" s="264">
        <f t="shared" ref="O24" si="1">SUM(F24:N24)</f>
        <v>0</v>
      </c>
    </row>
    <row r="25" spans="1:15" x14ac:dyDescent="0.25">
      <c r="A25" s="255" t="s">
        <v>18</v>
      </c>
      <c r="B25" s="258" t="s">
        <v>33</v>
      </c>
      <c r="C25" s="256">
        <v>50</v>
      </c>
      <c r="D25" s="259" t="s">
        <v>33</v>
      </c>
      <c r="E25" s="237">
        <v>2926132.0883866595</v>
      </c>
      <c r="F25" s="263">
        <v>0</v>
      </c>
      <c r="G25" s="263">
        <v>0</v>
      </c>
      <c r="H25" s="263">
        <v>0</v>
      </c>
      <c r="I25" s="263">
        <v>0</v>
      </c>
      <c r="J25" s="263">
        <v>0</v>
      </c>
      <c r="K25" s="263">
        <v>0</v>
      </c>
      <c r="L25" s="263">
        <v>0</v>
      </c>
      <c r="M25" s="263">
        <v>442415.9</v>
      </c>
      <c r="N25" s="263">
        <v>0</v>
      </c>
      <c r="O25" s="264">
        <f t="shared" si="0"/>
        <v>442415.9</v>
      </c>
    </row>
    <row r="26" spans="1:15" x14ac:dyDescent="0.25">
      <c r="A26" s="255" t="s">
        <v>18</v>
      </c>
      <c r="B26" s="258" t="s">
        <v>34</v>
      </c>
      <c r="C26" s="256">
        <v>52</v>
      </c>
      <c r="D26" s="259" t="s">
        <v>34</v>
      </c>
      <c r="E26" s="237">
        <v>428305114.95919228</v>
      </c>
      <c r="F26" s="263">
        <v>0</v>
      </c>
      <c r="G26" s="263">
        <v>0</v>
      </c>
      <c r="H26" s="263">
        <v>0</v>
      </c>
      <c r="I26" s="263">
        <v>0</v>
      </c>
      <c r="J26" s="263">
        <v>270574481.97000003</v>
      </c>
      <c r="K26" s="263">
        <v>0</v>
      </c>
      <c r="L26" s="263">
        <v>81544.209999999992</v>
      </c>
      <c r="M26" s="263">
        <v>0</v>
      </c>
      <c r="N26" s="263">
        <v>0</v>
      </c>
      <c r="O26" s="264">
        <f t="shared" si="0"/>
        <v>270656026.18000001</v>
      </c>
    </row>
    <row r="27" spans="1:15" x14ac:dyDescent="0.25">
      <c r="A27" s="255" t="s">
        <v>18</v>
      </c>
      <c r="B27" s="258" t="s">
        <v>35</v>
      </c>
      <c r="C27" s="256">
        <v>54</v>
      </c>
      <c r="D27" s="259" t="s">
        <v>35</v>
      </c>
      <c r="E27" s="237">
        <v>923212670.94338536</v>
      </c>
      <c r="F27" s="263">
        <v>0</v>
      </c>
      <c r="G27" s="263">
        <v>1944346006.3499997</v>
      </c>
      <c r="H27" s="263">
        <v>0</v>
      </c>
      <c r="I27" s="263">
        <v>0</v>
      </c>
      <c r="J27" s="263">
        <v>0</v>
      </c>
      <c r="K27" s="263">
        <v>0</v>
      </c>
      <c r="L27" s="263">
        <v>0</v>
      </c>
      <c r="M27" s="263">
        <v>0</v>
      </c>
      <c r="N27" s="263">
        <v>0</v>
      </c>
      <c r="O27" s="264">
        <f t="shared" si="0"/>
        <v>1944346006.3499997</v>
      </c>
    </row>
    <row r="28" spans="1:15" x14ac:dyDescent="0.25">
      <c r="A28" s="255" t="s">
        <v>18</v>
      </c>
      <c r="B28" s="258" t="s">
        <v>36</v>
      </c>
      <c r="C28" s="256">
        <v>63</v>
      </c>
      <c r="D28" s="259" t="s">
        <v>36</v>
      </c>
      <c r="E28" s="237">
        <v>4585516.8492124155</v>
      </c>
      <c r="F28" s="263">
        <v>0</v>
      </c>
      <c r="G28" s="263">
        <v>0</v>
      </c>
      <c r="H28" s="263">
        <v>0</v>
      </c>
      <c r="I28" s="263">
        <v>0</v>
      </c>
      <c r="J28" s="263">
        <v>0</v>
      </c>
      <c r="K28" s="263">
        <v>0</v>
      </c>
      <c r="L28" s="263">
        <v>37669.550000000003</v>
      </c>
      <c r="M28" s="263">
        <v>0</v>
      </c>
      <c r="N28" s="263">
        <v>0</v>
      </c>
      <c r="O28" s="264">
        <f t="shared" si="0"/>
        <v>37669.550000000003</v>
      </c>
    </row>
    <row r="29" spans="1:15" x14ac:dyDescent="0.25">
      <c r="A29" s="255" t="s">
        <v>18</v>
      </c>
      <c r="B29" s="258" t="s">
        <v>37</v>
      </c>
      <c r="C29" s="256">
        <v>66</v>
      </c>
      <c r="D29" s="259" t="s">
        <v>37</v>
      </c>
      <c r="E29" s="237">
        <v>20295027.942677394</v>
      </c>
      <c r="F29" s="263">
        <v>0</v>
      </c>
      <c r="G29" s="263">
        <v>0</v>
      </c>
      <c r="H29" s="263">
        <v>0</v>
      </c>
      <c r="I29" s="263">
        <v>0</v>
      </c>
      <c r="J29" s="263">
        <v>23691288.370000001</v>
      </c>
      <c r="K29" s="263">
        <v>0</v>
      </c>
      <c r="L29" s="263">
        <v>593429.97</v>
      </c>
      <c r="M29" s="263">
        <v>0</v>
      </c>
      <c r="N29" s="263">
        <v>0</v>
      </c>
      <c r="O29" s="264">
        <f t="shared" si="0"/>
        <v>24284718.34</v>
      </c>
    </row>
    <row r="30" spans="1:15" x14ac:dyDescent="0.25">
      <c r="A30" s="255" t="s">
        <v>18</v>
      </c>
      <c r="B30" s="258" t="s">
        <v>38</v>
      </c>
      <c r="C30" s="256">
        <v>68</v>
      </c>
      <c r="D30" s="259" t="s">
        <v>38</v>
      </c>
      <c r="E30" s="237">
        <v>92215477.153103665</v>
      </c>
      <c r="F30" s="263">
        <v>0</v>
      </c>
      <c r="G30" s="263">
        <v>281822728.78000003</v>
      </c>
      <c r="H30" s="263">
        <v>0</v>
      </c>
      <c r="I30" s="263">
        <v>0</v>
      </c>
      <c r="J30" s="263">
        <v>9316968.2999999989</v>
      </c>
      <c r="K30" s="263">
        <v>0</v>
      </c>
      <c r="L30" s="263">
        <v>48056.55</v>
      </c>
      <c r="M30" s="263">
        <v>0</v>
      </c>
      <c r="N30" s="263">
        <v>0</v>
      </c>
      <c r="O30" s="264">
        <f t="shared" si="0"/>
        <v>291187753.63000005</v>
      </c>
    </row>
    <row r="31" spans="1:15" x14ac:dyDescent="0.25">
      <c r="A31" s="221" t="s">
        <v>18</v>
      </c>
      <c r="B31" s="222" t="s">
        <v>39</v>
      </c>
      <c r="C31" s="186">
        <v>70</v>
      </c>
      <c r="D31" s="187" t="s">
        <v>39</v>
      </c>
      <c r="E31" s="237">
        <v>0</v>
      </c>
      <c r="F31" s="188">
        <v>0</v>
      </c>
      <c r="G31" s="188">
        <v>0</v>
      </c>
      <c r="H31" s="188">
        <v>0</v>
      </c>
      <c r="I31" s="188">
        <v>0</v>
      </c>
      <c r="J31" s="188">
        <v>0</v>
      </c>
      <c r="K31" s="188">
        <v>0</v>
      </c>
      <c r="L31" s="188">
        <v>0</v>
      </c>
      <c r="M31" s="188">
        <v>0</v>
      </c>
      <c r="N31" s="188">
        <v>0</v>
      </c>
      <c r="O31" s="189">
        <f t="shared" ref="O31" si="2">SUM(F31:N31)</f>
        <v>0</v>
      </c>
    </row>
    <row r="32" spans="1:15" x14ac:dyDescent="0.25">
      <c r="A32" s="221" t="s">
        <v>18</v>
      </c>
      <c r="B32" s="222" t="s">
        <v>40</v>
      </c>
      <c r="C32" s="186">
        <v>73</v>
      </c>
      <c r="D32" s="187" t="s">
        <v>40</v>
      </c>
      <c r="E32" s="237">
        <v>27865583.91012878</v>
      </c>
      <c r="F32" s="188">
        <v>0</v>
      </c>
      <c r="G32" s="188">
        <v>0</v>
      </c>
      <c r="H32" s="188">
        <v>0</v>
      </c>
      <c r="I32" s="188">
        <v>0</v>
      </c>
      <c r="J32" s="188">
        <v>70750854.270000011</v>
      </c>
      <c r="K32" s="188">
        <v>0</v>
      </c>
      <c r="L32" s="188">
        <v>0</v>
      </c>
      <c r="M32" s="188">
        <v>0</v>
      </c>
      <c r="N32" s="188">
        <v>0</v>
      </c>
      <c r="O32" s="189">
        <f t="shared" si="0"/>
        <v>70750854.270000011</v>
      </c>
    </row>
    <row r="33" spans="1:15" x14ac:dyDescent="0.25">
      <c r="A33" s="221" t="s">
        <v>18</v>
      </c>
      <c r="B33" s="222" t="s">
        <v>41</v>
      </c>
      <c r="C33" s="186">
        <v>76</v>
      </c>
      <c r="D33" s="187" t="s">
        <v>41</v>
      </c>
      <c r="E33" s="237">
        <v>85493215.991215259</v>
      </c>
      <c r="F33" s="188">
        <v>0</v>
      </c>
      <c r="G33" s="188">
        <v>26445645.980000004</v>
      </c>
      <c r="H33" s="188">
        <v>0</v>
      </c>
      <c r="I33" s="188">
        <v>0</v>
      </c>
      <c r="J33" s="188">
        <v>7406829.6299999999</v>
      </c>
      <c r="K33" s="188">
        <v>0</v>
      </c>
      <c r="L33" s="188">
        <v>4962489.3</v>
      </c>
      <c r="M33" s="188">
        <v>0</v>
      </c>
      <c r="N33" s="188">
        <v>0</v>
      </c>
      <c r="O33" s="189">
        <f t="shared" si="0"/>
        <v>38814964.910000004</v>
      </c>
    </row>
    <row r="34" spans="1:15" x14ac:dyDescent="0.25">
      <c r="A34" s="221" t="s">
        <v>18</v>
      </c>
      <c r="B34" s="222" t="s">
        <v>42</v>
      </c>
      <c r="C34" s="186">
        <v>81</v>
      </c>
      <c r="D34" s="187" t="s">
        <v>42</v>
      </c>
      <c r="E34" s="237">
        <v>0</v>
      </c>
      <c r="F34" s="188">
        <v>0</v>
      </c>
      <c r="G34" s="188">
        <v>0</v>
      </c>
      <c r="H34" s="188">
        <v>0</v>
      </c>
      <c r="I34" s="188">
        <v>0</v>
      </c>
      <c r="J34" s="188">
        <v>0</v>
      </c>
      <c r="K34" s="188">
        <v>0</v>
      </c>
      <c r="L34" s="188">
        <v>0</v>
      </c>
      <c r="M34" s="188">
        <v>0</v>
      </c>
      <c r="N34" s="188">
        <v>0</v>
      </c>
      <c r="O34" s="189">
        <f t="shared" ref="O34" si="3">SUM(F34:N34)</f>
        <v>0</v>
      </c>
    </row>
    <row r="35" spans="1:15" x14ac:dyDescent="0.25">
      <c r="A35" s="221" t="s">
        <v>18</v>
      </c>
      <c r="B35" s="222" t="s">
        <v>43</v>
      </c>
      <c r="C35" s="186">
        <v>85</v>
      </c>
      <c r="D35" s="187" t="s">
        <v>43</v>
      </c>
      <c r="E35" s="237">
        <v>1618250.2423861488</v>
      </c>
      <c r="F35" s="188">
        <v>0</v>
      </c>
      <c r="G35" s="188">
        <v>1527269.0299999998</v>
      </c>
      <c r="H35" s="188">
        <v>0</v>
      </c>
      <c r="I35" s="188">
        <v>0</v>
      </c>
      <c r="J35" s="188">
        <v>0</v>
      </c>
      <c r="K35" s="188">
        <v>0</v>
      </c>
      <c r="L35" s="188">
        <v>0</v>
      </c>
      <c r="M35" s="188">
        <v>0</v>
      </c>
      <c r="N35" s="188">
        <v>0</v>
      </c>
      <c r="O35" s="189">
        <f t="shared" si="0"/>
        <v>1527269.0299999998</v>
      </c>
    </row>
    <row r="36" spans="1:15" x14ac:dyDescent="0.25">
      <c r="A36" s="221" t="s">
        <v>18</v>
      </c>
      <c r="B36" s="222" t="s">
        <v>44</v>
      </c>
      <c r="C36" s="186">
        <v>86</v>
      </c>
      <c r="D36" s="187" t="s">
        <v>44</v>
      </c>
      <c r="E36" s="237">
        <v>2899316.4318204848</v>
      </c>
      <c r="F36" s="188">
        <v>0</v>
      </c>
      <c r="G36" s="188">
        <v>0</v>
      </c>
      <c r="H36" s="188">
        <v>0</v>
      </c>
      <c r="I36" s="188">
        <v>0</v>
      </c>
      <c r="J36" s="188">
        <v>2148618.2200000002</v>
      </c>
      <c r="K36" s="188">
        <v>0</v>
      </c>
      <c r="L36" s="188">
        <v>0</v>
      </c>
      <c r="M36" s="188">
        <v>0</v>
      </c>
      <c r="N36" s="188">
        <v>0</v>
      </c>
      <c r="O36" s="189">
        <f t="shared" si="0"/>
        <v>2148618.2200000002</v>
      </c>
    </row>
    <row r="37" spans="1:15" x14ac:dyDescent="0.25">
      <c r="A37" s="221" t="s">
        <v>18</v>
      </c>
      <c r="B37" s="222" t="s">
        <v>45</v>
      </c>
      <c r="C37" s="186">
        <v>88</v>
      </c>
      <c r="D37" s="187" t="s">
        <v>45</v>
      </c>
      <c r="E37" s="237">
        <v>0</v>
      </c>
      <c r="F37" s="188">
        <v>0</v>
      </c>
      <c r="G37" s="188">
        <v>0</v>
      </c>
      <c r="H37" s="188">
        <v>0</v>
      </c>
      <c r="I37" s="188">
        <v>0</v>
      </c>
      <c r="J37" s="188">
        <v>0</v>
      </c>
      <c r="K37" s="188">
        <v>0</v>
      </c>
      <c r="L37" s="188">
        <v>0</v>
      </c>
      <c r="M37" s="188">
        <v>0</v>
      </c>
      <c r="N37" s="188">
        <v>0</v>
      </c>
      <c r="O37" s="189">
        <f t="shared" ref="O37:O38" si="4">SUM(F37:N37)</f>
        <v>0</v>
      </c>
    </row>
    <row r="38" spans="1:15" x14ac:dyDescent="0.25">
      <c r="A38" s="221" t="s">
        <v>18</v>
      </c>
      <c r="B38" s="222" t="s">
        <v>46</v>
      </c>
      <c r="C38" s="186">
        <v>91</v>
      </c>
      <c r="D38" s="187" t="s">
        <v>46</v>
      </c>
      <c r="E38" s="237">
        <v>6450.1142574085261</v>
      </c>
      <c r="F38" s="188">
        <v>0</v>
      </c>
      <c r="G38" s="188">
        <v>0</v>
      </c>
      <c r="H38" s="188">
        <v>0</v>
      </c>
      <c r="I38" s="188">
        <v>0</v>
      </c>
      <c r="J38" s="188">
        <v>0</v>
      </c>
      <c r="K38" s="188">
        <v>0</v>
      </c>
      <c r="L38" s="188">
        <v>0</v>
      </c>
      <c r="M38" s="188">
        <v>0</v>
      </c>
      <c r="N38" s="188">
        <v>0</v>
      </c>
      <c r="O38" s="189">
        <f t="shared" si="4"/>
        <v>0</v>
      </c>
    </row>
    <row r="39" spans="1:15" x14ac:dyDescent="0.25">
      <c r="A39" s="221" t="s">
        <v>18</v>
      </c>
      <c r="B39" s="222" t="s">
        <v>47</v>
      </c>
      <c r="C39" s="186">
        <v>94</v>
      </c>
      <c r="D39" s="187" t="s">
        <v>47</v>
      </c>
      <c r="E39" s="237">
        <v>45354034.442822911</v>
      </c>
      <c r="F39" s="188">
        <v>0</v>
      </c>
      <c r="G39" s="188">
        <v>0</v>
      </c>
      <c r="H39" s="188">
        <v>0</v>
      </c>
      <c r="I39" s="188">
        <v>0</v>
      </c>
      <c r="J39" s="188">
        <v>1347857.98</v>
      </c>
      <c r="K39" s="188">
        <v>0</v>
      </c>
      <c r="L39" s="188">
        <v>531809.94999999995</v>
      </c>
      <c r="M39" s="188">
        <v>0</v>
      </c>
      <c r="N39" s="188">
        <v>0</v>
      </c>
      <c r="O39" s="189">
        <f t="shared" si="0"/>
        <v>1879667.93</v>
      </c>
    </row>
    <row r="40" spans="1:15" x14ac:dyDescent="0.25">
      <c r="A40" s="221" t="s">
        <v>18</v>
      </c>
      <c r="B40" s="222" t="s">
        <v>48</v>
      </c>
      <c r="C40" s="186">
        <v>95</v>
      </c>
      <c r="D40" s="187" t="s">
        <v>48</v>
      </c>
      <c r="E40" s="237">
        <v>104399.68693952655</v>
      </c>
      <c r="F40" s="188">
        <v>0</v>
      </c>
      <c r="G40" s="188">
        <v>0</v>
      </c>
      <c r="H40" s="188">
        <v>0</v>
      </c>
      <c r="I40" s="188">
        <v>0</v>
      </c>
      <c r="J40" s="188">
        <v>0</v>
      </c>
      <c r="K40" s="188">
        <v>0</v>
      </c>
      <c r="L40" s="188">
        <v>3134274.56</v>
      </c>
      <c r="M40" s="188">
        <v>0</v>
      </c>
      <c r="N40" s="188">
        <v>0</v>
      </c>
      <c r="O40" s="189">
        <f t="shared" si="0"/>
        <v>3134274.56</v>
      </c>
    </row>
    <row r="41" spans="1:15" x14ac:dyDescent="0.25">
      <c r="A41" s="255" t="s">
        <v>18</v>
      </c>
      <c r="B41" s="258" t="s">
        <v>49</v>
      </c>
      <c r="C41" s="256">
        <v>97</v>
      </c>
      <c r="D41" s="259" t="s">
        <v>49</v>
      </c>
      <c r="E41" s="237">
        <v>5801.6237570511403</v>
      </c>
      <c r="F41" s="263">
        <v>0</v>
      </c>
      <c r="G41" s="263">
        <v>0</v>
      </c>
      <c r="H41" s="263">
        <v>0</v>
      </c>
      <c r="I41" s="263">
        <v>0</v>
      </c>
      <c r="J41" s="263">
        <v>0</v>
      </c>
      <c r="K41" s="263">
        <v>0</v>
      </c>
      <c r="L41" s="263">
        <v>0</v>
      </c>
      <c r="M41" s="263">
        <v>0</v>
      </c>
      <c r="N41" s="263">
        <v>0</v>
      </c>
      <c r="O41" s="264">
        <f t="shared" ref="O41" si="5">SUM(F41:N41)</f>
        <v>0</v>
      </c>
    </row>
    <row r="42" spans="1:15" x14ac:dyDescent="0.25">
      <c r="A42" s="255" t="s">
        <v>18</v>
      </c>
      <c r="B42" s="258" t="s">
        <v>50</v>
      </c>
      <c r="C42" s="256">
        <v>99</v>
      </c>
      <c r="D42" s="259" t="s">
        <v>50</v>
      </c>
      <c r="E42" s="237">
        <v>895030.38984785206</v>
      </c>
      <c r="F42" s="263">
        <v>0</v>
      </c>
      <c r="G42" s="263">
        <v>0</v>
      </c>
      <c r="H42" s="263">
        <v>0</v>
      </c>
      <c r="I42" s="263">
        <v>0</v>
      </c>
      <c r="J42" s="263">
        <v>0</v>
      </c>
      <c r="K42" s="263">
        <v>0</v>
      </c>
      <c r="L42" s="263">
        <v>4770147.3199999984</v>
      </c>
      <c r="M42" s="263">
        <v>0</v>
      </c>
      <c r="N42" s="263">
        <v>0</v>
      </c>
      <c r="O42" s="264">
        <f t="shared" si="0"/>
        <v>4770147.3199999984</v>
      </c>
    </row>
    <row r="43" spans="1:15" x14ac:dyDescent="0.25">
      <c r="A43" s="255" t="s">
        <v>51</v>
      </c>
      <c r="B43" s="258" t="s">
        <v>19</v>
      </c>
      <c r="C43" s="256">
        <v>5001</v>
      </c>
      <c r="D43" s="259" t="s">
        <v>52</v>
      </c>
      <c r="E43" s="237">
        <v>25991785.88913805</v>
      </c>
      <c r="F43" s="263">
        <v>0</v>
      </c>
      <c r="G43" s="263">
        <v>0</v>
      </c>
      <c r="H43" s="263">
        <v>0</v>
      </c>
      <c r="I43" s="263">
        <v>0</v>
      </c>
      <c r="J43" s="263">
        <v>0</v>
      </c>
      <c r="K43" s="263">
        <v>0</v>
      </c>
      <c r="L43" s="263">
        <v>10911180.619999999</v>
      </c>
      <c r="M43" s="263">
        <v>0</v>
      </c>
      <c r="N43" s="263">
        <v>0</v>
      </c>
      <c r="O43" s="264">
        <f t="shared" si="0"/>
        <v>10911180.619999999</v>
      </c>
    </row>
    <row r="44" spans="1:15" x14ac:dyDescent="0.25">
      <c r="A44" s="255" t="s">
        <v>51</v>
      </c>
      <c r="B44" s="258" t="s">
        <v>19</v>
      </c>
      <c r="C44" s="256">
        <v>5002</v>
      </c>
      <c r="D44" s="259" t="s">
        <v>53</v>
      </c>
      <c r="E44" s="237">
        <v>3205067.0707752616</v>
      </c>
      <c r="F44" s="263">
        <v>31176479.27</v>
      </c>
      <c r="G44" s="263">
        <v>0</v>
      </c>
      <c r="H44" s="263">
        <v>0</v>
      </c>
      <c r="I44" s="263">
        <v>0</v>
      </c>
      <c r="J44" s="263">
        <v>424323.51</v>
      </c>
      <c r="K44" s="263">
        <v>0</v>
      </c>
      <c r="L44" s="263">
        <v>915908.41</v>
      </c>
      <c r="M44" s="263">
        <v>0</v>
      </c>
      <c r="N44" s="263">
        <v>0</v>
      </c>
      <c r="O44" s="264">
        <f t="shared" si="0"/>
        <v>32516711.190000001</v>
      </c>
    </row>
    <row r="45" spans="1:15" x14ac:dyDescent="0.25">
      <c r="A45" s="255" t="s">
        <v>51</v>
      </c>
      <c r="B45" s="258" t="s">
        <v>19</v>
      </c>
      <c r="C45" s="256">
        <v>5004</v>
      </c>
      <c r="D45" s="259" t="s">
        <v>54</v>
      </c>
      <c r="E45" s="237">
        <v>3809062.0089436681</v>
      </c>
      <c r="F45" s="263">
        <v>0</v>
      </c>
      <c r="G45" s="263">
        <v>0</v>
      </c>
      <c r="H45" s="263">
        <v>0</v>
      </c>
      <c r="I45" s="263">
        <v>0</v>
      </c>
      <c r="J45" s="263">
        <v>6097324.2599999998</v>
      </c>
      <c r="K45" s="263">
        <v>0</v>
      </c>
      <c r="L45" s="263">
        <v>0</v>
      </c>
      <c r="M45" s="263">
        <v>0</v>
      </c>
      <c r="N45" s="263">
        <v>0</v>
      </c>
      <c r="O45" s="264">
        <f t="shared" si="0"/>
        <v>6097324.2599999998</v>
      </c>
    </row>
    <row r="46" spans="1:15" x14ac:dyDescent="0.25">
      <c r="A46" s="255" t="s">
        <v>51</v>
      </c>
      <c r="B46" s="258" t="s">
        <v>19</v>
      </c>
      <c r="C46" s="256">
        <v>5021</v>
      </c>
      <c r="D46" s="259" t="s">
        <v>55</v>
      </c>
      <c r="E46" s="237">
        <v>1026992.1076242891</v>
      </c>
      <c r="F46" s="263">
        <v>0</v>
      </c>
      <c r="G46" s="263">
        <v>0</v>
      </c>
      <c r="H46" s="263">
        <v>0</v>
      </c>
      <c r="I46" s="263">
        <v>0</v>
      </c>
      <c r="J46" s="263">
        <v>0</v>
      </c>
      <c r="K46" s="263">
        <v>0</v>
      </c>
      <c r="L46" s="263">
        <v>0</v>
      </c>
      <c r="M46" s="263">
        <v>0</v>
      </c>
      <c r="N46" s="263">
        <v>0</v>
      </c>
      <c r="O46" s="264">
        <f t="shared" ref="O46" si="6">SUM(F46:N46)</f>
        <v>0</v>
      </c>
    </row>
    <row r="47" spans="1:15" x14ac:dyDescent="0.25">
      <c r="A47" s="255" t="s">
        <v>51</v>
      </c>
      <c r="B47" s="258" t="s">
        <v>19</v>
      </c>
      <c r="C47" s="256">
        <v>5030</v>
      </c>
      <c r="D47" s="259" t="s">
        <v>56</v>
      </c>
      <c r="E47" s="237">
        <v>55546784.175829828</v>
      </c>
      <c r="F47" s="263">
        <v>0</v>
      </c>
      <c r="G47" s="263">
        <v>92848212.129999995</v>
      </c>
      <c r="H47" s="263">
        <v>0</v>
      </c>
      <c r="I47" s="263">
        <v>0</v>
      </c>
      <c r="J47" s="263">
        <v>0</v>
      </c>
      <c r="K47" s="263">
        <v>0</v>
      </c>
      <c r="L47" s="263">
        <v>5687582.8499999996</v>
      </c>
      <c r="M47" s="263">
        <v>0</v>
      </c>
      <c r="N47" s="263">
        <v>0</v>
      </c>
      <c r="O47" s="264">
        <f t="shared" si="0"/>
        <v>98535794.979999989</v>
      </c>
    </row>
    <row r="48" spans="1:15" x14ac:dyDescent="0.25">
      <c r="A48" s="255" t="s">
        <v>51</v>
      </c>
      <c r="B48" s="258" t="s">
        <v>19</v>
      </c>
      <c r="C48" s="256">
        <v>5031</v>
      </c>
      <c r="D48" s="259" t="s">
        <v>57</v>
      </c>
      <c r="E48" s="237">
        <v>352607308.23005551</v>
      </c>
      <c r="F48" s="263">
        <v>8275601.0200000005</v>
      </c>
      <c r="G48" s="263">
        <v>0</v>
      </c>
      <c r="H48" s="263">
        <v>0</v>
      </c>
      <c r="I48" s="263">
        <v>0</v>
      </c>
      <c r="J48" s="263">
        <v>389449728.46999997</v>
      </c>
      <c r="K48" s="263">
        <v>0</v>
      </c>
      <c r="L48" s="263">
        <v>2296039.62</v>
      </c>
      <c r="M48" s="263">
        <v>0</v>
      </c>
      <c r="N48" s="263">
        <v>0</v>
      </c>
      <c r="O48" s="264">
        <f t="shared" si="0"/>
        <v>400021369.10999995</v>
      </c>
    </row>
    <row r="49" spans="1:15" x14ac:dyDescent="0.25">
      <c r="A49" s="255" t="s">
        <v>51</v>
      </c>
      <c r="B49" s="258" t="s">
        <v>19</v>
      </c>
      <c r="C49" s="256">
        <v>5034</v>
      </c>
      <c r="D49" s="259" t="s">
        <v>58</v>
      </c>
      <c r="E49" s="237">
        <v>28735099.542397432</v>
      </c>
      <c r="F49" s="263">
        <v>0</v>
      </c>
      <c r="G49" s="263">
        <v>0</v>
      </c>
      <c r="H49" s="263">
        <v>0</v>
      </c>
      <c r="I49" s="263">
        <v>0</v>
      </c>
      <c r="J49" s="263">
        <v>275209.59999999998</v>
      </c>
      <c r="K49" s="263">
        <v>0</v>
      </c>
      <c r="L49" s="263">
        <v>127169.02</v>
      </c>
      <c r="M49" s="263">
        <v>0</v>
      </c>
      <c r="N49" s="263">
        <v>0</v>
      </c>
      <c r="O49" s="264">
        <f t="shared" si="0"/>
        <v>402378.62</v>
      </c>
    </row>
    <row r="50" spans="1:15" x14ac:dyDescent="0.25">
      <c r="A50" s="255" t="s">
        <v>51</v>
      </c>
      <c r="B50" s="258" t="s">
        <v>19</v>
      </c>
      <c r="C50" s="256">
        <v>5036</v>
      </c>
      <c r="D50" s="259" t="s">
        <v>59</v>
      </c>
      <c r="E50" s="237">
        <v>3021976.2118906388</v>
      </c>
      <c r="F50" s="263">
        <v>0</v>
      </c>
      <c r="G50" s="263">
        <v>7025843.7800000003</v>
      </c>
      <c r="H50" s="263">
        <v>0</v>
      </c>
      <c r="I50" s="263">
        <v>0</v>
      </c>
      <c r="J50" s="263">
        <v>0</v>
      </c>
      <c r="K50" s="263">
        <v>0</v>
      </c>
      <c r="L50" s="263">
        <v>2681278.7799999998</v>
      </c>
      <c r="M50" s="263">
        <v>0</v>
      </c>
      <c r="N50" s="263">
        <v>0</v>
      </c>
      <c r="O50" s="264">
        <f t="shared" si="0"/>
        <v>9707122.5600000005</v>
      </c>
    </row>
    <row r="51" spans="1:15" x14ac:dyDescent="0.25">
      <c r="A51" s="221" t="s">
        <v>51</v>
      </c>
      <c r="B51" s="222" t="s">
        <v>19</v>
      </c>
      <c r="C51" s="186">
        <v>5038</v>
      </c>
      <c r="D51" s="187" t="s">
        <v>60</v>
      </c>
      <c r="E51" s="237">
        <v>284760298.10911882</v>
      </c>
      <c r="F51" s="188">
        <v>0</v>
      </c>
      <c r="G51" s="188">
        <v>0</v>
      </c>
      <c r="H51" s="188">
        <v>0</v>
      </c>
      <c r="I51" s="188">
        <v>0</v>
      </c>
      <c r="J51" s="188">
        <v>0</v>
      </c>
      <c r="K51" s="188">
        <v>0</v>
      </c>
      <c r="L51" s="188">
        <v>0</v>
      </c>
      <c r="M51" s="188">
        <v>0</v>
      </c>
      <c r="N51" s="188">
        <v>0</v>
      </c>
      <c r="O51" s="189">
        <f t="shared" ref="O51" si="7">SUM(F51:N51)</f>
        <v>0</v>
      </c>
    </row>
    <row r="52" spans="1:15" x14ac:dyDescent="0.25">
      <c r="A52" s="221" t="s">
        <v>51</v>
      </c>
      <c r="B52" s="222" t="s">
        <v>19</v>
      </c>
      <c r="C52" s="186">
        <v>5040</v>
      </c>
      <c r="D52" s="187" t="s">
        <v>61</v>
      </c>
      <c r="E52" s="237">
        <v>331279715.07814223</v>
      </c>
      <c r="F52" s="188">
        <v>0</v>
      </c>
      <c r="G52" s="188">
        <v>0</v>
      </c>
      <c r="H52" s="188">
        <v>0</v>
      </c>
      <c r="I52" s="188">
        <v>0</v>
      </c>
      <c r="J52" s="188">
        <v>43455979.94000002</v>
      </c>
      <c r="K52" s="188">
        <v>0</v>
      </c>
      <c r="L52" s="188">
        <v>0</v>
      </c>
      <c r="M52" s="188">
        <v>0</v>
      </c>
      <c r="N52" s="188">
        <v>0</v>
      </c>
      <c r="O52" s="189">
        <f t="shared" si="0"/>
        <v>43455979.94000002</v>
      </c>
    </row>
    <row r="53" spans="1:15" x14ac:dyDescent="0.25">
      <c r="A53" s="221" t="s">
        <v>51</v>
      </c>
      <c r="B53" s="222" t="s">
        <v>19</v>
      </c>
      <c r="C53" s="186">
        <v>5042</v>
      </c>
      <c r="D53" s="187" t="s">
        <v>62</v>
      </c>
      <c r="E53" s="237">
        <v>65243767.772823565</v>
      </c>
      <c r="F53" s="188">
        <v>0</v>
      </c>
      <c r="G53" s="188">
        <v>0</v>
      </c>
      <c r="H53" s="188">
        <v>0</v>
      </c>
      <c r="I53" s="188">
        <v>0</v>
      </c>
      <c r="J53" s="188">
        <v>0</v>
      </c>
      <c r="K53" s="188">
        <v>0</v>
      </c>
      <c r="L53" s="188">
        <v>0</v>
      </c>
      <c r="M53" s="188">
        <v>0</v>
      </c>
      <c r="N53" s="188">
        <v>0</v>
      </c>
      <c r="O53" s="189">
        <f t="shared" ref="O53:O54" si="8">SUM(F53:N53)</f>
        <v>0</v>
      </c>
    </row>
    <row r="54" spans="1:15" x14ac:dyDescent="0.25">
      <c r="A54" s="221" t="s">
        <v>51</v>
      </c>
      <c r="B54" s="222" t="s">
        <v>19</v>
      </c>
      <c r="C54" s="186">
        <v>5044</v>
      </c>
      <c r="D54" s="187" t="s">
        <v>63</v>
      </c>
      <c r="E54" s="237">
        <v>1836236.3321265101</v>
      </c>
      <c r="F54" s="188">
        <v>0</v>
      </c>
      <c r="G54" s="188">
        <v>0</v>
      </c>
      <c r="H54" s="188">
        <v>0</v>
      </c>
      <c r="I54" s="188">
        <v>0</v>
      </c>
      <c r="J54" s="188">
        <v>0</v>
      </c>
      <c r="K54" s="188">
        <v>0</v>
      </c>
      <c r="L54" s="188">
        <v>0</v>
      </c>
      <c r="M54" s="188">
        <v>0</v>
      </c>
      <c r="N54" s="188">
        <v>0</v>
      </c>
      <c r="O54" s="189">
        <f t="shared" si="8"/>
        <v>0</v>
      </c>
    </row>
    <row r="55" spans="1:15" x14ac:dyDescent="0.25">
      <c r="A55" s="221" t="s">
        <v>51</v>
      </c>
      <c r="B55" s="222" t="s">
        <v>19</v>
      </c>
      <c r="C55" s="186">
        <v>5045</v>
      </c>
      <c r="D55" s="187" t="s">
        <v>64</v>
      </c>
      <c r="E55" s="237">
        <v>125490.80311471931</v>
      </c>
      <c r="F55" s="188">
        <v>0</v>
      </c>
      <c r="G55" s="188">
        <v>0</v>
      </c>
      <c r="H55" s="188">
        <v>0</v>
      </c>
      <c r="I55" s="188">
        <v>0</v>
      </c>
      <c r="J55" s="188">
        <v>0</v>
      </c>
      <c r="K55" s="188">
        <v>0</v>
      </c>
      <c r="L55" s="188">
        <v>1021434.08</v>
      </c>
      <c r="M55" s="188">
        <v>0</v>
      </c>
      <c r="N55" s="188">
        <v>0</v>
      </c>
      <c r="O55" s="189">
        <f t="shared" si="0"/>
        <v>1021434.08</v>
      </c>
    </row>
    <row r="56" spans="1:15" x14ac:dyDescent="0.25">
      <c r="A56" s="221" t="s">
        <v>51</v>
      </c>
      <c r="B56" s="222" t="s">
        <v>19</v>
      </c>
      <c r="C56" s="186">
        <v>5051</v>
      </c>
      <c r="D56" s="187" t="s">
        <v>65</v>
      </c>
      <c r="E56" s="237">
        <v>0</v>
      </c>
      <c r="F56" s="188">
        <v>0</v>
      </c>
      <c r="G56" s="188">
        <v>0</v>
      </c>
      <c r="H56" s="188">
        <v>0</v>
      </c>
      <c r="I56" s="188">
        <v>0</v>
      </c>
      <c r="J56" s="188">
        <v>0</v>
      </c>
      <c r="K56" s="188">
        <v>0</v>
      </c>
      <c r="L56" s="188">
        <v>0</v>
      </c>
      <c r="M56" s="188">
        <v>0</v>
      </c>
      <c r="N56" s="188">
        <v>0</v>
      </c>
      <c r="O56" s="189">
        <f t="shared" ref="O56:O58" si="9">SUM(F56:N56)</f>
        <v>0</v>
      </c>
    </row>
    <row r="57" spans="1:15" x14ac:dyDescent="0.25">
      <c r="A57" s="221" t="s">
        <v>51</v>
      </c>
      <c r="B57" s="222" t="s">
        <v>19</v>
      </c>
      <c r="C57" s="186">
        <v>5055</v>
      </c>
      <c r="D57" s="187" t="s">
        <v>66</v>
      </c>
      <c r="E57" s="237">
        <v>3926799.8660123358</v>
      </c>
      <c r="F57" s="188">
        <v>0</v>
      </c>
      <c r="G57" s="188">
        <v>0</v>
      </c>
      <c r="H57" s="188">
        <v>0</v>
      </c>
      <c r="I57" s="188">
        <v>0</v>
      </c>
      <c r="J57" s="188">
        <v>0</v>
      </c>
      <c r="K57" s="188">
        <v>0</v>
      </c>
      <c r="L57" s="188">
        <v>0</v>
      </c>
      <c r="M57" s="188">
        <v>0</v>
      </c>
      <c r="N57" s="188">
        <v>0</v>
      </c>
      <c r="O57" s="189">
        <f t="shared" si="9"/>
        <v>0</v>
      </c>
    </row>
    <row r="58" spans="1:15" x14ac:dyDescent="0.25">
      <c r="A58" s="221" t="s">
        <v>51</v>
      </c>
      <c r="B58" s="222" t="s">
        <v>19</v>
      </c>
      <c r="C58" s="186">
        <v>5059</v>
      </c>
      <c r="D58" s="187" t="s">
        <v>67</v>
      </c>
      <c r="E58" s="237">
        <v>0</v>
      </c>
      <c r="F58" s="188">
        <v>0</v>
      </c>
      <c r="G58" s="188">
        <v>0</v>
      </c>
      <c r="H58" s="188">
        <v>0</v>
      </c>
      <c r="I58" s="188">
        <v>0</v>
      </c>
      <c r="J58" s="188">
        <v>0</v>
      </c>
      <c r="K58" s="188">
        <v>0</v>
      </c>
      <c r="L58" s="188">
        <v>0</v>
      </c>
      <c r="M58" s="188">
        <v>0</v>
      </c>
      <c r="N58" s="188">
        <v>0</v>
      </c>
      <c r="O58" s="189">
        <f t="shared" si="9"/>
        <v>0</v>
      </c>
    </row>
    <row r="59" spans="1:15" x14ac:dyDescent="0.25">
      <c r="A59" s="221" t="s">
        <v>51</v>
      </c>
      <c r="B59" s="222" t="s">
        <v>19</v>
      </c>
      <c r="C59" s="186">
        <v>5079</v>
      </c>
      <c r="D59" s="187" t="s">
        <v>68</v>
      </c>
      <c r="E59" s="237">
        <v>18560765.324542075</v>
      </c>
      <c r="F59" s="188">
        <v>0</v>
      </c>
      <c r="G59" s="188">
        <v>0</v>
      </c>
      <c r="H59" s="188">
        <v>0</v>
      </c>
      <c r="I59" s="188">
        <v>0</v>
      </c>
      <c r="J59" s="188">
        <v>31468821.129999995</v>
      </c>
      <c r="K59" s="188">
        <v>0</v>
      </c>
      <c r="L59" s="188">
        <v>76494.87</v>
      </c>
      <c r="M59" s="188">
        <v>0</v>
      </c>
      <c r="N59" s="188">
        <v>0</v>
      </c>
      <c r="O59" s="189">
        <f t="shared" si="0"/>
        <v>31545315.999999996</v>
      </c>
    </row>
    <row r="60" spans="1:15" x14ac:dyDescent="0.25">
      <c r="A60" s="221" t="s">
        <v>51</v>
      </c>
      <c r="B60" s="222" t="s">
        <v>19</v>
      </c>
      <c r="C60" s="186">
        <v>5086</v>
      </c>
      <c r="D60" s="187" t="s">
        <v>69</v>
      </c>
      <c r="E60" s="237">
        <v>1675000.3680790372</v>
      </c>
      <c r="F60" s="188">
        <v>0</v>
      </c>
      <c r="G60" s="188">
        <v>0</v>
      </c>
      <c r="H60" s="188">
        <v>0</v>
      </c>
      <c r="I60" s="188">
        <v>0</v>
      </c>
      <c r="J60" s="188">
        <v>0</v>
      </c>
      <c r="K60" s="188">
        <v>0</v>
      </c>
      <c r="L60" s="188">
        <v>0</v>
      </c>
      <c r="M60" s="188">
        <v>0</v>
      </c>
      <c r="N60" s="188">
        <v>0</v>
      </c>
      <c r="O60" s="189">
        <f t="shared" ref="O60" si="10">SUM(F60:N60)</f>
        <v>0</v>
      </c>
    </row>
    <row r="61" spans="1:15" x14ac:dyDescent="0.25">
      <c r="A61" s="255" t="s">
        <v>51</v>
      </c>
      <c r="B61" s="258" t="s">
        <v>19</v>
      </c>
      <c r="C61" s="256">
        <v>5088</v>
      </c>
      <c r="D61" s="259" t="s">
        <v>70</v>
      </c>
      <c r="E61" s="237">
        <v>7645924.1519297091</v>
      </c>
      <c r="F61" s="263">
        <v>0</v>
      </c>
      <c r="G61" s="263">
        <v>0</v>
      </c>
      <c r="H61" s="263">
        <v>0</v>
      </c>
      <c r="I61" s="263">
        <v>0</v>
      </c>
      <c r="J61" s="263">
        <v>822842.60000000009</v>
      </c>
      <c r="K61" s="263">
        <v>0</v>
      </c>
      <c r="L61" s="263">
        <v>5712343.6600000001</v>
      </c>
      <c r="M61" s="263">
        <v>0</v>
      </c>
      <c r="N61" s="263">
        <v>0</v>
      </c>
      <c r="O61" s="264">
        <f t="shared" si="0"/>
        <v>6535186.2599999998</v>
      </c>
    </row>
    <row r="62" spans="1:15" x14ac:dyDescent="0.25">
      <c r="A62" s="255" t="s">
        <v>51</v>
      </c>
      <c r="B62" s="258" t="s">
        <v>19</v>
      </c>
      <c r="C62" s="256">
        <v>5091</v>
      </c>
      <c r="D62" s="259" t="s">
        <v>71</v>
      </c>
      <c r="E62" s="237">
        <v>0</v>
      </c>
      <c r="F62" s="263">
        <v>0</v>
      </c>
      <c r="G62" s="263">
        <v>0</v>
      </c>
      <c r="H62" s="263">
        <v>0</v>
      </c>
      <c r="I62" s="263">
        <v>0</v>
      </c>
      <c r="J62" s="263">
        <v>0</v>
      </c>
      <c r="K62" s="263">
        <v>0</v>
      </c>
      <c r="L62" s="263">
        <v>0</v>
      </c>
      <c r="M62" s="263">
        <v>0</v>
      </c>
      <c r="N62" s="263">
        <v>0</v>
      </c>
      <c r="O62" s="264">
        <f t="shared" ref="O62:O64" si="11">SUM(F62:N62)</f>
        <v>0</v>
      </c>
    </row>
    <row r="63" spans="1:15" x14ac:dyDescent="0.25">
      <c r="A63" s="255" t="s">
        <v>51</v>
      </c>
      <c r="B63" s="258" t="s">
        <v>19</v>
      </c>
      <c r="C63" s="256">
        <v>5093</v>
      </c>
      <c r="D63" s="259" t="s">
        <v>72</v>
      </c>
      <c r="E63" s="237">
        <v>0</v>
      </c>
      <c r="F63" s="263">
        <v>0</v>
      </c>
      <c r="G63" s="263">
        <v>0</v>
      </c>
      <c r="H63" s="263">
        <v>0</v>
      </c>
      <c r="I63" s="263">
        <v>0</v>
      </c>
      <c r="J63" s="263">
        <v>0</v>
      </c>
      <c r="K63" s="263">
        <v>0</v>
      </c>
      <c r="L63" s="263">
        <v>0</v>
      </c>
      <c r="M63" s="263">
        <v>0</v>
      </c>
      <c r="N63" s="263">
        <v>0</v>
      </c>
      <c r="O63" s="264">
        <f t="shared" si="11"/>
        <v>0</v>
      </c>
    </row>
    <row r="64" spans="1:15" x14ac:dyDescent="0.25">
      <c r="A64" s="255" t="s">
        <v>51</v>
      </c>
      <c r="B64" s="258" t="s">
        <v>19</v>
      </c>
      <c r="C64" s="256">
        <v>5101</v>
      </c>
      <c r="D64" s="259" t="s">
        <v>73</v>
      </c>
      <c r="E64" s="237">
        <v>0</v>
      </c>
      <c r="F64" s="263">
        <v>0</v>
      </c>
      <c r="G64" s="263">
        <v>0</v>
      </c>
      <c r="H64" s="263">
        <v>0</v>
      </c>
      <c r="I64" s="263">
        <v>0</v>
      </c>
      <c r="J64" s="263">
        <v>0</v>
      </c>
      <c r="K64" s="263">
        <v>0</v>
      </c>
      <c r="L64" s="263">
        <v>0</v>
      </c>
      <c r="M64" s="263">
        <v>0</v>
      </c>
      <c r="N64" s="263">
        <v>0</v>
      </c>
      <c r="O64" s="264">
        <f t="shared" si="11"/>
        <v>0</v>
      </c>
    </row>
    <row r="65" spans="1:15" x14ac:dyDescent="0.25">
      <c r="A65" s="255" t="s">
        <v>51</v>
      </c>
      <c r="B65" s="258" t="s">
        <v>19</v>
      </c>
      <c r="C65" s="256">
        <v>5107</v>
      </c>
      <c r="D65" s="259" t="s">
        <v>74</v>
      </c>
      <c r="E65" s="237">
        <v>27188863.80838671</v>
      </c>
      <c r="F65" s="263">
        <v>0</v>
      </c>
      <c r="G65" s="263">
        <v>0</v>
      </c>
      <c r="H65" s="263">
        <v>0</v>
      </c>
      <c r="I65" s="263">
        <v>0</v>
      </c>
      <c r="J65" s="263">
        <v>117231072.00999998</v>
      </c>
      <c r="K65" s="263">
        <v>0</v>
      </c>
      <c r="L65" s="263">
        <v>15674691.67</v>
      </c>
      <c r="M65" s="263">
        <v>0</v>
      </c>
      <c r="N65" s="263">
        <v>0</v>
      </c>
      <c r="O65" s="264">
        <f t="shared" si="0"/>
        <v>132905763.67999998</v>
      </c>
    </row>
    <row r="66" spans="1:15" x14ac:dyDescent="0.25">
      <c r="A66" s="255" t="s">
        <v>51</v>
      </c>
      <c r="B66" s="258" t="s">
        <v>19</v>
      </c>
      <c r="C66" s="256">
        <v>5113</v>
      </c>
      <c r="D66" s="259" t="s">
        <v>75</v>
      </c>
      <c r="E66" s="237">
        <v>393899450.29531443</v>
      </c>
      <c r="F66" s="263">
        <v>0</v>
      </c>
      <c r="G66" s="263">
        <v>0</v>
      </c>
      <c r="H66" s="263">
        <v>0</v>
      </c>
      <c r="I66" s="263">
        <v>0</v>
      </c>
      <c r="J66" s="263">
        <v>219375110.30000004</v>
      </c>
      <c r="K66" s="263">
        <v>0</v>
      </c>
      <c r="L66" s="263">
        <v>0</v>
      </c>
      <c r="M66" s="263">
        <v>0</v>
      </c>
      <c r="N66" s="263">
        <v>0</v>
      </c>
      <c r="O66" s="264">
        <f t="shared" si="0"/>
        <v>219375110.30000004</v>
      </c>
    </row>
    <row r="67" spans="1:15" x14ac:dyDescent="0.25">
      <c r="A67" s="255" t="s">
        <v>51</v>
      </c>
      <c r="B67" s="258" t="s">
        <v>19</v>
      </c>
      <c r="C67" s="256">
        <v>5120</v>
      </c>
      <c r="D67" s="259" t="s">
        <v>76</v>
      </c>
      <c r="E67" s="237">
        <v>694549131.24420357</v>
      </c>
      <c r="F67" s="263">
        <v>0</v>
      </c>
      <c r="G67" s="263">
        <v>0</v>
      </c>
      <c r="H67" s="263">
        <v>0</v>
      </c>
      <c r="I67" s="263">
        <v>0</v>
      </c>
      <c r="J67" s="263">
        <v>915496367.22000003</v>
      </c>
      <c r="K67" s="263">
        <v>0</v>
      </c>
      <c r="L67" s="263">
        <v>865269.52</v>
      </c>
      <c r="M67" s="263">
        <v>0</v>
      </c>
      <c r="N67" s="263">
        <v>0</v>
      </c>
      <c r="O67" s="264">
        <f t="shared" si="0"/>
        <v>916361636.74000001</v>
      </c>
    </row>
    <row r="68" spans="1:15" x14ac:dyDescent="0.25">
      <c r="A68" s="255" t="s">
        <v>51</v>
      </c>
      <c r="B68" s="258" t="s">
        <v>19</v>
      </c>
      <c r="C68" s="256">
        <v>5125</v>
      </c>
      <c r="D68" s="259" t="s">
        <v>77</v>
      </c>
      <c r="E68" s="237">
        <v>2140101.0240133181</v>
      </c>
      <c r="F68" s="263">
        <v>0</v>
      </c>
      <c r="G68" s="263">
        <v>0</v>
      </c>
      <c r="H68" s="263">
        <v>0</v>
      </c>
      <c r="I68" s="263">
        <v>0</v>
      </c>
      <c r="J68" s="263">
        <v>754643.62</v>
      </c>
      <c r="K68" s="263">
        <v>0</v>
      </c>
      <c r="L68" s="263">
        <v>0</v>
      </c>
      <c r="M68" s="263">
        <v>0</v>
      </c>
      <c r="N68" s="263">
        <v>0</v>
      </c>
      <c r="O68" s="264">
        <f t="shared" si="0"/>
        <v>754643.62</v>
      </c>
    </row>
    <row r="69" spans="1:15" x14ac:dyDescent="0.25">
      <c r="A69" s="255" t="s">
        <v>51</v>
      </c>
      <c r="B69" s="258" t="s">
        <v>19</v>
      </c>
      <c r="C69" s="256">
        <v>5129</v>
      </c>
      <c r="D69" s="259" t="s">
        <v>23</v>
      </c>
      <c r="E69" s="237">
        <v>24584.054957787786</v>
      </c>
      <c r="F69" s="263">
        <v>0</v>
      </c>
      <c r="G69" s="263">
        <v>0</v>
      </c>
      <c r="H69" s="263">
        <v>0</v>
      </c>
      <c r="I69" s="263">
        <v>0</v>
      </c>
      <c r="J69" s="263">
        <v>0</v>
      </c>
      <c r="K69" s="263">
        <v>0</v>
      </c>
      <c r="L69" s="263">
        <v>0</v>
      </c>
      <c r="M69" s="263">
        <v>0</v>
      </c>
      <c r="N69" s="263">
        <v>0</v>
      </c>
      <c r="O69" s="264">
        <f t="shared" ref="O69:O71" si="12">SUM(F69:N69)</f>
        <v>0</v>
      </c>
    </row>
    <row r="70" spans="1:15" x14ac:dyDescent="0.25">
      <c r="A70" s="255" t="s">
        <v>51</v>
      </c>
      <c r="B70" s="258" t="s">
        <v>19</v>
      </c>
      <c r="C70" s="256">
        <v>5134</v>
      </c>
      <c r="D70" s="259" t="s">
        <v>78</v>
      </c>
      <c r="E70" s="237">
        <v>119269.43355710511</v>
      </c>
      <c r="F70" s="263">
        <v>0</v>
      </c>
      <c r="G70" s="263">
        <v>0</v>
      </c>
      <c r="H70" s="263">
        <v>0</v>
      </c>
      <c r="I70" s="263">
        <v>0</v>
      </c>
      <c r="J70" s="263">
        <v>0</v>
      </c>
      <c r="K70" s="263">
        <v>0</v>
      </c>
      <c r="L70" s="263">
        <v>0</v>
      </c>
      <c r="M70" s="263">
        <v>0</v>
      </c>
      <c r="N70" s="263">
        <v>0</v>
      </c>
      <c r="O70" s="264">
        <f t="shared" si="12"/>
        <v>0</v>
      </c>
    </row>
    <row r="71" spans="1:15" x14ac:dyDescent="0.25">
      <c r="A71" s="221" t="s">
        <v>51</v>
      </c>
      <c r="B71" s="222" t="s">
        <v>19</v>
      </c>
      <c r="C71" s="186">
        <v>5138</v>
      </c>
      <c r="D71" s="187" t="s">
        <v>79</v>
      </c>
      <c r="E71" s="237">
        <v>1538717663.1992729</v>
      </c>
      <c r="F71" s="188">
        <v>0</v>
      </c>
      <c r="G71" s="188">
        <v>0</v>
      </c>
      <c r="H71" s="188">
        <v>0</v>
      </c>
      <c r="I71" s="188">
        <v>0</v>
      </c>
      <c r="J71" s="188">
        <v>0</v>
      </c>
      <c r="K71" s="188">
        <v>0</v>
      </c>
      <c r="L71" s="188">
        <v>0</v>
      </c>
      <c r="M71" s="188">
        <v>0</v>
      </c>
      <c r="N71" s="188">
        <v>0</v>
      </c>
      <c r="O71" s="189">
        <f t="shared" si="12"/>
        <v>0</v>
      </c>
    </row>
    <row r="72" spans="1:15" x14ac:dyDescent="0.25">
      <c r="A72" s="221" t="s">
        <v>51</v>
      </c>
      <c r="B72" s="222" t="s">
        <v>19</v>
      </c>
      <c r="C72" s="186">
        <v>5142</v>
      </c>
      <c r="D72" s="187" t="s">
        <v>80</v>
      </c>
      <c r="E72" s="237">
        <v>22973332.268933307</v>
      </c>
      <c r="F72" s="188">
        <v>0</v>
      </c>
      <c r="G72" s="188">
        <v>0</v>
      </c>
      <c r="H72" s="188">
        <v>0</v>
      </c>
      <c r="I72" s="188">
        <v>0</v>
      </c>
      <c r="J72" s="188">
        <v>3534299.66</v>
      </c>
      <c r="K72" s="188">
        <v>0</v>
      </c>
      <c r="L72" s="188">
        <v>0</v>
      </c>
      <c r="M72" s="188">
        <v>0</v>
      </c>
      <c r="N72" s="188">
        <v>0</v>
      </c>
      <c r="O72" s="189">
        <f t="shared" si="0"/>
        <v>3534299.66</v>
      </c>
    </row>
    <row r="73" spans="1:15" x14ac:dyDescent="0.25">
      <c r="A73" s="221" t="s">
        <v>51</v>
      </c>
      <c r="B73" s="222" t="s">
        <v>19</v>
      </c>
      <c r="C73" s="186">
        <v>5145</v>
      </c>
      <c r="D73" s="187" t="s">
        <v>81</v>
      </c>
      <c r="E73" s="237">
        <v>137.22458188887498</v>
      </c>
      <c r="F73" s="188">
        <v>0</v>
      </c>
      <c r="G73" s="188">
        <v>0</v>
      </c>
      <c r="H73" s="188">
        <v>0</v>
      </c>
      <c r="I73" s="188">
        <v>0</v>
      </c>
      <c r="J73" s="188">
        <v>0</v>
      </c>
      <c r="K73" s="188">
        <v>0</v>
      </c>
      <c r="L73" s="188">
        <v>0</v>
      </c>
      <c r="M73" s="188">
        <v>0</v>
      </c>
      <c r="N73" s="188">
        <v>0</v>
      </c>
      <c r="O73" s="189">
        <f t="shared" ref="O73" si="13">SUM(F73:N73)</f>
        <v>0</v>
      </c>
    </row>
    <row r="74" spans="1:15" x14ac:dyDescent="0.25">
      <c r="A74" s="221" t="s">
        <v>51</v>
      </c>
      <c r="B74" s="222" t="s">
        <v>19</v>
      </c>
      <c r="C74" s="186">
        <v>5147</v>
      </c>
      <c r="D74" s="187" t="s">
        <v>82</v>
      </c>
      <c r="E74" s="237">
        <v>154438.5506400475</v>
      </c>
      <c r="F74" s="188">
        <v>0</v>
      </c>
      <c r="G74" s="188">
        <v>0</v>
      </c>
      <c r="H74" s="188">
        <v>0</v>
      </c>
      <c r="I74" s="188">
        <v>0</v>
      </c>
      <c r="J74" s="188">
        <v>0</v>
      </c>
      <c r="K74" s="188">
        <v>0</v>
      </c>
      <c r="L74" s="188">
        <v>976913.59</v>
      </c>
      <c r="M74" s="188">
        <v>0</v>
      </c>
      <c r="N74" s="188">
        <v>0</v>
      </c>
      <c r="O74" s="189">
        <f t="shared" si="0"/>
        <v>976913.59</v>
      </c>
    </row>
    <row r="75" spans="1:15" x14ac:dyDescent="0.25">
      <c r="A75" s="221" t="s">
        <v>51</v>
      </c>
      <c r="B75" s="222" t="s">
        <v>19</v>
      </c>
      <c r="C75" s="186">
        <v>5148</v>
      </c>
      <c r="D75" s="187" t="s">
        <v>83</v>
      </c>
      <c r="E75" s="237">
        <v>0</v>
      </c>
      <c r="F75" s="188">
        <v>0</v>
      </c>
      <c r="G75" s="188">
        <v>0</v>
      </c>
      <c r="H75" s="188">
        <v>0</v>
      </c>
      <c r="I75" s="188">
        <v>0</v>
      </c>
      <c r="J75" s="188">
        <v>0</v>
      </c>
      <c r="K75" s="188">
        <v>0</v>
      </c>
      <c r="L75" s="188">
        <v>0</v>
      </c>
      <c r="M75" s="188">
        <v>0</v>
      </c>
      <c r="N75" s="188">
        <v>0</v>
      </c>
      <c r="O75" s="189">
        <f t="shared" ref="O75:O76" si="14">SUM(F75:N75)</f>
        <v>0</v>
      </c>
    </row>
    <row r="76" spans="1:15" x14ac:dyDescent="0.25">
      <c r="A76" s="221" t="s">
        <v>51</v>
      </c>
      <c r="B76" s="222" t="s">
        <v>19</v>
      </c>
      <c r="C76" s="186">
        <v>5150</v>
      </c>
      <c r="D76" s="187" t="s">
        <v>84</v>
      </c>
      <c r="E76" s="237">
        <v>0</v>
      </c>
      <c r="F76" s="188">
        <v>0</v>
      </c>
      <c r="G76" s="188">
        <v>0</v>
      </c>
      <c r="H76" s="188">
        <v>0</v>
      </c>
      <c r="I76" s="188">
        <v>0</v>
      </c>
      <c r="J76" s="188">
        <v>0</v>
      </c>
      <c r="K76" s="188">
        <v>0</v>
      </c>
      <c r="L76" s="188">
        <v>0</v>
      </c>
      <c r="M76" s="188">
        <v>0</v>
      </c>
      <c r="N76" s="188">
        <v>0</v>
      </c>
      <c r="O76" s="189">
        <f t="shared" si="14"/>
        <v>0</v>
      </c>
    </row>
    <row r="77" spans="1:15" x14ac:dyDescent="0.25">
      <c r="A77" s="221" t="s">
        <v>51</v>
      </c>
      <c r="B77" s="222" t="s">
        <v>19</v>
      </c>
      <c r="C77" s="186">
        <v>5154</v>
      </c>
      <c r="D77" s="187" t="s">
        <v>85</v>
      </c>
      <c r="E77" s="237">
        <v>3340054828.4169741</v>
      </c>
      <c r="F77" s="188">
        <v>0</v>
      </c>
      <c r="G77" s="188">
        <v>0</v>
      </c>
      <c r="H77" s="188">
        <v>0</v>
      </c>
      <c r="I77" s="188">
        <v>0</v>
      </c>
      <c r="J77" s="188">
        <v>1697595923.8700006</v>
      </c>
      <c r="K77" s="188">
        <v>0</v>
      </c>
      <c r="L77" s="188">
        <v>0</v>
      </c>
      <c r="M77" s="188">
        <v>0</v>
      </c>
      <c r="N77" s="188">
        <v>0</v>
      </c>
      <c r="O77" s="189">
        <f t="shared" ref="O77:O139" si="15">SUM(F77:N77)</f>
        <v>1697595923.8700006</v>
      </c>
    </row>
    <row r="78" spans="1:15" x14ac:dyDescent="0.25">
      <c r="A78" s="221" t="s">
        <v>51</v>
      </c>
      <c r="B78" s="222" t="s">
        <v>19</v>
      </c>
      <c r="C78" s="186">
        <v>5172</v>
      </c>
      <c r="D78" s="187" t="s">
        <v>86</v>
      </c>
      <c r="E78" s="237">
        <v>5318.8869561566371</v>
      </c>
      <c r="F78" s="188">
        <v>0</v>
      </c>
      <c r="G78" s="188">
        <v>0</v>
      </c>
      <c r="H78" s="188">
        <v>0</v>
      </c>
      <c r="I78" s="188">
        <v>0</v>
      </c>
      <c r="J78" s="188">
        <v>0</v>
      </c>
      <c r="K78" s="188">
        <v>0</v>
      </c>
      <c r="L78" s="188">
        <v>566664.57999999996</v>
      </c>
      <c r="M78" s="188">
        <v>0</v>
      </c>
      <c r="N78" s="188">
        <v>0</v>
      </c>
      <c r="O78" s="189">
        <f t="shared" si="15"/>
        <v>566664.57999999996</v>
      </c>
    </row>
    <row r="79" spans="1:15" x14ac:dyDescent="0.25">
      <c r="A79" s="221" t="s">
        <v>51</v>
      </c>
      <c r="B79" s="222" t="s">
        <v>19</v>
      </c>
      <c r="C79" s="186">
        <v>5190</v>
      </c>
      <c r="D79" s="187" t="s">
        <v>87</v>
      </c>
      <c r="E79" s="237">
        <v>19453653.278876204</v>
      </c>
      <c r="F79" s="188">
        <v>0</v>
      </c>
      <c r="G79" s="188">
        <v>0</v>
      </c>
      <c r="H79" s="188">
        <v>0</v>
      </c>
      <c r="I79" s="188">
        <v>0</v>
      </c>
      <c r="J79" s="188">
        <v>0</v>
      </c>
      <c r="K79" s="188">
        <v>0</v>
      </c>
      <c r="L79" s="188">
        <v>0</v>
      </c>
      <c r="M79" s="188">
        <v>0</v>
      </c>
      <c r="N79" s="188">
        <v>0</v>
      </c>
      <c r="O79" s="189">
        <f t="shared" si="15"/>
        <v>0</v>
      </c>
    </row>
    <row r="80" spans="1:15" x14ac:dyDescent="0.25">
      <c r="A80" s="221" t="s">
        <v>51</v>
      </c>
      <c r="B80" s="222" t="s">
        <v>19</v>
      </c>
      <c r="C80" s="186">
        <v>5197</v>
      </c>
      <c r="D80" s="187" t="s">
        <v>88</v>
      </c>
      <c r="E80" s="237">
        <v>0</v>
      </c>
      <c r="F80" s="188">
        <v>0</v>
      </c>
      <c r="G80" s="188">
        <v>0</v>
      </c>
      <c r="H80" s="188">
        <v>0</v>
      </c>
      <c r="I80" s="188">
        <v>0</v>
      </c>
      <c r="J80" s="188">
        <v>0</v>
      </c>
      <c r="K80" s="188">
        <v>0</v>
      </c>
      <c r="L80" s="188">
        <v>21434.19</v>
      </c>
      <c r="M80" s="188">
        <v>0</v>
      </c>
      <c r="N80" s="188">
        <v>0</v>
      </c>
      <c r="O80" s="189">
        <f t="shared" si="15"/>
        <v>21434.19</v>
      </c>
    </row>
    <row r="81" spans="1:15" x14ac:dyDescent="0.25">
      <c r="A81" s="255" t="s">
        <v>51</v>
      </c>
      <c r="B81" s="258" t="s">
        <v>19</v>
      </c>
      <c r="C81" s="256">
        <v>5206</v>
      </c>
      <c r="D81" s="259" t="s">
        <v>89</v>
      </c>
      <c r="E81" s="237">
        <v>15131538.172065575</v>
      </c>
      <c r="F81" s="263">
        <v>0</v>
      </c>
      <c r="G81" s="263">
        <v>0</v>
      </c>
      <c r="H81" s="263">
        <v>0</v>
      </c>
      <c r="I81" s="263">
        <v>0</v>
      </c>
      <c r="J81" s="263">
        <v>0</v>
      </c>
      <c r="K81" s="263">
        <v>0</v>
      </c>
      <c r="L81" s="263">
        <v>0</v>
      </c>
      <c r="M81" s="263">
        <v>0</v>
      </c>
      <c r="N81" s="263">
        <v>0</v>
      </c>
      <c r="O81" s="264">
        <f t="shared" si="15"/>
        <v>0</v>
      </c>
    </row>
    <row r="82" spans="1:15" x14ac:dyDescent="0.25">
      <c r="A82" s="255" t="s">
        <v>51</v>
      </c>
      <c r="B82" s="258" t="s">
        <v>19</v>
      </c>
      <c r="C82" s="256">
        <v>5209</v>
      </c>
      <c r="D82" s="259" t="s">
        <v>90</v>
      </c>
      <c r="E82" s="237">
        <v>0</v>
      </c>
      <c r="F82" s="263">
        <v>0</v>
      </c>
      <c r="G82" s="263">
        <v>0</v>
      </c>
      <c r="H82" s="263">
        <v>0</v>
      </c>
      <c r="I82" s="263">
        <v>0</v>
      </c>
      <c r="J82" s="263">
        <v>0</v>
      </c>
      <c r="K82" s="263">
        <v>0</v>
      </c>
      <c r="L82" s="263">
        <v>0</v>
      </c>
      <c r="M82" s="263">
        <v>0</v>
      </c>
      <c r="N82" s="263">
        <v>0</v>
      </c>
      <c r="O82" s="264">
        <f t="shared" si="15"/>
        <v>0</v>
      </c>
    </row>
    <row r="83" spans="1:15" x14ac:dyDescent="0.25">
      <c r="A83" s="255" t="s">
        <v>51</v>
      </c>
      <c r="B83" s="258" t="s">
        <v>19</v>
      </c>
      <c r="C83" s="256">
        <v>5212</v>
      </c>
      <c r="D83" s="259" t="s">
        <v>91</v>
      </c>
      <c r="E83" s="237">
        <v>127181.65811664402</v>
      </c>
      <c r="F83" s="263">
        <v>0</v>
      </c>
      <c r="G83" s="263">
        <v>0</v>
      </c>
      <c r="H83" s="263">
        <v>0</v>
      </c>
      <c r="I83" s="263">
        <v>0</v>
      </c>
      <c r="J83" s="263">
        <v>0</v>
      </c>
      <c r="K83" s="263">
        <v>0</v>
      </c>
      <c r="L83" s="263">
        <v>25103.57</v>
      </c>
      <c r="M83" s="263">
        <v>0</v>
      </c>
      <c r="N83" s="263">
        <v>0</v>
      </c>
      <c r="O83" s="264">
        <f t="shared" si="15"/>
        <v>25103.57</v>
      </c>
    </row>
    <row r="84" spans="1:15" x14ac:dyDescent="0.25">
      <c r="A84" s="255" t="s">
        <v>51</v>
      </c>
      <c r="B84" s="258" t="s">
        <v>19</v>
      </c>
      <c r="C84" s="256">
        <v>5234</v>
      </c>
      <c r="D84" s="259" t="s">
        <v>92</v>
      </c>
      <c r="E84" s="237">
        <v>3108229.7921895878</v>
      </c>
      <c r="F84" s="263">
        <v>0</v>
      </c>
      <c r="G84" s="263">
        <v>0</v>
      </c>
      <c r="H84" s="263">
        <v>0</v>
      </c>
      <c r="I84" s="263">
        <v>0</v>
      </c>
      <c r="J84" s="263">
        <v>18144271.879999999</v>
      </c>
      <c r="K84" s="263">
        <v>0</v>
      </c>
      <c r="L84" s="263">
        <v>0</v>
      </c>
      <c r="M84" s="263">
        <v>0</v>
      </c>
      <c r="N84" s="263">
        <v>0</v>
      </c>
      <c r="O84" s="264">
        <f t="shared" si="15"/>
        <v>18144271.879999999</v>
      </c>
    </row>
    <row r="85" spans="1:15" x14ac:dyDescent="0.25">
      <c r="A85" s="255" t="s">
        <v>51</v>
      </c>
      <c r="B85" s="258" t="s">
        <v>19</v>
      </c>
      <c r="C85" s="256">
        <v>5237</v>
      </c>
      <c r="D85" s="259" t="s">
        <v>93</v>
      </c>
      <c r="E85" s="237">
        <v>376898.78429761867</v>
      </c>
      <c r="F85" s="263">
        <v>0</v>
      </c>
      <c r="G85" s="263">
        <v>0</v>
      </c>
      <c r="H85" s="263">
        <v>0</v>
      </c>
      <c r="I85" s="263">
        <v>0</v>
      </c>
      <c r="J85" s="263">
        <v>0</v>
      </c>
      <c r="K85" s="263">
        <v>0</v>
      </c>
      <c r="L85" s="263">
        <v>81252.540000000008</v>
      </c>
      <c r="M85" s="263">
        <v>0</v>
      </c>
      <c r="N85" s="263">
        <v>0</v>
      </c>
      <c r="O85" s="264">
        <f t="shared" si="15"/>
        <v>81252.540000000008</v>
      </c>
    </row>
    <row r="86" spans="1:15" x14ac:dyDescent="0.25">
      <c r="A86" s="255" t="s">
        <v>51</v>
      </c>
      <c r="B86" s="258" t="s">
        <v>19</v>
      </c>
      <c r="C86" s="256">
        <v>5240</v>
      </c>
      <c r="D86" s="259" t="s">
        <v>94</v>
      </c>
      <c r="E86" s="237">
        <v>34996.856437592534</v>
      </c>
      <c r="F86" s="263">
        <v>0</v>
      </c>
      <c r="G86" s="263">
        <v>0</v>
      </c>
      <c r="H86" s="263">
        <v>0</v>
      </c>
      <c r="I86" s="263">
        <v>0</v>
      </c>
      <c r="J86" s="263">
        <v>0</v>
      </c>
      <c r="K86" s="263">
        <v>0</v>
      </c>
      <c r="L86" s="263">
        <v>0</v>
      </c>
      <c r="M86" s="263">
        <v>0</v>
      </c>
      <c r="N86" s="263">
        <v>0</v>
      </c>
      <c r="O86" s="264">
        <f t="shared" si="15"/>
        <v>0</v>
      </c>
    </row>
    <row r="87" spans="1:15" x14ac:dyDescent="0.25">
      <c r="A87" s="255" t="s">
        <v>51</v>
      </c>
      <c r="B87" s="258" t="s">
        <v>19</v>
      </c>
      <c r="C87" s="256">
        <v>5250</v>
      </c>
      <c r="D87" s="259" t="s">
        <v>95</v>
      </c>
      <c r="E87" s="237">
        <v>3252747959.0905628</v>
      </c>
      <c r="F87" s="263">
        <v>0</v>
      </c>
      <c r="G87" s="263">
        <v>0</v>
      </c>
      <c r="H87" s="263">
        <v>0</v>
      </c>
      <c r="I87" s="263">
        <v>0</v>
      </c>
      <c r="J87" s="263">
        <v>2482905738.0300002</v>
      </c>
      <c r="K87" s="263">
        <v>0</v>
      </c>
      <c r="L87" s="263">
        <v>0</v>
      </c>
      <c r="M87" s="263">
        <v>0</v>
      </c>
      <c r="N87" s="263">
        <v>0</v>
      </c>
      <c r="O87" s="264">
        <f t="shared" si="15"/>
        <v>2482905738.0300002</v>
      </c>
    </row>
    <row r="88" spans="1:15" x14ac:dyDescent="0.25">
      <c r="A88" s="255" t="s">
        <v>51</v>
      </c>
      <c r="B88" s="258" t="s">
        <v>19</v>
      </c>
      <c r="C88" s="256">
        <v>5264</v>
      </c>
      <c r="D88" s="259" t="s">
        <v>96</v>
      </c>
      <c r="E88" s="237">
        <v>0</v>
      </c>
      <c r="F88" s="263">
        <v>0</v>
      </c>
      <c r="G88" s="263">
        <v>0</v>
      </c>
      <c r="H88" s="263">
        <v>0</v>
      </c>
      <c r="I88" s="263">
        <v>0</v>
      </c>
      <c r="J88" s="263">
        <v>0</v>
      </c>
      <c r="K88" s="263">
        <v>0</v>
      </c>
      <c r="L88" s="263">
        <v>0</v>
      </c>
      <c r="M88" s="263">
        <v>0</v>
      </c>
      <c r="N88" s="263">
        <v>0</v>
      </c>
      <c r="O88" s="264">
        <f t="shared" si="15"/>
        <v>0</v>
      </c>
    </row>
    <row r="89" spans="1:15" x14ac:dyDescent="0.25">
      <c r="A89" s="255" t="s">
        <v>51</v>
      </c>
      <c r="B89" s="258" t="s">
        <v>19</v>
      </c>
      <c r="C89" s="256">
        <v>5266</v>
      </c>
      <c r="D89" s="259" t="s">
        <v>97</v>
      </c>
      <c r="E89" s="237">
        <v>0</v>
      </c>
      <c r="F89" s="263">
        <v>0</v>
      </c>
      <c r="G89" s="263">
        <v>0</v>
      </c>
      <c r="H89" s="263">
        <v>0</v>
      </c>
      <c r="I89" s="263">
        <v>0</v>
      </c>
      <c r="J89" s="263">
        <v>0</v>
      </c>
      <c r="K89" s="263">
        <v>0</v>
      </c>
      <c r="L89" s="263">
        <v>0</v>
      </c>
      <c r="M89" s="263">
        <v>0</v>
      </c>
      <c r="N89" s="263">
        <v>0</v>
      </c>
      <c r="O89" s="264">
        <f t="shared" si="15"/>
        <v>0</v>
      </c>
    </row>
    <row r="90" spans="1:15" x14ac:dyDescent="0.25">
      <c r="A90" s="255" t="s">
        <v>51</v>
      </c>
      <c r="B90" s="258" t="s">
        <v>19</v>
      </c>
      <c r="C90" s="256">
        <v>5282</v>
      </c>
      <c r="D90" s="259" t="s">
        <v>98</v>
      </c>
      <c r="E90" s="237">
        <v>12045487.259779112</v>
      </c>
      <c r="F90" s="263">
        <v>0</v>
      </c>
      <c r="G90" s="263">
        <v>7154707.3899999997</v>
      </c>
      <c r="H90" s="263">
        <v>0</v>
      </c>
      <c r="I90" s="263">
        <v>0</v>
      </c>
      <c r="J90" s="263">
        <v>0</v>
      </c>
      <c r="K90" s="263">
        <v>0</v>
      </c>
      <c r="L90" s="263">
        <v>2714460.96</v>
      </c>
      <c r="M90" s="263">
        <v>0</v>
      </c>
      <c r="N90" s="263">
        <v>0</v>
      </c>
      <c r="O90" s="264">
        <f t="shared" si="15"/>
        <v>9869168.3499999996</v>
      </c>
    </row>
    <row r="91" spans="1:15" x14ac:dyDescent="0.25">
      <c r="A91" s="221" t="s">
        <v>51</v>
      </c>
      <c r="B91" s="222" t="s">
        <v>19</v>
      </c>
      <c r="C91" s="186">
        <v>5284</v>
      </c>
      <c r="D91" s="187" t="s">
        <v>99</v>
      </c>
      <c r="E91" s="237">
        <v>30527351.627356142</v>
      </c>
      <c r="F91" s="188">
        <v>0</v>
      </c>
      <c r="G91" s="188">
        <v>0</v>
      </c>
      <c r="H91" s="188">
        <v>0</v>
      </c>
      <c r="I91" s="188">
        <v>0</v>
      </c>
      <c r="J91" s="188">
        <v>1977371.9500000002</v>
      </c>
      <c r="K91" s="188">
        <v>0</v>
      </c>
      <c r="L91" s="188">
        <v>0</v>
      </c>
      <c r="M91" s="188">
        <v>0</v>
      </c>
      <c r="N91" s="188">
        <v>0</v>
      </c>
      <c r="O91" s="189">
        <f t="shared" si="15"/>
        <v>1977371.9500000002</v>
      </c>
    </row>
    <row r="92" spans="1:15" x14ac:dyDescent="0.25">
      <c r="A92" s="221" t="s">
        <v>51</v>
      </c>
      <c r="B92" s="222" t="s">
        <v>19</v>
      </c>
      <c r="C92" s="186">
        <v>5306</v>
      </c>
      <c r="D92" s="187" t="s">
        <v>100</v>
      </c>
      <c r="E92" s="237">
        <v>0</v>
      </c>
      <c r="F92" s="188">
        <v>0</v>
      </c>
      <c r="G92" s="188">
        <v>0</v>
      </c>
      <c r="H92" s="188">
        <v>0</v>
      </c>
      <c r="I92" s="188">
        <v>0</v>
      </c>
      <c r="J92" s="188">
        <v>0</v>
      </c>
      <c r="K92" s="188">
        <v>0</v>
      </c>
      <c r="L92" s="188">
        <v>0</v>
      </c>
      <c r="M92" s="188">
        <v>0</v>
      </c>
      <c r="N92" s="188">
        <v>0</v>
      </c>
      <c r="O92" s="189">
        <f t="shared" si="15"/>
        <v>0</v>
      </c>
    </row>
    <row r="93" spans="1:15" x14ac:dyDescent="0.25">
      <c r="A93" s="221" t="s">
        <v>51</v>
      </c>
      <c r="B93" s="222" t="s">
        <v>19</v>
      </c>
      <c r="C93" s="186">
        <v>5308</v>
      </c>
      <c r="D93" s="187" t="s">
        <v>101</v>
      </c>
      <c r="E93" s="237">
        <v>16919086.832706612</v>
      </c>
      <c r="F93" s="188">
        <v>0</v>
      </c>
      <c r="G93" s="188">
        <v>0</v>
      </c>
      <c r="H93" s="188">
        <v>0</v>
      </c>
      <c r="I93" s="188">
        <v>0</v>
      </c>
      <c r="J93" s="188">
        <v>91080281.11999999</v>
      </c>
      <c r="K93" s="188">
        <v>0</v>
      </c>
      <c r="L93" s="188">
        <v>7596276.4299999997</v>
      </c>
      <c r="M93" s="188">
        <v>0</v>
      </c>
      <c r="N93" s="188">
        <v>0</v>
      </c>
      <c r="O93" s="189">
        <f t="shared" si="15"/>
        <v>98676557.549999982</v>
      </c>
    </row>
    <row r="94" spans="1:15" x14ac:dyDescent="0.25">
      <c r="A94" s="221" t="s">
        <v>51</v>
      </c>
      <c r="B94" s="222" t="s">
        <v>19</v>
      </c>
      <c r="C94" s="186">
        <v>5310</v>
      </c>
      <c r="D94" s="187" t="s">
        <v>102</v>
      </c>
      <c r="E94" s="237">
        <v>10391753.135071691</v>
      </c>
      <c r="F94" s="188">
        <v>0</v>
      </c>
      <c r="G94" s="188">
        <v>0</v>
      </c>
      <c r="H94" s="188">
        <v>0</v>
      </c>
      <c r="I94" s="188">
        <v>0</v>
      </c>
      <c r="J94" s="188">
        <v>386840.3</v>
      </c>
      <c r="K94" s="188">
        <v>0</v>
      </c>
      <c r="L94" s="188">
        <v>0</v>
      </c>
      <c r="M94" s="188">
        <v>0</v>
      </c>
      <c r="N94" s="188">
        <v>0</v>
      </c>
      <c r="O94" s="189">
        <f t="shared" si="15"/>
        <v>386840.3</v>
      </c>
    </row>
    <row r="95" spans="1:15" x14ac:dyDescent="0.25">
      <c r="A95" s="221" t="s">
        <v>51</v>
      </c>
      <c r="B95" s="222" t="s">
        <v>19</v>
      </c>
      <c r="C95" s="186">
        <v>5313</v>
      </c>
      <c r="D95" s="187" t="s">
        <v>103</v>
      </c>
      <c r="E95" s="237">
        <v>0</v>
      </c>
      <c r="F95" s="188">
        <v>0</v>
      </c>
      <c r="G95" s="188">
        <v>0</v>
      </c>
      <c r="H95" s="188">
        <v>0</v>
      </c>
      <c r="I95" s="188">
        <v>0</v>
      </c>
      <c r="J95" s="188">
        <v>0</v>
      </c>
      <c r="K95" s="188">
        <v>0</v>
      </c>
      <c r="L95" s="188">
        <v>0</v>
      </c>
      <c r="M95" s="188">
        <v>0</v>
      </c>
      <c r="N95" s="188">
        <v>0</v>
      </c>
      <c r="O95" s="189">
        <f t="shared" si="15"/>
        <v>0</v>
      </c>
    </row>
    <row r="96" spans="1:15" x14ac:dyDescent="0.25">
      <c r="A96" s="221" t="s">
        <v>51</v>
      </c>
      <c r="B96" s="222" t="s">
        <v>19</v>
      </c>
      <c r="C96" s="186">
        <v>5315</v>
      </c>
      <c r="D96" s="187" t="s">
        <v>104</v>
      </c>
      <c r="E96" s="237">
        <v>19171058.230343774</v>
      </c>
      <c r="F96" s="188">
        <v>0</v>
      </c>
      <c r="G96" s="188">
        <v>0</v>
      </c>
      <c r="H96" s="188">
        <v>0</v>
      </c>
      <c r="I96" s="188">
        <v>0</v>
      </c>
      <c r="J96" s="188">
        <v>0</v>
      </c>
      <c r="K96" s="188">
        <v>0</v>
      </c>
      <c r="L96" s="188">
        <v>0</v>
      </c>
      <c r="M96" s="188">
        <v>0</v>
      </c>
      <c r="N96" s="188">
        <v>0</v>
      </c>
      <c r="O96" s="189">
        <f t="shared" si="15"/>
        <v>0</v>
      </c>
    </row>
    <row r="97" spans="1:15" x14ac:dyDescent="0.25">
      <c r="A97" s="221" t="s">
        <v>51</v>
      </c>
      <c r="B97" s="222" t="s">
        <v>19</v>
      </c>
      <c r="C97" s="186">
        <v>5318</v>
      </c>
      <c r="D97" s="187" t="s">
        <v>105</v>
      </c>
      <c r="E97" s="237">
        <v>472002.09308250644</v>
      </c>
      <c r="F97" s="188">
        <v>0</v>
      </c>
      <c r="G97" s="188">
        <v>0</v>
      </c>
      <c r="H97" s="188">
        <v>0</v>
      </c>
      <c r="I97" s="188">
        <v>0</v>
      </c>
      <c r="J97" s="188">
        <v>0</v>
      </c>
      <c r="K97" s="188">
        <v>0</v>
      </c>
      <c r="L97" s="188">
        <v>0</v>
      </c>
      <c r="M97" s="188">
        <v>0</v>
      </c>
      <c r="N97" s="188">
        <v>0</v>
      </c>
      <c r="O97" s="189">
        <f t="shared" si="15"/>
        <v>0</v>
      </c>
    </row>
    <row r="98" spans="1:15" x14ac:dyDescent="0.25">
      <c r="A98" s="221" t="s">
        <v>51</v>
      </c>
      <c r="B98" s="222" t="s">
        <v>19</v>
      </c>
      <c r="C98" s="186">
        <v>5321</v>
      </c>
      <c r="D98" s="187" t="s">
        <v>106</v>
      </c>
      <c r="E98" s="237">
        <v>0</v>
      </c>
      <c r="F98" s="188">
        <v>0</v>
      </c>
      <c r="G98" s="188">
        <v>0</v>
      </c>
      <c r="H98" s="188">
        <v>0</v>
      </c>
      <c r="I98" s="188">
        <v>0</v>
      </c>
      <c r="J98" s="188">
        <v>0</v>
      </c>
      <c r="K98" s="188">
        <v>0</v>
      </c>
      <c r="L98" s="188">
        <v>0</v>
      </c>
      <c r="M98" s="188">
        <v>0</v>
      </c>
      <c r="N98" s="188">
        <v>0</v>
      </c>
      <c r="O98" s="189">
        <f t="shared" si="15"/>
        <v>0</v>
      </c>
    </row>
    <row r="99" spans="1:15" x14ac:dyDescent="0.25">
      <c r="A99" s="221" t="s">
        <v>51</v>
      </c>
      <c r="B99" s="222" t="s">
        <v>19</v>
      </c>
      <c r="C99" s="186">
        <v>5347</v>
      </c>
      <c r="D99" s="187" t="s">
        <v>107</v>
      </c>
      <c r="E99" s="237">
        <v>4681.4489656474234</v>
      </c>
      <c r="F99" s="188">
        <v>0</v>
      </c>
      <c r="G99" s="188">
        <v>0</v>
      </c>
      <c r="H99" s="188">
        <v>0</v>
      </c>
      <c r="I99" s="188">
        <v>0</v>
      </c>
      <c r="J99" s="188">
        <v>0</v>
      </c>
      <c r="K99" s="188">
        <v>0</v>
      </c>
      <c r="L99" s="188">
        <v>1346580.16</v>
      </c>
      <c r="M99" s="188">
        <v>0</v>
      </c>
      <c r="N99" s="188">
        <v>0</v>
      </c>
      <c r="O99" s="189">
        <f t="shared" si="15"/>
        <v>1346580.16</v>
      </c>
    </row>
    <row r="100" spans="1:15" x14ac:dyDescent="0.25">
      <c r="A100" s="221" t="s">
        <v>51</v>
      </c>
      <c r="B100" s="222" t="s">
        <v>19</v>
      </c>
      <c r="C100" s="186">
        <v>5353</v>
      </c>
      <c r="D100" s="187" t="s">
        <v>108</v>
      </c>
      <c r="E100" s="237">
        <v>0</v>
      </c>
      <c r="F100" s="188">
        <v>0</v>
      </c>
      <c r="G100" s="188">
        <v>0</v>
      </c>
      <c r="H100" s="188">
        <v>0</v>
      </c>
      <c r="I100" s="188">
        <v>0</v>
      </c>
      <c r="J100" s="188">
        <v>0</v>
      </c>
      <c r="K100" s="188">
        <v>0</v>
      </c>
      <c r="L100" s="188">
        <v>0</v>
      </c>
      <c r="M100" s="188">
        <v>0</v>
      </c>
      <c r="N100" s="188">
        <v>0</v>
      </c>
      <c r="O100" s="189">
        <f t="shared" si="15"/>
        <v>0</v>
      </c>
    </row>
    <row r="101" spans="1:15" x14ac:dyDescent="0.25">
      <c r="A101" s="255" t="s">
        <v>51</v>
      </c>
      <c r="B101" s="258" t="s">
        <v>19</v>
      </c>
      <c r="C101" s="256">
        <v>5360</v>
      </c>
      <c r="D101" s="259" t="s">
        <v>109</v>
      </c>
      <c r="E101" s="237">
        <v>1306120.9453548929</v>
      </c>
      <c r="F101" s="263">
        <v>0</v>
      </c>
      <c r="G101" s="263">
        <v>0</v>
      </c>
      <c r="H101" s="263">
        <v>0</v>
      </c>
      <c r="I101" s="263">
        <v>0</v>
      </c>
      <c r="J101" s="263">
        <v>0</v>
      </c>
      <c r="K101" s="263">
        <v>0</v>
      </c>
      <c r="L101" s="263">
        <v>395901.86</v>
      </c>
      <c r="M101" s="263">
        <v>0</v>
      </c>
      <c r="N101" s="263">
        <v>0</v>
      </c>
      <c r="O101" s="264">
        <f t="shared" si="15"/>
        <v>395901.86</v>
      </c>
    </row>
    <row r="102" spans="1:15" x14ac:dyDescent="0.25">
      <c r="A102" s="255" t="s">
        <v>51</v>
      </c>
      <c r="B102" s="258" t="s">
        <v>19</v>
      </c>
      <c r="C102" s="256">
        <v>5361</v>
      </c>
      <c r="D102" s="259" t="s">
        <v>110</v>
      </c>
      <c r="E102" s="237">
        <v>5958796.0985025465</v>
      </c>
      <c r="F102" s="263">
        <v>0</v>
      </c>
      <c r="G102" s="263">
        <v>0</v>
      </c>
      <c r="H102" s="263">
        <v>0</v>
      </c>
      <c r="I102" s="263">
        <v>0</v>
      </c>
      <c r="J102" s="263">
        <v>30811.34</v>
      </c>
      <c r="K102" s="263">
        <v>0</v>
      </c>
      <c r="L102" s="263">
        <v>0</v>
      </c>
      <c r="M102" s="263">
        <v>0</v>
      </c>
      <c r="N102" s="263">
        <v>0</v>
      </c>
      <c r="O102" s="264">
        <f t="shared" si="15"/>
        <v>30811.34</v>
      </c>
    </row>
    <row r="103" spans="1:15" x14ac:dyDescent="0.25">
      <c r="A103" s="255" t="s">
        <v>51</v>
      </c>
      <c r="B103" s="258" t="s">
        <v>19</v>
      </c>
      <c r="C103" s="256">
        <v>5364</v>
      </c>
      <c r="D103" s="259" t="s">
        <v>111</v>
      </c>
      <c r="E103" s="237">
        <v>3860510.374314243</v>
      </c>
      <c r="F103" s="263">
        <v>0</v>
      </c>
      <c r="G103" s="263">
        <v>0</v>
      </c>
      <c r="H103" s="263">
        <v>0</v>
      </c>
      <c r="I103" s="263">
        <v>0</v>
      </c>
      <c r="J103" s="263">
        <v>1512334.47</v>
      </c>
      <c r="K103" s="263">
        <v>0</v>
      </c>
      <c r="L103" s="263">
        <v>2418686.38</v>
      </c>
      <c r="M103" s="263">
        <v>0</v>
      </c>
      <c r="N103" s="263">
        <v>0</v>
      </c>
      <c r="O103" s="264">
        <f t="shared" si="15"/>
        <v>3931020.8499999996</v>
      </c>
    </row>
    <row r="104" spans="1:15" x14ac:dyDescent="0.25">
      <c r="A104" s="255" t="s">
        <v>51</v>
      </c>
      <c r="B104" s="258" t="s">
        <v>19</v>
      </c>
      <c r="C104" s="256">
        <v>5368</v>
      </c>
      <c r="D104" s="259" t="s">
        <v>112</v>
      </c>
      <c r="E104" s="237">
        <v>612467.13112239435</v>
      </c>
      <c r="F104" s="263">
        <v>0</v>
      </c>
      <c r="G104" s="263">
        <v>0</v>
      </c>
      <c r="H104" s="263">
        <v>0</v>
      </c>
      <c r="I104" s="263">
        <v>0</v>
      </c>
      <c r="J104" s="263">
        <v>0</v>
      </c>
      <c r="K104" s="263">
        <v>0</v>
      </c>
      <c r="L104" s="263">
        <v>0</v>
      </c>
      <c r="M104" s="263">
        <v>0</v>
      </c>
      <c r="N104" s="263">
        <v>0</v>
      </c>
      <c r="O104" s="264">
        <f t="shared" si="15"/>
        <v>0</v>
      </c>
    </row>
    <row r="105" spans="1:15" x14ac:dyDescent="0.25">
      <c r="A105" s="255" t="s">
        <v>51</v>
      </c>
      <c r="B105" s="258" t="s">
        <v>19</v>
      </c>
      <c r="C105" s="256">
        <v>5376</v>
      </c>
      <c r="D105" s="259" t="s">
        <v>113</v>
      </c>
      <c r="E105" s="237">
        <v>0</v>
      </c>
      <c r="F105" s="263">
        <v>0</v>
      </c>
      <c r="G105" s="263">
        <v>0</v>
      </c>
      <c r="H105" s="263">
        <v>0</v>
      </c>
      <c r="I105" s="263">
        <v>0</v>
      </c>
      <c r="J105" s="263">
        <v>0</v>
      </c>
      <c r="K105" s="263">
        <v>0</v>
      </c>
      <c r="L105" s="263">
        <v>0</v>
      </c>
      <c r="M105" s="263">
        <v>0</v>
      </c>
      <c r="N105" s="263">
        <v>0</v>
      </c>
      <c r="O105" s="264">
        <f t="shared" si="15"/>
        <v>0</v>
      </c>
    </row>
    <row r="106" spans="1:15" x14ac:dyDescent="0.25">
      <c r="A106" s="255" t="s">
        <v>51</v>
      </c>
      <c r="B106" s="258" t="s">
        <v>19</v>
      </c>
      <c r="C106" s="256">
        <v>5380</v>
      </c>
      <c r="D106" s="259" t="s">
        <v>114</v>
      </c>
      <c r="E106" s="237">
        <v>0</v>
      </c>
      <c r="F106" s="263">
        <v>0</v>
      </c>
      <c r="G106" s="263">
        <v>0</v>
      </c>
      <c r="H106" s="263">
        <v>0</v>
      </c>
      <c r="I106" s="263">
        <v>0</v>
      </c>
      <c r="J106" s="263">
        <v>0</v>
      </c>
      <c r="K106" s="263">
        <v>0</v>
      </c>
      <c r="L106" s="263">
        <v>0</v>
      </c>
      <c r="M106" s="263">
        <v>0</v>
      </c>
      <c r="N106" s="263">
        <v>0</v>
      </c>
      <c r="O106" s="264">
        <f t="shared" si="15"/>
        <v>0</v>
      </c>
    </row>
    <row r="107" spans="1:15" x14ac:dyDescent="0.25">
      <c r="A107" s="255" t="s">
        <v>51</v>
      </c>
      <c r="B107" s="258" t="s">
        <v>19</v>
      </c>
      <c r="C107" s="256">
        <v>5390</v>
      </c>
      <c r="D107" s="259" t="s">
        <v>115</v>
      </c>
      <c r="E107" s="237">
        <v>507635.57437318179</v>
      </c>
      <c r="F107" s="263">
        <v>0</v>
      </c>
      <c r="G107" s="263">
        <v>0</v>
      </c>
      <c r="H107" s="263">
        <v>0</v>
      </c>
      <c r="I107" s="263">
        <v>0</v>
      </c>
      <c r="J107" s="263">
        <v>35076781.220000006</v>
      </c>
      <c r="K107" s="263">
        <v>0</v>
      </c>
      <c r="L107" s="263">
        <v>0</v>
      </c>
      <c r="M107" s="263">
        <v>0</v>
      </c>
      <c r="N107" s="263">
        <v>0</v>
      </c>
      <c r="O107" s="264">
        <f t="shared" si="15"/>
        <v>35076781.220000006</v>
      </c>
    </row>
    <row r="108" spans="1:15" x14ac:dyDescent="0.25">
      <c r="A108" s="255" t="s">
        <v>51</v>
      </c>
      <c r="B108" s="258" t="s">
        <v>19</v>
      </c>
      <c r="C108" s="256">
        <v>5400</v>
      </c>
      <c r="D108" s="259" t="s">
        <v>116</v>
      </c>
      <c r="E108" s="237">
        <v>354393.79754664568</v>
      </c>
      <c r="F108" s="263">
        <v>0</v>
      </c>
      <c r="G108" s="263">
        <v>0</v>
      </c>
      <c r="H108" s="263">
        <v>0</v>
      </c>
      <c r="I108" s="263">
        <v>0</v>
      </c>
      <c r="J108" s="263">
        <v>0</v>
      </c>
      <c r="K108" s="263">
        <v>0</v>
      </c>
      <c r="L108" s="263">
        <v>7016.28</v>
      </c>
      <c r="M108" s="263">
        <v>0</v>
      </c>
      <c r="N108" s="263">
        <v>0</v>
      </c>
      <c r="O108" s="264">
        <f t="shared" si="15"/>
        <v>7016.28</v>
      </c>
    </row>
    <row r="109" spans="1:15" x14ac:dyDescent="0.25">
      <c r="A109" s="255" t="s">
        <v>51</v>
      </c>
      <c r="B109" s="258" t="s">
        <v>19</v>
      </c>
      <c r="C109" s="256">
        <v>5411</v>
      </c>
      <c r="D109" s="259" t="s">
        <v>117</v>
      </c>
      <c r="E109" s="237">
        <v>159860.38146063563</v>
      </c>
      <c r="F109" s="263">
        <v>0</v>
      </c>
      <c r="G109" s="263">
        <v>0</v>
      </c>
      <c r="H109" s="263">
        <v>0</v>
      </c>
      <c r="I109" s="263">
        <v>0</v>
      </c>
      <c r="J109" s="263">
        <v>49335.35</v>
      </c>
      <c r="K109" s="263">
        <v>0</v>
      </c>
      <c r="L109" s="263">
        <v>0</v>
      </c>
      <c r="M109" s="263">
        <v>0</v>
      </c>
      <c r="N109" s="263">
        <v>0</v>
      </c>
      <c r="O109" s="264">
        <f t="shared" si="15"/>
        <v>49335.35</v>
      </c>
    </row>
    <row r="110" spans="1:15" x14ac:dyDescent="0.25">
      <c r="A110" s="255" t="s">
        <v>51</v>
      </c>
      <c r="B110" s="258" t="s">
        <v>19</v>
      </c>
      <c r="C110" s="256">
        <v>5425</v>
      </c>
      <c r="D110" s="259" t="s">
        <v>118</v>
      </c>
      <c r="E110" s="237">
        <v>3585398.4533446091</v>
      </c>
      <c r="F110" s="263">
        <v>829725.83000000007</v>
      </c>
      <c r="G110" s="263">
        <v>0</v>
      </c>
      <c r="H110" s="263">
        <v>0</v>
      </c>
      <c r="I110" s="263">
        <v>0</v>
      </c>
      <c r="J110" s="263">
        <v>350.81</v>
      </c>
      <c r="K110" s="263">
        <v>0</v>
      </c>
      <c r="L110" s="263">
        <v>0</v>
      </c>
      <c r="M110" s="263">
        <v>0</v>
      </c>
      <c r="N110" s="263">
        <v>0</v>
      </c>
      <c r="O110" s="264">
        <f t="shared" si="15"/>
        <v>830076.64000000013</v>
      </c>
    </row>
    <row r="111" spans="1:15" x14ac:dyDescent="0.25">
      <c r="A111" s="221" t="s">
        <v>51</v>
      </c>
      <c r="B111" s="222" t="s">
        <v>19</v>
      </c>
      <c r="C111" s="186">
        <v>5440</v>
      </c>
      <c r="D111" s="187" t="s">
        <v>119</v>
      </c>
      <c r="E111" s="237">
        <v>0</v>
      </c>
      <c r="F111" s="188">
        <v>0</v>
      </c>
      <c r="G111" s="188">
        <v>0</v>
      </c>
      <c r="H111" s="188">
        <v>0</v>
      </c>
      <c r="I111" s="188">
        <v>0</v>
      </c>
      <c r="J111" s="188">
        <v>0</v>
      </c>
      <c r="K111" s="188">
        <v>0</v>
      </c>
      <c r="L111" s="188">
        <v>0</v>
      </c>
      <c r="M111" s="188">
        <v>0</v>
      </c>
      <c r="N111" s="188">
        <v>0</v>
      </c>
      <c r="O111" s="189">
        <f t="shared" si="15"/>
        <v>0</v>
      </c>
    </row>
    <row r="112" spans="1:15" x14ac:dyDescent="0.25">
      <c r="A112" s="221" t="s">
        <v>51</v>
      </c>
      <c r="B112" s="222" t="s">
        <v>19</v>
      </c>
      <c r="C112" s="186">
        <v>5467</v>
      </c>
      <c r="D112" s="187" t="s">
        <v>120</v>
      </c>
      <c r="E112" s="237">
        <v>1341559.5539495947</v>
      </c>
      <c r="F112" s="188">
        <v>0</v>
      </c>
      <c r="G112" s="188">
        <v>0</v>
      </c>
      <c r="H112" s="188">
        <v>0</v>
      </c>
      <c r="I112" s="188">
        <v>0</v>
      </c>
      <c r="J112" s="188">
        <v>0</v>
      </c>
      <c r="K112" s="188">
        <v>0</v>
      </c>
      <c r="L112" s="188">
        <v>0</v>
      </c>
      <c r="M112" s="188">
        <v>0</v>
      </c>
      <c r="N112" s="188">
        <v>0</v>
      </c>
      <c r="O112" s="189">
        <f t="shared" si="15"/>
        <v>0</v>
      </c>
    </row>
    <row r="113" spans="1:15" x14ac:dyDescent="0.25">
      <c r="A113" s="221" t="s">
        <v>51</v>
      </c>
      <c r="B113" s="222" t="s">
        <v>19</v>
      </c>
      <c r="C113" s="186">
        <v>5475</v>
      </c>
      <c r="D113" s="187" t="s">
        <v>121</v>
      </c>
      <c r="E113" s="237">
        <v>0</v>
      </c>
      <c r="F113" s="188">
        <v>0</v>
      </c>
      <c r="G113" s="188">
        <v>0</v>
      </c>
      <c r="H113" s="188">
        <v>0</v>
      </c>
      <c r="I113" s="188">
        <v>0</v>
      </c>
      <c r="J113" s="188">
        <v>0</v>
      </c>
      <c r="K113" s="188">
        <v>0</v>
      </c>
      <c r="L113" s="188">
        <v>0</v>
      </c>
      <c r="M113" s="188">
        <v>0</v>
      </c>
      <c r="N113" s="188">
        <v>0</v>
      </c>
      <c r="O113" s="189">
        <f t="shared" si="15"/>
        <v>0</v>
      </c>
    </row>
    <row r="114" spans="1:15" x14ac:dyDescent="0.25">
      <c r="A114" s="221" t="s">
        <v>51</v>
      </c>
      <c r="B114" s="222" t="s">
        <v>19</v>
      </c>
      <c r="C114" s="186">
        <v>5480</v>
      </c>
      <c r="D114" s="187" t="s">
        <v>122</v>
      </c>
      <c r="E114" s="237">
        <v>22523772.164068185</v>
      </c>
      <c r="F114" s="188">
        <v>0</v>
      </c>
      <c r="G114" s="188">
        <v>0</v>
      </c>
      <c r="H114" s="188">
        <v>0</v>
      </c>
      <c r="I114" s="188">
        <v>0</v>
      </c>
      <c r="J114" s="188">
        <v>175598200.06</v>
      </c>
      <c r="K114" s="188">
        <v>0</v>
      </c>
      <c r="L114" s="188">
        <v>4329912.8600000003</v>
      </c>
      <c r="M114" s="188">
        <v>0</v>
      </c>
      <c r="N114" s="188">
        <v>0</v>
      </c>
      <c r="O114" s="189">
        <f t="shared" si="15"/>
        <v>179928112.92000002</v>
      </c>
    </row>
    <row r="115" spans="1:15" x14ac:dyDescent="0.25">
      <c r="A115" s="221" t="s">
        <v>51</v>
      </c>
      <c r="B115" s="222" t="s">
        <v>19</v>
      </c>
      <c r="C115" s="186">
        <v>5483</v>
      </c>
      <c r="D115" s="187" t="s">
        <v>34</v>
      </c>
      <c r="E115" s="237">
        <v>4817955.4872143948</v>
      </c>
      <c r="F115" s="188">
        <v>0</v>
      </c>
      <c r="G115" s="188">
        <v>0</v>
      </c>
      <c r="H115" s="188">
        <v>0</v>
      </c>
      <c r="I115" s="188">
        <v>0</v>
      </c>
      <c r="J115" s="188">
        <v>105294.15</v>
      </c>
      <c r="K115" s="188">
        <v>0</v>
      </c>
      <c r="L115" s="188">
        <v>0</v>
      </c>
      <c r="M115" s="188">
        <v>0</v>
      </c>
      <c r="N115" s="188">
        <v>0</v>
      </c>
      <c r="O115" s="189">
        <f t="shared" si="15"/>
        <v>105294.15</v>
      </c>
    </row>
    <row r="116" spans="1:15" x14ac:dyDescent="0.25">
      <c r="A116" s="221" t="s">
        <v>51</v>
      </c>
      <c r="B116" s="222" t="s">
        <v>19</v>
      </c>
      <c r="C116" s="186">
        <v>5490</v>
      </c>
      <c r="D116" s="187" t="s">
        <v>123</v>
      </c>
      <c r="E116" s="237">
        <v>0</v>
      </c>
      <c r="F116" s="188">
        <v>0</v>
      </c>
      <c r="G116" s="188">
        <v>0</v>
      </c>
      <c r="H116" s="188">
        <v>0</v>
      </c>
      <c r="I116" s="188">
        <v>0</v>
      </c>
      <c r="J116" s="188">
        <v>0</v>
      </c>
      <c r="K116" s="188">
        <v>0</v>
      </c>
      <c r="L116" s="188">
        <v>1002815.32</v>
      </c>
      <c r="M116" s="188">
        <v>0</v>
      </c>
      <c r="N116" s="188">
        <v>0</v>
      </c>
      <c r="O116" s="189">
        <f t="shared" si="15"/>
        <v>1002815.32</v>
      </c>
    </row>
    <row r="117" spans="1:15" x14ac:dyDescent="0.25">
      <c r="A117" s="221" t="s">
        <v>51</v>
      </c>
      <c r="B117" s="222" t="s">
        <v>19</v>
      </c>
      <c r="C117" s="186">
        <v>5495</v>
      </c>
      <c r="D117" s="187" t="s">
        <v>124</v>
      </c>
      <c r="E117" s="237">
        <v>451158437.77868575</v>
      </c>
      <c r="F117" s="188">
        <v>0</v>
      </c>
      <c r="G117" s="188">
        <v>0</v>
      </c>
      <c r="H117" s="188">
        <v>0</v>
      </c>
      <c r="I117" s="188">
        <v>0</v>
      </c>
      <c r="J117" s="188">
        <v>702283238.90999997</v>
      </c>
      <c r="K117" s="188">
        <v>0</v>
      </c>
      <c r="L117" s="188">
        <v>0</v>
      </c>
      <c r="M117" s="188">
        <v>0</v>
      </c>
      <c r="N117" s="188">
        <v>0</v>
      </c>
      <c r="O117" s="189">
        <f t="shared" si="15"/>
        <v>702283238.90999997</v>
      </c>
    </row>
    <row r="118" spans="1:15" x14ac:dyDescent="0.25">
      <c r="A118" s="221" t="s">
        <v>51</v>
      </c>
      <c r="B118" s="222" t="s">
        <v>19</v>
      </c>
      <c r="C118" s="186">
        <v>5501</v>
      </c>
      <c r="D118" s="187" t="s">
        <v>125</v>
      </c>
      <c r="E118" s="237">
        <v>0</v>
      </c>
      <c r="F118" s="188">
        <v>0</v>
      </c>
      <c r="G118" s="188">
        <v>0</v>
      </c>
      <c r="H118" s="188">
        <v>0</v>
      </c>
      <c r="I118" s="188">
        <v>0</v>
      </c>
      <c r="J118" s="188">
        <v>66936.14</v>
      </c>
      <c r="K118" s="188">
        <v>0</v>
      </c>
      <c r="L118" s="188">
        <v>0</v>
      </c>
      <c r="M118" s="188">
        <v>0</v>
      </c>
      <c r="N118" s="188">
        <v>0</v>
      </c>
      <c r="O118" s="189">
        <f t="shared" si="15"/>
        <v>66936.14</v>
      </c>
    </row>
    <row r="119" spans="1:15" x14ac:dyDescent="0.25">
      <c r="A119" s="221" t="s">
        <v>51</v>
      </c>
      <c r="B119" s="222" t="s">
        <v>19</v>
      </c>
      <c r="C119" s="186">
        <v>5541</v>
      </c>
      <c r="D119" s="187" t="s">
        <v>126</v>
      </c>
      <c r="E119" s="237">
        <v>0</v>
      </c>
      <c r="F119" s="188">
        <v>0</v>
      </c>
      <c r="G119" s="188">
        <v>0</v>
      </c>
      <c r="H119" s="188">
        <v>0</v>
      </c>
      <c r="I119" s="188">
        <v>0</v>
      </c>
      <c r="J119" s="188">
        <v>0</v>
      </c>
      <c r="K119" s="188">
        <v>0</v>
      </c>
      <c r="L119" s="188">
        <v>0</v>
      </c>
      <c r="M119" s="188">
        <v>0</v>
      </c>
      <c r="N119" s="188">
        <v>0</v>
      </c>
      <c r="O119" s="189">
        <f t="shared" si="15"/>
        <v>0</v>
      </c>
    </row>
    <row r="120" spans="1:15" x14ac:dyDescent="0.25">
      <c r="A120" s="221" t="s">
        <v>51</v>
      </c>
      <c r="B120" s="222" t="s">
        <v>19</v>
      </c>
      <c r="C120" s="186">
        <v>5543</v>
      </c>
      <c r="D120" s="187" t="s">
        <v>127</v>
      </c>
      <c r="E120" s="237">
        <v>0</v>
      </c>
      <c r="F120" s="188">
        <v>0</v>
      </c>
      <c r="G120" s="188">
        <v>0</v>
      </c>
      <c r="H120" s="188">
        <v>0</v>
      </c>
      <c r="I120" s="188">
        <v>0</v>
      </c>
      <c r="J120" s="188">
        <v>0</v>
      </c>
      <c r="K120" s="188">
        <v>0</v>
      </c>
      <c r="L120" s="188">
        <v>0</v>
      </c>
      <c r="M120" s="188">
        <v>0</v>
      </c>
      <c r="N120" s="188">
        <v>0</v>
      </c>
      <c r="O120" s="189">
        <f t="shared" si="15"/>
        <v>0</v>
      </c>
    </row>
    <row r="121" spans="1:15" x14ac:dyDescent="0.25">
      <c r="A121" s="255" t="s">
        <v>51</v>
      </c>
      <c r="B121" s="258" t="s">
        <v>19</v>
      </c>
      <c r="C121" s="256">
        <v>5576</v>
      </c>
      <c r="D121" s="259" t="s">
        <v>128</v>
      </c>
      <c r="E121" s="237">
        <v>0</v>
      </c>
      <c r="F121" s="263">
        <v>0</v>
      </c>
      <c r="G121" s="263">
        <v>0</v>
      </c>
      <c r="H121" s="263">
        <v>0</v>
      </c>
      <c r="I121" s="263">
        <v>0</v>
      </c>
      <c r="J121" s="263">
        <v>0</v>
      </c>
      <c r="K121" s="263">
        <v>0</v>
      </c>
      <c r="L121" s="263">
        <v>0</v>
      </c>
      <c r="M121" s="263">
        <v>0</v>
      </c>
      <c r="N121" s="263">
        <v>0</v>
      </c>
      <c r="O121" s="264">
        <f t="shared" si="15"/>
        <v>0</v>
      </c>
    </row>
    <row r="122" spans="1:15" x14ac:dyDescent="0.25">
      <c r="A122" s="255" t="s">
        <v>51</v>
      </c>
      <c r="B122" s="258" t="s">
        <v>19</v>
      </c>
      <c r="C122" s="256">
        <v>5579</v>
      </c>
      <c r="D122" s="259" t="s">
        <v>129</v>
      </c>
      <c r="E122" s="237">
        <v>187848555.30135542</v>
      </c>
      <c r="F122" s="263">
        <v>0</v>
      </c>
      <c r="G122" s="263">
        <v>0</v>
      </c>
      <c r="H122" s="263">
        <v>0</v>
      </c>
      <c r="I122" s="263">
        <v>0</v>
      </c>
      <c r="J122" s="263">
        <v>679847270.40999997</v>
      </c>
      <c r="K122" s="263">
        <v>0</v>
      </c>
      <c r="L122" s="263">
        <v>0</v>
      </c>
      <c r="M122" s="263">
        <v>0</v>
      </c>
      <c r="N122" s="263">
        <v>0</v>
      </c>
      <c r="O122" s="264">
        <f t="shared" si="15"/>
        <v>679847270.40999997</v>
      </c>
    </row>
    <row r="123" spans="1:15" x14ac:dyDescent="0.25">
      <c r="A123" s="255" t="s">
        <v>51</v>
      </c>
      <c r="B123" s="258" t="s">
        <v>19</v>
      </c>
      <c r="C123" s="256">
        <v>5585</v>
      </c>
      <c r="D123" s="259" t="s">
        <v>130</v>
      </c>
      <c r="E123" s="237">
        <v>30832503.045474865</v>
      </c>
      <c r="F123" s="263">
        <v>11723812.74</v>
      </c>
      <c r="G123" s="263">
        <v>0</v>
      </c>
      <c r="H123" s="263">
        <v>0</v>
      </c>
      <c r="I123" s="263">
        <v>0</v>
      </c>
      <c r="J123" s="263">
        <v>79275414.49000001</v>
      </c>
      <c r="K123" s="263">
        <v>0</v>
      </c>
      <c r="L123" s="263">
        <v>869194.5</v>
      </c>
      <c r="M123" s="263">
        <v>0</v>
      </c>
      <c r="N123" s="263">
        <v>0</v>
      </c>
      <c r="O123" s="264">
        <f t="shared" si="15"/>
        <v>91868421.730000004</v>
      </c>
    </row>
    <row r="124" spans="1:15" x14ac:dyDescent="0.25">
      <c r="A124" s="255" t="s">
        <v>51</v>
      </c>
      <c r="B124" s="258" t="s">
        <v>19</v>
      </c>
      <c r="C124" s="256">
        <v>5591</v>
      </c>
      <c r="D124" s="259" t="s">
        <v>131</v>
      </c>
      <c r="E124" s="237">
        <v>1000688.2833790687</v>
      </c>
      <c r="F124" s="263">
        <v>4718831.2</v>
      </c>
      <c r="G124" s="263">
        <v>0</v>
      </c>
      <c r="H124" s="263">
        <v>0</v>
      </c>
      <c r="I124" s="263">
        <v>0</v>
      </c>
      <c r="J124" s="263">
        <v>38420.81</v>
      </c>
      <c r="K124" s="263">
        <v>0</v>
      </c>
      <c r="L124" s="263">
        <v>23888221.120000001</v>
      </c>
      <c r="M124" s="263">
        <v>0</v>
      </c>
      <c r="N124" s="263">
        <v>0</v>
      </c>
      <c r="O124" s="264">
        <f t="shared" si="15"/>
        <v>28645473.130000003</v>
      </c>
    </row>
    <row r="125" spans="1:15" x14ac:dyDescent="0.25">
      <c r="A125" s="255" t="s">
        <v>51</v>
      </c>
      <c r="B125" s="258" t="s">
        <v>19</v>
      </c>
      <c r="C125" s="256">
        <v>5604</v>
      </c>
      <c r="D125" s="259" t="s">
        <v>132</v>
      </c>
      <c r="E125" s="237">
        <v>1146270326.995677</v>
      </c>
      <c r="F125" s="263">
        <v>0</v>
      </c>
      <c r="G125" s="263">
        <v>0</v>
      </c>
      <c r="H125" s="263">
        <v>0</v>
      </c>
      <c r="I125" s="263">
        <v>0</v>
      </c>
      <c r="J125" s="263">
        <v>1103932569.9399998</v>
      </c>
      <c r="K125" s="263">
        <v>0</v>
      </c>
      <c r="L125" s="263">
        <v>0</v>
      </c>
      <c r="M125" s="263">
        <v>0</v>
      </c>
      <c r="N125" s="263">
        <v>0</v>
      </c>
      <c r="O125" s="264">
        <f t="shared" si="15"/>
        <v>1103932569.9399998</v>
      </c>
    </row>
    <row r="126" spans="1:15" x14ac:dyDescent="0.25">
      <c r="A126" s="255" t="s">
        <v>51</v>
      </c>
      <c r="B126" s="258" t="s">
        <v>19</v>
      </c>
      <c r="C126" s="256">
        <v>5607</v>
      </c>
      <c r="D126" s="259" t="s">
        <v>133</v>
      </c>
      <c r="E126" s="237">
        <v>954070.82440448098</v>
      </c>
      <c r="F126" s="263">
        <v>0</v>
      </c>
      <c r="G126" s="263">
        <v>0</v>
      </c>
      <c r="H126" s="263">
        <v>0</v>
      </c>
      <c r="I126" s="263">
        <v>0</v>
      </c>
      <c r="J126" s="263">
        <v>69426.11</v>
      </c>
      <c r="K126" s="263">
        <v>0</v>
      </c>
      <c r="L126" s="263">
        <v>1226756.25</v>
      </c>
      <c r="M126" s="263">
        <v>0</v>
      </c>
      <c r="N126" s="263">
        <v>0</v>
      </c>
      <c r="O126" s="264">
        <f t="shared" si="15"/>
        <v>1296182.3600000001</v>
      </c>
    </row>
    <row r="127" spans="1:15" x14ac:dyDescent="0.25">
      <c r="A127" s="255" t="s">
        <v>51</v>
      </c>
      <c r="B127" s="258" t="s">
        <v>19</v>
      </c>
      <c r="C127" s="256">
        <v>5615</v>
      </c>
      <c r="D127" s="259" t="s">
        <v>134</v>
      </c>
      <c r="E127" s="237">
        <v>459545.79286986165</v>
      </c>
      <c r="F127" s="263">
        <v>0</v>
      </c>
      <c r="G127" s="263">
        <v>0</v>
      </c>
      <c r="H127" s="263">
        <v>0</v>
      </c>
      <c r="I127" s="263">
        <v>0</v>
      </c>
      <c r="J127" s="263">
        <v>129348.69</v>
      </c>
      <c r="K127" s="263">
        <v>0</v>
      </c>
      <c r="L127" s="263">
        <v>178745.59999999998</v>
      </c>
      <c r="M127" s="263">
        <v>0</v>
      </c>
      <c r="N127" s="263">
        <v>0</v>
      </c>
      <c r="O127" s="264">
        <f t="shared" si="15"/>
        <v>308094.28999999998</v>
      </c>
    </row>
    <row r="128" spans="1:15" x14ac:dyDescent="0.25">
      <c r="A128" s="255" t="s">
        <v>51</v>
      </c>
      <c r="B128" s="258" t="s">
        <v>19</v>
      </c>
      <c r="C128" s="256">
        <v>5628</v>
      </c>
      <c r="D128" s="259" t="s">
        <v>135</v>
      </c>
      <c r="E128" s="237">
        <v>7336220.8915550821</v>
      </c>
      <c r="F128" s="263">
        <v>0</v>
      </c>
      <c r="G128" s="263">
        <v>0</v>
      </c>
      <c r="H128" s="263">
        <v>0</v>
      </c>
      <c r="I128" s="263">
        <v>0</v>
      </c>
      <c r="J128" s="263">
        <v>3601683.11</v>
      </c>
      <c r="K128" s="263">
        <v>0</v>
      </c>
      <c r="L128" s="263">
        <v>0</v>
      </c>
      <c r="M128" s="263">
        <v>0</v>
      </c>
      <c r="N128" s="263">
        <v>0</v>
      </c>
      <c r="O128" s="264">
        <f t="shared" si="15"/>
        <v>3601683.11</v>
      </c>
    </row>
    <row r="129" spans="1:15" x14ac:dyDescent="0.25">
      <c r="A129" s="255" t="s">
        <v>51</v>
      </c>
      <c r="B129" s="258" t="s">
        <v>19</v>
      </c>
      <c r="C129" s="256">
        <v>5631</v>
      </c>
      <c r="D129" s="259" t="s">
        <v>136</v>
      </c>
      <c r="E129" s="237">
        <v>0</v>
      </c>
      <c r="F129" s="263">
        <v>0</v>
      </c>
      <c r="G129" s="263">
        <v>0</v>
      </c>
      <c r="H129" s="263">
        <v>0</v>
      </c>
      <c r="I129" s="263">
        <v>0</v>
      </c>
      <c r="J129" s="263">
        <v>0</v>
      </c>
      <c r="K129" s="263">
        <v>0</v>
      </c>
      <c r="L129" s="263">
        <v>0</v>
      </c>
      <c r="M129" s="263">
        <v>0</v>
      </c>
      <c r="N129" s="263">
        <v>0</v>
      </c>
      <c r="O129" s="264">
        <f t="shared" si="15"/>
        <v>0</v>
      </c>
    </row>
    <row r="130" spans="1:15" x14ac:dyDescent="0.25">
      <c r="A130" s="255" t="s">
        <v>51</v>
      </c>
      <c r="B130" s="258" t="s">
        <v>19</v>
      </c>
      <c r="C130" s="256">
        <v>5642</v>
      </c>
      <c r="D130" s="259" t="s">
        <v>137</v>
      </c>
      <c r="E130" s="237">
        <v>307200.2669409322</v>
      </c>
      <c r="F130" s="263">
        <v>0</v>
      </c>
      <c r="G130" s="263">
        <v>0</v>
      </c>
      <c r="H130" s="263">
        <v>0</v>
      </c>
      <c r="I130" s="263">
        <v>0</v>
      </c>
      <c r="J130" s="263">
        <v>155467.43</v>
      </c>
      <c r="K130" s="263">
        <v>0</v>
      </c>
      <c r="L130" s="263">
        <v>0</v>
      </c>
      <c r="M130" s="263">
        <v>0</v>
      </c>
      <c r="N130" s="263">
        <v>0</v>
      </c>
      <c r="O130" s="264">
        <f t="shared" si="15"/>
        <v>155467.43</v>
      </c>
    </row>
    <row r="131" spans="1:15" x14ac:dyDescent="0.25">
      <c r="A131" s="221" t="s">
        <v>51</v>
      </c>
      <c r="B131" s="222" t="s">
        <v>19</v>
      </c>
      <c r="C131" s="186">
        <v>5647</v>
      </c>
      <c r="D131" s="187" t="s">
        <v>138</v>
      </c>
      <c r="E131" s="237">
        <v>0</v>
      </c>
      <c r="F131" s="188">
        <v>0</v>
      </c>
      <c r="G131" s="188">
        <v>0</v>
      </c>
      <c r="H131" s="188">
        <v>0</v>
      </c>
      <c r="I131" s="188">
        <v>0</v>
      </c>
      <c r="J131" s="188">
        <v>0</v>
      </c>
      <c r="K131" s="188">
        <v>0</v>
      </c>
      <c r="L131" s="188">
        <v>0</v>
      </c>
      <c r="M131" s="188">
        <v>0</v>
      </c>
      <c r="N131" s="188">
        <v>0</v>
      </c>
      <c r="O131" s="189">
        <f t="shared" si="15"/>
        <v>0</v>
      </c>
    </row>
    <row r="132" spans="1:15" x14ac:dyDescent="0.25">
      <c r="A132" s="221" t="s">
        <v>51</v>
      </c>
      <c r="B132" s="222" t="s">
        <v>19</v>
      </c>
      <c r="C132" s="186">
        <v>5649</v>
      </c>
      <c r="D132" s="187" t="s">
        <v>139</v>
      </c>
      <c r="E132" s="237">
        <v>19347414.505200274</v>
      </c>
      <c r="F132" s="188">
        <v>122758.20000000001</v>
      </c>
      <c r="G132" s="188">
        <v>0</v>
      </c>
      <c r="H132" s="188">
        <v>0</v>
      </c>
      <c r="I132" s="188">
        <v>0</v>
      </c>
      <c r="J132" s="188">
        <v>9461689.6999999993</v>
      </c>
      <c r="K132" s="188">
        <v>0</v>
      </c>
      <c r="L132" s="188">
        <v>436599.93999999994</v>
      </c>
      <c r="M132" s="188">
        <v>0</v>
      </c>
      <c r="N132" s="188">
        <v>0</v>
      </c>
      <c r="O132" s="189">
        <f t="shared" si="15"/>
        <v>10021047.839999998</v>
      </c>
    </row>
    <row r="133" spans="1:15" x14ac:dyDescent="0.25">
      <c r="A133" s="221" t="s">
        <v>51</v>
      </c>
      <c r="B133" s="222" t="s">
        <v>19</v>
      </c>
      <c r="C133" s="186">
        <v>5652</v>
      </c>
      <c r="D133" s="187" t="s">
        <v>140</v>
      </c>
      <c r="E133" s="237">
        <v>1479438.3881062111</v>
      </c>
      <c r="F133" s="188">
        <v>0</v>
      </c>
      <c r="G133" s="188">
        <v>0</v>
      </c>
      <c r="H133" s="188">
        <v>0</v>
      </c>
      <c r="I133" s="188">
        <v>0</v>
      </c>
      <c r="J133" s="188">
        <v>1369080.54</v>
      </c>
      <c r="K133" s="188">
        <v>0</v>
      </c>
      <c r="L133" s="188">
        <v>0</v>
      </c>
      <c r="M133" s="188">
        <v>0</v>
      </c>
      <c r="N133" s="188">
        <v>0</v>
      </c>
      <c r="O133" s="189">
        <f t="shared" si="15"/>
        <v>1369080.54</v>
      </c>
    </row>
    <row r="134" spans="1:15" x14ac:dyDescent="0.25">
      <c r="A134" s="221" t="s">
        <v>51</v>
      </c>
      <c r="B134" s="222" t="s">
        <v>19</v>
      </c>
      <c r="C134" s="186">
        <v>5656</v>
      </c>
      <c r="D134" s="187" t="s">
        <v>141</v>
      </c>
      <c r="E134" s="237">
        <v>0</v>
      </c>
      <c r="F134" s="188">
        <v>0</v>
      </c>
      <c r="G134" s="188">
        <v>0</v>
      </c>
      <c r="H134" s="188">
        <v>0</v>
      </c>
      <c r="I134" s="188">
        <v>0</v>
      </c>
      <c r="J134" s="188">
        <v>0</v>
      </c>
      <c r="K134" s="188">
        <v>0</v>
      </c>
      <c r="L134" s="188">
        <v>0</v>
      </c>
      <c r="M134" s="188">
        <v>0</v>
      </c>
      <c r="N134" s="188">
        <v>0</v>
      </c>
      <c r="O134" s="189">
        <f t="shared" si="15"/>
        <v>0</v>
      </c>
    </row>
    <row r="135" spans="1:15" x14ac:dyDescent="0.25">
      <c r="A135" s="221" t="s">
        <v>51</v>
      </c>
      <c r="B135" s="222" t="s">
        <v>19</v>
      </c>
      <c r="C135" s="186">
        <v>5658</v>
      </c>
      <c r="D135" s="187" t="s">
        <v>142</v>
      </c>
      <c r="E135" s="237">
        <v>0</v>
      </c>
      <c r="F135" s="188">
        <v>0</v>
      </c>
      <c r="G135" s="188">
        <v>0</v>
      </c>
      <c r="H135" s="188">
        <v>0</v>
      </c>
      <c r="I135" s="188">
        <v>0</v>
      </c>
      <c r="J135" s="188">
        <v>0</v>
      </c>
      <c r="K135" s="188">
        <v>0</v>
      </c>
      <c r="L135" s="188">
        <v>0</v>
      </c>
      <c r="M135" s="188">
        <v>0</v>
      </c>
      <c r="N135" s="188">
        <v>0</v>
      </c>
      <c r="O135" s="189">
        <f t="shared" si="15"/>
        <v>0</v>
      </c>
    </row>
    <row r="136" spans="1:15" x14ac:dyDescent="0.25">
      <c r="A136" s="221" t="s">
        <v>51</v>
      </c>
      <c r="B136" s="222" t="s">
        <v>19</v>
      </c>
      <c r="C136" s="186">
        <v>5659</v>
      </c>
      <c r="D136" s="187" t="s">
        <v>143</v>
      </c>
      <c r="E136" s="237">
        <v>0</v>
      </c>
      <c r="F136" s="188">
        <v>0</v>
      </c>
      <c r="G136" s="188">
        <v>0</v>
      </c>
      <c r="H136" s="188">
        <v>0</v>
      </c>
      <c r="I136" s="188">
        <v>0</v>
      </c>
      <c r="J136" s="188">
        <v>13684.34</v>
      </c>
      <c r="K136" s="188">
        <v>0</v>
      </c>
      <c r="L136" s="188">
        <v>0</v>
      </c>
      <c r="M136" s="188">
        <v>0</v>
      </c>
      <c r="N136" s="188">
        <v>0</v>
      </c>
      <c r="O136" s="189">
        <f t="shared" si="15"/>
        <v>13684.34</v>
      </c>
    </row>
    <row r="137" spans="1:15" x14ac:dyDescent="0.25">
      <c r="A137" s="221" t="s">
        <v>51</v>
      </c>
      <c r="B137" s="222" t="s">
        <v>19</v>
      </c>
      <c r="C137" s="186">
        <v>5660</v>
      </c>
      <c r="D137" s="187" t="s">
        <v>144</v>
      </c>
      <c r="E137" s="237">
        <v>18768937.069554731</v>
      </c>
      <c r="F137" s="188">
        <v>9504120.2699999996</v>
      </c>
      <c r="G137" s="188">
        <v>0</v>
      </c>
      <c r="H137" s="188">
        <v>0</v>
      </c>
      <c r="I137" s="188">
        <v>0</v>
      </c>
      <c r="J137" s="188">
        <v>4015305.709999999</v>
      </c>
      <c r="K137" s="188">
        <v>0</v>
      </c>
      <c r="L137" s="188">
        <v>0</v>
      </c>
      <c r="M137" s="188">
        <v>0</v>
      </c>
      <c r="N137" s="188">
        <v>0</v>
      </c>
      <c r="O137" s="189">
        <f t="shared" si="15"/>
        <v>13519425.979999999</v>
      </c>
    </row>
    <row r="138" spans="1:15" x14ac:dyDescent="0.25">
      <c r="A138" s="221" t="s">
        <v>51</v>
      </c>
      <c r="B138" s="222" t="s">
        <v>19</v>
      </c>
      <c r="C138" s="186">
        <v>5664</v>
      </c>
      <c r="D138" s="187" t="s">
        <v>145</v>
      </c>
      <c r="E138" s="237">
        <v>0</v>
      </c>
      <c r="F138" s="188">
        <v>0</v>
      </c>
      <c r="G138" s="188">
        <v>0</v>
      </c>
      <c r="H138" s="188">
        <v>0</v>
      </c>
      <c r="I138" s="188">
        <v>0</v>
      </c>
      <c r="J138" s="188">
        <v>0</v>
      </c>
      <c r="K138" s="188">
        <v>0</v>
      </c>
      <c r="L138" s="188">
        <v>56715.11</v>
      </c>
      <c r="M138" s="188">
        <v>0</v>
      </c>
      <c r="N138" s="188">
        <v>0</v>
      </c>
      <c r="O138" s="189">
        <f t="shared" si="15"/>
        <v>56715.11</v>
      </c>
    </row>
    <row r="139" spans="1:15" x14ac:dyDescent="0.25">
      <c r="A139" s="221" t="s">
        <v>51</v>
      </c>
      <c r="B139" s="222" t="s">
        <v>19</v>
      </c>
      <c r="C139" s="186">
        <v>5665</v>
      </c>
      <c r="D139" s="187" t="s">
        <v>146</v>
      </c>
      <c r="E139" s="237">
        <v>0</v>
      </c>
      <c r="F139" s="188">
        <v>0</v>
      </c>
      <c r="G139" s="188">
        <v>0</v>
      </c>
      <c r="H139" s="188">
        <v>0</v>
      </c>
      <c r="I139" s="188">
        <v>0</v>
      </c>
      <c r="J139" s="188">
        <v>0</v>
      </c>
      <c r="K139" s="188">
        <v>0</v>
      </c>
      <c r="L139" s="188">
        <v>0</v>
      </c>
      <c r="M139" s="188">
        <v>0</v>
      </c>
      <c r="N139" s="188">
        <v>0</v>
      </c>
      <c r="O139" s="189">
        <f t="shared" si="15"/>
        <v>0</v>
      </c>
    </row>
    <row r="140" spans="1:15" x14ac:dyDescent="0.25">
      <c r="A140" s="221" t="s">
        <v>51</v>
      </c>
      <c r="B140" s="222" t="s">
        <v>19</v>
      </c>
      <c r="C140" s="186">
        <v>5667</v>
      </c>
      <c r="D140" s="187" t="s">
        <v>147</v>
      </c>
      <c r="E140" s="237">
        <v>2142438.1797037628</v>
      </c>
      <c r="F140" s="188">
        <v>0</v>
      </c>
      <c r="G140" s="188">
        <v>0</v>
      </c>
      <c r="H140" s="188">
        <v>0</v>
      </c>
      <c r="I140" s="188">
        <v>0</v>
      </c>
      <c r="J140" s="188">
        <v>0</v>
      </c>
      <c r="K140" s="188">
        <v>0</v>
      </c>
      <c r="L140" s="188">
        <v>0</v>
      </c>
      <c r="M140" s="188">
        <v>0</v>
      </c>
      <c r="N140" s="188">
        <v>0</v>
      </c>
      <c r="O140" s="189">
        <f t="shared" ref="O140" si="16">SUM(F140:N140)</f>
        <v>0</v>
      </c>
    </row>
    <row r="141" spans="1:15" x14ac:dyDescent="0.25">
      <c r="A141" s="255" t="s">
        <v>51</v>
      </c>
      <c r="B141" s="258" t="s">
        <v>19</v>
      </c>
      <c r="C141" s="256">
        <v>5670</v>
      </c>
      <c r="D141" s="259" t="s">
        <v>148</v>
      </c>
      <c r="E141" s="237">
        <v>29175343.798249315</v>
      </c>
      <c r="F141" s="263">
        <v>0</v>
      </c>
      <c r="G141" s="263">
        <v>0</v>
      </c>
      <c r="H141" s="263">
        <v>0</v>
      </c>
      <c r="I141" s="263">
        <v>0</v>
      </c>
      <c r="J141" s="263">
        <v>200586839.06000003</v>
      </c>
      <c r="K141" s="263">
        <v>0</v>
      </c>
      <c r="L141" s="263">
        <v>0</v>
      </c>
      <c r="M141" s="263">
        <v>0</v>
      </c>
      <c r="N141" s="263">
        <v>0</v>
      </c>
      <c r="O141" s="264">
        <f t="shared" ref="O141:O203" si="17">SUM(F141:N141)</f>
        <v>200586839.06000003</v>
      </c>
    </row>
    <row r="142" spans="1:15" x14ac:dyDescent="0.25">
      <c r="A142" s="255" t="s">
        <v>51</v>
      </c>
      <c r="B142" s="258" t="s">
        <v>19</v>
      </c>
      <c r="C142" s="256">
        <v>5674</v>
      </c>
      <c r="D142" s="259" t="s">
        <v>149</v>
      </c>
      <c r="E142" s="237">
        <v>0</v>
      </c>
      <c r="F142" s="263">
        <v>0</v>
      </c>
      <c r="G142" s="263">
        <v>0</v>
      </c>
      <c r="H142" s="263">
        <v>0</v>
      </c>
      <c r="I142" s="263">
        <v>0</v>
      </c>
      <c r="J142" s="263">
        <v>0</v>
      </c>
      <c r="K142" s="263">
        <v>0</v>
      </c>
      <c r="L142" s="263">
        <v>0</v>
      </c>
      <c r="M142" s="263">
        <v>0</v>
      </c>
      <c r="N142" s="263">
        <v>0</v>
      </c>
      <c r="O142" s="264">
        <f t="shared" si="17"/>
        <v>0</v>
      </c>
    </row>
    <row r="143" spans="1:15" x14ac:dyDescent="0.25">
      <c r="A143" s="255" t="s">
        <v>51</v>
      </c>
      <c r="B143" s="258" t="s">
        <v>19</v>
      </c>
      <c r="C143" s="256">
        <v>5679</v>
      </c>
      <c r="D143" s="259" t="s">
        <v>150</v>
      </c>
      <c r="E143" s="237">
        <v>1178818.3109663429</v>
      </c>
      <c r="F143" s="263">
        <v>0</v>
      </c>
      <c r="G143" s="263">
        <v>0</v>
      </c>
      <c r="H143" s="263">
        <v>0</v>
      </c>
      <c r="I143" s="263">
        <v>0</v>
      </c>
      <c r="J143" s="263">
        <v>50599149.82</v>
      </c>
      <c r="K143" s="263">
        <v>0</v>
      </c>
      <c r="L143" s="263">
        <v>0</v>
      </c>
      <c r="M143" s="263">
        <v>0</v>
      </c>
      <c r="N143" s="263">
        <v>0</v>
      </c>
      <c r="O143" s="264">
        <f t="shared" si="17"/>
        <v>50599149.82</v>
      </c>
    </row>
    <row r="144" spans="1:15" x14ac:dyDescent="0.25">
      <c r="A144" s="255" t="s">
        <v>51</v>
      </c>
      <c r="B144" s="258" t="s">
        <v>19</v>
      </c>
      <c r="C144" s="256">
        <v>5686</v>
      </c>
      <c r="D144" s="259" t="s">
        <v>151</v>
      </c>
      <c r="E144" s="237">
        <v>13903297.464427305</v>
      </c>
      <c r="F144" s="263">
        <v>0</v>
      </c>
      <c r="G144" s="263">
        <v>0</v>
      </c>
      <c r="H144" s="263">
        <v>0</v>
      </c>
      <c r="I144" s="263">
        <v>0</v>
      </c>
      <c r="J144" s="263">
        <v>273172726.12000006</v>
      </c>
      <c r="K144" s="263">
        <v>0</v>
      </c>
      <c r="L144" s="263">
        <v>0</v>
      </c>
      <c r="M144" s="263">
        <v>0</v>
      </c>
      <c r="N144" s="263">
        <v>0</v>
      </c>
      <c r="O144" s="264">
        <f t="shared" si="17"/>
        <v>273172726.12000006</v>
      </c>
    </row>
    <row r="145" spans="1:15" x14ac:dyDescent="0.25">
      <c r="A145" s="255" t="s">
        <v>51</v>
      </c>
      <c r="B145" s="258" t="s">
        <v>19</v>
      </c>
      <c r="C145" s="256">
        <v>5690</v>
      </c>
      <c r="D145" s="259" t="s">
        <v>152</v>
      </c>
      <c r="E145" s="237">
        <v>16559504.666416213</v>
      </c>
      <c r="F145" s="263">
        <v>0</v>
      </c>
      <c r="G145" s="263">
        <v>0</v>
      </c>
      <c r="H145" s="263">
        <v>0</v>
      </c>
      <c r="I145" s="263">
        <v>0</v>
      </c>
      <c r="J145" s="263">
        <v>8272310.2299999995</v>
      </c>
      <c r="K145" s="263">
        <v>0</v>
      </c>
      <c r="L145" s="263">
        <v>0</v>
      </c>
      <c r="M145" s="263">
        <v>0</v>
      </c>
      <c r="N145" s="263">
        <v>0</v>
      </c>
      <c r="O145" s="264">
        <f t="shared" si="17"/>
        <v>8272310.2299999995</v>
      </c>
    </row>
    <row r="146" spans="1:15" x14ac:dyDescent="0.25">
      <c r="A146" s="255" t="s">
        <v>51</v>
      </c>
      <c r="B146" s="258" t="s">
        <v>19</v>
      </c>
      <c r="C146" s="256">
        <v>5697</v>
      </c>
      <c r="D146" s="259" t="s">
        <v>153</v>
      </c>
      <c r="E146" s="237">
        <v>0</v>
      </c>
      <c r="F146" s="263">
        <v>0</v>
      </c>
      <c r="G146" s="263">
        <v>0</v>
      </c>
      <c r="H146" s="263">
        <v>0</v>
      </c>
      <c r="I146" s="263">
        <v>0</v>
      </c>
      <c r="J146" s="263">
        <v>0</v>
      </c>
      <c r="K146" s="263">
        <v>0</v>
      </c>
      <c r="L146" s="263">
        <v>0</v>
      </c>
      <c r="M146" s="263">
        <v>0</v>
      </c>
      <c r="N146" s="263">
        <v>0</v>
      </c>
      <c r="O146" s="264">
        <f t="shared" si="17"/>
        <v>0</v>
      </c>
    </row>
    <row r="147" spans="1:15" x14ac:dyDescent="0.25">
      <c r="A147" s="255" t="s">
        <v>51</v>
      </c>
      <c r="B147" s="258" t="s">
        <v>19</v>
      </c>
      <c r="C147" s="256">
        <v>5736</v>
      </c>
      <c r="D147" s="259" t="s">
        <v>154</v>
      </c>
      <c r="E147" s="237">
        <v>2448506214.5684566</v>
      </c>
      <c r="F147" s="263">
        <v>0</v>
      </c>
      <c r="G147" s="263">
        <v>0</v>
      </c>
      <c r="H147" s="263">
        <v>0</v>
      </c>
      <c r="I147" s="263">
        <v>0</v>
      </c>
      <c r="J147" s="263">
        <v>1267789085.46</v>
      </c>
      <c r="K147" s="263">
        <v>0</v>
      </c>
      <c r="L147" s="263">
        <v>0</v>
      </c>
      <c r="M147" s="263">
        <v>0</v>
      </c>
      <c r="N147" s="263">
        <v>0</v>
      </c>
      <c r="O147" s="264">
        <f t="shared" si="17"/>
        <v>1267789085.46</v>
      </c>
    </row>
    <row r="148" spans="1:15" x14ac:dyDescent="0.25">
      <c r="A148" s="255" t="s">
        <v>51</v>
      </c>
      <c r="B148" s="258" t="s">
        <v>19</v>
      </c>
      <c r="C148" s="256">
        <v>5756</v>
      </c>
      <c r="D148" s="259" t="s">
        <v>155</v>
      </c>
      <c r="E148" s="237">
        <v>221906257.32724571</v>
      </c>
      <c r="F148" s="263">
        <v>159818335.19000003</v>
      </c>
      <c r="G148" s="263">
        <v>0</v>
      </c>
      <c r="H148" s="263">
        <v>0</v>
      </c>
      <c r="I148" s="263">
        <v>0</v>
      </c>
      <c r="J148" s="263">
        <v>44706497.559999995</v>
      </c>
      <c r="K148" s="263">
        <v>0</v>
      </c>
      <c r="L148" s="263">
        <v>4211472.32</v>
      </c>
      <c r="M148" s="263">
        <v>0</v>
      </c>
      <c r="N148" s="263">
        <v>0</v>
      </c>
      <c r="O148" s="264">
        <f t="shared" si="17"/>
        <v>208736305.07000002</v>
      </c>
    </row>
    <row r="149" spans="1:15" x14ac:dyDescent="0.25">
      <c r="A149" s="255" t="s">
        <v>51</v>
      </c>
      <c r="B149" s="258" t="s">
        <v>19</v>
      </c>
      <c r="C149" s="256">
        <v>5761</v>
      </c>
      <c r="D149" s="259" t="s">
        <v>156</v>
      </c>
      <c r="E149" s="237">
        <v>1228581.4174603946</v>
      </c>
      <c r="F149" s="263">
        <v>0</v>
      </c>
      <c r="G149" s="263">
        <v>0</v>
      </c>
      <c r="H149" s="263">
        <v>0</v>
      </c>
      <c r="I149" s="263">
        <v>0</v>
      </c>
      <c r="J149" s="263">
        <v>0</v>
      </c>
      <c r="K149" s="263">
        <v>0</v>
      </c>
      <c r="L149" s="263">
        <v>0</v>
      </c>
      <c r="M149" s="263">
        <v>0</v>
      </c>
      <c r="N149" s="263">
        <v>0</v>
      </c>
      <c r="O149" s="264">
        <f t="shared" si="17"/>
        <v>0</v>
      </c>
    </row>
    <row r="150" spans="1:15" x14ac:dyDescent="0.25">
      <c r="A150" s="255" t="s">
        <v>51</v>
      </c>
      <c r="B150" s="258" t="s">
        <v>19</v>
      </c>
      <c r="C150" s="256">
        <v>5789</v>
      </c>
      <c r="D150" s="259" t="s">
        <v>157</v>
      </c>
      <c r="E150" s="237">
        <v>402811.95317759877</v>
      </c>
      <c r="F150" s="263">
        <v>0</v>
      </c>
      <c r="G150" s="263">
        <v>0</v>
      </c>
      <c r="H150" s="263">
        <v>0</v>
      </c>
      <c r="I150" s="263">
        <v>0</v>
      </c>
      <c r="J150" s="263">
        <v>0</v>
      </c>
      <c r="K150" s="263">
        <v>0</v>
      </c>
      <c r="L150" s="263">
        <v>0</v>
      </c>
      <c r="M150" s="263">
        <v>0</v>
      </c>
      <c r="N150" s="263">
        <v>0</v>
      </c>
      <c r="O150" s="264">
        <f t="shared" si="17"/>
        <v>0</v>
      </c>
    </row>
    <row r="151" spans="1:15" x14ac:dyDescent="0.25">
      <c r="A151" s="221" t="s">
        <v>51</v>
      </c>
      <c r="B151" s="222" t="s">
        <v>19</v>
      </c>
      <c r="C151" s="186">
        <v>5790</v>
      </c>
      <c r="D151" s="187" t="s">
        <v>158</v>
      </c>
      <c r="E151" s="237">
        <v>1743981758.8342681</v>
      </c>
      <c r="F151" s="188">
        <v>0</v>
      </c>
      <c r="G151" s="188">
        <v>0</v>
      </c>
      <c r="H151" s="188">
        <v>0</v>
      </c>
      <c r="I151" s="188">
        <v>0</v>
      </c>
      <c r="J151" s="188">
        <v>383751109.86999995</v>
      </c>
      <c r="K151" s="188">
        <v>0</v>
      </c>
      <c r="L151" s="188">
        <v>0</v>
      </c>
      <c r="M151" s="188">
        <v>0</v>
      </c>
      <c r="N151" s="188">
        <v>0</v>
      </c>
      <c r="O151" s="189">
        <f t="shared" si="17"/>
        <v>383751109.86999995</v>
      </c>
    </row>
    <row r="152" spans="1:15" x14ac:dyDescent="0.25">
      <c r="A152" s="221" t="s">
        <v>51</v>
      </c>
      <c r="B152" s="222" t="s">
        <v>19</v>
      </c>
      <c r="C152" s="186">
        <v>5792</v>
      </c>
      <c r="D152" s="187" t="s">
        <v>159</v>
      </c>
      <c r="E152" s="237">
        <v>0</v>
      </c>
      <c r="F152" s="188">
        <v>0</v>
      </c>
      <c r="G152" s="188">
        <v>0</v>
      </c>
      <c r="H152" s="188">
        <v>0</v>
      </c>
      <c r="I152" s="188">
        <v>0</v>
      </c>
      <c r="J152" s="188">
        <v>0</v>
      </c>
      <c r="K152" s="188">
        <v>0</v>
      </c>
      <c r="L152" s="188">
        <v>0</v>
      </c>
      <c r="M152" s="188">
        <v>0</v>
      </c>
      <c r="N152" s="188">
        <v>0</v>
      </c>
      <c r="O152" s="189">
        <f t="shared" si="17"/>
        <v>0</v>
      </c>
    </row>
    <row r="153" spans="1:15" x14ac:dyDescent="0.25">
      <c r="A153" s="221" t="s">
        <v>51</v>
      </c>
      <c r="B153" s="222" t="s">
        <v>19</v>
      </c>
      <c r="C153" s="186">
        <v>5809</v>
      </c>
      <c r="D153" s="187" t="s">
        <v>160</v>
      </c>
      <c r="E153" s="237">
        <v>25354612.365300693</v>
      </c>
      <c r="F153" s="188">
        <v>0</v>
      </c>
      <c r="G153" s="188">
        <v>109615635.77999999</v>
      </c>
      <c r="H153" s="188">
        <v>0</v>
      </c>
      <c r="I153" s="188">
        <v>0</v>
      </c>
      <c r="J153" s="188">
        <v>0</v>
      </c>
      <c r="K153" s="188">
        <v>0</v>
      </c>
      <c r="L153" s="188">
        <v>6719022.3099999987</v>
      </c>
      <c r="M153" s="188">
        <v>0</v>
      </c>
      <c r="N153" s="188">
        <v>0</v>
      </c>
      <c r="O153" s="189">
        <f t="shared" si="17"/>
        <v>116334658.08999999</v>
      </c>
    </row>
    <row r="154" spans="1:15" x14ac:dyDescent="0.25">
      <c r="A154" s="221" t="s">
        <v>51</v>
      </c>
      <c r="B154" s="222" t="s">
        <v>19</v>
      </c>
      <c r="C154" s="186">
        <v>5819</v>
      </c>
      <c r="D154" s="187" t="s">
        <v>161</v>
      </c>
      <c r="E154" s="237">
        <v>1375713.5549794007</v>
      </c>
      <c r="F154" s="188">
        <v>0</v>
      </c>
      <c r="G154" s="188">
        <v>0</v>
      </c>
      <c r="H154" s="188">
        <v>0</v>
      </c>
      <c r="I154" s="188">
        <v>0</v>
      </c>
      <c r="J154" s="188">
        <v>0</v>
      </c>
      <c r="K154" s="188">
        <v>0</v>
      </c>
      <c r="L154" s="188">
        <v>0</v>
      </c>
      <c r="M154" s="188">
        <v>0</v>
      </c>
      <c r="N154" s="188">
        <v>0</v>
      </c>
      <c r="O154" s="189">
        <f t="shared" si="17"/>
        <v>0</v>
      </c>
    </row>
    <row r="155" spans="1:15" x14ac:dyDescent="0.25">
      <c r="A155" s="221" t="s">
        <v>51</v>
      </c>
      <c r="B155" s="222" t="s">
        <v>19</v>
      </c>
      <c r="C155" s="186">
        <v>5837</v>
      </c>
      <c r="D155" s="187" t="s">
        <v>162</v>
      </c>
      <c r="E155" s="237">
        <v>0</v>
      </c>
      <c r="F155" s="188">
        <v>0</v>
      </c>
      <c r="G155" s="188">
        <v>0</v>
      </c>
      <c r="H155" s="188">
        <v>0</v>
      </c>
      <c r="I155" s="188">
        <v>0</v>
      </c>
      <c r="J155" s="188">
        <v>0</v>
      </c>
      <c r="K155" s="188">
        <v>0</v>
      </c>
      <c r="L155" s="188">
        <v>4299964.55</v>
      </c>
      <c r="M155" s="188">
        <v>0</v>
      </c>
      <c r="N155" s="188">
        <v>0</v>
      </c>
      <c r="O155" s="189">
        <f t="shared" si="17"/>
        <v>4299964.55</v>
      </c>
    </row>
    <row r="156" spans="1:15" x14ac:dyDescent="0.25">
      <c r="A156" s="221" t="s">
        <v>51</v>
      </c>
      <c r="B156" s="222" t="s">
        <v>19</v>
      </c>
      <c r="C156" s="186">
        <v>5842</v>
      </c>
      <c r="D156" s="187" t="s">
        <v>163</v>
      </c>
      <c r="E156" s="237">
        <v>779580.9121762549</v>
      </c>
      <c r="F156" s="188">
        <v>0</v>
      </c>
      <c r="G156" s="188">
        <v>0</v>
      </c>
      <c r="H156" s="188">
        <v>0</v>
      </c>
      <c r="I156" s="188">
        <v>0</v>
      </c>
      <c r="J156" s="188">
        <v>0</v>
      </c>
      <c r="K156" s="188">
        <v>0</v>
      </c>
      <c r="L156" s="188">
        <v>0</v>
      </c>
      <c r="M156" s="188">
        <v>0</v>
      </c>
      <c r="N156" s="188">
        <v>0</v>
      </c>
      <c r="O156" s="189">
        <f t="shared" si="17"/>
        <v>0</v>
      </c>
    </row>
    <row r="157" spans="1:15" x14ac:dyDescent="0.25">
      <c r="A157" s="221" t="s">
        <v>51</v>
      </c>
      <c r="B157" s="222" t="s">
        <v>19</v>
      </c>
      <c r="C157" s="186">
        <v>5847</v>
      </c>
      <c r="D157" s="187" t="s">
        <v>164</v>
      </c>
      <c r="E157" s="237">
        <v>13295482.847087402</v>
      </c>
      <c r="F157" s="188">
        <v>0</v>
      </c>
      <c r="G157" s="188">
        <v>0</v>
      </c>
      <c r="H157" s="188">
        <v>0</v>
      </c>
      <c r="I157" s="188">
        <v>0</v>
      </c>
      <c r="J157" s="188">
        <v>6489506.79</v>
      </c>
      <c r="K157" s="188">
        <v>0</v>
      </c>
      <c r="L157" s="188">
        <v>477683.82</v>
      </c>
      <c r="M157" s="188">
        <v>0</v>
      </c>
      <c r="N157" s="188">
        <v>0</v>
      </c>
      <c r="O157" s="189">
        <f t="shared" si="17"/>
        <v>6967190.6100000003</v>
      </c>
    </row>
    <row r="158" spans="1:15" x14ac:dyDescent="0.25">
      <c r="A158" s="221" t="s">
        <v>51</v>
      </c>
      <c r="B158" s="222" t="s">
        <v>19</v>
      </c>
      <c r="C158" s="186">
        <v>5854</v>
      </c>
      <c r="D158" s="187" t="s">
        <v>165</v>
      </c>
      <c r="E158" s="237">
        <v>62068596.733770475</v>
      </c>
      <c r="F158" s="188">
        <v>0</v>
      </c>
      <c r="G158" s="188">
        <v>0</v>
      </c>
      <c r="H158" s="188">
        <v>0</v>
      </c>
      <c r="I158" s="188">
        <v>0</v>
      </c>
      <c r="J158" s="188">
        <v>41092292.290000007</v>
      </c>
      <c r="K158" s="188">
        <v>0</v>
      </c>
      <c r="L158" s="188">
        <v>0</v>
      </c>
      <c r="M158" s="188">
        <v>0</v>
      </c>
      <c r="N158" s="188">
        <v>0</v>
      </c>
      <c r="O158" s="189">
        <f t="shared" si="17"/>
        <v>41092292.290000007</v>
      </c>
    </row>
    <row r="159" spans="1:15" x14ac:dyDescent="0.25">
      <c r="A159" s="221" t="s">
        <v>51</v>
      </c>
      <c r="B159" s="222" t="s">
        <v>19</v>
      </c>
      <c r="C159" s="186">
        <v>5856</v>
      </c>
      <c r="D159" s="187" t="s">
        <v>166</v>
      </c>
      <c r="E159" s="237">
        <v>999711.15418814193</v>
      </c>
      <c r="F159" s="188">
        <v>0</v>
      </c>
      <c r="G159" s="188">
        <v>0</v>
      </c>
      <c r="H159" s="188">
        <v>0</v>
      </c>
      <c r="I159" s="188">
        <v>0</v>
      </c>
      <c r="J159" s="188">
        <v>0</v>
      </c>
      <c r="K159" s="188">
        <v>0</v>
      </c>
      <c r="L159" s="188">
        <v>1498050.33</v>
      </c>
      <c r="M159" s="188">
        <v>0</v>
      </c>
      <c r="N159" s="188">
        <v>0</v>
      </c>
      <c r="O159" s="189">
        <f t="shared" si="17"/>
        <v>1498050.33</v>
      </c>
    </row>
    <row r="160" spans="1:15" x14ac:dyDescent="0.25">
      <c r="A160" s="221" t="s">
        <v>51</v>
      </c>
      <c r="B160" s="222" t="s">
        <v>19</v>
      </c>
      <c r="C160" s="186">
        <v>5858</v>
      </c>
      <c r="D160" s="187" t="s">
        <v>167</v>
      </c>
      <c r="E160" s="237">
        <v>900046837.14818919</v>
      </c>
      <c r="F160" s="188">
        <v>0</v>
      </c>
      <c r="G160" s="188">
        <v>0</v>
      </c>
      <c r="H160" s="188">
        <v>0</v>
      </c>
      <c r="I160" s="188">
        <v>0</v>
      </c>
      <c r="J160" s="188">
        <v>116209807.75</v>
      </c>
      <c r="K160" s="188">
        <v>0</v>
      </c>
      <c r="L160" s="188">
        <v>0</v>
      </c>
      <c r="M160" s="188">
        <v>0</v>
      </c>
      <c r="N160" s="188">
        <v>0</v>
      </c>
      <c r="O160" s="189">
        <f t="shared" si="17"/>
        <v>116209807.75</v>
      </c>
    </row>
    <row r="161" spans="1:15" x14ac:dyDescent="0.25">
      <c r="A161" s="255" t="s">
        <v>51</v>
      </c>
      <c r="B161" s="258" t="s">
        <v>19</v>
      </c>
      <c r="C161" s="256">
        <v>5861</v>
      </c>
      <c r="D161" s="259" t="s">
        <v>168</v>
      </c>
      <c r="E161" s="237">
        <v>4417076.2130252067</v>
      </c>
      <c r="F161" s="263">
        <v>0</v>
      </c>
      <c r="G161" s="263">
        <v>19979727.919999998</v>
      </c>
      <c r="H161" s="263">
        <v>0</v>
      </c>
      <c r="I161" s="263">
        <v>0</v>
      </c>
      <c r="J161" s="263">
        <v>1467464.35</v>
      </c>
      <c r="K161" s="263">
        <v>0</v>
      </c>
      <c r="L161" s="263">
        <v>1282111.97</v>
      </c>
      <c r="M161" s="263">
        <v>0</v>
      </c>
      <c r="N161" s="263">
        <v>0</v>
      </c>
      <c r="O161" s="264">
        <f t="shared" si="17"/>
        <v>22729304.239999998</v>
      </c>
    </row>
    <row r="162" spans="1:15" x14ac:dyDescent="0.25">
      <c r="A162" s="255" t="s">
        <v>51</v>
      </c>
      <c r="B162" s="258" t="s">
        <v>19</v>
      </c>
      <c r="C162" s="256">
        <v>5873</v>
      </c>
      <c r="D162" s="259" t="s">
        <v>169</v>
      </c>
      <c r="E162" s="237">
        <v>0</v>
      </c>
      <c r="F162" s="263">
        <v>0</v>
      </c>
      <c r="G162" s="263">
        <v>0</v>
      </c>
      <c r="H162" s="263">
        <v>0</v>
      </c>
      <c r="I162" s="263">
        <v>0</v>
      </c>
      <c r="J162" s="263">
        <v>50452.46</v>
      </c>
      <c r="K162" s="263">
        <v>0</v>
      </c>
      <c r="L162" s="263">
        <v>0</v>
      </c>
      <c r="M162" s="263">
        <v>0</v>
      </c>
      <c r="N162" s="263">
        <v>0</v>
      </c>
      <c r="O162" s="264">
        <f t="shared" si="17"/>
        <v>50452.46</v>
      </c>
    </row>
    <row r="163" spans="1:15" x14ac:dyDescent="0.25">
      <c r="A163" s="255" t="s">
        <v>51</v>
      </c>
      <c r="B163" s="258" t="s">
        <v>19</v>
      </c>
      <c r="C163" s="256">
        <v>5885</v>
      </c>
      <c r="D163" s="259" t="s">
        <v>170</v>
      </c>
      <c r="E163" s="237">
        <v>11439337.096718866</v>
      </c>
      <c r="F163" s="263">
        <v>0</v>
      </c>
      <c r="G163" s="263">
        <v>0</v>
      </c>
      <c r="H163" s="263">
        <v>0</v>
      </c>
      <c r="I163" s="263">
        <v>0</v>
      </c>
      <c r="J163" s="263">
        <v>16982940.93</v>
      </c>
      <c r="K163" s="263">
        <v>0</v>
      </c>
      <c r="L163" s="263">
        <v>0</v>
      </c>
      <c r="M163" s="263">
        <v>0</v>
      </c>
      <c r="N163" s="263">
        <v>0</v>
      </c>
      <c r="O163" s="264">
        <f t="shared" si="17"/>
        <v>16982940.93</v>
      </c>
    </row>
    <row r="164" spans="1:15" x14ac:dyDescent="0.25">
      <c r="A164" s="255" t="s">
        <v>51</v>
      </c>
      <c r="B164" s="258" t="s">
        <v>19</v>
      </c>
      <c r="C164" s="256">
        <v>5887</v>
      </c>
      <c r="D164" s="259" t="s">
        <v>171</v>
      </c>
      <c r="E164" s="237">
        <v>0</v>
      </c>
      <c r="F164" s="263">
        <v>0</v>
      </c>
      <c r="G164" s="263">
        <v>0</v>
      </c>
      <c r="H164" s="263">
        <v>0</v>
      </c>
      <c r="I164" s="263">
        <v>0</v>
      </c>
      <c r="J164" s="263">
        <v>10065361.91</v>
      </c>
      <c r="K164" s="263">
        <v>0</v>
      </c>
      <c r="L164" s="263">
        <v>278315.52000000002</v>
      </c>
      <c r="M164" s="263">
        <v>0</v>
      </c>
      <c r="N164" s="263">
        <v>0</v>
      </c>
      <c r="O164" s="264">
        <f t="shared" si="17"/>
        <v>10343677.43</v>
      </c>
    </row>
    <row r="165" spans="1:15" x14ac:dyDescent="0.25">
      <c r="A165" s="255" t="s">
        <v>51</v>
      </c>
      <c r="B165" s="258" t="s">
        <v>19</v>
      </c>
      <c r="C165" s="256">
        <v>5890</v>
      </c>
      <c r="D165" s="259" t="s">
        <v>172</v>
      </c>
      <c r="E165" s="237">
        <v>18171960.251482349</v>
      </c>
      <c r="F165" s="263">
        <v>0</v>
      </c>
      <c r="G165" s="263">
        <v>0</v>
      </c>
      <c r="H165" s="263">
        <v>0</v>
      </c>
      <c r="I165" s="263">
        <v>0</v>
      </c>
      <c r="J165" s="263">
        <v>2134374.12</v>
      </c>
      <c r="K165" s="263">
        <v>0</v>
      </c>
      <c r="L165" s="263">
        <v>0</v>
      </c>
      <c r="M165" s="263">
        <v>0</v>
      </c>
      <c r="N165" s="263">
        <v>0</v>
      </c>
      <c r="O165" s="264">
        <f t="shared" si="17"/>
        <v>2134374.12</v>
      </c>
    </row>
    <row r="166" spans="1:15" x14ac:dyDescent="0.25">
      <c r="A166" s="255" t="s">
        <v>51</v>
      </c>
      <c r="B166" s="258" t="s">
        <v>19</v>
      </c>
      <c r="C166" s="256">
        <v>5893</v>
      </c>
      <c r="D166" s="259" t="s">
        <v>173</v>
      </c>
      <c r="E166" s="237">
        <v>232282.56093363307</v>
      </c>
      <c r="F166" s="263">
        <v>0</v>
      </c>
      <c r="G166" s="263">
        <v>0</v>
      </c>
      <c r="H166" s="263">
        <v>0</v>
      </c>
      <c r="I166" s="263">
        <v>0</v>
      </c>
      <c r="J166" s="263">
        <v>0</v>
      </c>
      <c r="K166" s="263">
        <v>0</v>
      </c>
      <c r="L166" s="263">
        <v>1581856.84</v>
      </c>
      <c r="M166" s="263">
        <v>0</v>
      </c>
      <c r="N166" s="263">
        <v>0</v>
      </c>
      <c r="O166" s="264">
        <f t="shared" si="17"/>
        <v>1581856.84</v>
      </c>
    </row>
    <row r="167" spans="1:15" x14ac:dyDescent="0.25">
      <c r="A167" s="255" t="s">
        <v>51</v>
      </c>
      <c r="B167" s="258" t="s">
        <v>19</v>
      </c>
      <c r="C167" s="256">
        <v>5895</v>
      </c>
      <c r="D167" s="259" t="s">
        <v>174</v>
      </c>
      <c r="E167" s="237">
        <v>1635289802.8119836</v>
      </c>
      <c r="F167" s="263">
        <v>0</v>
      </c>
      <c r="G167" s="263">
        <v>0</v>
      </c>
      <c r="H167" s="263">
        <v>0</v>
      </c>
      <c r="I167" s="263">
        <v>0</v>
      </c>
      <c r="J167" s="263">
        <v>1655997556.1500001</v>
      </c>
      <c r="K167" s="263">
        <v>0</v>
      </c>
      <c r="L167" s="263">
        <v>0</v>
      </c>
      <c r="M167" s="263">
        <v>0</v>
      </c>
      <c r="N167" s="263">
        <v>0</v>
      </c>
      <c r="O167" s="264">
        <f t="shared" si="17"/>
        <v>1655997556.1500001</v>
      </c>
    </row>
    <row r="168" spans="1:15" x14ac:dyDescent="0.25">
      <c r="A168" s="255" t="s">
        <v>51</v>
      </c>
      <c r="B168" s="258" t="s">
        <v>20</v>
      </c>
      <c r="C168" s="256">
        <v>8001</v>
      </c>
      <c r="D168" s="259" t="s">
        <v>175</v>
      </c>
      <c r="E168" s="237">
        <v>5625321.7359605152</v>
      </c>
      <c r="F168" s="263">
        <v>2523224.9</v>
      </c>
      <c r="G168" s="263">
        <v>264711806.51000002</v>
      </c>
      <c r="H168" s="263">
        <v>0</v>
      </c>
      <c r="I168" s="263">
        <v>0</v>
      </c>
      <c r="J168" s="263">
        <v>0</v>
      </c>
      <c r="K168" s="263">
        <v>0</v>
      </c>
      <c r="L168" s="263">
        <v>3653297.33</v>
      </c>
      <c r="M168" s="263">
        <v>0</v>
      </c>
      <c r="N168" s="263">
        <v>0</v>
      </c>
      <c r="O168" s="264">
        <f t="shared" si="17"/>
        <v>270888328.74000001</v>
      </c>
    </row>
    <row r="169" spans="1:15" x14ac:dyDescent="0.25">
      <c r="A169" s="255" t="s">
        <v>51</v>
      </c>
      <c r="B169" s="258" t="s">
        <v>20</v>
      </c>
      <c r="C169" s="256">
        <v>8078</v>
      </c>
      <c r="D169" s="259" t="s">
        <v>176</v>
      </c>
      <c r="E169" s="237">
        <v>0</v>
      </c>
      <c r="F169" s="263">
        <v>0</v>
      </c>
      <c r="G169" s="263">
        <v>0</v>
      </c>
      <c r="H169" s="263">
        <v>0</v>
      </c>
      <c r="I169" s="263">
        <v>0</v>
      </c>
      <c r="J169" s="263">
        <v>0</v>
      </c>
      <c r="K169" s="263">
        <v>0</v>
      </c>
      <c r="L169" s="263">
        <v>0</v>
      </c>
      <c r="M169" s="263">
        <v>0</v>
      </c>
      <c r="N169" s="263">
        <v>0</v>
      </c>
      <c r="O169" s="264">
        <f t="shared" si="17"/>
        <v>0</v>
      </c>
    </row>
    <row r="170" spans="1:15" x14ac:dyDescent="0.25">
      <c r="A170" s="255" t="s">
        <v>51</v>
      </c>
      <c r="B170" s="258" t="s">
        <v>20</v>
      </c>
      <c r="C170" s="256">
        <v>8137</v>
      </c>
      <c r="D170" s="259" t="s">
        <v>177</v>
      </c>
      <c r="E170" s="237">
        <v>0</v>
      </c>
      <c r="F170" s="263">
        <v>0</v>
      </c>
      <c r="G170" s="263">
        <v>0</v>
      </c>
      <c r="H170" s="263">
        <v>0</v>
      </c>
      <c r="I170" s="263">
        <v>0</v>
      </c>
      <c r="J170" s="263">
        <v>0</v>
      </c>
      <c r="K170" s="263">
        <v>0</v>
      </c>
      <c r="L170" s="263">
        <v>0</v>
      </c>
      <c r="M170" s="263">
        <v>0</v>
      </c>
      <c r="N170" s="263">
        <v>0</v>
      </c>
      <c r="O170" s="264">
        <f t="shared" si="17"/>
        <v>0</v>
      </c>
    </row>
    <row r="171" spans="1:15" x14ac:dyDescent="0.25">
      <c r="A171" s="221" t="s">
        <v>51</v>
      </c>
      <c r="B171" s="222" t="s">
        <v>20</v>
      </c>
      <c r="C171" s="186">
        <v>8141</v>
      </c>
      <c r="D171" s="187" t="s">
        <v>178</v>
      </c>
      <c r="E171" s="237">
        <v>0</v>
      </c>
      <c r="F171" s="188">
        <v>0</v>
      </c>
      <c r="G171" s="188">
        <v>0</v>
      </c>
      <c r="H171" s="188">
        <v>0</v>
      </c>
      <c r="I171" s="188">
        <v>0</v>
      </c>
      <c r="J171" s="188">
        <v>0</v>
      </c>
      <c r="K171" s="188">
        <v>0</v>
      </c>
      <c r="L171" s="188">
        <v>0</v>
      </c>
      <c r="M171" s="188">
        <v>0</v>
      </c>
      <c r="N171" s="188">
        <v>0</v>
      </c>
      <c r="O171" s="189">
        <f t="shared" si="17"/>
        <v>0</v>
      </c>
    </row>
    <row r="172" spans="1:15" x14ac:dyDescent="0.25">
      <c r="A172" s="221" t="s">
        <v>51</v>
      </c>
      <c r="B172" s="222" t="s">
        <v>20</v>
      </c>
      <c r="C172" s="186">
        <v>8296</v>
      </c>
      <c r="D172" s="187" t="s">
        <v>179</v>
      </c>
      <c r="E172" s="237">
        <v>1156197.7357263449</v>
      </c>
      <c r="F172" s="188">
        <v>0</v>
      </c>
      <c r="G172" s="188">
        <v>0</v>
      </c>
      <c r="H172" s="188">
        <v>0</v>
      </c>
      <c r="I172" s="188">
        <v>0</v>
      </c>
      <c r="J172" s="188">
        <v>0</v>
      </c>
      <c r="K172" s="188">
        <v>0</v>
      </c>
      <c r="L172" s="188">
        <v>1317617.76</v>
      </c>
      <c r="M172" s="188">
        <v>0</v>
      </c>
      <c r="N172" s="188">
        <v>0</v>
      </c>
      <c r="O172" s="189">
        <f t="shared" si="17"/>
        <v>1317617.76</v>
      </c>
    </row>
    <row r="173" spans="1:15" x14ac:dyDescent="0.25">
      <c r="A173" s="221" t="s">
        <v>51</v>
      </c>
      <c r="B173" s="222" t="s">
        <v>20</v>
      </c>
      <c r="C173" s="186">
        <v>8372</v>
      </c>
      <c r="D173" s="187" t="s">
        <v>180</v>
      </c>
      <c r="E173" s="237">
        <v>3117.1503211031077</v>
      </c>
      <c r="F173" s="188">
        <v>0</v>
      </c>
      <c r="G173" s="188">
        <v>0</v>
      </c>
      <c r="H173" s="188">
        <v>0</v>
      </c>
      <c r="I173" s="188">
        <v>0</v>
      </c>
      <c r="J173" s="188">
        <v>0</v>
      </c>
      <c r="K173" s="188">
        <v>0</v>
      </c>
      <c r="L173" s="188">
        <v>2515958.5999999996</v>
      </c>
      <c r="M173" s="188">
        <v>0</v>
      </c>
      <c r="N173" s="188">
        <v>0</v>
      </c>
      <c r="O173" s="189">
        <f t="shared" si="17"/>
        <v>2515958.5999999996</v>
      </c>
    </row>
    <row r="174" spans="1:15" x14ac:dyDescent="0.25">
      <c r="A174" s="221" t="s">
        <v>51</v>
      </c>
      <c r="B174" s="222" t="s">
        <v>20</v>
      </c>
      <c r="C174" s="186">
        <v>8421</v>
      </c>
      <c r="D174" s="187" t="s">
        <v>181</v>
      </c>
      <c r="E174" s="237">
        <v>3273774.9799523852</v>
      </c>
      <c r="F174" s="188">
        <v>4386318.21</v>
      </c>
      <c r="G174" s="188">
        <v>0</v>
      </c>
      <c r="H174" s="188">
        <v>0</v>
      </c>
      <c r="I174" s="188">
        <v>0</v>
      </c>
      <c r="J174" s="188">
        <v>0</v>
      </c>
      <c r="K174" s="188">
        <v>0</v>
      </c>
      <c r="L174" s="188">
        <v>14383289.970000003</v>
      </c>
      <c r="M174" s="188">
        <v>0</v>
      </c>
      <c r="N174" s="188">
        <v>0</v>
      </c>
      <c r="O174" s="189">
        <f t="shared" si="17"/>
        <v>18769608.180000003</v>
      </c>
    </row>
    <row r="175" spans="1:15" x14ac:dyDescent="0.25">
      <c r="A175" s="221" t="s">
        <v>51</v>
      </c>
      <c r="B175" s="222" t="s">
        <v>20</v>
      </c>
      <c r="C175" s="186">
        <v>8433</v>
      </c>
      <c r="D175" s="187" t="s">
        <v>182</v>
      </c>
      <c r="E175" s="237">
        <v>0</v>
      </c>
      <c r="F175" s="188">
        <v>0</v>
      </c>
      <c r="G175" s="188">
        <v>0</v>
      </c>
      <c r="H175" s="188">
        <v>0</v>
      </c>
      <c r="I175" s="188">
        <v>0</v>
      </c>
      <c r="J175" s="188">
        <v>0</v>
      </c>
      <c r="K175" s="188">
        <v>0</v>
      </c>
      <c r="L175" s="188">
        <v>1142823.04</v>
      </c>
      <c r="M175" s="188">
        <v>0</v>
      </c>
      <c r="N175" s="188">
        <v>0</v>
      </c>
      <c r="O175" s="189">
        <f t="shared" si="17"/>
        <v>1142823.04</v>
      </c>
    </row>
    <row r="176" spans="1:15" x14ac:dyDescent="0.25">
      <c r="A176" s="221" t="s">
        <v>51</v>
      </c>
      <c r="B176" s="222" t="s">
        <v>20</v>
      </c>
      <c r="C176" s="186">
        <v>8436</v>
      </c>
      <c r="D176" s="187" t="s">
        <v>183</v>
      </c>
      <c r="E176" s="237">
        <v>400.12825030481008</v>
      </c>
      <c r="F176" s="188">
        <v>0</v>
      </c>
      <c r="G176" s="188">
        <v>0</v>
      </c>
      <c r="H176" s="188">
        <v>0</v>
      </c>
      <c r="I176" s="188">
        <v>0</v>
      </c>
      <c r="J176" s="188">
        <v>0</v>
      </c>
      <c r="K176" s="188">
        <v>0</v>
      </c>
      <c r="L176" s="188">
        <v>245270.36</v>
      </c>
      <c r="M176" s="188">
        <v>0</v>
      </c>
      <c r="N176" s="188">
        <v>0</v>
      </c>
      <c r="O176" s="189">
        <f t="shared" si="17"/>
        <v>245270.36</v>
      </c>
    </row>
    <row r="177" spans="1:15" x14ac:dyDescent="0.25">
      <c r="A177" s="221" t="s">
        <v>51</v>
      </c>
      <c r="B177" s="222" t="s">
        <v>20</v>
      </c>
      <c r="C177" s="186">
        <v>8520</v>
      </c>
      <c r="D177" s="187" t="s">
        <v>184</v>
      </c>
      <c r="E177" s="237">
        <v>0</v>
      </c>
      <c r="F177" s="188">
        <v>0</v>
      </c>
      <c r="G177" s="188">
        <v>0</v>
      </c>
      <c r="H177" s="188">
        <v>0</v>
      </c>
      <c r="I177" s="188">
        <v>0</v>
      </c>
      <c r="J177" s="188">
        <v>0</v>
      </c>
      <c r="K177" s="188">
        <v>0</v>
      </c>
      <c r="L177" s="188">
        <v>53373.640000000007</v>
      </c>
      <c r="M177" s="188">
        <v>0</v>
      </c>
      <c r="N177" s="188">
        <v>0</v>
      </c>
      <c r="O177" s="189">
        <f t="shared" si="17"/>
        <v>53373.640000000007</v>
      </c>
    </row>
    <row r="178" spans="1:15" x14ac:dyDescent="0.25">
      <c r="A178" s="221" t="s">
        <v>51</v>
      </c>
      <c r="B178" s="222" t="s">
        <v>20</v>
      </c>
      <c r="C178" s="186">
        <v>8549</v>
      </c>
      <c r="D178" s="187" t="s">
        <v>185</v>
      </c>
      <c r="E178" s="237">
        <v>0</v>
      </c>
      <c r="F178" s="188">
        <v>0</v>
      </c>
      <c r="G178" s="188">
        <v>0</v>
      </c>
      <c r="H178" s="188">
        <v>0</v>
      </c>
      <c r="I178" s="188">
        <v>0</v>
      </c>
      <c r="J178" s="188">
        <v>0</v>
      </c>
      <c r="K178" s="188">
        <v>0</v>
      </c>
      <c r="L178" s="188">
        <v>0</v>
      </c>
      <c r="M178" s="188">
        <v>0</v>
      </c>
      <c r="N178" s="188">
        <v>0</v>
      </c>
      <c r="O178" s="189">
        <f t="shared" si="17"/>
        <v>0</v>
      </c>
    </row>
    <row r="179" spans="1:15" x14ac:dyDescent="0.25">
      <c r="A179" s="221" t="s">
        <v>51</v>
      </c>
      <c r="B179" s="222" t="s">
        <v>20</v>
      </c>
      <c r="C179" s="186">
        <v>8558</v>
      </c>
      <c r="D179" s="187" t="s">
        <v>186</v>
      </c>
      <c r="E179" s="237">
        <v>0</v>
      </c>
      <c r="F179" s="188">
        <v>0</v>
      </c>
      <c r="G179" s="188">
        <v>0</v>
      </c>
      <c r="H179" s="188">
        <v>0</v>
      </c>
      <c r="I179" s="188">
        <v>0</v>
      </c>
      <c r="J179" s="188">
        <v>0</v>
      </c>
      <c r="K179" s="188">
        <v>0</v>
      </c>
      <c r="L179" s="188">
        <v>0</v>
      </c>
      <c r="M179" s="188">
        <v>0</v>
      </c>
      <c r="N179" s="188">
        <v>0</v>
      </c>
      <c r="O179" s="189">
        <f t="shared" si="17"/>
        <v>0</v>
      </c>
    </row>
    <row r="180" spans="1:15" x14ac:dyDescent="0.25">
      <c r="A180" s="221" t="s">
        <v>51</v>
      </c>
      <c r="B180" s="222" t="s">
        <v>20</v>
      </c>
      <c r="C180" s="186">
        <v>8560</v>
      </c>
      <c r="D180" s="187" t="s">
        <v>187</v>
      </c>
      <c r="E180" s="237">
        <v>0</v>
      </c>
      <c r="F180" s="188">
        <v>0</v>
      </c>
      <c r="G180" s="188">
        <v>0</v>
      </c>
      <c r="H180" s="188">
        <v>0</v>
      </c>
      <c r="I180" s="188">
        <v>0</v>
      </c>
      <c r="J180" s="188">
        <v>0</v>
      </c>
      <c r="K180" s="188">
        <v>0</v>
      </c>
      <c r="L180" s="188">
        <v>0</v>
      </c>
      <c r="M180" s="188">
        <v>0</v>
      </c>
      <c r="N180" s="188">
        <v>0</v>
      </c>
      <c r="O180" s="189">
        <f t="shared" si="17"/>
        <v>0</v>
      </c>
    </row>
    <row r="181" spans="1:15" x14ac:dyDescent="0.25">
      <c r="A181" s="255" t="s">
        <v>51</v>
      </c>
      <c r="B181" s="258" t="s">
        <v>20</v>
      </c>
      <c r="C181" s="256">
        <v>8573</v>
      </c>
      <c r="D181" s="259" t="s">
        <v>188</v>
      </c>
      <c r="E181" s="237">
        <v>2208515.1273037898</v>
      </c>
      <c r="F181" s="263">
        <v>17393091.550000001</v>
      </c>
      <c r="G181" s="263">
        <v>0</v>
      </c>
      <c r="H181" s="263">
        <v>0</v>
      </c>
      <c r="I181" s="263">
        <v>0</v>
      </c>
      <c r="J181" s="263">
        <v>0</v>
      </c>
      <c r="K181" s="263">
        <v>0</v>
      </c>
      <c r="L181" s="263">
        <v>11277033.9</v>
      </c>
      <c r="M181" s="263">
        <v>0</v>
      </c>
      <c r="N181" s="263">
        <v>0</v>
      </c>
      <c r="O181" s="264">
        <f t="shared" si="17"/>
        <v>28670125.450000003</v>
      </c>
    </row>
    <row r="182" spans="1:15" x14ac:dyDescent="0.25">
      <c r="A182" s="255" t="s">
        <v>51</v>
      </c>
      <c r="B182" s="258" t="s">
        <v>20</v>
      </c>
      <c r="C182" s="256">
        <v>8606</v>
      </c>
      <c r="D182" s="259" t="s">
        <v>189</v>
      </c>
      <c r="E182" s="237">
        <v>4229821.7345082797</v>
      </c>
      <c r="F182" s="263">
        <v>0</v>
      </c>
      <c r="G182" s="263">
        <v>0</v>
      </c>
      <c r="H182" s="263">
        <v>0</v>
      </c>
      <c r="I182" s="263">
        <v>0</v>
      </c>
      <c r="J182" s="263">
        <v>0</v>
      </c>
      <c r="K182" s="263">
        <v>0</v>
      </c>
      <c r="L182" s="263">
        <v>33374327.699999999</v>
      </c>
      <c r="M182" s="263">
        <v>0</v>
      </c>
      <c r="N182" s="263">
        <v>0</v>
      </c>
      <c r="O182" s="264">
        <f t="shared" si="17"/>
        <v>33374327.699999999</v>
      </c>
    </row>
    <row r="183" spans="1:15" x14ac:dyDescent="0.25">
      <c r="A183" s="255" t="s">
        <v>51</v>
      </c>
      <c r="B183" s="258" t="s">
        <v>20</v>
      </c>
      <c r="C183" s="256">
        <v>8634</v>
      </c>
      <c r="D183" s="259" t="s">
        <v>190</v>
      </c>
      <c r="E183" s="237">
        <v>181961.41560124361</v>
      </c>
      <c r="F183" s="263">
        <v>0</v>
      </c>
      <c r="G183" s="263">
        <v>0</v>
      </c>
      <c r="H183" s="263">
        <v>0</v>
      </c>
      <c r="I183" s="263">
        <v>0</v>
      </c>
      <c r="J183" s="263">
        <v>0</v>
      </c>
      <c r="K183" s="263">
        <v>0</v>
      </c>
      <c r="L183" s="263">
        <v>3636270.6</v>
      </c>
      <c r="M183" s="263">
        <v>0</v>
      </c>
      <c r="N183" s="263">
        <v>0</v>
      </c>
      <c r="O183" s="264">
        <f t="shared" si="17"/>
        <v>3636270.6</v>
      </c>
    </row>
    <row r="184" spans="1:15" x14ac:dyDescent="0.25">
      <c r="A184" s="255" t="s">
        <v>51</v>
      </c>
      <c r="B184" s="258" t="s">
        <v>20</v>
      </c>
      <c r="C184" s="256">
        <v>8638</v>
      </c>
      <c r="D184" s="259" t="s">
        <v>135</v>
      </c>
      <c r="E184" s="237">
        <v>574365.88441455981</v>
      </c>
      <c r="F184" s="263">
        <v>0</v>
      </c>
      <c r="G184" s="263">
        <v>0</v>
      </c>
      <c r="H184" s="263">
        <v>0</v>
      </c>
      <c r="I184" s="263">
        <v>0</v>
      </c>
      <c r="J184" s="263">
        <v>0</v>
      </c>
      <c r="K184" s="263">
        <v>0</v>
      </c>
      <c r="L184" s="263">
        <v>4015066.6</v>
      </c>
      <c r="M184" s="263">
        <v>0</v>
      </c>
      <c r="N184" s="263">
        <v>0</v>
      </c>
      <c r="O184" s="264">
        <f t="shared" si="17"/>
        <v>4015066.6</v>
      </c>
    </row>
    <row r="185" spans="1:15" x14ac:dyDescent="0.25">
      <c r="A185" s="255" t="s">
        <v>51</v>
      </c>
      <c r="B185" s="258" t="s">
        <v>20</v>
      </c>
      <c r="C185" s="256">
        <v>8675</v>
      </c>
      <c r="D185" s="259" t="s">
        <v>191</v>
      </c>
      <c r="E185" s="237">
        <v>0</v>
      </c>
      <c r="F185" s="263">
        <v>0</v>
      </c>
      <c r="G185" s="263">
        <v>0</v>
      </c>
      <c r="H185" s="263">
        <v>0</v>
      </c>
      <c r="I185" s="263">
        <v>0</v>
      </c>
      <c r="J185" s="263">
        <v>0</v>
      </c>
      <c r="K185" s="263">
        <v>0</v>
      </c>
      <c r="L185" s="263">
        <v>0</v>
      </c>
      <c r="M185" s="263">
        <v>0</v>
      </c>
      <c r="N185" s="263">
        <v>0</v>
      </c>
      <c r="O185" s="264">
        <f t="shared" si="17"/>
        <v>0</v>
      </c>
    </row>
    <row r="186" spans="1:15" x14ac:dyDescent="0.25">
      <c r="A186" s="255" t="s">
        <v>51</v>
      </c>
      <c r="B186" s="258" t="s">
        <v>20</v>
      </c>
      <c r="C186" s="256">
        <v>8685</v>
      </c>
      <c r="D186" s="259" t="s">
        <v>192</v>
      </c>
      <c r="E186" s="237">
        <v>981218.62684347876</v>
      </c>
      <c r="F186" s="263">
        <v>0</v>
      </c>
      <c r="G186" s="263">
        <v>0</v>
      </c>
      <c r="H186" s="263">
        <v>0</v>
      </c>
      <c r="I186" s="263">
        <v>0</v>
      </c>
      <c r="J186" s="263">
        <v>0</v>
      </c>
      <c r="K186" s="263">
        <v>0</v>
      </c>
      <c r="L186" s="263">
        <v>16258684.199999997</v>
      </c>
      <c r="M186" s="263">
        <v>0</v>
      </c>
      <c r="N186" s="263">
        <v>0</v>
      </c>
      <c r="O186" s="264">
        <f t="shared" si="17"/>
        <v>16258684.199999997</v>
      </c>
    </row>
    <row r="187" spans="1:15" x14ac:dyDescent="0.25">
      <c r="A187" s="255" t="s">
        <v>51</v>
      </c>
      <c r="B187" s="258" t="s">
        <v>20</v>
      </c>
      <c r="C187" s="256">
        <v>8758</v>
      </c>
      <c r="D187" s="259" t="s">
        <v>193</v>
      </c>
      <c r="E187" s="237">
        <v>0</v>
      </c>
      <c r="F187" s="263">
        <v>0</v>
      </c>
      <c r="G187" s="263">
        <v>0</v>
      </c>
      <c r="H187" s="263">
        <v>0</v>
      </c>
      <c r="I187" s="263">
        <v>0</v>
      </c>
      <c r="J187" s="263">
        <v>0</v>
      </c>
      <c r="K187" s="263">
        <v>0</v>
      </c>
      <c r="L187" s="263">
        <v>0</v>
      </c>
      <c r="M187" s="263">
        <v>0</v>
      </c>
      <c r="N187" s="263">
        <v>0</v>
      </c>
      <c r="O187" s="264">
        <f t="shared" si="17"/>
        <v>0</v>
      </c>
    </row>
    <row r="188" spans="1:15" x14ac:dyDescent="0.25">
      <c r="A188" s="255" t="s">
        <v>51</v>
      </c>
      <c r="B188" s="258" t="s">
        <v>20</v>
      </c>
      <c r="C188" s="256">
        <v>8770</v>
      </c>
      <c r="D188" s="259" t="s">
        <v>194</v>
      </c>
      <c r="E188" s="237">
        <v>0</v>
      </c>
      <c r="F188" s="263">
        <v>0</v>
      </c>
      <c r="G188" s="263">
        <v>0</v>
      </c>
      <c r="H188" s="263">
        <v>0</v>
      </c>
      <c r="I188" s="263">
        <v>0</v>
      </c>
      <c r="J188" s="263">
        <v>0</v>
      </c>
      <c r="K188" s="263">
        <v>0</v>
      </c>
      <c r="L188" s="263">
        <v>0</v>
      </c>
      <c r="M188" s="263">
        <v>0</v>
      </c>
      <c r="N188" s="263">
        <v>0</v>
      </c>
      <c r="O188" s="264">
        <f t="shared" si="17"/>
        <v>0</v>
      </c>
    </row>
    <row r="189" spans="1:15" x14ac:dyDescent="0.25">
      <c r="A189" s="255" t="s">
        <v>51</v>
      </c>
      <c r="B189" s="258" t="s">
        <v>20</v>
      </c>
      <c r="C189" s="256">
        <v>8832</v>
      </c>
      <c r="D189" s="259" t="s">
        <v>195</v>
      </c>
      <c r="E189" s="237">
        <v>188133.15323524066</v>
      </c>
      <c r="F189" s="263">
        <v>0</v>
      </c>
      <c r="G189" s="263">
        <v>0</v>
      </c>
      <c r="H189" s="263">
        <v>0</v>
      </c>
      <c r="I189" s="263">
        <v>0</v>
      </c>
      <c r="J189" s="263">
        <v>0</v>
      </c>
      <c r="K189" s="263">
        <v>0</v>
      </c>
      <c r="L189" s="263">
        <v>6188384.4799999986</v>
      </c>
      <c r="M189" s="263">
        <v>0</v>
      </c>
      <c r="N189" s="263">
        <v>0</v>
      </c>
      <c r="O189" s="264">
        <f t="shared" si="17"/>
        <v>6188384.4799999986</v>
      </c>
    </row>
    <row r="190" spans="1:15" x14ac:dyDescent="0.25">
      <c r="A190" s="255" t="s">
        <v>51</v>
      </c>
      <c r="B190" s="258" t="s">
        <v>20</v>
      </c>
      <c r="C190" s="256">
        <v>8849</v>
      </c>
      <c r="D190" s="259" t="s">
        <v>196</v>
      </c>
      <c r="E190" s="237">
        <v>0</v>
      </c>
      <c r="F190" s="263">
        <v>0</v>
      </c>
      <c r="G190" s="263">
        <v>0</v>
      </c>
      <c r="H190" s="263">
        <v>0</v>
      </c>
      <c r="I190" s="263">
        <v>0</v>
      </c>
      <c r="J190" s="263">
        <v>0</v>
      </c>
      <c r="K190" s="263">
        <v>0</v>
      </c>
      <c r="L190" s="263">
        <v>0</v>
      </c>
      <c r="M190" s="263">
        <v>0</v>
      </c>
      <c r="N190" s="263">
        <v>0</v>
      </c>
      <c r="O190" s="264">
        <f t="shared" si="17"/>
        <v>0</v>
      </c>
    </row>
    <row r="191" spans="1:15" x14ac:dyDescent="0.25">
      <c r="A191" s="221" t="s">
        <v>51</v>
      </c>
      <c r="B191" s="222" t="s">
        <v>197</v>
      </c>
      <c r="C191" s="186">
        <v>11001</v>
      </c>
      <c r="D191" s="187" t="s">
        <v>197</v>
      </c>
      <c r="E191" s="237">
        <v>25178244.120280847</v>
      </c>
      <c r="F191" s="188">
        <v>0</v>
      </c>
      <c r="G191" s="188">
        <v>0</v>
      </c>
      <c r="H191" s="188">
        <v>0</v>
      </c>
      <c r="I191" s="188">
        <v>0</v>
      </c>
      <c r="J191" s="188">
        <v>0</v>
      </c>
      <c r="K191" s="188">
        <v>0</v>
      </c>
      <c r="L191" s="188">
        <v>72801890.919999972</v>
      </c>
      <c r="M191" s="188">
        <v>0</v>
      </c>
      <c r="N191" s="188">
        <v>0</v>
      </c>
      <c r="O191" s="189">
        <f t="shared" si="17"/>
        <v>72801890.919999972</v>
      </c>
    </row>
    <row r="192" spans="1:15" x14ac:dyDescent="0.25">
      <c r="A192" s="221" t="s">
        <v>51</v>
      </c>
      <c r="B192" s="222" t="s">
        <v>21</v>
      </c>
      <c r="C192" s="186">
        <v>13001</v>
      </c>
      <c r="D192" s="187" t="s">
        <v>198</v>
      </c>
      <c r="E192" s="237">
        <v>90827068.609973177</v>
      </c>
      <c r="F192" s="188">
        <v>0</v>
      </c>
      <c r="G192" s="188">
        <v>163634644.13999999</v>
      </c>
      <c r="H192" s="188">
        <v>0</v>
      </c>
      <c r="I192" s="188">
        <v>0</v>
      </c>
      <c r="J192" s="188">
        <v>0</v>
      </c>
      <c r="K192" s="188">
        <v>337340156.34000003</v>
      </c>
      <c r="L192" s="188">
        <v>65377495.640000001</v>
      </c>
      <c r="M192" s="188">
        <v>0</v>
      </c>
      <c r="N192" s="188">
        <v>0</v>
      </c>
      <c r="O192" s="189">
        <f t="shared" si="17"/>
        <v>566352296.12</v>
      </c>
    </row>
    <row r="193" spans="1:15" x14ac:dyDescent="0.25">
      <c r="A193" s="221" t="s">
        <v>51</v>
      </c>
      <c r="B193" s="222" t="s">
        <v>21</v>
      </c>
      <c r="C193" s="186">
        <v>13006</v>
      </c>
      <c r="D193" s="187" t="s">
        <v>199</v>
      </c>
      <c r="E193" s="237">
        <v>0</v>
      </c>
      <c r="F193" s="188">
        <v>0</v>
      </c>
      <c r="G193" s="188">
        <v>0</v>
      </c>
      <c r="H193" s="188">
        <v>0</v>
      </c>
      <c r="I193" s="188">
        <v>0</v>
      </c>
      <c r="J193" s="188">
        <v>0</v>
      </c>
      <c r="K193" s="188">
        <v>0</v>
      </c>
      <c r="L193" s="188">
        <v>0</v>
      </c>
      <c r="M193" s="188">
        <v>0</v>
      </c>
      <c r="N193" s="188">
        <v>0</v>
      </c>
      <c r="O193" s="189">
        <f t="shared" si="17"/>
        <v>0</v>
      </c>
    </row>
    <row r="194" spans="1:15" x14ac:dyDescent="0.25">
      <c r="A194" s="221" t="s">
        <v>51</v>
      </c>
      <c r="B194" s="222" t="s">
        <v>21</v>
      </c>
      <c r="C194" s="186">
        <v>13030</v>
      </c>
      <c r="D194" s="187" t="s">
        <v>200</v>
      </c>
      <c r="E194" s="237">
        <v>0</v>
      </c>
      <c r="F194" s="188">
        <v>0</v>
      </c>
      <c r="G194" s="188">
        <v>0</v>
      </c>
      <c r="H194" s="188">
        <v>0</v>
      </c>
      <c r="I194" s="188">
        <v>0</v>
      </c>
      <c r="J194" s="188">
        <v>18530106.25</v>
      </c>
      <c r="K194" s="188">
        <v>0</v>
      </c>
      <c r="L194" s="188">
        <v>0</v>
      </c>
      <c r="M194" s="188">
        <v>0</v>
      </c>
      <c r="N194" s="188">
        <v>0</v>
      </c>
      <c r="O194" s="189">
        <f t="shared" si="17"/>
        <v>18530106.25</v>
      </c>
    </row>
    <row r="195" spans="1:15" x14ac:dyDescent="0.25">
      <c r="A195" s="221" t="s">
        <v>51</v>
      </c>
      <c r="B195" s="222" t="s">
        <v>21</v>
      </c>
      <c r="C195" s="186">
        <v>13042</v>
      </c>
      <c r="D195" s="187" t="s">
        <v>201</v>
      </c>
      <c r="E195" s="237">
        <v>27505522.09402661</v>
      </c>
      <c r="F195" s="188">
        <v>0</v>
      </c>
      <c r="G195" s="188">
        <v>0</v>
      </c>
      <c r="H195" s="188">
        <v>0</v>
      </c>
      <c r="I195" s="188">
        <v>0</v>
      </c>
      <c r="J195" s="188">
        <v>442938118.43000007</v>
      </c>
      <c r="K195" s="188">
        <v>0</v>
      </c>
      <c r="L195" s="188">
        <v>0</v>
      </c>
      <c r="M195" s="188">
        <v>0</v>
      </c>
      <c r="N195" s="188">
        <v>0</v>
      </c>
      <c r="O195" s="189">
        <f t="shared" si="17"/>
        <v>442938118.43000007</v>
      </c>
    </row>
    <row r="196" spans="1:15" x14ac:dyDescent="0.25">
      <c r="A196" s="221" t="s">
        <v>51</v>
      </c>
      <c r="B196" s="222" t="s">
        <v>21</v>
      </c>
      <c r="C196" s="186">
        <v>13052</v>
      </c>
      <c r="D196" s="187" t="s">
        <v>202</v>
      </c>
      <c r="E196" s="237">
        <v>0</v>
      </c>
      <c r="F196" s="188">
        <v>0</v>
      </c>
      <c r="G196" s="188">
        <v>0</v>
      </c>
      <c r="H196" s="188">
        <v>0</v>
      </c>
      <c r="I196" s="188">
        <v>0</v>
      </c>
      <c r="J196" s="188">
        <v>0</v>
      </c>
      <c r="K196" s="188">
        <v>0</v>
      </c>
      <c r="L196" s="188">
        <v>0</v>
      </c>
      <c r="M196" s="188">
        <v>0</v>
      </c>
      <c r="N196" s="188">
        <v>0</v>
      </c>
      <c r="O196" s="189">
        <f t="shared" si="17"/>
        <v>0</v>
      </c>
    </row>
    <row r="197" spans="1:15" x14ac:dyDescent="0.25">
      <c r="A197" s="221" t="s">
        <v>51</v>
      </c>
      <c r="B197" s="222" t="s">
        <v>21</v>
      </c>
      <c r="C197" s="186">
        <v>13062</v>
      </c>
      <c r="D197" s="187" t="s">
        <v>203</v>
      </c>
      <c r="E197" s="237">
        <v>2705112.7553070518</v>
      </c>
      <c r="F197" s="188">
        <v>0</v>
      </c>
      <c r="G197" s="188">
        <v>0</v>
      </c>
      <c r="H197" s="188">
        <v>0</v>
      </c>
      <c r="I197" s="188">
        <v>0</v>
      </c>
      <c r="J197" s="188">
        <v>0</v>
      </c>
      <c r="K197" s="188">
        <v>0</v>
      </c>
      <c r="L197" s="188">
        <v>17484750.550000001</v>
      </c>
      <c r="M197" s="188">
        <v>0</v>
      </c>
      <c r="N197" s="188">
        <v>0</v>
      </c>
      <c r="O197" s="189">
        <f t="shared" si="17"/>
        <v>17484750.550000001</v>
      </c>
    </row>
    <row r="198" spans="1:15" x14ac:dyDescent="0.25">
      <c r="A198" s="221" t="s">
        <v>51</v>
      </c>
      <c r="B198" s="222" t="s">
        <v>21</v>
      </c>
      <c r="C198" s="186">
        <v>13074</v>
      </c>
      <c r="D198" s="187" t="s">
        <v>204</v>
      </c>
      <c r="E198" s="237">
        <v>11767465.52218231</v>
      </c>
      <c r="F198" s="188">
        <v>0</v>
      </c>
      <c r="G198" s="188">
        <v>0</v>
      </c>
      <c r="H198" s="188">
        <v>0</v>
      </c>
      <c r="I198" s="188">
        <v>0</v>
      </c>
      <c r="J198" s="188">
        <v>144339969.63999999</v>
      </c>
      <c r="K198" s="188">
        <v>0</v>
      </c>
      <c r="L198" s="188">
        <v>0</v>
      </c>
      <c r="M198" s="188">
        <v>0</v>
      </c>
      <c r="N198" s="188">
        <v>0</v>
      </c>
      <c r="O198" s="189">
        <f t="shared" si="17"/>
        <v>144339969.63999999</v>
      </c>
    </row>
    <row r="199" spans="1:15" x14ac:dyDescent="0.25">
      <c r="A199" s="221" t="s">
        <v>51</v>
      </c>
      <c r="B199" s="222" t="s">
        <v>21</v>
      </c>
      <c r="C199" s="186">
        <v>13140</v>
      </c>
      <c r="D199" s="187" t="s">
        <v>205</v>
      </c>
      <c r="E199" s="237">
        <v>0</v>
      </c>
      <c r="F199" s="188">
        <v>0</v>
      </c>
      <c r="G199" s="188">
        <v>0</v>
      </c>
      <c r="H199" s="188">
        <v>0</v>
      </c>
      <c r="I199" s="188">
        <v>0</v>
      </c>
      <c r="J199" s="188">
        <v>0</v>
      </c>
      <c r="K199" s="188">
        <v>0</v>
      </c>
      <c r="L199" s="188">
        <v>0</v>
      </c>
      <c r="M199" s="188">
        <v>0</v>
      </c>
      <c r="N199" s="188">
        <v>0</v>
      </c>
      <c r="O199" s="189">
        <f t="shared" si="17"/>
        <v>0</v>
      </c>
    </row>
    <row r="200" spans="1:15" x14ac:dyDescent="0.25">
      <c r="A200" s="221" t="s">
        <v>51</v>
      </c>
      <c r="B200" s="222" t="s">
        <v>21</v>
      </c>
      <c r="C200" s="186">
        <v>13160</v>
      </c>
      <c r="D200" s="187" t="s">
        <v>206</v>
      </c>
      <c r="E200" s="237">
        <v>0</v>
      </c>
      <c r="F200" s="188">
        <v>0</v>
      </c>
      <c r="G200" s="188">
        <v>0</v>
      </c>
      <c r="H200" s="188">
        <v>0</v>
      </c>
      <c r="I200" s="188">
        <v>0</v>
      </c>
      <c r="J200" s="188">
        <v>0</v>
      </c>
      <c r="K200" s="188">
        <v>0</v>
      </c>
      <c r="L200" s="188">
        <v>0</v>
      </c>
      <c r="M200" s="188">
        <v>0</v>
      </c>
      <c r="N200" s="188">
        <v>0</v>
      </c>
      <c r="O200" s="189">
        <f t="shared" si="17"/>
        <v>0</v>
      </c>
    </row>
    <row r="201" spans="1:15" x14ac:dyDescent="0.25">
      <c r="A201" s="255" t="s">
        <v>51</v>
      </c>
      <c r="B201" s="258" t="s">
        <v>21</v>
      </c>
      <c r="C201" s="256">
        <v>13188</v>
      </c>
      <c r="D201" s="259" t="s">
        <v>207</v>
      </c>
      <c r="E201" s="237">
        <v>0</v>
      </c>
      <c r="F201" s="263">
        <v>0</v>
      </c>
      <c r="G201" s="263">
        <v>0</v>
      </c>
      <c r="H201" s="263">
        <v>0</v>
      </c>
      <c r="I201" s="263">
        <v>0</v>
      </c>
      <c r="J201" s="263">
        <v>0</v>
      </c>
      <c r="K201" s="263">
        <v>0</v>
      </c>
      <c r="L201" s="263">
        <v>0</v>
      </c>
      <c r="M201" s="263">
        <v>0</v>
      </c>
      <c r="N201" s="263">
        <v>0</v>
      </c>
      <c r="O201" s="264">
        <f t="shared" si="17"/>
        <v>0</v>
      </c>
    </row>
    <row r="202" spans="1:15" x14ac:dyDescent="0.25">
      <c r="A202" s="255" t="s">
        <v>51</v>
      </c>
      <c r="B202" s="258" t="s">
        <v>21</v>
      </c>
      <c r="C202" s="256">
        <v>13212</v>
      </c>
      <c r="D202" s="259" t="s">
        <v>27</v>
      </c>
      <c r="E202" s="237">
        <v>0</v>
      </c>
      <c r="F202" s="263">
        <v>0</v>
      </c>
      <c r="G202" s="263">
        <v>0</v>
      </c>
      <c r="H202" s="263">
        <v>0</v>
      </c>
      <c r="I202" s="263">
        <v>0</v>
      </c>
      <c r="J202" s="263">
        <v>0</v>
      </c>
      <c r="K202" s="263">
        <v>0</v>
      </c>
      <c r="L202" s="263">
        <v>0</v>
      </c>
      <c r="M202" s="263">
        <v>0</v>
      </c>
      <c r="N202" s="263">
        <v>0</v>
      </c>
      <c r="O202" s="264">
        <f t="shared" si="17"/>
        <v>0</v>
      </c>
    </row>
    <row r="203" spans="1:15" x14ac:dyDescent="0.25">
      <c r="A203" s="255" t="s">
        <v>51</v>
      </c>
      <c r="B203" s="258" t="s">
        <v>21</v>
      </c>
      <c r="C203" s="256">
        <v>13222</v>
      </c>
      <c r="D203" s="259" t="s">
        <v>208</v>
      </c>
      <c r="E203" s="237">
        <v>0</v>
      </c>
      <c r="F203" s="263">
        <v>0</v>
      </c>
      <c r="G203" s="263">
        <v>0</v>
      </c>
      <c r="H203" s="263">
        <v>0</v>
      </c>
      <c r="I203" s="263">
        <v>0</v>
      </c>
      <c r="J203" s="263">
        <v>0</v>
      </c>
      <c r="K203" s="263">
        <v>0</v>
      </c>
      <c r="L203" s="263">
        <v>0</v>
      </c>
      <c r="M203" s="263">
        <v>0</v>
      </c>
      <c r="N203" s="263">
        <v>0</v>
      </c>
      <c r="O203" s="264">
        <f t="shared" si="17"/>
        <v>0</v>
      </c>
    </row>
    <row r="204" spans="1:15" x14ac:dyDescent="0.25">
      <c r="A204" s="255" t="s">
        <v>51</v>
      </c>
      <c r="B204" s="258" t="s">
        <v>21</v>
      </c>
      <c r="C204" s="256">
        <v>13244</v>
      </c>
      <c r="D204" s="259" t="s">
        <v>209</v>
      </c>
      <c r="E204" s="237">
        <v>0</v>
      </c>
      <c r="F204" s="263">
        <v>0</v>
      </c>
      <c r="G204" s="263">
        <v>0</v>
      </c>
      <c r="H204" s="263">
        <v>0</v>
      </c>
      <c r="I204" s="263">
        <v>0</v>
      </c>
      <c r="J204" s="263">
        <v>0</v>
      </c>
      <c r="K204" s="263">
        <v>0</v>
      </c>
      <c r="L204" s="263">
        <v>0</v>
      </c>
      <c r="M204" s="263">
        <v>0</v>
      </c>
      <c r="N204" s="263">
        <v>0</v>
      </c>
      <c r="O204" s="264">
        <f t="shared" ref="O204:O206" si="18">SUM(F204:N204)</f>
        <v>0</v>
      </c>
    </row>
    <row r="205" spans="1:15" x14ac:dyDescent="0.25">
      <c r="A205" s="255" t="s">
        <v>51</v>
      </c>
      <c r="B205" s="258" t="s">
        <v>21</v>
      </c>
      <c r="C205" s="256">
        <v>13248</v>
      </c>
      <c r="D205" s="259" t="s">
        <v>210</v>
      </c>
      <c r="E205" s="237">
        <v>0</v>
      </c>
      <c r="F205" s="263">
        <v>0</v>
      </c>
      <c r="G205" s="263">
        <v>0</v>
      </c>
      <c r="H205" s="263">
        <v>0</v>
      </c>
      <c r="I205" s="263">
        <v>0</v>
      </c>
      <c r="J205" s="263">
        <v>0</v>
      </c>
      <c r="K205" s="263">
        <v>0</v>
      </c>
      <c r="L205" s="263">
        <v>0</v>
      </c>
      <c r="M205" s="263">
        <v>0</v>
      </c>
      <c r="N205" s="263">
        <v>0</v>
      </c>
      <c r="O205" s="264">
        <f t="shared" si="18"/>
        <v>0</v>
      </c>
    </row>
    <row r="206" spans="1:15" x14ac:dyDescent="0.25">
      <c r="A206" s="255" t="s">
        <v>51</v>
      </c>
      <c r="B206" s="258" t="s">
        <v>21</v>
      </c>
      <c r="C206" s="256">
        <v>13268</v>
      </c>
      <c r="D206" s="259" t="s">
        <v>211</v>
      </c>
      <c r="E206" s="237">
        <v>0</v>
      </c>
      <c r="F206" s="263">
        <v>0</v>
      </c>
      <c r="G206" s="263">
        <v>0</v>
      </c>
      <c r="H206" s="263">
        <v>0</v>
      </c>
      <c r="I206" s="263">
        <v>0</v>
      </c>
      <c r="J206" s="263">
        <v>0</v>
      </c>
      <c r="K206" s="263">
        <v>0</v>
      </c>
      <c r="L206" s="263">
        <v>0</v>
      </c>
      <c r="M206" s="263">
        <v>0</v>
      </c>
      <c r="N206" s="263">
        <v>0</v>
      </c>
      <c r="O206" s="264">
        <f t="shared" si="18"/>
        <v>0</v>
      </c>
    </row>
    <row r="207" spans="1:15" x14ac:dyDescent="0.25">
      <c r="A207" s="255" t="s">
        <v>51</v>
      </c>
      <c r="B207" s="258" t="s">
        <v>21</v>
      </c>
      <c r="C207" s="256">
        <v>13300</v>
      </c>
      <c r="D207" s="259" t="s">
        <v>212</v>
      </c>
      <c r="E207" s="237">
        <v>0</v>
      </c>
      <c r="F207" s="263">
        <v>0</v>
      </c>
      <c r="G207" s="263">
        <v>0</v>
      </c>
      <c r="H207" s="263">
        <v>0</v>
      </c>
      <c r="I207" s="263">
        <v>0</v>
      </c>
      <c r="J207" s="263">
        <v>1925683.51</v>
      </c>
      <c r="K207" s="263">
        <v>0</v>
      </c>
      <c r="L207" s="263">
        <v>0</v>
      </c>
      <c r="M207" s="263">
        <v>0</v>
      </c>
      <c r="N207" s="263">
        <v>0</v>
      </c>
      <c r="O207" s="264">
        <f t="shared" ref="O207:O267" si="19">SUM(F207:N207)</f>
        <v>1925683.51</v>
      </c>
    </row>
    <row r="208" spans="1:15" x14ac:dyDescent="0.25">
      <c r="A208" s="255" t="s">
        <v>51</v>
      </c>
      <c r="B208" s="258" t="s">
        <v>21</v>
      </c>
      <c r="C208" s="256">
        <v>13430</v>
      </c>
      <c r="D208" s="259" t="s">
        <v>213</v>
      </c>
      <c r="E208" s="237">
        <v>0</v>
      </c>
      <c r="F208" s="263">
        <v>0</v>
      </c>
      <c r="G208" s="263">
        <v>0</v>
      </c>
      <c r="H208" s="263">
        <v>0</v>
      </c>
      <c r="I208" s="263">
        <v>0</v>
      </c>
      <c r="J208" s="263">
        <v>0</v>
      </c>
      <c r="K208" s="263">
        <v>0</v>
      </c>
      <c r="L208" s="263">
        <v>3472961.34</v>
      </c>
      <c r="M208" s="263">
        <v>0</v>
      </c>
      <c r="N208" s="263">
        <v>0</v>
      </c>
      <c r="O208" s="264">
        <f t="shared" si="19"/>
        <v>3472961.34</v>
      </c>
    </row>
    <row r="209" spans="1:15" x14ac:dyDescent="0.25">
      <c r="A209" s="255" t="s">
        <v>51</v>
      </c>
      <c r="B209" s="258" t="s">
        <v>21</v>
      </c>
      <c r="C209" s="256">
        <v>13433</v>
      </c>
      <c r="D209" s="259" t="s">
        <v>214</v>
      </c>
      <c r="E209" s="237">
        <v>0</v>
      </c>
      <c r="F209" s="263">
        <v>0</v>
      </c>
      <c r="G209" s="263">
        <v>0</v>
      </c>
      <c r="H209" s="263">
        <v>0</v>
      </c>
      <c r="I209" s="263">
        <v>0</v>
      </c>
      <c r="J209" s="263">
        <v>0</v>
      </c>
      <c r="K209" s="263">
        <v>0</v>
      </c>
      <c r="L209" s="263">
        <v>2838048.4800000004</v>
      </c>
      <c r="M209" s="263">
        <v>0</v>
      </c>
      <c r="N209" s="263">
        <v>0</v>
      </c>
      <c r="O209" s="264">
        <f t="shared" si="19"/>
        <v>2838048.4800000004</v>
      </c>
    </row>
    <row r="210" spans="1:15" x14ac:dyDescent="0.25">
      <c r="A210" s="255" t="s">
        <v>51</v>
      </c>
      <c r="B210" s="258" t="s">
        <v>21</v>
      </c>
      <c r="C210" s="256">
        <v>13440</v>
      </c>
      <c r="D210" s="259" t="s">
        <v>215</v>
      </c>
      <c r="E210" s="237">
        <v>0</v>
      </c>
      <c r="F210" s="263">
        <v>0</v>
      </c>
      <c r="G210" s="263">
        <v>0</v>
      </c>
      <c r="H210" s="263">
        <v>0</v>
      </c>
      <c r="I210" s="263">
        <v>0</v>
      </c>
      <c r="J210" s="263">
        <v>0</v>
      </c>
      <c r="K210" s="263">
        <v>0</v>
      </c>
      <c r="L210" s="263">
        <v>0</v>
      </c>
      <c r="M210" s="263">
        <v>0</v>
      </c>
      <c r="N210" s="263">
        <v>0</v>
      </c>
      <c r="O210" s="264">
        <f t="shared" si="19"/>
        <v>0</v>
      </c>
    </row>
    <row r="211" spans="1:15" x14ac:dyDescent="0.25">
      <c r="A211" s="221" t="s">
        <v>51</v>
      </c>
      <c r="B211" s="222" t="s">
        <v>21</v>
      </c>
      <c r="C211" s="186">
        <v>13442</v>
      </c>
      <c r="D211" s="187" t="s">
        <v>216</v>
      </c>
      <c r="E211" s="237">
        <v>1012.0082207021999</v>
      </c>
      <c r="F211" s="188">
        <v>0</v>
      </c>
      <c r="G211" s="188">
        <v>0</v>
      </c>
      <c r="H211" s="188">
        <v>0</v>
      </c>
      <c r="I211" s="188">
        <v>0</v>
      </c>
      <c r="J211" s="188">
        <v>0</v>
      </c>
      <c r="K211" s="188">
        <v>0</v>
      </c>
      <c r="L211" s="188">
        <v>948561.28000000014</v>
      </c>
      <c r="M211" s="188">
        <v>0</v>
      </c>
      <c r="N211" s="188">
        <v>0</v>
      </c>
      <c r="O211" s="189">
        <f t="shared" si="19"/>
        <v>948561.28000000014</v>
      </c>
    </row>
    <row r="212" spans="1:15" x14ac:dyDescent="0.25">
      <c r="A212" s="221" t="s">
        <v>51</v>
      </c>
      <c r="B212" s="222" t="s">
        <v>21</v>
      </c>
      <c r="C212" s="186">
        <v>13458</v>
      </c>
      <c r="D212" s="187" t="s">
        <v>217</v>
      </c>
      <c r="E212" s="237">
        <v>108562521.83423516</v>
      </c>
      <c r="F212" s="188">
        <v>0</v>
      </c>
      <c r="G212" s="188">
        <v>0</v>
      </c>
      <c r="H212" s="188">
        <v>0</v>
      </c>
      <c r="I212" s="188">
        <v>0</v>
      </c>
      <c r="J212" s="188">
        <v>208336665.34000003</v>
      </c>
      <c r="K212" s="188">
        <v>0</v>
      </c>
      <c r="L212" s="188">
        <v>0</v>
      </c>
      <c r="M212" s="188">
        <v>0</v>
      </c>
      <c r="N212" s="188">
        <v>0</v>
      </c>
      <c r="O212" s="189">
        <f t="shared" si="19"/>
        <v>208336665.34000003</v>
      </c>
    </row>
    <row r="213" spans="1:15" x14ac:dyDescent="0.25">
      <c r="A213" s="221" t="s">
        <v>51</v>
      </c>
      <c r="B213" s="222" t="s">
        <v>21</v>
      </c>
      <c r="C213" s="186">
        <v>13468</v>
      </c>
      <c r="D213" s="187" t="s">
        <v>218</v>
      </c>
      <c r="E213" s="237">
        <v>0</v>
      </c>
      <c r="F213" s="188">
        <v>0</v>
      </c>
      <c r="G213" s="188">
        <v>0</v>
      </c>
      <c r="H213" s="188">
        <v>0</v>
      </c>
      <c r="I213" s="188">
        <v>0</v>
      </c>
      <c r="J213" s="188">
        <v>0</v>
      </c>
      <c r="K213" s="188">
        <v>0</v>
      </c>
      <c r="L213" s="188">
        <v>0</v>
      </c>
      <c r="M213" s="188">
        <v>0</v>
      </c>
      <c r="N213" s="188">
        <v>0</v>
      </c>
      <c r="O213" s="189">
        <f t="shared" si="19"/>
        <v>0</v>
      </c>
    </row>
    <row r="214" spans="1:15" x14ac:dyDescent="0.25">
      <c r="A214" s="221" t="s">
        <v>51</v>
      </c>
      <c r="B214" s="222" t="s">
        <v>21</v>
      </c>
      <c r="C214" s="186">
        <v>13473</v>
      </c>
      <c r="D214" s="187" t="s">
        <v>219</v>
      </c>
      <c r="E214" s="237">
        <v>448182218.53895938</v>
      </c>
      <c r="F214" s="188">
        <v>0</v>
      </c>
      <c r="G214" s="188">
        <v>0</v>
      </c>
      <c r="H214" s="188">
        <v>0</v>
      </c>
      <c r="I214" s="188">
        <v>0</v>
      </c>
      <c r="J214" s="188">
        <v>131372121.48000002</v>
      </c>
      <c r="K214" s="188">
        <v>0</v>
      </c>
      <c r="L214" s="188">
        <v>0</v>
      </c>
      <c r="M214" s="188">
        <v>0</v>
      </c>
      <c r="N214" s="188">
        <v>0</v>
      </c>
      <c r="O214" s="189">
        <f t="shared" si="19"/>
        <v>131372121.48000002</v>
      </c>
    </row>
    <row r="215" spans="1:15" x14ac:dyDescent="0.25">
      <c r="A215" s="221" t="s">
        <v>51</v>
      </c>
      <c r="B215" s="222" t="s">
        <v>21</v>
      </c>
      <c r="C215" s="186">
        <v>13490</v>
      </c>
      <c r="D215" s="191" t="s">
        <v>220</v>
      </c>
      <c r="E215" s="237">
        <v>65640224.833793268</v>
      </c>
      <c r="F215" s="188">
        <v>0</v>
      </c>
      <c r="G215" s="188">
        <v>0</v>
      </c>
      <c r="H215" s="188">
        <v>0</v>
      </c>
      <c r="I215" s="188">
        <v>0</v>
      </c>
      <c r="J215" s="188">
        <v>828960442.11999989</v>
      </c>
      <c r="K215" s="188">
        <v>0</v>
      </c>
      <c r="L215" s="188">
        <v>0</v>
      </c>
      <c r="M215" s="188">
        <v>0</v>
      </c>
      <c r="N215" s="188">
        <v>0</v>
      </c>
      <c r="O215" s="189">
        <f t="shared" si="19"/>
        <v>828960442.11999989</v>
      </c>
    </row>
    <row r="216" spans="1:15" x14ac:dyDescent="0.25">
      <c r="A216" s="221" t="s">
        <v>51</v>
      </c>
      <c r="B216" s="222" t="s">
        <v>21</v>
      </c>
      <c r="C216" s="186">
        <v>13549</v>
      </c>
      <c r="D216" s="187" t="s">
        <v>221</v>
      </c>
      <c r="E216" s="237">
        <v>0</v>
      </c>
      <c r="F216" s="188">
        <v>0</v>
      </c>
      <c r="G216" s="188">
        <v>0</v>
      </c>
      <c r="H216" s="188">
        <v>0</v>
      </c>
      <c r="I216" s="188">
        <v>0</v>
      </c>
      <c r="J216" s="188">
        <v>0</v>
      </c>
      <c r="K216" s="188">
        <v>0</v>
      </c>
      <c r="L216" s="188">
        <v>0</v>
      </c>
      <c r="M216" s="188">
        <v>0</v>
      </c>
      <c r="N216" s="188">
        <v>0</v>
      </c>
      <c r="O216" s="189">
        <f t="shared" si="19"/>
        <v>0</v>
      </c>
    </row>
    <row r="217" spans="1:15" x14ac:dyDescent="0.25">
      <c r="A217" s="221" t="s">
        <v>51</v>
      </c>
      <c r="B217" s="222" t="s">
        <v>21</v>
      </c>
      <c r="C217" s="186">
        <v>13580</v>
      </c>
      <c r="D217" s="187" t="s">
        <v>222</v>
      </c>
      <c r="E217" s="237">
        <v>0</v>
      </c>
      <c r="F217" s="188">
        <v>0</v>
      </c>
      <c r="G217" s="188">
        <v>0</v>
      </c>
      <c r="H217" s="188">
        <v>0</v>
      </c>
      <c r="I217" s="188">
        <v>0</v>
      </c>
      <c r="J217" s="188">
        <v>0</v>
      </c>
      <c r="K217" s="188">
        <v>0</v>
      </c>
      <c r="L217" s="188">
        <v>0</v>
      </c>
      <c r="M217" s="188">
        <v>0</v>
      </c>
      <c r="N217" s="188">
        <v>0</v>
      </c>
      <c r="O217" s="189">
        <f t="shared" si="19"/>
        <v>0</v>
      </c>
    </row>
    <row r="218" spans="1:15" x14ac:dyDescent="0.25">
      <c r="A218" s="221" t="s">
        <v>51</v>
      </c>
      <c r="B218" s="222" t="s">
        <v>21</v>
      </c>
      <c r="C218" s="186">
        <v>13600</v>
      </c>
      <c r="D218" s="191" t="s">
        <v>223</v>
      </c>
      <c r="E218" s="237">
        <v>3478185.1794820265</v>
      </c>
      <c r="F218" s="188">
        <v>0</v>
      </c>
      <c r="G218" s="188">
        <v>0</v>
      </c>
      <c r="H218" s="188">
        <v>0</v>
      </c>
      <c r="I218" s="188">
        <v>0</v>
      </c>
      <c r="J218" s="188">
        <v>278075284.61000007</v>
      </c>
      <c r="K218" s="188">
        <v>0</v>
      </c>
      <c r="L218" s="188">
        <v>0</v>
      </c>
      <c r="M218" s="188">
        <v>0</v>
      </c>
      <c r="N218" s="188">
        <v>0</v>
      </c>
      <c r="O218" s="189">
        <f t="shared" si="19"/>
        <v>278075284.61000007</v>
      </c>
    </row>
    <row r="219" spans="1:15" x14ac:dyDescent="0.25">
      <c r="A219" s="221" t="s">
        <v>51</v>
      </c>
      <c r="B219" s="222" t="s">
        <v>21</v>
      </c>
      <c r="C219" s="186">
        <v>13620</v>
      </c>
      <c r="D219" s="187" t="s">
        <v>224</v>
      </c>
      <c r="E219" s="237">
        <v>0</v>
      </c>
      <c r="F219" s="188">
        <v>0</v>
      </c>
      <c r="G219" s="188">
        <v>0</v>
      </c>
      <c r="H219" s="188">
        <v>0</v>
      </c>
      <c r="I219" s="188">
        <v>0</v>
      </c>
      <c r="J219" s="188">
        <v>0</v>
      </c>
      <c r="K219" s="188">
        <v>0</v>
      </c>
      <c r="L219" s="188">
        <v>0</v>
      </c>
      <c r="M219" s="188">
        <v>0</v>
      </c>
      <c r="N219" s="188">
        <v>0</v>
      </c>
      <c r="O219" s="189">
        <f t="shared" si="19"/>
        <v>0</v>
      </c>
    </row>
    <row r="220" spans="1:15" x14ac:dyDescent="0.25">
      <c r="A220" s="221" t="s">
        <v>51</v>
      </c>
      <c r="B220" s="222" t="s">
        <v>21</v>
      </c>
      <c r="C220" s="186">
        <v>13647</v>
      </c>
      <c r="D220" s="187" t="s">
        <v>225</v>
      </c>
      <c r="E220" s="237">
        <v>0</v>
      </c>
      <c r="F220" s="188">
        <v>0</v>
      </c>
      <c r="G220" s="188">
        <v>0</v>
      </c>
      <c r="H220" s="188">
        <v>0</v>
      </c>
      <c r="I220" s="188">
        <v>0</v>
      </c>
      <c r="J220" s="188">
        <v>0</v>
      </c>
      <c r="K220" s="188">
        <v>0</v>
      </c>
      <c r="L220" s="188">
        <v>0</v>
      </c>
      <c r="M220" s="188">
        <v>0</v>
      </c>
      <c r="N220" s="188">
        <v>0</v>
      </c>
      <c r="O220" s="189">
        <f t="shared" si="19"/>
        <v>0</v>
      </c>
    </row>
    <row r="221" spans="1:15" x14ac:dyDescent="0.25">
      <c r="A221" s="255" t="s">
        <v>51</v>
      </c>
      <c r="B221" s="258" t="s">
        <v>21</v>
      </c>
      <c r="C221" s="256">
        <v>13650</v>
      </c>
      <c r="D221" s="259" t="s">
        <v>226</v>
      </c>
      <c r="E221" s="237">
        <v>0</v>
      </c>
      <c r="F221" s="263">
        <v>0</v>
      </c>
      <c r="G221" s="263">
        <v>0</v>
      </c>
      <c r="H221" s="263">
        <v>0</v>
      </c>
      <c r="I221" s="263">
        <v>0</v>
      </c>
      <c r="J221" s="263">
        <v>0</v>
      </c>
      <c r="K221" s="263">
        <v>0</v>
      </c>
      <c r="L221" s="263">
        <v>0</v>
      </c>
      <c r="M221" s="263">
        <v>0</v>
      </c>
      <c r="N221" s="263">
        <v>0</v>
      </c>
      <c r="O221" s="264">
        <f t="shared" si="19"/>
        <v>0</v>
      </c>
    </row>
    <row r="222" spans="1:15" x14ac:dyDescent="0.25">
      <c r="A222" s="255" t="s">
        <v>51</v>
      </c>
      <c r="B222" s="258" t="s">
        <v>21</v>
      </c>
      <c r="C222" s="256">
        <v>13654</v>
      </c>
      <c r="D222" s="259" t="s">
        <v>227</v>
      </c>
      <c r="E222" s="237">
        <v>0</v>
      </c>
      <c r="F222" s="263">
        <v>0</v>
      </c>
      <c r="G222" s="263">
        <v>0</v>
      </c>
      <c r="H222" s="263">
        <v>0</v>
      </c>
      <c r="I222" s="263">
        <v>0</v>
      </c>
      <c r="J222" s="263">
        <v>0</v>
      </c>
      <c r="K222" s="263">
        <v>0</v>
      </c>
      <c r="L222" s="263">
        <v>0</v>
      </c>
      <c r="M222" s="263">
        <v>0</v>
      </c>
      <c r="N222" s="263">
        <v>0</v>
      </c>
      <c r="O222" s="264">
        <f t="shared" si="19"/>
        <v>0</v>
      </c>
    </row>
    <row r="223" spans="1:15" x14ac:dyDescent="0.25">
      <c r="A223" s="255" t="s">
        <v>51</v>
      </c>
      <c r="B223" s="258" t="s">
        <v>21</v>
      </c>
      <c r="C223" s="256">
        <v>13655</v>
      </c>
      <c r="D223" s="259" t="s">
        <v>228</v>
      </c>
      <c r="E223" s="237">
        <v>62376100.63408187</v>
      </c>
      <c r="F223" s="263">
        <v>0</v>
      </c>
      <c r="G223" s="263">
        <v>0</v>
      </c>
      <c r="H223" s="263">
        <v>0</v>
      </c>
      <c r="I223" s="263">
        <v>0</v>
      </c>
      <c r="J223" s="263">
        <v>0</v>
      </c>
      <c r="K223" s="263">
        <v>0</v>
      </c>
      <c r="L223" s="263">
        <v>0</v>
      </c>
      <c r="M223" s="263">
        <v>0</v>
      </c>
      <c r="N223" s="263">
        <v>0</v>
      </c>
      <c r="O223" s="264">
        <f t="shared" si="19"/>
        <v>0</v>
      </c>
    </row>
    <row r="224" spans="1:15" x14ac:dyDescent="0.25">
      <c r="A224" s="255" t="s">
        <v>51</v>
      </c>
      <c r="B224" s="258" t="s">
        <v>21</v>
      </c>
      <c r="C224" s="256">
        <v>13657</v>
      </c>
      <c r="D224" s="259" t="s">
        <v>229</v>
      </c>
      <c r="E224" s="237">
        <v>165626.97041397216</v>
      </c>
      <c r="F224" s="263">
        <v>339010.19999999995</v>
      </c>
      <c r="G224" s="263">
        <v>0</v>
      </c>
      <c r="H224" s="263">
        <v>0</v>
      </c>
      <c r="I224" s="263">
        <v>0</v>
      </c>
      <c r="J224" s="263">
        <v>0</v>
      </c>
      <c r="K224" s="263">
        <v>0</v>
      </c>
      <c r="L224" s="263">
        <v>669067.42000000004</v>
      </c>
      <c r="M224" s="263">
        <v>0</v>
      </c>
      <c r="N224" s="263">
        <v>0</v>
      </c>
      <c r="O224" s="264">
        <f t="shared" si="19"/>
        <v>1008077.62</v>
      </c>
    </row>
    <row r="225" spans="1:15" x14ac:dyDescent="0.25">
      <c r="A225" s="255" t="s">
        <v>51</v>
      </c>
      <c r="B225" s="258" t="s">
        <v>21</v>
      </c>
      <c r="C225" s="256">
        <v>13667</v>
      </c>
      <c r="D225" s="259" t="s">
        <v>230</v>
      </c>
      <c r="E225" s="237">
        <v>21234293.155069634</v>
      </c>
      <c r="F225" s="263">
        <v>0</v>
      </c>
      <c r="G225" s="263">
        <v>0</v>
      </c>
      <c r="H225" s="263">
        <v>0</v>
      </c>
      <c r="I225" s="263">
        <v>0</v>
      </c>
      <c r="J225" s="263">
        <v>448613470.88999999</v>
      </c>
      <c r="K225" s="263">
        <v>0</v>
      </c>
      <c r="L225" s="263">
        <v>361034.3</v>
      </c>
      <c r="M225" s="263">
        <v>0</v>
      </c>
      <c r="N225" s="263">
        <v>0</v>
      </c>
      <c r="O225" s="264">
        <f t="shared" si="19"/>
        <v>448974505.19</v>
      </c>
    </row>
    <row r="226" spans="1:15" x14ac:dyDescent="0.25">
      <c r="A226" s="255" t="s">
        <v>51</v>
      </c>
      <c r="B226" s="258" t="s">
        <v>21</v>
      </c>
      <c r="C226" s="256">
        <v>13670</v>
      </c>
      <c r="D226" s="259" t="s">
        <v>231</v>
      </c>
      <c r="E226" s="237">
        <v>185678449.11731076</v>
      </c>
      <c r="F226" s="263">
        <v>0</v>
      </c>
      <c r="G226" s="263">
        <v>0</v>
      </c>
      <c r="H226" s="263">
        <v>0</v>
      </c>
      <c r="I226" s="263">
        <v>0</v>
      </c>
      <c r="J226" s="263">
        <v>0</v>
      </c>
      <c r="K226" s="263">
        <v>0</v>
      </c>
      <c r="L226" s="263">
        <v>0</v>
      </c>
      <c r="M226" s="263">
        <v>0</v>
      </c>
      <c r="N226" s="263">
        <v>0</v>
      </c>
      <c r="O226" s="264">
        <f t="shared" si="19"/>
        <v>0</v>
      </c>
    </row>
    <row r="227" spans="1:15" x14ac:dyDescent="0.25">
      <c r="A227" s="255" t="s">
        <v>51</v>
      </c>
      <c r="B227" s="258" t="s">
        <v>21</v>
      </c>
      <c r="C227" s="256">
        <v>13673</v>
      </c>
      <c r="D227" s="259" t="s">
        <v>232</v>
      </c>
      <c r="E227" s="237">
        <v>42018789.476006255</v>
      </c>
      <c r="F227" s="263">
        <v>0</v>
      </c>
      <c r="G227" s="263">
        <v>0</v>
      </c>
      <c r="H227" s="263">
        <v>0</v>
      </c>
      <c r="I227" s="263">
        <v>0</v>
      </c>
      <c r="J227" s="263">
        <v>0</v>
      </c>
      <c r="K227" s="263">
        <v>0</v>
      </c>
      <c r="L227" s="263">
        <v>676100.42999999993</v>
      </c>
      <c r="M227" s="263">
        <v>33632913.450000003</v>
      </c>
      <c r="N227" s="263">
        <v>0</v>
      </c>
      <c r="O227" s="264">
        <f t="shared" si="19"/>
        <v>34309013.880000003</v>
      </c>
    </row>
    <row r="228" spans="1:15" x14ac:dyDescent="0.25">
      <c r="A228" s="255" t="s">
        <v>51</v>
      </c>
      <c r="B228" s="258" t="s">
        <v>21</v>
      </c>
      <c r="C228" s="256">
        <v>13683</v>
      </c>
      <c r="D228" s="259" t="s">
        <v>233</v>
      </c>
      <c r="E228" s="237">
        <v>0</v>
      </c>
      <c r="F228" s="263">
        <v>0</v>
      </c>
      <c r="G228" s="263">
        <v>0</v>
      </c>
      <c r="H228" s="263">
        <v>0</v>
      </c>
      <c r="I228" s="263">
        <v>0</v>
      </c>
      <c r="J228" s="263">
        <v>423746.95</v>
      </c>
      <c r="K228" s="263">
        <v>0</v>
      </c>
      <c r="L228" s="263">
        <v>123856.51999999999</v>
      </c>
      <c r="M228" s="263">
        <v>0</v>
      </c>
      <c r="N228" s="263">
        <v>0</v>
      </c>
      <c r="O228" s="264">
        <f t="shared" si="19"/>
        <v>547603.47</v>
      </c>
    </row>
    <row r="229" spans="1:15" x14ac:dyDescent="0.25">
      <c r="A229" s="255" t="s">
        <v>51</v>
      </c>
      <c r="B229" s="258" t="s">
        <v>21</v>
      </c>
      <c r="C229" s="256">
        <v>13688</v>
      </c>
      <c r="D229" s="259" t="s">
        <v>234</v>
      </c>
      <c r="E229" s="237">
        <v>998835460.26556706</v>
      </c>
      <c r="F229" s="263">
        <v>0</v>
      </c>
      <c r="G229" s="263">
        <v>0</v>
      </c>
      <c r="H229" s="263">
        <v>0</v>
      </c>
      <c r="I229" s="263">
        <v>0</v>
      </c>
      <c r="J229" s="263">
        <v>20764030.939999998</v>
      </c>
      <c r="K229" s="263">
        <v>0</v>
      </c>
      <c r="L229" s="263">
        <v>0</v>
      </c>
      <c r="M229" s="263">
        <v>0</v>
      </c>
      <c r="N229" s="263">
        <v>0</v>
      </c>
      <c r="O229" s="264">
        <f t="shared" si="19"/>
        <v>20764030.939999998</v>
      </c>
    </row>
    <row r="230" spans="1:15" x14ac:dyDescent="0.25">
      <c r="A230" s="255" t="s">
        <v>51</v>
      </c>
      <c r="B230" s="258" t="s">
        <v>21</v>
      </c>
      <c r="C230" s="256">
        <v>13744</v>
      </c>
      <c r="D230" s="259" t="s">
        <v>235</v>
      </c>
      <c r="E230" s="237">
        <v>809554425.55377483</v>
      </c>
      <c r="F230" s="263">
        <v>0</v>
      </c>
      <c r="G230" s="263">
        <v>0</v>
      </c>
      <c r="H230" s="263">
        <v>0</v>
      </c>
      <c r="I230" s="263">
        <v>0</v>
      </c>
      <c r="J230" s="263">
        <v>1252155848.9100003</v>
      </c>
      <c r="K230" s="263">
        <v>0</v>
      </c>
      <c r="L230" s="263">
        <v>0</v>
      </c>
      <c r="M230" s="263">
        <v>0</v>
      </c>
      <c r="N230" s="263">
        <v>0</v>
      </c>
      <c r="O230" s="264">
        <f t="shared" si="19"/>
        <v>1252155848.9100003</v>
      </c>
    </row>
    <row r="231" spans="1:15" x14ac:dyDescent="0.25">
      <c r="A231" s="221" t="s">
        <v>51</v>
      </c>
      <c r="B231" s="222" t="s">
        <v>21</v>
      </c>
      <c r="C231" s="186">
        <v>13760</v>
      </c>
      <c r="D231" s="187" t="s">
        <v>236</v>
      </c>
      <c r="E231" s="237">
        <v>0</v>
      </c>
      <c r="F231" s="188">
        <v>0</v>
      </c>
      <c r="G231" s="188">
        <v>0</v>
      </c>
      <c r="H231" s="188">
        <v>0</v>
      </c>
      <c r="I231" s="188">
        <v>0</v>
      </c>
      <c r="J231" s="188">
        <v>31182.29</v>
      </c>
      <c r="K231" s="188">
        <v>0</v>
      </c>
      <c r="L231" s="188">
        <v>0</v>
      </c>
      <c r="M231" s="188">
        <v>0</v>
      </c>
      <c r="N231" s="188">
        <v>0</v>
      </c>
      <c r="O231" s="189">
        <f t="shared" si="19"/>
        <v>31182.29</v>
      </c>
    </row>
    <row r="232" spans="1:15" x14ac:dyDescent="0.25">
      <c r="A232" s="221" t="s">
        <v>51</v>
      </c>
      <c r="B232" s="222" t="s">
        <v>21</v>
      </c>
      <c r="C232" s="186">
        <v>13780</v>
      </c>
      <c r="D232" s="187" t="s">
        <v>237</v>
      </c>
      <c r="E232" s="237">
        <v>351844.0455846088</v>
      </c>
      <c r="F232" s="188">
        <v>0</v>
      </c>
      <c r="G232" s="188">
        <v>0</v>
      </c>
      <c r="H232" s="188">
        <v>0</v>
      </c>
      <c r="I232" s="188">
        <v>0</v>
      </c>
      <c r="J232" s="188">
        <v>0</v>
      </c>
      <c r="K232" s="188">
        <v>0</v>
      </c>
      <c r="L232" s="188">
        <v>999941.87</v>
      </c>
      <c r="M232" s="188">
        <v>0</v>
      </c>
      <c r="N232" s="188">
        <v>0</v>
      </c>
      <c r="O232" s="189">
        <f t="shared" si="19"/>
        <v>999941.87</v>
      </c>
    </row>
    <row r="233" spans="1:15" x14ac:dyDescent="0.25">
      <c r="A233" s="221" t="s">
        <v>51</v>
      </c>
      <c r="B233" s="222" t="s">
        <v>21</v>
      </c>
      <c r="C233" s="186">
        <v>13810</v>
      </c>
      <c r="D233" s="187" t="s">
        <v>238</v>
      </c>
      <c r="E233" s="237">
        <v>243119461.43821597</v>
      </c>
      <c r="F233" s="188">
        <v>0</v>
      </c>
      <c r="G233" s="188">
        <v>0</v>
      </c>
      <c r="H233" s="188">
        <v>0</v>
      </c>
      <c r="I233" s="188">
        <v>0</v>
      </c>
      <c r="J233" s="188">
        <v>335688712.69</v>
      </c>
      <c r="K233" s="188">
        <v>0</v>
      </c>
      <c r="L233" s="188">
        <v>0</v>
      </c>
      <c r="M233" s="188">
        <v>0</v>
      </c>
      <c r="N233" s="188">
        <v>0</v>
      </c>
      <c r="O233" s="189">
        <f t="shared" si="19"/>
        <v>335688712.69</v>
      </c>
    </row>
    <row r="234" spans="1:15" x14ac:dyDescent="0.25">
      <c r="A234" s="221" t="s">
        <v>51</v>
      </c>
      <c r="B234" s="222" t="s">
        <v>21</v>
      </c>
      <c r="C234" s="186">
        <v>13836</v>
      </c>
      <c r="D234" s="187" t="s">
        <v>239</v>
      </c>
      <c r="E234" s="237">
        <v>57335507.960363314</v>
      </c>
      <c r="F234" s="188">
        <v>117160290.15999998</v>
      </c>
      <c r="G234" s="188">
        <v>0</v>
      </c>
      <c r="H234" s="188">
        <v>0</v>
      </c>
      <c r="I234" s="188">
        <v>0</v>
      </c>
      <c r="J234" s="188">
        <v>0</v>
      </c>
      <c r="K234" s="188">
        <v>0</v>
      </c>
      <c r="L234" s="188">
        <v>15563327.879999999</v>
      </c>
      <c r="M234" s="188">
        <v>0</v>
      </c>
      <c r="N234" s="188">
        <v>0</v>
      </c>
      <c r="O234" s="189">
        <f t="shared" si="19"/>
        <v>132723618.03999998</v>
      </c>
    </row>
    <row r="235" spans="1:15" x14ac:dyDescent="0.25">
      <c r="A235" s="221" t="s">
        <v>51</v>
      </c>
      <c r="B235" s="222" t="s">
        <v>21</v>
      </c>
      <c r="C235" s="186">
        <v>13838</v>
      </c>
      <c r="D235" s="187" t="s">
        <v>240</v>
      </c>
      <c r="E235" s="237">
        <v>135252.97368121182</v>
      </c>
      <c r="F235" s="188">
        <v>453444.98000000004</v>
      </c>
      <c r="G235" s="188">
        <v>0</v>
      </c>
      <c r="H235" s="188">
        <v>0</v>
      </c>
      <c r="I235" s="188">
        <v>0</v>
      </c>
      <c r="J235" s="188">
        <v>0</v>
      </c>
      <c r="K235" s="188">
        <v>0</v>
      </c>
      <c r="L235" s="188">
        <v>1331607.97</v>
      </c>
      <c r="M235" s="188">
        <v>0</v>
      </c>
      <c r="N235" s="188">
        <v>0</v>
      </c>
      <c r="O235" s="189">
        <f t="shared" si="19"/>
        <v>1785052.95</v>
      </c>
    </row>
    <row r="236" spans="1:15" x14ac:dyDescent="0.25">
      <c r="A236" s="221" t="s">
        <v>51</v>
      </c>
      <c r="B236" s="222" t="s">
        <v>21</v>
      </c>
      <c r="C236" s="186">
        <v>13873</v>
      </c>
      <c r="D236" s="187" t="s">
        <v>241</v>
      </c>
      <c r="E236" s="237">
        <v>0</v>
      </c>
      <c r="F236" s="188">
        <v>0</v>
      </c>
      <c r="G236" s="188">
        <v>0</v>
      </c>
      <c r="H236" s="188">
        <v>0</v>
      </c>
      <c r="I236" s="188">
        <v>0</v>
      </c>
      <c r="J236" s="188">
        <v>0</v>
      </c>
      <c r="K236" s="188">
        <v>0</v>
      </c>
      <c r="L236" s="188">
        <v>0</v>
      </c>
      <c r="M236" s="188">
        <v>0</v>
      </c>
      <c r="N236" s="188">
        <v>0</v>
      </c>
      <c r="O236" s="189">
        <f t="shared" si="19"/>
        <v>0</v>
      </c>
    </row>
    <row r="237" spans="1:15" x14ac:dyDescent="0.25">
      <c r="A237" s="221" t="s">
        <v>51</v>
      </c>
      <c r="B237" s="222" t="s">
        <v>21</v>
      </c>
      <c r="C237" s="186">
        <v>13894</v>
      </c>
      <c r="D237" s="187" t="s">
        <v>242</v>
      </c>
      <c r="E237" s="237">
        <v>0</v>
      </c>
      <c r="F237" s="188">
        <v>0</v>
      </c>
      <c r="G237" s="188">
        <v>0</v>
      </c>
      <c r="H237" s="188">
        <v>0</v>
      </c>
      <c r="I237" s="188">
        <v>0</v>
      </c>
      <c r="J237" s="188">
        <v>0</v>
      </c>
      <c r="K237" s="188">
        <v>0</v>
      </c>
      <c r="L237" s="188">
        <v>24242.89</v>
      </c>
      <c r="M237" s="188">
        <v>0</v>
      </c>
      <c r="N237" s="188">
        <v>0</v>
      </c>
      <c r="O237" s="189">
        <f t="shared" si="19"/>
        <v>24242.89</v>
      </c>
    </row>
    <row r="238" spans="1:15" x14ac:dyDescent="0.25">
      <c r="A238" s="221" t="s">
        <v>51</v>
      </c>
      <c r="B238" s="222" t="s">
        <v>22</v>
      </c>
      <c r="C238" s="186">
        <v>15001</v>
      </c>
      <c r="D238" s="187" t="s">
        <v>243</v>
      </c>
      <c r="E238" s="237">
        <v>1545567.2077545777</v>
      </c>
      <c r="F238" s="188">
        <v>0</v>
      </c>
      <c r="G238" s="188">
        <v>15507124.229999995</v>
      </c>
      <c r="H238" s="188">
        <v>0</v>
      </c>
      <c r="I238" s="188">
        <v>0</v>
      </c>
      <c r="J238" s="188">
        <v>0</v>
      </c>
      <c r="K238" s="188">
        <v>0</v>
      </c>
      <c r="L238" s="188">
        <v>2044291.7300000002</v>
      </c>
      <c r="M238" s="188">
        <v>0</v>
      </c>
      <c r="N238" s="188">
        <v>0</v>
      </c>
      <c r="O238" s="189">
        <f t="shared" si="19"/>
        <v>17551415.959999993</v>
      </c>
    </row>
    <row r="239" spans="1:15" x14ac:dyDescent="0.25">
      <c r="A239" s="221" t="s">
        <v>51</v>
      </c>
      <c r="B239" s="222" t="s">
        <v>22</v>
      </c>
      <c r="C239" s="186">
        <v>15022</v>
      </c>
      <c r="D239" s="187" t="s">
        <v>244</v>
      </c>
      <c r="E239" s="237">
        <v>28944619.396496166</v>
      </c>
      <c r="F239" s="188">
        <v>0</v>
      </c>
      <c r="G239" s="188">
        <v>0</v>
      </c>
      <c r="H239" s="188">
        <v>63622737.989999987</v>
      </c>
      <c r="I239" s="188">
        <v>0</v>
      </c>
      <c r="J239" s="188">
        <v>0</v>
      </c>
      <c r="K239" s="188">
        <v>0</v>
      </c>
      <c r="L239" s="188">
        <v>0</v>
      </c>
      <c r="M239" s="188">
        <v>0</v>
      </c>
      <c r="N239" s="188">
        <v>0</v>
      </c>
      <c r="O239" s="189">
        <f t="shared" si="19"/>
        <v>63622737.989999987</v>
      </c>
    </row>
    <row r="240" spans="1:15" x14ac:dyDescent="0.25">
      <c r="A240" s="221" t="s">
        <v>51</v>
      </c>
      <c r="B240" s="222" t="s">
        <v>22</v>
      </c>
      <c r="C240" s="186">
        <v>15047</v>
      </c>
      <c r="D240" s="187" t="s">
        <v>245</v>
      </c>
      <c r="E240" s="237">
        <v>198701.90715076029</v>
      </c>
      <c r="F240" s="188">
        <v>0</v>
      </c>
      <c r="G240" s="188">
        <v>0</v>
      </c>
      <c r="H240" s="188">
        <v>0</v>
      </c>
      <c r="I240" s="188">
        <v>0</v>
      </c>
      <c r="J240" s="188">
        <v>0</v>
      </c>
      <c r="K240" s="188">
        <v>0</v>
      </c>
      <c r="L240" s="188">
        <v>783.05</v>
      </c>
      <c r="M240" s="188">
        <v>0</v>
      </c>
      <c r="N240" s="188">
        <v>0</v>
      </c>
      <c r="O240" s="189">
        <f t="shared" si="19"/>
        <v>783.05</v>
      </c>
    </row>
    <row r="241" spans="1:15" x14ac:dyDescent="0.25">
      <c r="A241" s="255" t="s">
        <v>51</v>
      </c>
      <c r="B241" s="258" t="s">
        <v>22</v>
      </c>
      <c r="C241" s="256">
        <v>15051</v>
      </c>
      <c r="D241" s="259" t="s">
        <v>246</v>
      </c>
      <c r="E241" s="237">
        <v>226072.34454626829</v>
      </c>
      <c r="F241" s="263">
        <v>0</v>
      </c>
      <c r="G241" s="263">
        <v>0</v>
      </c>
      <c r="H241" s="263">
        <v>0</v>
      </c>
      <c r="I241" s="263">
        <v>0</v>
      </c>
      <c r="J241" s="263">
        <v>0</v>
      </c>
      <c r="K241" s="263">
        <v>0</v>
      </c>
      <c r="L241" s="263">
        <v>3954142.4200000004</v>
      </c>
      <c r="M241" s="263">
        <v>0</v>
      </c>
      <c r="N241" s="263">
        <v>0</v>
      </c>
      <c r="O241" s="264">
        <f t="shared" si="19"/>
        <v>3954142.4200000004</v>
      </c>
    </row>
    <row r="242" spans="1:15" x14ac:dyDescent="0.25">
      <c r="A242" s="255" t="s">
        <v>51</v>
      </c>
      <c r="B242" s="258" t="s">
        <v>22</v>
      </c>
      <c r="C242" s="256">
        <v>15087</v>
      </c>
      <c r="D242" s="259" t="s">
        <v>247</v>
      </c>
      <c r="E242" s="237">
        <v>22989.162369587448</v>
      </c>
      <c r="F242" s="263">
        <v>0</v>
      </c>
      <c r="G242" s="263">
        <v>0</v>
      </c>
      <c r="H242" s="263">
        <v>0</v>
      </c>
      <c r="I242" s="263">
        <v>0</v>
      </c>
      <c r="J242" s="263">
        <v>0</v>
      </c>
      <c r="K242" s="263">
        <v>0</v>
      </c>
      <c r="L242" s="263">
        <v>32428.85</v>
      </c>
      <c r="M242" s="263">
        <v>0</v>
      </c>
      <c r="N242" s="263">
        <v>0</v>
      </c>
      <c r="O242" s="264">
        <f t="shared" si="19"/>
        <v>32428.85</v>
      </c>
    </row>
    <row r="243" spans="1:15" x14ac:dyDescent="0.25">
      <c r="A243" s="255" t="s">
        <v>51</v>
      </c>
      <c r="B243" s="258" t="s">
        <v>22</v>
      </c>
      <c r="C243" s="256">
        <v>15090</v>
      </c>
      <c r="D243" s="259" t="s">
        <v>248</v>
      </c>
      <c r="E243" s="237">
        <v>0</v>
      </c>
      <c r="F243" s="263">
        <v>0</v>
      </c>
      <c r="G243" s="263">
        <v>0</v>
      </c>
      <c r="H243" s="263">
        <v>0</v>
      </c>
      <c r="I243" s="263">
        <v>0</v>
      </c>
      <c r="J243" s="263">
        <v>0</v>
      </c>
      <c r="K243" s="263">
        <v>0</v>
      </c>
      <c r="L243" s="263">
        <v>0</v>
      </c>
      <c r="M243" s="263">
        <v>0</v>
      </c>
      <c r="N243" s="263">
        <v>0</v>
      </c>
      <c r="O243" s="264">
        <f t="shared" si="19"/>
        <v>0</v>
      </c>
    </row>
    <row r="244" spans="1:15" x14ac:dyDescent="0.25">
      <c r="A244" s="255" t="s">
        <v>51</v>
      </c>
      <c r="B244" s="258" t="s">
        <v>22</v>
      </c>
      <c r="C244" s="256">
        <v>15092</v>
      </c>
      <c r="D244" s="259" t="s">
        <v>249</v>
      </c>
      <c r="E244" s="237">
        <v>4617694.6774763335</v>
      </c>
      <c r="F244" s="263">
        <v>650983.51</v>
      </c>
      <c r="G244" s="263">
        <v>12532800.479999995</v>
      </c>
      <c r="H244" s="263">
        <v>0</v>
      </c>
      <c r="I244" s="263">
        <v>0</v>
      </c>
      <c r="J244" s="263">
        <v>0</v>
      </c>
      <c r="K244" s="263">
        <v>0</v>
      </c>
      <c r="L244" s="263">
        <v>0</v>
      </c>
      <c r="M244" s="263">
        <v>0</v>
      </c>
      <c r="N244" s="263">
        <v>0</v>
      </c>
      <c r="O244" s="264">
        <f t="shared" si="19"/>
        <v>13183783.989999995</v>
      </c>
    </row>
    <row r="245" spans="1:15" x14ac:dyDescent="0.25">
      <c r="A245" s="255" t="s">
        <v>51</v>
      </c>
      <c r="B245" s="258" t="s">
        <v>22</v>
      </c>
      <c r="C245" s="256">
        <v>15097</v>
      </c>
      <c r="D245" s="259" t="s">
        <v>250</v>
      </c>
      <c r="E245" s="237">
        <v>3757074.3918582872</v>
      </c>
      <c r="F245" s="263">
        <v>0</v>
      </c>
      <c r="G245" s="263">
        <v>50711263.130000003</v>
      </c>
      <c r="H245" s="263">
        <v>0</v>
      </c>
      <c r="I245" s="263">
        <v>0</v>
      </c>
      <c r="J245" s="263">
        <v>0</v>
      </c>
      <c r="K245" s="263">
        <v>0</v>
      </c>
      <c r="L245" s="263">
        <v>0</v>
      </c>
      <c r="M245" s="263">
        <v>0</v>
      </c>
      <c r="N245" s="263">
        <v>0</v>
      </c>
      <c r="O245" s="264">
        <f t="shared" si="19"/>
        <v>50711263.130000003</v>
      </c>
    </row>
    <row r="246" spans="1:15" x14ac:dyDescent="0.25">
      <c r="A246" s="255" t="s">
        <v>51</v>
      </c>
      <c r="B246" s="258" t="s">
        <v>22</v>
      </c>
      <c r="C246" s="256">
        <v>15104</v>
      </c>
      <c r="D246" s="259" t="s">
        <v>22</v>
      </c>
      <c r="E246" s="237">
        <v>162754.57658092387</v>
      </c>
      <c r="F246" s="263">
        <v>0</v>
      </c>
      <c r="G246" s="263">
        <v>159935.12000000002</v>
      </c>
      <c r="H246" s="263">
        <v>0</v>
      </c>
      <c r="I246" s="263">
        <v>0</v>
      </c>
      <c r="J246" s="263">
        <v>0</v>
      </c>
      <c r="K246" s="263">
        <v>0</v>
      </c>
      <c r="L246" s="263">
        <v>89191.34</v>
      </c>
      <c r="M246" s="263">
        <v>0</v>
      </c>
      <c r="N246" s="263">
        <v>0</v>
      </c>
      <c r="O246" s="264">
        <f t="shared" si="19"/>
        <v>249126.46000000002</v>
      </c>
    </row>
    <row r="247" spans="1:15" x14ac:dyDescent="0.25">
      <c r="A247" s="255" t="s">
        <v>51</v>
      </c>
      <c r="B247" s="258" t="s">
        <v>22</v>
      </c>
      <c r="C247" s="256">
        <v>15106</v>
      </c>
      <c r="D247" s="259" t="s">
        <v>74</v>
      </c>
      <c r="E247" s="237">
        <v>28978585.972926565</v>
      </c>
      <c r="F247" s="263">
        <v>0</v>
      </c>
      <c r="G247" s="263">
        <v>0</v>
      </c>
      <c r="H247" s="263">
        <v>63622738.009999983</v>
      </c>
      <c r="I247" s="263">
        <v>0</v>
      </c>
      <c r="J247" s="263">
        <v>0</v>
      </c>
      <c r="K247" s="263">
        <v>0</v>
      </c>
      <c r="L247" s="263">
        <v>0</v>
      </c>
      <c r="M247" s="263">
        <v>0</v>
      </c>
      <c r="N247" s="263">
        <v>0</v>
      </c>
      <c r="O247" s="264">
        <f t="shared" si="19"/>
        <v>63622738.009999983</v>
      </c>
    </row>
    <row r="248" spans="1:15" x14ac:dyDescent="0.25">
      <c r="A248" s="255" t="s">
        <v>51</v>
      </c>
      <c r="B248" s="258" t="s">
        <v>22</v>
      </c>
      <c r="C248" s="256">
        <v>15109</v>
      </c>
      <c r="D248" s="259" t="s">
        <v>251</v>
      </c>
      <c r="E248" s="237">
        <v>28944619.396496166</v>
      </c>
      <c r="F248" s="263">
        <v>0</v>
      </c>
      <c r="G248" s="263">
        <v>0</v>
      </c>
      <c r="H248" s="263">
        <v>63622738.009999983</v>
      </c>
      <c r="I248" s="263">
        <v>0</v>
      </c>
      <c r="J248" s="263">
        <v>0</v>
      </c>
      <c r="K248" s="263">
        <v>0</v>
      </c>
      <c r="L248" s="263">
        <v>0</v>
      </c>
      <c r="M248" s="263">
        <v>0</v>
      </c>
      <c r="N248" s="263">
        <v>0</v>
      </c>
      <c r="O248" s="264">
        <f t="shared" si="19"/>
        <v>63622738.009999983</v>
      </c>
    </row>
    <row r="249" spans="1:15" x14ac:dyDescent="0.25">
      <c r="A249" s="255" t="s">
        <v>51</v>
      </c>
      <c r="B249" s="258" t="s">
        <v>22</v>
      </c>
      <c r="C249" s="256">
        <v>15114</v>
      </c>
      <c r="D249" s="259" t="s">
        <v>252</v>
      </c>
      <c r="E249" s="237">
        <v>2027621.0331850671</v>
      </c>
      <c r="F249" s="263">
        <v>1323730.4700000002</v>
      </c>
      <c r="G249" s="263">
        <v>0</v>
      </c>
      <c r="H249" s="263">
        <v>0</v>
      </c>
      <c r="I249" s="263">
        <v>0</v>
      </c>
      <c r="J249" s="263">
        <v>0</v>
      </c>
      <c r="K249" s="263">
        <v>0</v>
      </c>
      <c r="L249" s="263">
        <v>0</v>
      </c>
      <c r="M249" s="263">
        <v>0</v>
      </c>
      <c r="N249" s="263">
        <v>0</v>
      </c>
      <c r="O249" s="264">
        <f t="shared" si="19"/>
        <v>1323730.4700000002</v>
      </c>
    </row>
    <row r="250" spans="1:15" x14ac:dyDescent="0.25">
      <c r="A250" s="255" t="s">
        <v>51</v>
      </c>
      <c r="B250" s="258" t="s">
        <v>22</v>
      </c>
      <c r="C250" s="256">
        <v>15131</v>
      </c>
      <c r="D250" s="259" t="s">
        <v>23</v>
      </c>
      <c r="E250" s="237">
        <v>19309943.917381193</v>
      </c>
      <c r="F250" s="263">
        <v>0</v>
      </c>
      <c r="G250" s="263">
        <v>0</v>
      </c>
      <c r="H250" s="263">
        <v>43191194.610000007</v>
      </c>
      <c r="I250" s="263">
        <v>0</v>
      </c>
      <c r="J250" s="263">
        <v>0</v>
      </c>
      <c r="K250" s="263">
        <v>0</v>
      </c>
      <c r="L250" s="263">
        <v>134072.50999999998</v>
      </c>
      <c r="M250" s="263">
        <v>0</v>
      </c>
      <c r="N250" s="263">
        <v>0</v>
      </c>
      <c r="O250" s="264">
        <f t="shared" si="19"/>
        <v>43325267.120000005</v>
      </c>
    </row>
    <row r="251" spans="1:15" x14ac:dyDescent="0.25">
      <c r="A251" s="221" t="s">
        <v>51</v>
      </c>
      <c r="B251" s="222" t="s">
        <v>22</v>
      </c>
      <c r="C251" s="186">
        <v>15135</v>
      </c>
      <c r="D251" s="187" t="s">
        <v>253</v>
      </c>
      <c r="E251" s="237">
        <v>0</v>
      </c>
      <c r="F251" s="188">
        <v>0</v>
      </c>
      <c r="G251" s="188">
        <v>0</v>
      </c>
      <c r="H251" s="188">
        <v>0</v>
      </c>
      <c r="I251" s="188">
        <v>0</v>
      </c>
      <c r="J251" s="188">
        <v>0</v>
      </c>
      <c r="K251" s="188">
        <v>0</v>
      </c>
      <c r="L251" s="188">
        <v>0</v>
      </c>
      <c r="M251" s="188">
        <v>0</v>
      </c>
      <c r="N251" s="188">
        <v>0</v>
      </c>
      <c r="O251" s="189">
        <f t="shared" si="19"/>
        <v>0</v>
      </c>
    </row>
    <row r="252" spans="1:15" x14ac:dyDescent="0.25">
      <c r="A252" s="221" t="s">
        <v>51</v>
      </c>
      <c r="B252" s="222" t="s">
        <v>22</v>
      </c>
      <c r="C252" s="186">
        <v>15162</v>
      </c>
      <c r="D252" s="187" t="s">
        <v>254</v>
      </c>
      <c r="E252" s="237">
        <v>0</v>
      </c>
      <c r="F252" s="188">
        <v>0</v>
      </c>
      <c r="G252" s="188">
        <v>0</v>
      </c>
      <c r="H252" s="188">
        <v>0</v>
      </c>
      <c r="I252" s="188">
        <v>0</v>
      </c>
      <c r="J252" s="188">
        <v>0</v>
      </c>
      <c r="K252" s="188">
        <v>0</v>
      </c>
      <c r="L252" s="188">
        <v>0</v>
      </c>
      <c r="M252" s="188">
        <v>0</v>
      </c>
      <c r="N252" s="188">
        <v>0</v>
      </c>
      <c r="O252" s="189">
        <f t="shared" si="19"/>
        <v>0</v>
      </c>
    </row>
    <row r="253" spans="1:15" x14ac:dyDescent="0.25">
      <c r="A253" s="221" t="s">
        <v>51</v>
      </c>
      <c r="B253" s="222" t="s">
        <v>22</v>
      </c>
      <c r="C253" s="186">
        <v>15172</v>
      </c>
      <c r="D253" s="187" t="s">
        <v>255</v>
      </c>
      <c r="E253" s="237">
        <v>0</v>
      </c>
      <c r="F253" s="188">
        <v>0</v>
      </c>
      <c r="G253" s="188">
        <v>0</v>
      </c>
      <c r="H253" s="188">
        <v>0</v>
      </c>
      <c r="I253" s="188">
        <v>0</v>
      </c>
      <c r="J253" s="188">
        <v>0</v>
      </c>
      <c r="K253" s="188">
        <v>0</v>
      </c>
      <c r="L253" s="188">
        <v>0</v>
      </c>
      <c r="M253" s="188">
        <v>0</v>
      </c>
      <c r="N253" s="188">
        <v>0</v>
      </c>
      <c r="O253" s="189">
        <f t="shared" si="19"/>
        <v>0</v>
      </c>
    </row>
    <row r="254" spans="1:15" x14ac:dyDescent="0.25">
      <c r="A254" s="221" t="s">
        <v>51</v>
      </c>
      <c r="B254" s="222" t="s">
        <v>22</v>
      </c>
      <c r="C254" s="186">
        <v>15176</v>
      </c>
      <c r="D254" s="187" t="s">
        <v>256</v>
      </c>
      <c r="E254" s="237">
        <v>28944619.396496166</v>
      </c>
      <c r="F254" s="188">
        <v>0</v>
      </c>
      <c r="G254" s="188">
        <v>0</v>
      </c>
      <c r="H254" s="188">
        <v>62846702.709999986</v>
      </c>
      <c r="I254" s="188">
        <v>0</v>
      </c>
      <c r="J254" s="188">
        <v>0</v>
      </c>
      <c r="K254" s="188">
        <v>0</v>
      </c>
      <c r="L254" s="188">
        <v>0</v>
      </c>
      <c r="M254" s="188">
        <v>0</v>
      </c>
      <c r="N254" s="188">
        <v>0</v>
      </c>
      <c r="O254" s="189">
        <f t="shared" si="19"/>
        <v>62846702.709999986</v>
      </c>
    </row>
    <row r="255" spans="1:15" x14ac:dyDescent="0.25">
      <c r="A255" s="221" t="s">
        <v>51</v>
      </c>
      <c r="B255" s="222" t="s">
        <v>22</v>
      </c>
      <c r="C255" s="186">
        <v>15180</v>
      </c>
      <c r="D255" s="187" t="s">
        <v>257</v>
      </c>
      <c r="E255" s="237">
        <v>0</v>
      </c>
      <c r="F255" s="188">
        <v>0</v>
      </c>
      <c r="G255" s="188">
        <v>0</v>
      </c>
      <c r="H255" s="188">
        <v>0</v>
      </c>
      <c r="I255" s="188">
        <v>0</v>
      </c>
      <c r="J255" s="188">
        <v>0</v>
      </c>
      <c r="K255" s="188">
        <v>0</v>
      </c>
      <c r="L255" s="188">
        <v>0</v>
      </c>
      <c r="M255" s="188">
        <v>0</v>
      </c>
      <c r="N255" s="188">
        <v>0</v>
      </c>
      <c r="O255" s="189">
        <f t="shared" si="19"/>
        <v>0</v>
      </c>
    </row>
    <row r="256" spans="1:15" x14ac:dyDescent="0.25">
      <c r="A256" s="221" t="s">
        <v>51</v>
      </c>
      <c r="B256" s="222" t="s">
        <v>22</v>
      </c>
      <c r="C256" s="186">
        <v>15183</v>
      </c>
      <c r="D256" s="187" t="s">
        <v>258</v>
      </c>
      <c r="E256" s="237">
        <v>40993869.974844113</v>
      </c>
      <c r="F256" s="188">
        <v>0</v>
      </c>
      <c r="G256" s="188">
        <v>23993042.249999993</v>
      </c>
      <c r="H256" s="188">
        <v>0</v>
      </c>
      <c r="I256" s="188">
        <v>0</v>
      </c>
      <c r="J256" s="188">
        <v>0</v>
      </c>
      <c r="K256" s="188">
        <v>0</v>
      </c>
      <c r="L256" s="188">
        <v>0</v>
      </c>
      <c r="M256" s="188">
        <v>0</v>
      </c>
      <c r="N256" s="188">
        <v>0</v>
      </c>
      <c r="O256" s="189">
        <f t="shared" si="19"/>
        <v>23993042.249999993</v>
      </c>
    </row>
    <row r="257" spans="1:15" x14ac:dyDescent="0.25">
      <c r="A257" s="221" t="s">
        <v>51</v>
      </c>
      <c r="B257" s="222" t="s">
        <v>22</v>
      </c>
      <c r="C257" s="186">
        <v>15185</v>
      </c>
      <c r="D257" s="187" t="s">
        <v>259</v>
      </c>
      <c r="E257" s="237">
        <v>65257.679473410506</v>
      </c>
      <c r="F257" s="188">
        <v>535193.46</v>
      </c>
      <c r="G257" s="188">
        <v>0</v>
      </c>
      <c r="H257" s="188">
        <v>0</v>
      </c>
      <c r="I257" s="188">
        <v>0</v>
      </c>
      <c r="J257" s="188">
        <v>0</v>
      </c>
      <c r="K257" s="188">
        <v>0</v>
      </c>
      <c r="L257" s="188">
        <v>0</v>
      </c>
      <c r="M257" s="188">
        <v>0</v>
      </c>
      <c r="N257" s="188">
        <v>0</v>
      </c>
      <c r="O257" s="189">
        <f t="shared" si="19"/>
        <v>535193.46</v>
      </c>
    </row>
    <row r="258" spans="1:15" x14ac:dyDescent="0.25">
      <c r="A258" s="221" t="s">
        <v>51</v>
      </c>
      <c r="B258" s="222" t="s">
        <v>22</v>
      </c>
      <c r="C258" s="186">
        <v>15187</v>
      </c>
      <c r="D258" s="187" t="s">
        <v>260</v>
      </c>
      <c r="E258" s="237">
        <v>2912271.2563744667</v>
      </c>
      <c r="F258" s="188">
        <v>0</v>
      </c>
      <c r="G258" s="188">
        <v>14045317.939999998</v>
      </c>
      <c r="H258" s="188">
        <v>0</v>
      </c>
      <c r="I258" s="188">
        <v>0</v>
      </c>
      <c r="J258" s="188">
        <v>0</v>
      </c>
      <c r="K258" s="188">
        <v>0</v>
      </c>
      <c r="L258" s="188">
        <v>161227.58000000002</v>
      </c>
      <c r="M258" s="188">
        <v>0</v>
      </c>
      <c r="N258" s="188">
        <v>0</v>
      </c>
      <c r="O258" s="189">
        <f t="shared" si="19"/>
        <v>14206545.519999998</v>
      </c>
    </row>
    <row r="259" spans="1:15" x14ac:dyDescent="0.25">
      <c r="A259" s="221" t="s">
        <v>51</v>
      </c>
      <c r="B259" s="222" t="s">
        <v>22</v>
      </c>
      <c r="C259" s="186">
        <v>15189</v>
      </c>
      <c r="D259" s="187" t="s">
        <v>261</v>
      </c>
      <c r="E259" s="237">
        <v>0</v>
      </c>
      <c r="F259" s="188">
        <v>0</v>
      </c>
      <c r="G259" s="188">
        <v>0</v>
      </c>
      <c r="H259" s="188">
        <v>0</v>
      </c>
      <c r="I259" s="188">
        <v>0</v>
      </c>
      <c r="J259" s="188">
        <v>0</v>
      </c>
      <c r="K259" s="188">
        <v>0</v>
      </c>
      <c r="L259" s="188">
        <v>0</v>
      </c>
      <c r="M259" s="188">
        <v>0</v>
      </c>
      <c r="N259" s="188">
        <v>0</v>
      </c>
      <c r="O259" s="189">
        <f t="shared" si="19"/>
        <v>0</v>
      </c>
    </row>
    <row r="260" spans="1:15" x14ac:dyDescent="0.25">
      <c r="A260" s="221" t="s">
        <v>51</v>
      </c>
      <c r="B260" s="222" t="s">
        <v>22</v>
      </c>
      <c r="C260" s="186">
        <v>15204</v>
      </c>
      <c r="D260" s="187" t="s">
        <v>262</v>
      </c>
      <c r="E260" s="237">
        <v>164111.57404166867</v>
      </c>
      <c r="F260" s="188">
        <v>0</v>
      </c>
      <c r="G260" s="188">
        <v>0</v>
      </c>
      <c r="H260" s="188">
        <v>0</v>
      </c>
      <c r="I260" s="188">
        <v>0</v>
      </c>
      <c r="J260" s="188">
        <v>0</v>
      </c>
      <c r="K260" s="188">
        <v>0</v>
      </c>
      <c r="L260" s="188">
        <v>533097.41</v>
      </c>
      <c r="M260" s="188">
        <v>0</v>
      </c>
      <c r="N260" s="188">
        <v>0</v>
      </c>
      <c r="O260" s="189">
        <f t="shared" si="19"/>
        <v>533097.41</v>
      </c>
    </row>
    <row r="261" spans="1:15" x14ac:dyDescent="0.25">
      <c r="A261" s="255" t="s">
        <v>51</v>
      </c>
      <c r="B261" s="258" t="s">
        <v>22</v>
      </c>
      <c r="C261" s="256">
        <v>15212</v>
      </c>
      <c r="D261" s="259" t="s">
        <v>263</v>
      </c>
      <c r="E261" s="237">
        <v>28944619.396496166</v>
      </c>
      <c r="F261" s="263">
        <v>0</v>
      </c>
      <c r="G261" s="263">
        <v>0</v>
      </c>
      <c r="H261" s="263">
        <v>63622738.009999983</v>
      </c>
      <c r="I261" s="263">
        <v>0</v>
      </c>
      <c r="J261" s="263">
        <v>0</v>
      </c>
      <c r="K261" s="263">
        <v>0</v>
      </c>
      <c r="L261" s="263">
        <v>0</v>
      </c>
      <c r="M261" s="263">
        <v>0</v>
      </c>
      <c r="N261" s="263">
        <v>0</v>
      </c>
      <c r="O261" s="264">
        <f t="shared" si="19"/>
        <v>63622738.009999983</v>
      </c>
    </row>
    <row r="262" spans="1:15" x14ac:dyDescent="0.25">
      <c r="A262" s="255" t="s">
        <v>51</v>
      </c>
      <c r="B262" s="258" t="s">
        <v>22</v>
      </c>
      <c r="C262" s="256">
        <v>15215</v>
      </c>
      <c r="D262" s="259" t="s">
        <v>264</v>
      </c>
      <c r="E262" s="237">
        <v>38043277.135732666</v>
      </c>
      <c r="F262" s="263">
        <v>8402962.4899999984</v>
      </c>
      <c r="G262" s="263">
        <v>46046855.810000002</v>
      </c>
      <c r="H262" s="263">
        <v>0</v>
      </c>
      <c r="I262" s="263">
        <v>3943603.0399999996</v>
      </c>
      <c r="J262" s="263">
        <v>0</v>
      </c>
      <c r="K262" s="263">
        <v>0</v>
      </c>
      <c r="L262" s="263">
        <v>3802266.7800000003</v>
      </c>
      <c r="M262" s="263">
        <v>0</v>
      </c>
      <c r="N262" s="263">
        <v>0</v>
      </c>
      <c r="O262" s="264">
        <f t="shared" si="19"/>
        <v>62195688.119999997</v>
      </c>
    </row>
    <row r="263" spans="1:15" x14ac:dyDescent="0.25">
      <c r="A263" s="255" t="s">
        <v>51</v>
      </c>
      <c r="B263" s="258" t="s">
        <v>22</v>
      </c>
      <c r="C263" s="256">
        <v>15218</v>
      </c>
      <c r="D263" s="259" t="s">
        <v>265</v>
      </c>
      <c r="E263" s="237">
        <v>925.38251702796276</v>
      </c>
      <c r="F263" s="263">
        <v>0</v>
      </c>
      <c r="G263" s="263">
        <v>0</v>
      </c>
      <c r="H263" s="263">
        <v>0</v>
      </c>
      <c r="I263" s="263">
        <v>0</v>
      </c>
      <c r="J263" s="263">
        <v>0</v>
      </c>
      <c r="K263" s="263">
        <v>0</v>
      </c>
      <c r="L263" s="263">
        <v>151068.54999999999</v>
      </c>
      <c r="M263" s="263">
        <v>0</v>
      </c>
      <c r="N263" s="263">
        <v>0</v>
      </c>
      <c r="O263" s="264">
        <f t="shared" si="19"/>
        <v>151068.54999999999</v>
      </c>
    </row>
    <row r="264" spans="1:15" x14ac:dyDescent="0.25">
      <c r="A264" s="255" t="s">
        <v>51</v>
      </c>
      <c r="B264" s="258" t="s">
        <v>22</v>
      </c>
      <c r="C264" s="256">
        <v>15223</v>
      </c>
      <c r="D264" s="259" t="s">
        <v>266</v>
      </c>
      <c r="E264" s="237">
        <v>0</v>
      </c>
      <c r="F264" s="263">
        <v>0</v>
      </c>
      <c r="G264" s="263">
        <v>0</v>
      </c>
      <c r="H264" s="263">
        <v>0</v>
      </c>
      <c r="I264" s="263">
        <v>0</v>
      </c>
      <c r="J264" s="263">
        <v>0</v>
      </c>
      <c r="K264" s="263">
        <v>0</v>
      </c>
      <c r="L264" s="263">
        <v>71627.330000000016</v>
      </c>
      <c r="M264" s="263">
        <v>0</v>
      </c>
      <c r="N264" s="263">
        <v>0</v>
      </c>
      <c r="O264" s="264">
        <f t="shared" si="19"/>
        <v>71627.330000000016</v>
      </c>
    </row>
    <row r="265" spans="1:15" x14ac:dyDescent="0.25">
      <c r="A265" s="255" t="s">
        <v>51</v>
      </c>
      <c r="B265" s="258" t="s">
        <v>22</v>
      </c>
      <c r="C265" s="256">
        <v>15224</v>
      </c>
      <c r="D265" s="259" t="s">
        <v>267</v>
      </c>
      <c r="E265" s="237">
        <v>6263041.3225168996</v>
      </c>
      <c r="F265" s="263">
        <v>0</v>
      </c>
      <c r="G265" s="263">
        <v>37842800.359999992</v>
      </c>
      <c r="H265" s="263">
        <v>0</v>
      </c>
      <c r="I265" s="263">
        <v>0</v>
      </c>
      <c r="J265" s="263">
        <v>0</v>
      </c>
      <c r="K265" s="263">
        <v>0</v>
      </c>
      <c r="L265" s="263">
        <v>1501748.3299999998</v>
      </c>
      <c r="M265" s="263">
        <v>0</v>
      </c>
      <c r="N265" s="263">
        <v>0</v>
      </c>
      <c r="O265" s="264">
        <f t="shared" si="19"/>
        <v>39344548.68999999</v>
      </c>
    </row>
    <row r="266" spans="1:15" x14ac:dyDescent="0.25">
      <c r="A266" s="255" t="s">
        <v>51</v>
      </c>
      <c r="B266" s="258" t="s">
        <v>22</v>
      </c>
      <c r="C266" s="256">
        <v>15226</v>
      </c>
      <c r="D266" s="259" t="s">
        <v>268</v>
      </c>
      <c r="E266" s="237">
        <v>3420669.0779137909</v>
      </c>
      <c r="F266" s="263">
        <v>0</v>
      </c>
      <c r="G266" s="263">
        <v>0</v>
      </c>
      <c r="H266" s="263">
        <v>0</v>
      </c>
      <c r="I266" s="263">
        <v>3943603.0399999996</v>
      </c>
      <c r="J266" s="263">
        <v>0</v>
      </c>
      <c r="K266" s="263">
        <v>0</v>
      </c>
      <c r="L266" s="263">
        <v>0</v>
      </c>
      <c r="M266" s="263">
        <v>0</v>
      </c>
      <c r="N266" s="263">
        <v>0</v>
      </c>
      <c r="O266" s="264">
        <f t="shared" si="19"/>
        <v>3943603.0399999996</v>
      </c>
    </row>
    <row r="267" spans="1:15" x14ac:dyDescent="0.25">
      <c r="A267" s="255" t="s">
        <v>51</v>
      </c>
      <c r="B267" s="258" t="s">
        <v>22</v>
      </c>
      <c r="C267" s="256">
        <v>15232</v>
      </c>
      <c r="D267" s="259" t="s">
        <v>269</v>
      </c>
      <c r="E267" s="237">
        <v>0</v>
      </c>
      <c r="F267" s="263">
        <v>0</v>
      </c>
      <c r="G267" s="263">
        <v>0</v>
      </c>
      <c r="H267" s="263">
        <v>0</v>
      </c>
      <c r="I267" s="263">
        <v>0</v>
      </c>
      <c r="J267" s="263">
        <v>0</v>
      </c>
      <c r="K267" s="263">
        <v>0</v>
      </c>
      <c r="L267" s="263">
        <v>3919.12</v>
      </c>
      <c r="M267" s="263">
        <v>0</v>
      </c>
      <c r="N267" s="263">
        <v>0</v>
      </c>
      <c r="O267" s="264">
        <f t="shared" si="19"/>
        <v>3919.12</v>
      </c>
    </row>
    <row r="268" spans="1:15" x14ac:dyDescent="0.25">
      <c r="A268" s="255" t="s">
        <v>51</v>
      </c>
      <c r="B268" s="258" t="s">
        <v>22</v>
      </c>
      <c r="C268" s="256">
        <v>15236</v>
      </c>
      <c r="D268" s="259" t="s">
        <v>270</v>
      </c>
      <c r="E268" s="237">
        <v>57889237.38917996</v>
      </c>
      <c r="F268" s="263">
        <v>0</v>
      </c>
      <c r="G268" s="263">
        <v>0</v>
      </c>
      <c r="H268" s="263">
        <v>127245476.97999999</v>
      </c>
      <c r="I268" s="263">
        <v>0</v>
      </c>
      <c r="J268" s="263">
        <v>0</v>
      </c>
      <c r="K268" s="263">
        <v>0</v>
      </c>
      <c r="L268" s="263">
        <v>0</v>
      </c>
      <c r="M268" s="263">
        <v>0</v>
      </c>
      <c r="N268" s="263">
        <v>0</v>
      </c>
      <c r="O268" s="264">
        <f t="shared" ref="O268:O331" si="20">SUM(F268:N268)</f>
        <v>127245476.97999999</v>
      </c>
    </row>
    <row r="269" spans="1:15" x14ac:dyDescent="0.25">
      <c r="A269" s="255" t="s">
        <v>51</v>
      </c>
      <c r="B269" s="258" t="s">
        <v>22</v>
      </c>
      <c r="C269" s="256">
        <v>15238</v>
      </c>
      <c r="D269" s="259" t="s">
        <v>271</v>
      </c>
      <c r="E269" s="237">
        <v>10518044.105873153</v>
      </c>
      <c r="F269" s="263">
        <v>8175051.8799999999</v>
      </c>
      <c r="G269" s="263">
        <v>194879.11</v>
      </c>
      <c r="H269" s="263">
        <v>0</v>
      </c>
      <c r="I269" s="263">
        <v>0</v>
      </c>
      <c r="J269" s="263">
        <v>0</v>
      </c>
      <c r="K269" s="263">
        <v>0</v>
      </c>
      <c r="L269" s="263">
        <v>183379.96000000002</v>
      </c>
      <c r="M269" s="263">
        <v>0</v>
      </c>
      <c r="N269" s="263">
        <v>0</v>
      </c>
      <c r="O269" s="264">
        <f t="shared" si="20"/>
        <v>8553310.9500000011</v>
      </c>
    </row>
    <row r="270" spans="1:15" x14ac:dyDescent="0.25">
      <c r="A270" s="255" t="s">
        <v>51</v>
      </c>
      <c r="B270" s="258" t="s">
        <v>22</v>
      </c>
      <c r="C270" s="256">
        <v>15244</v>
      </c>
      <c r="D270" s="259" t="s">
        <v>272</v>
      </c>
      <c r="E270" s="237">
        <v>0</v>
      </c>
      <c r="F270" s="263">
        <v>0</v>
      </c>
      <c r="G270" s="263">
        <v>0</v>
      </c>
      <c r="H270" s="263">
        <v>0</v>
      </c>
      <c r="I270" s="263">
        <v>0</v>
      </c>
      <c r="J270" s="263">
        <v>0</v>
      </c>
      <c r="K270" s="263">
        <v>0</v>
      </c>
      <c r="L270" s="263">
        <v>0</v>
      </c>
      <c r="M270" s="263">
        <v>0</v>
      </c>
      <c r="N270" s="263">
        <v>0</v>
      </c>
      <c r="O270" s="264">
        <f t="shared" si="20"/>
        <v>0</v>
      </c>
    </row>
    <row r="271" spans="1:15" x14ac:dyDescent="0.25">
      <c r="A271" s="221" t="s">
        <v>51</v>
      </c>
      <c r="B271" s="222" t="s">
        <v>22</v>
      </c>
      <c r="C271" s="186">
        <v>15248</v>
      </c>
      <c r="D271" s="187" t="s">
        <v>273</v>
      </c>
      <c r="E271" s="237">
        <v>33305.135547106824</v>
      </c>
      <c r="F271" s="188">
        <v>0</v>
      </c>
      <c r="G271" s="188">
        <v>0</v>
      </c>
      <c r="H271" s="188">
        <v>0</v>
      </c>
      <c r="I271" s="188">
        <v>0</v>
      </c>
      <c r="J271" s="188">
        <v>0</v>
      </c>
      <c r="K271" s="188">
        <v>0</v>
      </c>
      <c r="L271" s="188">
        <v>0</v>
      </c>
      <c r="M271" s="188">
        <v>0</v>
      </c>
      <c r="N271" s="188">
        <v>0</v>
      </c>
      <c r="O271" s="189">
        <f t="shared" si="20"/>
        <v>0</v>
      </c>
    </row>
    <row r="272" spans="1:15" x14ac:dyDescent="0.25">
      <c r="A272" s="221" t="s">
        <v>51</v>
      </c>
      <c r="B272" s="222" t="s">
        <v>22</v>
      </c>
      <c r="C272" s="186">
        <v>15272</v>
      </c>
      <c r="D272" s="187" t="s">
        <v>274</v>
      </c>
      <c r="E272" s="237">
        <v>12143368.051271653</v>
      </c>
      <c r="F272" s="188">
        <v>28026743.509999998</v>
      </c>
      <c r="G272" s="188">
        <v>0</v>
      </c>
      <c r="H272" s="188">
        <v>0</v>
      </c>
      <c r="I272" s="188">
        <v>3943603.0399999996</v>
      </c>
      <c r="J272" s="188">
        <v>0</v>
      </c>
      <c r="K272" s="188">
        <v>0</v>
      </c>
      <c r="L272" s="188">
        <v>522575.33</v>
      </c>
      <c r="M272" s="188">
        <v>0</v>
      </c>
      <c r="N272" s="188">
        <v>0</v>
      </c>
      <c r="O272" s="189">
        <f t="shared" si="20"/>
        <v>32492921.879999995</v>
      </c>
    </row>
    <row r="273" spans="1:15" x14ac:dyDescent="0.25">
      <c r="A273" s="221" t="s">
        <v>51</v>
      </c>
      <c r="B273" s="222" t="s">
        <v>22</v>
      </c>
      <c r="C273" s="186">
        <v>15276</v>
      </c>
      <c r="D273" s="187" t="s">
        <v>275</v>
      </c>
      <c r="E273" s="237">
        <v>54370.568854922916</v>
      </c>
      <c r="F273" s="188">
        <v>0</v>
      </c>
      <c r="G273" s="188">
        <v>0</v>
      </c>
      <c r="H273" s="188">
        <v>0</v>
      </c>
      <c r="I273" s="188">
        <v>0</v>
      </c>
      <c r="J273" s="188">
        <v>0</v>
      </c>
      <c r="K273" s="188">
        <v>0</v>
      </c>
      <c r="L273" s="188">
        <v>0</v>
      </c>
      <c r="M273" s="188">
        <v>0</v>
      </c>
      <c r="N273" s="188">
        <v>0</v>
      </c>
      <c r="O273" s="189">
        <f t="shared" si="20"/>
        <v>0</v>
      </c>
    </row>
    <row r="274" spans="1:15" x14ac:dyDescent="0.25">
      <c r="A274" s="221" t="s">
        <v>51</v>
      </c>
      <c r="B274" s="222" t="s">
        <v>22</v>
      </c>
      <c r="C274" s="186">
        <v>15293</v>
      </c>
      <c r="D274" s="187" t="s">
        <v>276</v>
      </c>
      <c r="E274" s="237">
        <v>115540.0091746957</v>
      </c>
      <c r="F274" s="188">
        <v>0</v>
      </c>
      <c r="G274" s="188">
        <v>0</v>
      </c>
      <c r="H274" s="188">
        <v>0</v>
      </c>
      <c r="I274" s="188">
        <v>0</v>
      </c>
      <c r="J274" s="188">
        <v>0</v>
      </c>
      <c r="K274" s="188">
        <v>0</v>
      </c>
      <c r="L274" s="188">
        <v>1516445.4099999997</v>
      </c>
      <c r="M274" s="188">
        <v>0</v>
      </c>
      <c r="N274" s="188">
        <v>0</v>
      </c>
      <c r="O274" s="189">
        <f t="shared" si="20"/>
        <v>1516445.4099999997</v>
      </c>
    </row>
    <row r="275" spans="1:15" x14ac:dyDescent="0.25">
      <c r="A275" s="221" t="s">
        <v>51</v>
      </c>
      <c r="B275" s="222" t="s">
        <v>22</v>
      </c>
      <c r="C275" s="186">
        <v>15296</v>
      </c>
      <c r="D275" s="187" t="s">
        <v>277</v>
      </c>
      <c r="E275" s="237">
        <v>23051432.377350502</v>
      </c>
      <c r="F275" s="188">
        <v>0</v>
      </c>
      <c r="G275" s="188">
        <v>63437850.349999994</v>
      </c>
      <c r="H275" s="188">
        <v>0</v>
      </c>
      <c r="I275" s="188">
        <v>3943603.0399999996</v>
      </c>
      <c r="J275" s="188">
        <v>0</v>
      </c>
      <c r="K275" s="188">
        <v>0</v>
      </c>
      <c r="L275" s="188">
        <v>181728.97</v>
      </c>
      <c r="M275" s="188">
        <v>0</v>
      </c>
      <c r="N275" s="188">
        <v>0</v>
      </c>
      <c r="O275" s="189">
        <f t="shared" si="20"/>
        <v>67563182.359999999</v>
      </c>
    </row>
    <row r="276" spans="1:15" x14ac:dyDescent="0.25">
      <c r="A276" s="221" t="s">
        <v>51</v>
      </c>
      <c r="B276" s="222" t="s">
        <v>22</v>
      </c>
      <c r="C276" s="186">
        <v>15299</v>
      </c>
      <c r="D276" s="187" t="s">
        <v>278</v>
      </c>
      <c r="E276" s="237">
        <v>33816.337195434178</v>
      </c>
      <c r="F276" s="188">
        <v>0</v>
      </c>
      <c r="G276" s="188">
        <v>0</v>
      </c>
      <c r="H276" s="188">
        <v>0</v>
      </c>
      <c r="I276" s="188">
        <v>0</v>
      </c>
      <c r="J276" s="188">
        <v>0</v>
      </c>
      <c r="K276" s="188">
        <v>0</v>
      </c>
      <c r="L276" s="188">
        <v>499675.49999999988</v>
      </c>
      <c r="M276" s="188">
        <v>0</v>
      </c>
      <c r="N276" s="188">
        <v>0</v>
      </c>
      <c r="O276" s="189">
        <f t="shared" si="20"/>
        <v>499675.49999999988</v>
      </c>
    </row>
    <row r="277" spans="1:15" x14ac:dyDescent="0.25">
      <c r="A277" s="221" t="s">
        <v>51</v>
      </c>
      <c r="B277" s="222" t="s">
        <v>22</v>
      </c>
      <c r="C277" s="186">
        <v>15317</v>
      </c>
      <c r="D277" s="187" t="s">
        <v>279</v>
      </c>
      <c r="E277" s="237">
        <v>91629.717380921124</v>
      </c>
      <c r="F277" s="188">
        <v>0</v>
      </c>
      <c r="G277" s="188">
        <v>0</v>
      </c>
      <c r="H277" s="188">
        <v>0</v>
      </c>
      <c r="I277" s="188">
        <v>0</v>
      </c>
      <c r="J277" s="188">
        <v>0</v>
      </c>
      <c r="K277" s="188">
        <v>0</v>
      </c>
      <c r="L277" s="188">
        <v>110201.36</v>
      </c>
      <c r="M277" s="188">
        <v>0</v>
      </c>
      <c r="N277" s="188">
        <v>0</v>
      </c>
      <c r="O277" s="189">
        <f t="shared" si="20"/>
        <v>110201.36</v>
      </c>
    </row>
    <row r="278" spans="1:15" x14ac:dyDescent="0.25">
      <c r="A278" s="221" t="s">
        <v>51</v>
      </c>
      <c r="B278" s="222" t="s">
        <v>22</v>
      </c>
      <c r="C278" s="186">
        <v>15322</v>
      </c>
      <c r="D278" s="187" t="s">
        <v>280</v>
      </c>
      <c r="E278" s="237">
        <v>782879.92070692428</v>
      </c>
      <c r="F278" s="188">
        <v>0</v>
      </c>
      <c r="G278" s="188">
        <v>0</v>
      </c>
      <c r="H278" s="188">
        <v>0</v>
      </c>
      <c r="I278" s="188">
        <v>0</v>
      </c>
      <c r="J278" s="188">
        <v>0</v>
      </c>
      <c r="K278" s="188">
        <v>0</v>
      </c>
      <c r="L278" s="188">
        <v>164736.24</v>
      </c>
      <c r="M278" s="188">
        <v>0</v>
      </c>
      <c r="N278" s="188">
        <v>0</v>
      </c>
      <c r="O278" s="189">
        <f t="shared" si="20"/>
        <v>164736.24</v>
      </c>
    </row>
    <row r="279" spans="1:15" x14ac:dyDescent="0.25">
      <c r="A279" s="221" t="s">
        <v>51</v>
      </c>
      <c r="B279" s="222" t="s">
        <v>22</v>
      </c>
      <c r="C279" s="186">
        <v>15325</v>
      </c>
      <c r="D279" s="187" t="s">
        <v>281</v>
      </c>
      <c r="E279" s="237">
        <v>26029404.315840043</v>
      </c>
      <c r="F279" s="188">
        <v>0</v>
      </c>
      <c r="G279" s="188">
        <v>0</v>
      </c>
      <c r="H279" s="188">
        <v>43191201.379999995</v>
      </c>
      <c r="I279" s="188">
        <v>2590961.33</v>
      </c>
      <c r="J279" s="188">
        <v>0</v>
      </c>
      <c r="K279" s="188">
        <v>0</v>
      </c>
      <c r="L279" s="188">
        <v>1909926.3900000004</v>
      </c>
      <c r="M279" s="188">
        <v>0</v>
      </c>
      <c r="N279" s="188">
        <v>0</v>
      </c>
      <c r="O279" s="189">
        <f t="shared" si="20"/>
        <v>47692089.099999994</v>
      </c>
    </row>
    <row r="280" spans="1:15" x14ac:dyDescent="0.25">
      <c r="A280" s="221" t="s">
        <v>51</v>
      </c>
      <c r="B280" s="222" t="s">
        <v>22</v>
      </c>
      <c r="C280" s="186">
        <v>15332</v>
      </c>
      <c r="D280" s="187" t="s">
        <v>282</v>
      </c>
      <c r="E280" s="237">
        <v>0</v>
      </c>
      <c r="F280" s="188">
        <v>0</v>
      </c>
      <c r="G280" s="188">
        <v>0</v>
      </c>
      <c r="H280" s="188">
        <v>0</v>
      </c>
      <c r="I280" s="188">
        <v>0</v>
      </c>
      <c r="J280" s="188">
        <v>0</v>
      </c>
      <c r="K280" s="188">
        <v>0</v>
      </c>
      <c r="L280" s="188">
        <v>5756.62</v>
      </c>
      <c r="M280" s="188">
        <v>0</v>
      </c>
      <c r="N280" s="188">
        <v>0</v>
      </c>
      <c r="O280" s="189">
        <f t="shared" si="20"/>
        <v>5756.62</v>
      </c>
    </row>
    <row r="281" spans="1:15" x14ac:dyDescent="0.25">
      <c r="A281" s="255" t="s">
        <v>51</v>
      </c>
      <c r="B281" s="258" t="s">
        <v>22</v>
      </c>
      <c r="C281" s="256">
        <v>15362</v>
      </c>
      <c r="D281" s="259" t="s">
        <v>283</v>
      </c>
      <c r="E281" s="237">
        <v>18992404.710237302</v>
      </c>
      <c r="F281" s="263">
        <v>0</v>
      </c>
      <c r="G281" s="263">
        <v>7798629</v>
      </c>
      <c r="H281" s="263">
        <v>0</v>
      </c>
      <c r="I281" s="263">
        <v>3943603.0399999996</v>
      </c>
      <c r="J281" s="263">
        <v>0</v>
      </c>
      <c r="K281" s="263">
        <v>0</v>
      </c>
      <c r="L281" s="263">
        <v>31323234.209999997</v>
      </c>
      <c r="M281" s="263">
        <v>0</v>
      </c>
      <c r="N281" s="263">
        <v>0</v>
      </c>
      <c r="O281" s="264">
        <f t="shared" si="20"/>
        <v>43065466.25</v>
      </c>
    </row>
    <row r="282" spans="1:15" x14ac:dyDescent="0.25">
      <c r="A282" s="255" t="s">
        <v>51</v>
      </c>
      <c r="B282" s="258" t="s">
        <v>22</v>
      </c>
      <c r="C282" s="256">
        <v>15367</v>
      </c>
      <c r="D282" s="259" t="s">
        <v>284</v>
      </c>
      <c r="E282" s="237">
        <v>31321.379428499204</v>
      </c>
      <c r="F282" s="263">
        <v>0</v>
      </c>
      <c r="G282" s="263">
        <v>0</v>
      </c>
      <c r="H282" s="263">
        <v>0</v>
      </c>
      <c r="I282" s="263">
        <v>0</v>
      </c>
      <c r="J282" s="263">
        <v>0</v>
      </c>
      <c r="K282" s="263">
        <v>0</v>
      </c>
      <c r="L282" s="263">
        <v>313896.61000000004</v>
      </c>
      <c r="M282" s="263">
        <v>0</v>
      </c>
      <c r="N282" s="263">
        <v>0</v>
      </c>
      <c r="O282" s="264">
        <f t="shared" si="20"/>
        <v>313896.61000000004</v>
      </c>
    </row>
    <row r="283" spans="1:15" x14ac:dyDescent="0.25">
      <c r="A283" s="255" t="s">
        <v>51</v>
      </c>
      <c r="B283" s="258" t="s">
        <v>22</v>
      </c>
      <c r="C283" s="256">
        <v>15368</v>
      </c>
      <c r="D283" s="259" t="s">
        <v>112</v>
      </c>
      <c r="E283" s="237">
        <v>11316121.663687654</v>
      </c>
      <c r="F283" s="263">
        <v>0</v>
      </c>
      <c r="G283" s="263">
        <v>63883904.609999977</v>
      </c>
      <c r="H283" s="263">
        <v>0</v>
      </c>
      <c r="I283" s="263">
        <v>0</v>
      </c>
      <c r="J283" s="263">
        <v>0</v>
      </c>
      <c r="K283" s="263">
        <v>0</v>
      </c>
      <c r="L283" s="263">
        <v>0</v>
      </c>
      <c r="M283" s="263">
        <v>0</v>
      </c>
      <c r="N283" s="263">
        <v>0</v>
      </c>
      <c r="O283" s="264">
        <f t="shared" si="20"/>
        <v>63883904.609999977</v>
      </c>
    </row>
    <row r="284" spans="1:15" x14ac:dyDescent="0.25">
      <c r="A284" s="255" t="s">
        <v>51</v>
      </c>
      <c r="B284" s="258" t="s">
        <v>22</v>
      </c>
      <c r="C284" s="256">
        <v>15377</v>
      </c>
      <c r="D284" s="259" t="s">
        <v>285</v>
      </c>
      <c r="E284" s="237">
        <v>0</v>
      </c>
      <c r="F284" s="263">
        <v>0</v>
      </c>
      <c r="G284" s="263">
        <v>0</v>
      </c>
      <c r="H284" s="263">
        <v>0</v>
      </c>
      <c r="I284" s="263">
        <v>0</v>
      </c>
      <c r="J284" s="263">
        <v>0</v>
      </c>
      <c r="K284" s="263">
        <v>0</v>
      </c>
      <c r="L284" s="263">
        <v>0</v>
      </c>
      <c r="M284" s="263">
        <v>0</v>
      </c>
      <c r="N284" s="263">
        <v>0</v>
      </c>
      <c r="O284" s="264">
        <f t="shared" si="20"/>
        <v>0</v>
      </c>
    </row>
    <row r="285" spans="1:15" x14ac:dyDescent="0.25">
      <c r="A285" s="255" t="s">
        <v>51</v>
      </c>
      <c r="B285" s="258" t="s">
        <v>22</v>
      </c>
      <c r="C285" s="256">
        <v>15380</v>
      </c>
      <c r="D285" s="259" t="s">
        <v>286</v>
      </c>
      <c r="E285" s="237">
        <v>0</v>
      </c>
      <c r="F285" s="263">
        <v>0</v>
      </c>
      <c r="G285" s="263">
        <v>0</v>
      </c>
      <c r="H285" s="263">
        <v>0</v>
      </c>
      <c r="I285" s="263">
        <v>0</v>
      </c>
      <c r="J285" s="263">
        <v>0</v>
      </c>
      <c r="K285" s="263">
        <v>0</v>
      </c>
      <c r="L285" s="263">
        <v>0</v>
      </c>
      <c r="M285" s="263">
        <v>0</v>
      </c>
      <c r="N285" s="263">
        <v>0</v>
      </c>
      <c r="O285" s="264">
        <f t="shared" si="20"/>
        <v>0</v>
      </c>
    </row>
    <row r="286" spans="1:15" x14ac:dyDescent="0.25">
      <c r="A286" s="255" t="s">
        <v>51</v>
      </c>
      <c r="B286" s="258" t="s">
        <v>22</v>
      </c>
      <c r="C286" s="256">
        <v>15401</v>
      </c>
      <c r="D286" s="259" t="s">
        <v>287</v>
      </c>
      <c r="E286" s="237">
        <v>28944619.396496166</v>
      </c>
      <c r="F286" s="263">
        <v>0</v>
      </c>
      <c r="G286" s="263">
        <v>0</v>
      </c>
      <c r="H286" s="263">
        <v>63622738.009999983</v>
      </c>
      <c r="I286" s="263">
        <v>0</v>
      </c>
      <c r="J286" s="263">
        <v>0</v>
      </c>
      <c r="K286" s="263">
        <v>0</v>
      </c>
      <c r="L286" s="263">
        <v>0</v>
      </c>
      <c r="M286" s="263">
        <v>0</v>
      </c>
      <c r="N286" s="263">
        <v>0</v>
      </c>
      <c r="O286" s="264">
        <f t="shared" si="20"/>
        <v>63622738.009999983</v>
      </c>
    </row>
    <row r="287" spans="1:15" x14ac:dyDescent="0.25">
      <c r="A287" s="255" t="s">
        <v>51</v>
      </c>
      <c r="B287" s="258" t="s">
        <v>22</v>
      </c>
      <c r="C287" s="256">
        <v>15403</v>
      </c>
      <c r="D287" s="259" t="s">
        <v>288</v>
      </c>
      <c r="E287" s="237">
        <v>7571971.0509247854</v>
      </c>
      <c r="F287" s="263">
        <v>0</v>
      </c>
      <c r="G287" s="263">
        <v>72907780.289999992</v>
      </c>
      <c r="H287" s="263">
        <v>0</v>
      </c>
      <c r="I287" s="263">
        <v>0</v>
      </c>
      <c r="J287" s="263">
        <v>0</v>
      </c>
      <c r="K287" s="263">
        <v>0</v>
      </c>
      <c r="L287" s="263">
        <v>0</v>
      </c>
      <c r="M287" s="263">
        <v>0</v>
      </c>
      <c r="N287" s="263">
        <v>0</v>
      </c>
      <c r="O287" s="264">
        <f t="shared" si="20"/>
        <v>72907780.289999992</v>
      </c>
    </row>
    <row r="288" spans="1:15" x14ac:dyDescent="0.25">
      <c r="A288" s="255" t="s">
        <v>51</v>
      </c>
      <c r="B288" s="258" t="s">
        <v>22</v>
      </c>
      <c r="C288" s="256">
        <v>15407</v>
      </c>
      <c r="D288" s="259" t="s">
        <v>289</v>
      </c>
      <c r="E288" s="237">
        <v>758237.27303081495</v>
      </c>
      <c r="F288" s="263">
        <v>189615.06</v>
      </c>
      <c r="G288" s="263">
        <v>0</v>
      </c>
      <c r="H288" s="263">
        <v>0</v>
      </c>
      <c r="I288" s="263">
        <v>0</v>
      </c>
      <c r="J288" s="263">
        <v>0</v>
      </c>
      <c r="K288" s="263">
        <v>0</v>
      </c>
      <c r="L288" s="263">
        <v>5152159.8999999994</v>
      </c>
      <c r="M288" s="263">
        <v>0</v>
      </c>
      <c r="N288" s="263">
        <v>0</v>
      </c>
      <c r="O288" s="264">
        <f t="shared" si="20"/>
        <v>5341774.959999999</v>
      </c>
    </row>
    <row r="289" spans="1:15" x14ac:dyDescent="0.25">
      <c r="A289" s="255" t="s">
        <v>51</v>
      </c>
      <c r="B289" s="258" t="s">
        <v>22</v>
      </c>
      <c r="C289" s="256">
        <v>15425</v>
      </c>
      <c r="D289" s="259" t="s">
        <v>290</v>
      </c>
      <c r="E289" s="237">
        <v>28965814.162414588</v>
      </c>
      <c r="F289" s="263">
        <v>0</v>
      </c>
      <c r="G289" s="263">
        <v>0</v>
      </c>
      <c r="H289" s="263">
        <v>63622738.009999983</v>
      </c>
      <c r="I289" s="263">
        <v>0</v>
      </c>
      <c r="J289" s="263">
        <v>0</v>
      </c>
      <c r="K289" s="263">
        <v>0</v>
      </c>
      <c r="L289" s="263">
        <v>0</v>
      </c>
      <c r="M289" s="263">
        <v>0</v>
      </c>
      <c r="N289" s="263">
        <v>2401.37</v>
      </c>
      <c r="O289" s="264">
        <f t="shared" si="20"/>
        <v>63625139.37999998</v>
      </c>
    </row>
    <row r="290" spans="1:15" x14ac:dyDescent="0.25">
      <c r="A290" s="255" t="s">
        <v>51</v>
      </c>
      <c r="B290" s="258" t="s">
        <v>22</v>
      </c>
      <c r="C290" s="256">
        <v>15442</v>
      </c>
      <c r="D290" s="259" t="s">
        <v>291</v>
      </c>
      <c r="E290" s="237">
        <v>57889237.38917996</v>
      </c>
      <c r="F290" s="263">
        <v>0</v>
      </c>
      <c r="G290" s="263">
        <v>0</v>
      </c>
      <c r="H290" s="263">
        <v>127245476.97999999</v>
      </c>
      <c r="I290" s="263">
        <v>0</v>
      </c>
      <c r="J290" s="263">
        <v>0</v>
      </c>
      <c r="K290" s="263">
        <v>0</v>
      </c>
      <c r="L290" s="263">
        <v>0</v>
      </c>
      <c r="M290" s="263">
        <v>0</v>
      </c>
      <c r="N290" s="263">
        <v>0</v>
      </c>
      <c r="O290" s="264">
        <f t="shared" si="20"/>
        <v>127245476.97999999</v>
      </c>
    </row>
    <row r="291" spans="1:15" x14ac:dyDescent="0.25">
      <c r="A291" s="221" t="s">
        <v>51</v>
      </c>
      <c r="B291" s="222" t="s">
        <v>22</v>
      </c>
      <c r="C291" s="186">
        <v>15455</v>
      </c>
      <c r="D291" s="187" t="s">
        <v>292</v>
      </c>
      <c r="E291" s="237">
        <v>80375.934156374904</v>
      </c>
      <c r="F291" s="188">
        <v>0</v>
      </c>
      <c r="G291" s="188">
        <v>0</v>
      </c>
      <c r="H291" s="188">
        <v>0</v>
      </c>
      <c r="I291" s="188">
        <v>0</v>
      </c>
      <c r="J291" s="188">
        <v>0</v>
      </c>
      <c r="K291" s="188">
        <v>0</v>
      </c>
      <c r="L291" s="188">
        <v>403523.0400000001</v>
      </c>
      <c r="M291" s="188">
        <v>0</v>
      </c>
      <c r="N291" s="188">
        <v>0</v>
      </c>
      <c r="O291" s="189">
        <f t="shared" si="20"/>
        <v>403523.0400000001</v>
      </c>
    </row>
    <row r="292" spans="1:15" x14ac:dyDescent="0.25">
      <c r="A292" s="221" t="s">
        <v>51</v>
      </c>
      <c r="B292" s="222" t="s">
        <v>22</v>
      </c>
      <c r="C292" s="186">
        <v>15464</v>
      </c>
      <c r="D292" s="187" t="s">
        <v>293</v>
      </c>
      <c r="E292" s="237">
        <v>54208665.394396409</v>
      </c>
      <c r="F292" s="188">
        <v>0</v>
      </c>
      <c r="G292" s="188">
        <v>37616009.25</v>
      </c>
      <c r="H292" s="188">
        <v>0</v>
      </c>
      <c r="I292" s="188">
        <v>3943603.0399999996</v>
      </c>
      <c r="J292" s="188">
        <v>0</v>
      </c>
      <c r="K292" s="188">
        <v>0</v>
      </c>
      <c r="L292" s="188">
        <v>0</v>
      </c>
      <c r="M292" s="188">
        <v>0</v>
      </c>
      <c r="N292" s="188">
        <v>0</v>
      </c>
      <c r="O292" s="189">
        <f t="shared" si="20"/>
        <v>41559612.289999999</v>
      </c>
    </row>
    <row r="293" spans="1:15" x14ac:dyDescent="0.25">
      <c r="A293" s="221" t="s">
        <v>51</v>
      </c>
      <c r="B293" s="222" t="s">
        <v>22</v>
      </c>
      <c r="C293" s="186">
        <v>15466</v>
      </c>
      <c r="D293" s="187" t="s">
        <v>294</v>
      </c>
      <c r="E293" s="237">
        <v>17926310.225699879</v>
      </c>
      <c r="F293" s="188">
        <v>0</v>
      </c>
      <c r="G293" s="188">
        <v>11924339.689999999</v>
      </c>
      <c r="H293" s="188">
        <v>0</v>
      </c>
      <c r="I293" s="188">
        <v>3943603.0399999996</v>
      </c>
      <c r="J293" s="188">
        <v>0</v>
      </c>
      <c r="K293" s="188">
        <v>0</v>
      </c>
      <c r="L293" s="188">
        <v>0</v>
      </c>
      <c r="M293" s="188">
        <v>0</v>
      </c>
      <c r="N293" s="188">
        <v>0</v>
      </c>
      <c r="O293" s="189">
        <f t="shared" si="20"/>
        <v>15867942.729999999</v>
      </c>
    </row>
    <row r="294" spans="1:15" x14ac:dyDescent="0.25">
      <c r="A294" s="221" t="s">
        <v>51</v>
      </c>
      <c r="B294" s="222" t="s">
        <v>22</v>
      </c>
      <c r="C294" s="186">
        <v>15469</v>
      </c>
      <c r="D294" s="187" t="s">
        <v>295</v>
      </c>
      <c r="E294" s="237">
        <v>492851.16944518901</v>
      </c>
      <c r="F294" s="188">
        <v>2533826.34</v>
      </c>
      <c r="G294" s="188">
        <v>0</v>
      </c>
      <c r="H294" s="188">
        <v>0</v>
      </c>
      <c r="I294" s="188">
        <v>0</v>
      </c>
      <c r="J294" s="188">
        <v>0</v>
      </c>
      <c r="K294" s="188">
        <v>0</v>
      </c>
      <c r="L294" s="188">
        <v>2455765.5900000003</v>
      </c>
      <c r="M294" s="188">
        <v>0</v>
      </c>
      <c r="N294" s="188">
        <v>0</v>
      </c>
      <c r="O294" s="189">
        <f t="shared" si="20"/>
        <v>4989591.93</v>
      </c>
    </row>
    <row r="295" spans="1:15" x14ac:dyDescent="0.25">
      <c r="A295" s="221" t="s">
        <v>51</v>
      </c>
      <c r="B295" s="222" t="s">
        <v>22</v>
      </c>
      <c r="C295" s="186">
        <v>15476</v>
      </c>
      <c r="D295" s="187" t="s">
        <v>296</v>
      </c>
      <c r="E295" s="237">
        <v>2181521.7728061713</v>
      </c>
      <c r="F295" s="188">
        <v>0</v>
      </c>
      <c r="G295" s="188">
        <v>5905605.049999998</v>
      </c>
      <c r="H295" s="188">
        <v>0</v>
      </c>
      <c r="I295" s="188">
        <v>0</v>
      </c>
      <c r="J295" s="188">
        <v>0</v>
      </c>
      <c r="K295" s="188">
        <v>0</v>
      </c>
      <c r="L295" s="188">
        <v>111887.84</v>
      </c>
      <c r="M295" s="188">
        <v>0</v>
      </c>
      <c r="N295" s="188">
        <v>0</v>
      </c>
      <c r="O295" s="189">
        <f t="shared" si="20"/>
        <v>6017492.8899999978</v>
      </c>
    </row>
    <row r="296" spans="1:15" x14ac:dyDescent="0.25">
      <c r="A296" s="221" t="s">
        <v>51</v>
      </c>
      <c r="B296" s="222" t="s">
        <v>22</v>
      </c>
      <c r="C296" s="186">
        <v>15480</v>
      </c>
      <c r="D296" s="187" t="s">
        <v>297</v>
      </c>
      <c r="E296" s="237">
        <v>57889237.38917996</v>
      </c>
      <c r="F296" s="188">
        <v>0</v>
      </c>
      <c r="G296" s="188">
        <v>0</v>
      </c>
      <c r="H296" s="188">
        <v>127245476.97999999</v>
      </c>
      <c r="I296" s="188">
        <v>0</v>
      </c>
      <c r="J296" s="188">
        <v>0</v>
      </c>
      <c r="K296" s="188">
        <v>0</v>
      </c>
      <c r="L296" s="188">
        <v>0</v>
      </c>
      <c r="M296" s="188">
        <v>0</v>
      </c>
      <c r="N296" s="188">
        <v>0</v>
      </c>
      <c r="O296" s="189">
        <f t="shared" si="20"/>
        <v>127245476.97999999</v>
      </c>
    </row>
    <row r="297" spans="1:15" x14ac:dyDescent="0.25">
      <c r="A297" s="221" t="s">
        <v>51</v>
      </c>
      <c r="B297" s="222" t="s">
        <v>22</v>
      </c>
      <c r="C297" s="186">
        <v>15491</v>
      </c>
      <c r="D297" s="187" t="s">
        <v>298</v>
      </c>
      <c r="E297" s="237">
        <v>83467515.977087215</v>
      </c>
      <c r="F297" s="188">
        <v>34059965.259999998</v>
      </c>
      <c r="G297" s="188">
        <v>91749.05</v>
      </c>
      <c r="H297" s="188">
        <v>0</v>
      </c>
      <c r="I297" s="188">
        <v>67041251.780000001</v>
      </c>
      <c r="J297" s="188">
        <v>0</v>
      </c>
      <c r="K297" s="188">
        <v>0</v>
      </c>
      <c r="L297" s="188">
        <v>424490.66</v>
      </c>
      <c r="M297" s="188">
        <v>0</v>
      </c>
      <c r="N297" s="188">
        <v>0</v>
      </c>
      <c r="O297" s="189">
        <f t="shared" si="20"/>
        <v>101617456.75</v>
      </c>
    </row>
    <row r="298" spans="1:15" x14ac:dyDescent="0.25">
      <c r="A298" s="221" t="s">
        <v>51</v>
      </c>
      <c r="B298" s="222" t="s">
        <v>22</v>
      </c>
      <c r="C298" s="186">
        <v>15494</v>
      </c>
      <c r="D298" s="187" t="s">
        <v>299</v>
      </c>
      <c r="E298" s="237">
        <v>297914.51281477819</v>
      </c>
      <c r="F298" s="188">
        <v>0</v>
      </c>
      <c r="G298" s="188">
        <v>0</v>
      </c>
      <c r="H298" s="188">
        <v>0</v>
      </c>
      <c r="I298" s="188">
        <v>0</v>
      </c>
      <c r="J298" s="188">
        <v>0</v>
      </c>
      <c r="K298" s="188">
        <v>0</v>
      </c>
      <c r="L298" s="188">
        <v>0</v>
      </c>
      <c r="M298" s="188">
        <v>0</v>
      </c>
      <c r="N298" s="188">
        <v>0</v>
      </c>
      <c r="O298" s="189">
        <f t="shared" si="20"/>
        <v>0</v>
      </c>
    </row>
    <row r="299" spans="1:15" x14ac:dyDescent="0.25">
      <c r="A299" s="221" t="s">
        <v>51</v>
      </c>
      <c r="B299" s="222" t="s">
        <v>22</v>
      </c>
      <c r="C299" s="186">
        <v>15500</v>
      </c>
      <c r="D299" s="187" t="s">
        <v>300</v>
      </c>
      <c r="E299" s="237">
        <v>7300.9655568933504</v>
      </c>
      <c r="F299" s="188">
        <v>0</v>
      </c>
      <c r="G299" s="188">
        <v>0</v>
      </c>
      <c r="H299" s="188">
        <v>0</v>
      </c>
      <c r="I299" s="188">
        <v>0</v>
      </c>
      <c r="J299" s="188">
        <v>0</v>
      </c>
      <c r="K299" s="188">
        <v>0</v>
      </c>
      <c r="L299" s="188">
        <v>371033.74</v>
      </c>
      <c r="M299" s="188">
        <v>0</v>
      </c>
      <c r="N299" s="188">
        <v>0</v>
      </c>
      <c r="O299" s="189">
        <f t="shared" si="20"/>
        <v>371033.74</v>
      </c>
    </row>
    <row r="300" spans="1:15" x14ac:dyDescent="0.25">
      <c r="A300" s="221" t="s">
        <v>51</v>
      </c>
      <c r="B300" s="222" t="s">
        <v>22</v>
      </c>
      <c r="C300" s="186">
        <v>15507</v>
      </c>
      <c r="D300" s="187" t="s">
        <v>301</v>
      </c>
      <c r="E300" s="237">
        <v>48249434.115472272</v>
      </c>
      <c r="F300" s="188">
        <v>0</v>
      </c>
      <c r="G300" s="188">
        <v>0</v>
      </c>
      <c r="H300" s="188">
        <v>106037897.33000004</v>
      </c>
      <c r="I300" s="188">
        <v>0</v>
      </c>
      <c r="J300" s="188">
        <v>0</v>
      </c>
      <c r="K300" s="188">
        <v>0</v>
      </c>
      <c r="L300" s="188">
        <v>0</v>
      </c>
      <c r="M300" s="188">
        <v>0</v>
      </c>
      <c r="N300" s="188">
        <v>0</v>
      </c>
      <c r="O300" s="189">
        <f t="shared" si="20"/>
        <v>106037897.33000004</v>
      </c>
    </row>
    <row r="301" spans="1:15" x14ac:dyDescent="0.25">
      <c r="A301" s="255" t="s">
        <v>51</v>
      </c>
      <c r="B301" s="258" t="s">
        <v>22</v>
      </c>
      <c r="C301" s="256">
        <v>15511</v>
      </c>
      <c r="D301" s="259" t="s">
        <v>302</v>
      </c>
      <c r="E301" s="237">
        <v>0</v>
      </c>
      <c r="F301" s="263">
        <v>0</v>
      </c>
      <c r="G301" s="263">
        <v>0</v>
      </c>
      <c r="H301" s="263">
        <v>0</v>
      </c>
      <c r="I301" s="263">
        <v>0</v>
      </c>
      <c r="J301" s="263">
        <v>0</v>
      </c>
      <c r="K301" s="263">
        <v>0</v>
      </c>
      <c r="L301" s="263">
        <v>0</v>
      </c>
      <c r="M301" s="263">
        <v>0</v>
      </c>
      <c r="N301" s="263">
        <v>0</v>
      </c>
      <c r="O301" s="264">
        <f t="shared" si="20"/>
        <v>0</v>
      </c>
    </row>
    <row r="302" spans="1:15" x14ac:dyDescent="0.25">
      <c r="A302" s="255" t="s">
        <v>51</v>
      </c>
      <c r="B302" s="258" t="s">
        <v>22</v>
      </c>
      <c r="C302" s="256">
        <v>15514</v>
      </c>
      <c r="D302" s="259" t="s">
        <v>303</v>
      </c>
      <c r="E302" s="237">
        <v>46524.877928912552</v>
      </c>
      <c r="F302" s="263">
        <v>0</v>
      </c>
      <c r="G302" s="263">
        <v>0</v>
      </c>
      <c r="H302" s="263">
        <v>0</v>
      </c>
      <c r="I302" s="263">
        <v>0</v>
      </c>
      <c r="J302" s="263">
        <v>0</v>
      </c>
      <c r="K302" s="263">
        <v>0</v>
      </c>
      <c r="L302" s="263">
        <v>74789</v>
      </c>
      <c r="M302" s="263">
        <v>0</v>
      </c>
      <c r="N302" s="263">
        <v>242423.3</v>
      </c>
      <c r="O302" s="264">
        <f t="shared" si="20"/>
        <v>317212.3</v>
      </c>
    </row>
    <row r="303" spans="1:15" x14ac:dyDescent="0.25">
      <c r="A303" s="255" t="s">
        <v>51</v>
      </c>
      <c r="B303" s="258" t="s">
        <v>22</v>
      </c>
      <c r="C303" s="256">
        <v>15516</v>
      </c>
      <c r="D303" s="259" t="s">
        <v>304</v>
      </c>
      <c r="E303" s="237">
        <v>100865167.92798206</v>
      </c>
      <c r="F303" s="263">
        <v>0</v>
      </c>
      <c r="G303" s="263">
        <v>81466007.270000011</v>
      </c>
      <c r="H303" s="263">
        <v>0</v>
      </c>
      <c r="I303" s="263">
        <v>0</v>
      </c>
      <c r="J303" s="263">
        <v>0</v>
      </c>
      <c r="K303" s="263">
        <v>0</v>
      </c>
      <c r="L303" s="263">
        <v>17386948.48</v>
      </c>
      <c r="M303" s="263">
        <v>0</v>
      </c>
      <c r="N303" s="263">
        <v>0</v>
      </c>
      <c r="O303" s="264">
        <f t="shared" si="20"/>
        <v>98852955.750000015</v>
      </c>
    </row>
    <row r="304" spans="1:15" x14ac:dyDescent="0.25">
      <c r="A304" s="255" t="s">
        <v>51</v>
      </c>
      <c r="B304" s="258" t="s">
        <v>22</v>
      </c>
      <c r="C304" s="256">
        <v>15518</v>
      </c>
      <c r="D304" s="259" t="s">
        <v>305</v>
      </c>
      <c r="E304" s="237">
        <v>0</v>
      </c>
      <c r="F304" s="263">
        <v>0</v>
      </c>
      <c r="G304" s="263">
        <v>0</v>
      </c>
      <c r="H304" s="263">
        <v>0</v>
      </c>
      <c r="I304" s="263">
        <v>0</v>
      </c>
      <c r="J304" s="263">
        <v>0</v>
      </c>
      <c r="K304" s="263">
        <v>0</v>
      </c>
      <c r="L304" s="263">
        <v>0</v>
      </c>
      <c r="M304" s="263">
        <v>0</v>
      </c>
      <c r="N304" s="263">
        <v>0</v>
      </c>
      <c r="O304" s="264">
        <f t="shared" si="20"/>
        <v>0</v>
      </c>
    </row>
    <row r="305" spans="1:15" x14ac:dyDescent="0.25">
      <c r="A305" s="255" t="s">
        <v>51</v>
      </c>
      <c r="B305" s="258" t="s">
        <v>22</v>
      </c>
      <c r="C305" s="256">
        <v>15522</v>
      </c>
      <c r="D305" s="259" t="s">
        <v>306</v>
      </c>
      <c r="E305" s="237">
        <v>0</v>
      </c>
      <c r="F305" s="263">
        <v>0</v>
      </c>
      <c r="G305" s="263">
        <v>0</v>
      </c>
      <c r="H305" s="263">
        <v>0</v>
      </c>
      <c r="I305" s="263">
        <v>0</v>
      </c>
      <c r="J305" s="263">
        <v>0</v>
      </c>
      <c r="K305" s="263">
        <v>0</v>
      </c>
      <c r="L305" s="263">
        <v>0</v>
      </c>
      <c r="M305" s="263">
        <v>0</v>
      </c>
      <c r="N305" s="263">
        <v>0</v>
      </c>
      <c r="O305" s="264">
        <f t="shared" si="20"/>
        <v>0</v>
      </c>
    </row>
    <row r="306" spans="1:15" x14ac:dyDescent="0.25">
      <c r="A306" s="255" t="s">
        <v>51</v>
      </c>
      <c r="B306" s="258" t="s">
        <v>22</v>
      </c>
      <c r="C306" s="256">
        <v>15531</v>
      </c>
      <c r="D306" s="259" t="s">
        <v>307</v>
      </c>
      <c r="E306" s="237">
        <v>57937817.565054379</v>
      </c>
      <c r="F306" s="263">
        <v>0</v>
      </c>
      <c r="G306" s="263">
        <v>0</v>
      </c>
      <c r="H306" s="263">
        <v>127245476.97999999</v>
      </c>
      <c r="I306" s="263">
        <v>0</v>
      </c>
      <c r="J306" s="263">
        <v>0</v>
      </c>
      <c r="K306" s="263">
        <v>0</v>
      </c>
      <c r="L306" s="263">
        <v>897984.81999999983</v>
      </c>
      <c r="M306" s="263">
        <v>0</v>
      </c>
      <c r="N306" s="263">
        <v>0</v>
      </c>
      <c r="O306" s="264">
        <f t="shared" si="20"/>
        <v>128143461.79999998</v>
      </c>
    </row>
    <row r="307" spans="1:15" x14ac:dyDescent="0.25">
      <c r="A307" s="255" t="s">
        <v>51</v>
      </c>
      <c r="B307" s="258" t="s">
        <v>22</v>
      </c>
      <c r="C307" s="256">
        <v>15533</v>
      </c>
      <c r="D307" s="259" t="s">
        <v>308</v>
      </c>
      <c r="E307" s="237">
        <v>0</v>
      </c>
      <c r="F307" s="263">
        <v>0</v>
      </c>
      <c r="G307" s="263">
        <v>0</v>
      </c>
      <c r="H307" s="263">
        <v>0</v>
      </c>
      <c r="I307" s="263">
        <v>0</v>
      </c>
      <c r="J307" s="263">
        <v>0</v>
      </c>
      <c r="K307" s="263">
        <v>0</v>
      </c>
      <c r="L307" s="263">
        <v>0</v>
      </c>
      <c r="M307" s="263">
        <v>0</v>
      </c>
      <c r="N307" s="263">
        <v>0</v>
      </c>
      <c r="O307" s="264">
        <f t="shared" si="20"/>
        <v>0</v>
      </c>
    </row>
    <row r="308" spans="1:15" x14ac:dyDescent="0.25">
      <c r="A308" s="255" t="s">
        <v>51</v>
      </c>
      <c r="B308" s="258" t="s">
        <v>22</v>
      </c>
      <c r="C308" s="256">
        <v>15537</v>
      </c>
      <c r="D308" s="259" t="s">
        <v>309</v>
      </c>
      <c r="E308" s="237">
        <v>99917361.629536361</v>
      </c>
      <c r="F308" s="263">
        <v>0</v>
      </c>
      <c r="G308" s="263">
        <v>4893680.5500000007</v>
      </c>
      <c r="H308" s="263">
        <v>0</v>
      </c>
      <c r="I308" s="263">
        <v>120405389.77000001</v>
      </c>
      <c r="J308" s="263">
        <v>0</v>
      </c>
      <c r="K308" s="263">
        <v>0</v>
      </c>
      <c r="L308" s="263">
        <v>610476.32000000007</v>
      </c>
      <c r="M308" s="263">
        <v>0</v>
      </c>
      <c r="N308" s="263">
        <v>0</v>
      </c>
      <c r="O308" s="264">
        <f t="shared" si="20"/>
        <v>125909546.64</v>
      </c>
    </row>
    <row r="309" spans="1:15" x14ac:dyDescent="0.25">
      <c r="A309" s="255" t="s">
        <v>51</v>
      </c>
      <c r="B309" s="258" t="s">
        <v>22</v>
      </c>
      <c r="C309" s="256">
        <v>15542</v>
      </c>
      <c r="D309" s="259" t="s">
        <v>310</v>
      </c>
      <c r="E309" s="237">
        <v>4200245.8696034737</v>
      </c>
      <c r="F309" s="263">
        <v>82822.090000000011</v>
      </c>
      <c r="G309" s="263">
        <v>239706.5</v>
      </c>
      <c r="H309" s="263">
        <v>0</v>
      </c>
      <c r="I309" s="263">
        <v>3943603.0399999996</v>
      </c>
      <c r="J309" s="263">
        <v>0</v>
      </c>
      <c r="K309" s="263">
        <v>0</v>
      </c>
      <c r="L309" s="263">
        <v>495332.1999999999</v>
      </c>
      <c r="M309" s="263">
        <v>0</v>
      </c>
      <c r="N309" s="263">
        <v>0</v>
      </c>
      <c r="O309" s="264">
        <f t="shared" si="20"/>
        <v>4761463.83</v>
      </c>
    </row>
    <row r="310" spans="1:15" x14ac:dyDescent="0.25">
      <c r="A310" s="255" t="s">
        <v>51</v>
      </c>
      <c r="B310" s="258" t="s">
        <v>22</v>
      </c>
      <c r="C310" s="256">
        <v>15550</v>
      </c>
      <c r="D310" s="259" t="s">
        <v>311</v>
      </c>
      <c r="E310" s="237">
        <v>0</v>
      </c>
      <c r="F310" s="263">
        <v>0</v>
      </c>
      <c r="G310" s="263">
        <v>0</v>
      </c>
      <c r="H310" s="263">
        <v>0</v>
      </c>
      <c r="I310" s="263">
        <v>0</v>
      </c>
      <c r="J310" s="263">
        <v>0</v>
      </c>
      <c r="K310" s="263">
        <v>0</v>
      </c>
      <c r="L310" s="263">
        <v>66019.34</v>
      </c>
      <c r="M310" s="263">
        <v>0</v>
      </c>
      <c r="N310" s="263">
        <v>0</v>
      </c>
      <c r="O310" s="264">
        <f t="shared" si="20"/>
        <v>66019.34</v>
      </c>
    </row>
    <row r="311" spans="1:15" x14ac:dyDescent="0.25">
      <c r="A311" s="221" t="s">
        <v>51</v>
      </c>
      <c r="B311" s="222" t="s">
        <v>22</v>
      </c>
      <c r="C311" s="186">
        <v>15572</v>
      </c>
      <c r="D311" s="187" t="s">
        <v>312</v>
      </c>
      <c r="E311" s="237">
        <v>2315954.6878647655</v>
      </c>
      <c r="F311" s="188">
        <v>0</v>
      </c>
      <c r="G311" s="188">
        <v>0</v>
      </c>
      <c r="H311" s="188">
        <v>0</v>
      </c>
      <c r="I311" s="188">
        <v>0</v>
      </c>
      <c r="J311" s="188">
        <v>0</v>
      </c>
      <c r="K311" s="188">
        <v>0</v>
      </c>
      <c r="L311" s="188">
        <v>23368209.579999994</v>
      </c>
      <c r="M311" s="188">
        <v>0</v>
      </c>
      <c r="N311" s="188">
        <v>0</v>
      </c>
      <c r="O311" s="189">
        <f t="shared" si="20"/>
        <v>23368209.579999994</v>
      </c>
    </row>
    <row r="312" spans="1:15" x14ac:dyDescent="0.25">
      <c r="A312" s="221" t="s">
        <v>51</v>
      </c>
      <c r="B312" s="222" t="s">
        <v>22</v>
      </c>
      <c r="C312" s="186">
        <v>15580</v>
      </c>
      <c r="D312" s="187" t="s">
        <v>313</v>
      </c>
      <c r="E312" s="237">
        <v>57889237.38917996</v>
      </c>
      <c r="F312" s="188">
        <v>0</v>
      </c>
      <c r="G312" s="188">
        <v>0</v>
      </c>
      <c r="H312" s="188">
        <v>127245476.97999999</v>
      </c>
      <c r="I312" s="188">
        <v>0</v>
      </c>
      <c r="J312" s="188">
        <v>0</v>
      </c>
      <c r="K312" s="188">
        <v>0</v>
      </c>
      <c r="L312" s="188">
        <v>0</v>
      </c>
      <c r="M312" s="188">
        <v>0</v>
      </c>
      <c r="N312" s="188">
        <v>0</v>
      </c>
      <c r="O312" s="189">
        <f t="shared" si="20"/>
        <v>127245476.97999999</v>
      </c>
    </row>
    <row r="313" spans="1:15" x14ac:dyDescent="0.25">
      <c r="A313" s="221" t="s">
        <v>51</v>
      </c>
      <c r="B313" s="222" t="s">
        <v>22</v>
      </c>
      <c r="C313" s="186">
        <v>15599</v>
      </c>
      <c r="D313" s="187" t="s">
        <v>314</v>
      </c>
      <c r="E313" s="237">
        <v>21926.629363464453</v>
      </c>
      <c r="F313" s="188">
        <v>0</v>
      </c>
      <c r="G313" s="188">
        <v>0</v>
      </c>
      <c r="H313" s="188">
        <v>0</v>
      </c>
      <c r="I313" s="188">
        <v>0</v>
      </c>
      <c r="J313" s="188">
        <v>0</v>
      </c>
      <c r="K313" s="188">
        <v>0</v>
      </c>
      <c r="L313" s="188">
        <v>136642.32</v>
      </c>
      <c r="M313" s="188">
        <v>0</v>
      </c>
      <c r="N313" s="188">
        <v>0</v>
      </c>
      <c r="O313" s="189">
        <f t="shared" si="20"/>
        <v>136642.32</v>
      </c>
    </row>
    <row r="314" spans="1:15" x14ac:dyDescent="0.25">
      <c r="A314" s="221" t="s">
        <v>51</v>
      </c>
      <c r="B314" s="222" t="s">
        <v>22</v>
      </c>
      <c r="C314" s="186">
        <v>15600</v>
      </c>
      <c r="D314" s="187" t="s">
        <v>315</v>
      </c>
      <c r="E314" s="237">
        <v>154774474.52735859</v>
      </c>
      <c r="F314" s="188">
        <v>0</v>
      </c>
      <c r="G314" s="188">
        <v>262246622.97000009</v>
      </c>
      <c r="H314" s="188">
        <v>0</v>
      </c>
      <c r="I314" s="188">
        <v>0</v>
      </c>
      <c r="J314" s="188">
        <v>0</v>
      </c>
      <c r="K314" s="188">
        <v>0</v>
      </c>
      <c r="L314" s="188">
        <v>3352.88</v>
      </c>
      <c r="M314" s="188">
        <v>0</v>
      </c>
      <c r="N314" s="188">
        <v>0</v>
      </c>
      <c r="O314" s="189">
        <f t="shared" si="20"/>
        <v>262249975.85000008</v>
      </c>
    </row>
    <row r="315" spans="1:15" x14ac:dyDescent="0.25">
      <c r="A315" s="221" t="s">
        <v>51</v>
      </c>
      <c r="B315" s="222" t="s">
        <v>22</v>
      </c>
      <c r="C315" s="186">
        <v>15621</v>
      </c>
      <c r="D315" s="187" t="s">
        <v>316</v>
      </c>
      <c r="E315" s="237">
        <v>715172.23077246407</v>
      </c>
      <c r="F315" s="188">
        <v>3888.66</v>
      </c>
      <c r="G315" s="188">
        <v>0</v>
      </c>
      <c r="H315" s="188">
        <v>0</v>
      </c>
      <c r="I315" s="188">
        <v>0</v>
      </c>
      <c r="J315" s="188">
        <v>0</v>
      </c>
      <c r="K315" s="188">
        <v>0</v>
      </c>
      <c r="L315" s="188">
        <v>107787.46</v>
      </c>
      <c r="M315" s="188">
        <v>0</v>
      </c>
      <c r="N315" s="188">
        <v>0</v>
      </c>
      <c r="O315" s="189">
        <f t="shared" si="20"/>
        <v>111676.12000000001</v>
      </c>
    </row>
    <row r="316" spans="1:15" x14ac:dyDescent="0.25">
      <c r="A316" s="221" t="s">
        <v>51</v>
      </c>
      <c r="B316" s="222" t="s">
        <v>22</v>
      </c>
      <c r="C316" s="186">
        <v>15632</v>
      </c>
      <c r="D316" s="187" t="s">
        <v>317</v>
      </c>
      <c r="E316" s="237">
        <v>203096.14140546502</v>
      </c>
      <c r="F316" s="188">
        <v>0</v>
      </c>
      <c r="G316" s="188">
        <v>647989.80000000005</v>
      </c>
      <c r="H316" s="188">
        <v>0</v>
      </c>
      <c r="I316" s="188">
        <v>0</v>
      </c>
      <c r="J316" s="188">
        <v>0</v>
      </c>
      <c r="K316" s="188">
        <v>0</v>
      </c>
      <c r="L316" s="188">
        <v>0</v>
      </c>
      <c r="M316" s="188">
        <v>0</v>
      </c>
      <c r="N316" s="188">
        <v>0</v>
      </c>
      <c r="O316" s="189">
        <f t="shared" si="20"/>
        <v>647989.80000000005</v>
      </c>
    </row>
    <row r="317" spans="1:15" x14ac:dyDescent="0.25">
      <c r="A317" s="221" t="s">
        <v>51</v>
      </c>
      <c r="B317" s="222" t="s">
        <v>22</v>
      </c>
      <c r="C317" s="186">
        <v>15638</v>
      </c>
      <c r="D317" s="187" t="s">
        <v>318</v>
      </c>
      <c r="E317" s="237">
        <v>3068.6811773806185</v>
      </c>
      <c r="F317" s="188">
        <v>0</v>
      </c>
      <c r="G317" s="188">
        <v>0</v>
      </c>
      <c r="H317" s="188">
        <v>0</v>
      </c>
      <c r="I317" s="188">
        <v>0</v>
      </c>
      <c r="J317" s="188">
        <v>0</v>
      </c>
      <c r="K317" s="188">
        <v>0</v>
      </c>
      <c r="L317" s="188">
        <v>46038.35</v>
      </c>
      <c r="M317" s="188">
        <v>0</v>
      </c>
      <c r="N317" s="188">
        <v>0</v>
      </c>
      <c r="O317" s="189">
        <f t="shared" si="20"/>
        <v>46038.35</v>
      </c>
    </row>
    <row r="318" spans="1:15" x14ac:dyDescent="0.25">
      <c r="A318" s="221" t="s">
        <v>51</v>
      </c>
      <c r="B318" s="222" t="s">
        <v>22</v>
      </c>
      <c r="C318" s="186">
        <v>15646</v>
      </c>
      <c r="D318" s="187" t="s">
        <v>319</v>
      </c>
      <c r="E318" s="237">
        <v>225934512.74885231</v>
      </c>
      <c r="F318" s="188">
        <v>0</v>
      </c>
      <c r="G318" s="188">
        <v>463876631.57999992</v>
      </c>
      <c r="H318" s="188">
        <v>0</v>
      </c>
      <c r="I318" s="188">
        <v>0</v>
      </c>
      <c r="J318" s="188">
        <v>0</v>
      </c>
      <c r="K318" s="188">
        <v>0</v>
      </c>
      <c r="L318" s="188">
        <v>2180387.7999999998</v>
      </c>
      <c r="M318" s="188">
        <v>0</v>
      </c>
      <c r="N318" s="188">
        <v>0</v>
      </c>
      <c r="O318" s="189">
        <f t="shared" si="20"/>
        <v>466057019.37999994</v>
      </c>
    </row>
    <row r="319" spans="1:15" x14ac:dyDescent="0.25">
      <c r="A319" s="221" t="s">
        <v>51</v>
      </c>
      <c r="B319" s="222" t="s">
        <v>22</v>
      </c>
      <c r="C319" s="186">
        <v>15660</v>
      </c>
      <c r="D319" s="187" t="s">
        <v>320</v>
      </c>
      <c r="E319" s="237">
        <v>0</v>
      </c>
      <c r="F319" s="188">
        <v>0</v>
      </c>
      <c r="G319" s="188">
        <v>0</v>
      </c>
      <c r="H319" s="188">
        <v>0</v>
      </c>
      <c r="I319" s="188">
        <v>0</v>
      </c>
      <c r="J319" s="188">
        <v>0</v>
      </c>
      <c r="K319" s="188">
        <v>0</v>
      </c>
      <c r="L319" s="188">
        <v>0</v>
      </c>
      <c r="M319" s="188">
        <v>0</v>
      </c>
      <c r="N319" s="188">
        <v>0</v>
      </c>
      <c r="O319" s="189">
        <f t="shared" si="20"/>
        <v>0</v>
      </c>
    </row>
    <row r="320" spans="1:15" x14ac:dyDescent="0.25">
      <c r="A320" s="221" t="s">
        <v>51</v>
      </c>
      <c r="B320" s="222" t="s">
        <v>22</v>
      </c>
      <c r="C320" s="186">
        <v>15664</v>
      </c>
      <c r="D320" s="187" t="s">
        <v>321</v>
      </c>
      <c r="E320" s="237">
        <v>0</v>
      </c>
      <c r="F320" s="188">
        <v>0</v>
      </c>
      <c r="G320" s="188">
        <v>0</v>
      </c>
      <c r="H320" s="188">
        <v>0</v>
      </c>
      <c r="I320" s="188">
        <v>0</v>
      </c>
      <c r="J320" s="188">
        <v>0</v>
      </c>
      <c r="K320" s="188">
        <v>0</v>
      </c>
      <c r="L320" s="188">
        <v>0</v>
      </c>
      <c r="M320" s="188">
        <v>0</v>
      </c>
      <c r="N320" s="188">
        <v>0</v>
      </c>
      <c r="O320" s="189">
        <f t="shared" si="20"/>
        <v>0</v>
      </c>
    </row>
    <row r="321" spans="1:15" x14ac:dyDescent="0.25">
      <c r="A321" s="255" t="s">
        <v>51</v>
      </c>
      <c r="B321" s="258" t="s">
        <v>22</v>
      </c>
      <c r="C321" s="256">
        <v>15667</v>
      </c>
      <c r="D321" s="259" t="s">
        <v>322</v>
      </c>
      <c r="E321" s="237">
        <v>185285.84885613865</v>
      </c>
      <c r="F321" s="263">
        <v>0</v>
      </c>
      <c r="G321" s="263">
        <v>0</v>
      </c>
      <c r="H321" s="263">
        <v>0</v>
      </c>
      <c r="I321" s="263">
        <v>0</v>
      </c>
      <c r="J321" s="263">
        <v>0</v>
      </c>
      <c r="K321" s="263">
        <v>0</v>
      </c>
      <c r="L321" s="263">
        <v>184713.09</v>
      </c>
      <c r="M321" s="263">
        <v>0</v>
      </c>
      <c r="N321" s="263">
        <v>0</v>
      </c>
      <c r="O321" s="264">
        <f t="shared" si="20"/>
        <v>184713.09</v>
      </c>
    </row>
    <row r="322" spans="1:15" x14ac:dyDescent="0.25">
      <c r="A322" s="255" t="s">
        <v>51</v>
      </c>
      <c r="B322" s="258" t="s">
        <v>22</v>
      </c>
      <c r="C322" s="256">
        <v>15673</v>
      </c>
      <c r="D322" s="259" t="s">
        <v>323</v>
      </c>
      <c r="E322" s="237">
        <v>39485729.190927684</v>
      </c>
      <c r="F322" s="263">
        <v>0</v>
      </c>
      <c r="G322" s="263">
        <v>52878501.079999991</v>
      </c>
      <c r="H322" s="263">
        <v>0</v>
      </c>
      <c r="I322" s="263">
        <v>0</v>
      </c>
      <c r="J322" s="263">
        <v>0</v>
      </c>
      <c r="K322" s="263">
        <v>0</v>
      </c>
      <c r="L322" s="263">
        <v>0</v>
      </c>
      <c r="M322" s="263">
        <v>0</v>
      </c>
      <c r="N322" s="263">
        <v>0</v>
      </c>
      <c r="O322" s="264">
        <f t="shared" si="20"/>
        <v>52878501.079999991</v>
      </c>
    </row>
    <row r="323" spans="1:15" x14ac:dyDescent="0.25">
      <c r="A323" s="255" t="s">
        <v>51</v>
      </c>
      <c r="B323" s="258" t="s">
        <v>22</v>
      </c>
      <c r="C323" s="256">
        <v>15676</v>
      </c>
      <c r="D323" s="259" t="s">
        <v>324</v>
      </c>
      <c r="E323" s="237">
        <v>0</v>
      </c>
      <c r="F323" s="263">
        <v>0</v>
      </c>
      <c r="G323" s="263">
        <v>0</v>
      </c>
      <c r="H323" s="263">
        <v>0</v>
      </c>
      <c r="I323" s="263">
        <v>0</v>
      </c>
      <c r="J323" s="263">
        <v>0</v>
      </c>
      <c r="K323" s="263">
        <v>0</v>
      </c>
      <c r="L323" s="263">
        <v>0</v>
      </c>
      <c r="M323" s="263">
        <v>0</v>
      </c>
      <c r="N323" s="263">
        <v>0</v>
      </c>
      <c r="O323" s="264">
        <f t="shared" si="20"/>
        <v>0</v>
      </c>
    </row>
    <row r="324" spans="1:15" x14ac:dyDescent="0.25">
      <c r="A324" s="255" t="s">
        <v>51</v>
      </c>
      <c r="B324" s="258" t="s">
        <v>22</v>
      </c>
      <c r="C324" s="256">
        <v>15681</v>
      </c>
      <c r="D324" s="259" t="s">
        <v>325</v>
      </c>
      <c r="E324" s="237">
        <v>57889237.38917996</v>
      </c>
      <c r="F324" s="263">
        <v>0</v>
      </c>
      <c r="G324" s="263">
        <v>0</v>
      </c>
      <c r="H324" s="263">
        <v>127245476.97999999</v>
      </c>
      <c r="I324" s="263">
        <v>0</v>
      </c>
      <c r="J324" s="263">
        <v>0</v>
      </c>
      <c r="K324" s="263">
        <v>0</v>
      </c>
      <c r="L324" s="263">
        <v>0</v>
      </c>
      <c r="M324" s="263">
        <v>0</v>
      </c>
      <c r="N324" s="263">
        <v>0</v>
      </c>
      <c r="O324" s="264">
        <f t="shared" si="20"/>
        <v>127245476.97999999</v>
      </c>
    </row>
    <row r="325" spans="1:15" x14ac:dyDescent="0.25">
      <c r="A325" s="255" t="s">
        <v>51</v>
      </c>
      <c r="B325" s="258" t="s">
        <v>22</v>
      </c>
      <c r="C325" s="256">
        <v>15686</v>
      </c>
      <c r="D325" s="259" t="s">
        <v>326</v>
      </c>
      <c r="E325" s="237">
        <v>79698.693030038528</v>
      </c>
      <c r="F325" s="263">
        <v>160509.83000000002</v>
      </c>
      <c r="G325" s="263">
        <v>0</v>
      </c>
      <c r="H325" s="263">
        <v>0</v>
      </c>
      <c r="I325" s="263">
        <v>0</v>
      </c>
      <c r="J325" s="263">
        <v>0</v>
      </c>
      <c r="K325" s="263">
        <v>0</v>
      </c>
      <c r="L325" s="263">
        <v>0</v>
      </c>
      <c r="M325" s="263">
        <v>0</v>
      </c>
      <c r="N325" s="263">
        <v>0</v>
      </c>
      <c r="O325" s="264">
        <f t="shared" si="20"/>
        <v>160509.83000000002</v>
      </c>
    </row>
    <row r="326" spans="1:15" x14ac:dyDescent="0.25">
      <c r="A326" s="255" t="s">
        <v>51</v>
      </c>
      <c r="B326" s="258" t="s">
        <v>22</v>
      </c>
      <c r="C326" s="256">
        <v>15690</v>
      </c>
      <c r="D326" s="259" t="s">
        <v>327</v>
      </c>
      <c r="E326" s="237">
        <v>1227880.9625971646</v>
      </c>
      <c r="F326" s="263">
        <v>0</v>
      </c>
      <c r="G326" s="263">
        <v>16831.32</v>
      </c>
      <c r="H326" s="263">
        <v>0</v>
      </c>
      <c r="I326" s="263">
        <v>0</v>
      </c>
      <c r="J326" s="263">
        <v>0</v>
      </c>
      <c r="K326" s="263">
        <v>0</v>
      </c>
      <c r="L326" s="263">
        <v>31629.109999999997</v>
      </c>
      <c r="M326" s="263">
        <v>0</v>
      </c>
      <c r="N326" s="263">
        <v>0</v>
      </c>
      <c r="O326" s="264">
        <f t="shared" si="20"/>
        <v>48460.429999999993</v>
      </c>
    </row>
    <row r="327" spans="1:15" x14ac:dyDescent="0.25">
      <c r="A327" s="255" t="s">
        <v>51</v>
      </c>
      <c r="B327" s="258" t="s">
        <v>22</v>
      </c>
      <c r="C327" s="256">
        <v>15693</v>
      </c>
      <c r="D327" s="259" t="s">
        <v>328</v>
      </c>
      <c r="E327" s="237">
        <v>1861.7651234113841</v>
      </c>
      <c r="F327" s="263">
        <v>0</v>
      </c>
      <c r="G327" s="263">
        <v>0</v>
      </c>
      <c r="H327" s="263">
        <v>0</v>
      </c>
      <c r="I327" s="263">
        <v>0</v>
      </c>
      <c r="J327" s="263">
        <v>0</v>
      </c>
      <c r="K327" s="263">
        <v>0</v>
      </c>
      <c r="L327" s="263">
        <v>38528.76</v>
      </c>
      <c r="M327" s="263">
        <v>0</v>
      </c>
      <c r="N327" s="263">
        <v>0</v>
      </c>
      <c r="O327" s="264">
        <f t="shared" si="20"/>
        <v>38528.76</v>
      </c>
    </row>
    <row r="328" spans="1:15" x14ac:dyDescent="0.25">
      <c r="A328" s="255" t="s">
        <v>51</v>
      </c>
      <c r="B328" s="258" t="s">
        <v>22</v>
      </c>
      <c r="C328" s="256">
        <v>15696</v>
      </c>
      <c r="D328" s="259" t="s">
        <v>329</v>
      </c>
      <c r="E328" s="237">
        <v>0</v>
      </c>
      <c r="F328" s="263">
        <v>0</v>
      </c>
      <c r="G328" s="263">
        <v>0</v>
      </c>
      <c r="H328" s="263">
        <v>0</v>
      </c>
      <c r="I328" s="263">
        <v>0</v>
      </c>
      <c r="J328" s="263">
        <v>0</v>
      </c>
      <c r="K328" s="263">
        <v>0</v>
      </c>
      <c r="L328" s="263">
        <v>0</v>
      </c>
      <c r="M328" s="263">
        <v>0</v>
      </c>
      <c r="N328" s="263">
        <v>0</v>
      </c>
      <c r="O328" s="264">
        <f t="shared" si="20"/>
        <v>0</v>
      </c>
    </row>
    <row r="329" spans="1:15" x14ac:dyDescent="0.25">
      <c r="A329" s="255" t="s">
        <v>51</v>
      </c>
      <c r="B329" s="258" t="s">
        <v>22</v>
      </c>
      <c r="C329" s="256">
        <v>15720</v>
      </c>
      <c r="D329" s="259" t="s">
        <v>330</v>
      </c>
      <c r="E329" s="237">
        <v>24490732.772328462</v>
      </c>
      <c r="F329" s="263">
        <v>0</v>
      </c>
      <c r="G329" s="263">
        <v>7846541</v>
      </c>
      <c r="H329" s="263">
        <v>0</v>
      </c>
      <c r="I329" s="263">
        <v>3943603.0399999996</v>
      </c>
      <c r="J329" s="263">
        <v>0</v>
      </c>
      <c r="K329" s="263">
        <v>0</v>
      </c>
      <c r="L329" s="263">
        <v>0</v>
      </c>
      <c r="M329" s="263">
        <v>0</v>
      </c>
      <c r="N329" s="263">
        <v>0</v>
      </c>
      <c r="O329" s="264">
        <f t="shared" si="20"/>
        <v>11790144.039999999</v>
      </c>
    </row>
    <row r="330" spans="1:15" x14ac:dyDescent="0.25">
      <c r="A330" s="255" t="s">
        <v>51</v>
      </c>
      <c r="B330" s="258" t="s">
        <v>22</v>
      </c>
      <c r="C330" s="256">
        <v>15723</v>
      </c>
      <c r="D330" s="259" t="s">
        <v>331</v>
      </c>
      <c r="E330" s="237">
        <v>23596121.795611773</v>
      </c>
      <c r="F330" s="263">
        <v>0</v>
      </c>
      <c r="G330" s="263">
        <v>122399152.13999997</v>
      </c>
      <c r="H330" s="263">
        <v>0</v>
      </c>
      <c r="I330" s="263">
        <v>3943603.0399999996</v>
      </c>
      <c r="J330" s="263">
        <v>0</v>
      </c>
      <c r="K330" s="263">
        <v>0</v>
      </c>
      <c r="L330" s="263">
        <v>0</v>
      </c>
      <c r="M330" s="263">
        <v>0</v>
      </c>
      <c r="N330" s="263">
        <v>0</v>
      </c>
      <c r="O330" s="264">
        <f t="shared" si="20"/>
        <v>126342755.17999998</v>
      </c>
    </row>
    <row r="331" spans="1:15" x14ac:dyDescent="0.25">
      <c r="A331" s="221" t="s">
        <v>51</v>
      </c>
      <c r="B331" s="222" t="s">
        <v>22</v>
      </c>
      <c r="C331" s="186">
        <v>15740</v>
      </c>
      <c r="D331" s="187" t="s">
        <v>332</v>
      </c>
      <c r="E331" s="237">
        <v>0</v>
      </c>
      <c r="F331" s="188">
        <v>0</v>
      </c>
      <c r="G331" s="188">
        <v>0</v>
      </c>
      <c r="H331" s="188">
        <v>0</v>
      </c>
      <c r="I331" s="188">
        <v>0</v>
      </c>
      <c r="J331" s="188">
        <v>0</v>
      </c>
      <c r="K331" s="188">
        <v>0</v>
      </c>
      <c r="L331" s="188">
        <v>0</v>
      </c>
      <c r="M331" s="188">
        <v>0</v>
      </c>
      <c r="N331" s="188">
        <v>0</v>
      </c>
      <c r="O331" s="189">
        <f t="shared" si="20"/>
        <v>0</v>
      </c>
    </row>
    <row r="332" spans="1:15" x14ac:dyDescent="0.25">
      <c r="A332" s="221" t="s">
        <v>51</v>
      </c>
      <c r="B332" s="222" t="s">
        <v>22</v>
      </c>
      <c r="C332" s="186">
        <v>15753</v>
      </c>
      <c r="D332" s="187" t="s">
        <v>333</v>
      </c>
      <c r="E332" s="237">
        <v>1088921.1892283596</v>
      </c>
      <c r="F332" s="188">
        <v>0</v>
      </c>
      <c r="G332" s="188">
        <v>0</v>
      </c>
      <c r="H332" s="188">
        <v>0</v>
      </c>
      <c r="I332" s="188">
        <v>0</v>
      </c>
      <c r="J332" s="188">
        <v>0</v>
      </c>
      <c r="K332" s="188">
        <v>0</v>
      </c>
      <c r="L332" s="188">
        <v>1114221.2400000002</v>
      </c>
      <c r="M332" s="188">
        <v>0</v>
      </c>
      <c r="N332" s="188">
        <v>0</v>
      </c>
      <c r="O332" s="189">
        <f t="shared" ref="O332:O395" si="21">SUM(F332:N332)</f>
        <v>1114221.2400000002</v>
      </c>
    </row>
    <row r="333" spans="1:15" x14ac:dyDescent="0.25">
      <c r="A333" s="221" t="s">
        <v>51</v>
      </c>
      <c r="B333" s="222" t="s">
        <v>22</v>
      </c>
      <c r="C333" s="186">
        <v>15755</v>
      </c>
      <c r="D333" s="187" t="s">
        <v>334</v>
      </c>
      <c r="E333" s="237">
        <v>114384365.79866982</v>
      </c>
      <c r="F333" s="188">
        <v>0</v>
      </c>
      <c r="G333" s="188">
        <v>458688240.12999988</v>
      </c>
      <c r="H333" s="188">
        <v>0</v>
      </c>
      <c r="I333" s="188">
        <v>0</v>
      </c>
      <c r="J333" s="188">
        <v>0</v>
      </c>
      <c r="K333" s="188">
        <v>0</v>
      </c>
      <c r="L333" s="188">
        <v>0</v>
      </c>
      <c r="M333" s="188">
        <v>0</v>
      </c>
      <c r="N333" s="188">
        <v>0</v>
      </c>
      <c r="O333" s="189">
        <f t="shared" si="21"/>
        <v>458688240.12999988</v>
      </c>
    </row>
    <row r="334" spans="1:15" x14ac:dyDescent="0.25">
      <c r="A334" s="221" t="s">
        <v>51</v>
      </c>
      <c r="B334" s="222" t="s">
        <v>22</v>
      </c>
      <c r="C334" s="186">
        <v>15757</v>
      </c>
      <c r="D334" s="187" t="s">
        <v>335</v>
      </c>
      <c r="E334" s="237">
        <v>189179372.84805822</v>
      </c>
      <c r="F334" s="188">
        <v>0</v>
      </c>
      <c r="G334" s="188">
        <v>461216512.69000024</v>
      </c>
      <c r="H334" s="188">
        <v>0</v>
      </c>
      <c r="I334" s="188">
        <v>0</v>
      </c>
      <c r="J334" s="188">
        <v>0</v>
      </c>
      <c r="K334" s="188">
        <v>0</v>
      </c>
      <c r="L334" s="188">
        <v>0</v>
      </c>
      <c r="M334" s="188">
        <v>0</v>
      </c>
      <c r="N334" s="188">
        <v>0</v>
      </c>
      <c r="O334" s="189">
        <f t="shared" si="21"/>
        <v>461216512.69000024</v>
      </c>
    </row>
    <row r="335" spans="1:15" x14ac:dyDescent="0.25">
      <c r="A335" s="221" t="s">
        <v>51</v>
      </c>
      <c r="B335" s="222" t="s">
        <v>22</v>
      </c>
      <c r="C335" s="186">
        <v>15759</v>
      </c>
      <c r="D335" s="187" t="s">
        <v>336</v>
      </c>
      <c r="E335" s="237">
        <v>167119070.36552423</v>
      </c>
      <c r="F335" s="188">
        <v>0</v>
      </c>
      <c r="G335" s="188">
        <v>125368974.24000002</v>
      </c>
      <c r="H335" s="188">
        <v>0</v>
      </c>
      <c r="I335" s="188">
        <v>67041251.780000001</v>
      </c>
      <c r="J335" s="188">
        <v>0</v>
      </c>
      <c r="K335" s="188">
        <v>0</v>
      </c>
      <c r="L335" s="188">
        <v>26446245.000000015</v>
      </c>
      <c r="M335" s="188">
        <v>0</v>
      </c>
      <c r="N335" s="188">
        <v>0</v>
      </c>
      <c r="O335" s="189">
        <f t="shared" si="21"/>
        <v>218856471.02000004</v>
      </c>
    </row>
    <row r="336" spans="1:15" x14ac:dyDescent="0.25">
      <c r="A336" s="221" t="s">
        <v>51</v>
      </c>
      <c r="B336" s="222" t="s">
        <v>22</v>
      </c>
      <c r="C336" s="186">
        <v>15761</v>
      </c>
      <c r="D336" s="187" t="s">
        <v>337</v>
      </c>
      <c r="E336" s="237">
        <v>29021594.240524951</v>
      </c>
      <c r="F336" s="188">
        <v>0</v>
      </c>
      <c r="G336" s="188">
        <v>0</v>
      </c>
      <c r="H336" s="188">
        <v>62846702.729999982</v>
      </c>
      <c r="I336" s="188">
        <v>0</v>
      </c>
      <c r="J336" s="188">
        <v>0</v>
      </c>
      <c r="K336" s="188">
        <v>0</v>
      </c>
      <c r="L336" s="188">
        <v>999115.23999999987</v>
      </c>
      <c r="M336" s="188">
        <v>0</v>
      </c>
      <c r="N336" s="188">
        <v>0</v>
      </c>
      <c r="O336" s="189">
        <f t="shared" si="21"/>
        <v>63845817.969999984</v>
      </c>
    </row>
    <row r="337" spans="1:15" x14ac:dyDescent="0.25">
      <c r="A337" s="221" t="s">
        <v>51</v>
      </c>
      <c r="B337" s="222" t="s">
        <v>22</v>
      </c>
      <c r="C337" s="186">
        <v>15762</v>
      </c>
      <c r="D337" s="187" t="s">
        <v>338</v>
      </c>
      <c r="E337" s="237">
        <v>0</v>
      </c>
      <c r="F337" s="188">
        <v>74533.83</v>
      </c>
      <c r="G337" s="188">
        <v>0</v>
      </c>
      <c r="H337" s="188">
        <v>0</v>
      </c>
      <c r="I337" s="188">
        <v>0</v>
      </c>
      <c r="J337" s="188">
        <v>0</v>
      </c>
      <c r="K337" s="188">
        <v>0</v>
      </c>
      <c r="L337" s="188">
        <v>44757.29</v>
      </c>
      <c r="M337" s="188">
        <v>0</v>
      </c>
      <c r="N337" s="188">
        <v>0</v>
      </c>
      <c r="O337" s="189">
        <f t="shared" si="21"/>
        <v>119291.12</v>
      </c>
    </row>
    <row r="338" spans="1:15" x14ac:dyDescent="0.25">
      <c r="A338" s="221" t="s">
        <v>51</v>
      </c>
      <c r="B338" s="222" t="s">
        <v>22</v>
      </c>
      <c r="C338" s="186">
        <v>15763</v>
      </c>
      <c r="D338" s="187" t="s">
        <v>339</v>
      </c>
      <c r="E338" s="237">
        <v>541514.11755448242</v>
      </c>
      <c r="F338" s="188">
        <v>0</v>
      </c>
      <c r="G338" s="188">
        <v>0</v>
      </c>
      <c r="H338" s="188">
        <v>0</v>
      </c>
      <c r="I338" s="188">
        <v>0</v>
      </c>
      <c r="J338" s="188">
        <v>0</v>
      </c>
      <c r="K338" s="188">
        <v>0</v>
      </c>
      <c r="L338" s="188">
        <v>4236127.0900000008</v>
      </c>
      <c r="M338" s="188">
        <v>0</v>
      </c>
      <c r="N338" s="188">
        <v>0</v>
      </c>
      <c r="O338" s="189">
        <f t="shared" si="21"/>
        <v>4236127.0900000008</v>
      </c>
    </row>
    <row r="339" spans="1:15" x14ac:dyDescent="0.25">
      <c r="A339" s="221" t="s">
        <v>51</v>
      </c>
      <c r="B339" s="222" t="s">
        <v>22</v>
      </c>
      <c r="C339" s="186">
        <v>15764</v>
      </c>
      <c r="D339" s="187" t="s">
        <v>340</v>
      </c>
      <c r="E339" s="237">
        <v>1771.0143862288498</v>
      </c>
      <c r="F339" s="188">
        <v>0</v>
      </c>
      <c r="G339" s="188">
        <v>0</v>
      </c>
      <c r="H339" s="188">
        <v>0</v>
      </c>
      <c r="I339" s="188">
        <v>0</v>
      </c>
      <c r="J339" s="188">
        <v>0</v>
      </c>
      <c r="K339" s="188">
        <v>0</v>
      </c>
      <c r="L339" s="188">
        <v>217496.98</v>
      </c>
      <c r="M339" s="188">
        <v>0</v>
      </c>
      <c r="N339" s="188">
        <v>0</v>
      </c>
      <c r="O339" s="189">
        <f t="shared" si="21"/>
        <v>217496.98</v>
      </c>
    </row>
    <row r="340" spans="1:15" x14ac:dyDescent="0.25">
      <c r="A340" s="221" t="s">
        <v>51</v>
      </c>
      <c r="B340" s="222" t="s">
        <v>22</v>
      </c>
      <c r="C340" s="186">
        <v>15774</v>
      </c>
      <c r="D340" s="187" t="s">
        <v>341</v>
      </c>
      <c r="E340" s="237">
        <v>1578426.2296030237</v>
      </c>
      <c r="F340" s="188">
        <v>0</v>
      </c>
      <c r="G340" s="188">
        <v>0</v>
      </c>
      <c r="H340" s="188">
        <v>0</v>
      </c>
      <c r="I340" s="188">
        <v>0</v>
      </c>
      <c r="J340" s="188">
        <v>0</v>
      </c>
      <c r="K340" s="188">
        <v>0</v>
      </c>
      <c r="L340" s="188">
        <v>0</v>
      </c>
      <c r="M340" s="188">
        <v>0</v>
      </c>
      <c r="N340" s="188">
        <v>0</v>
      </c>
      <c r="O340" s="189">
        <f t="shared" si="21"/>
        <v>0</v>
      </c>
    </row>
    <row r="341" spans="1:15" x14ac:dyDescent="0.25">
      <c r="A341" s="255" t="s">
        <v>51</v>
      </c>
      <c r="B341" s="258" t="s">
        <v>22</v>
      </c>
      <c r="C341" s="256">
        <v>15776</v>
      </c>
      <c r="D341" s="259" t="s">
        <v>342</v>
      </c>
      <c r="E341" s="237">
        <v>0</v>
      </c>
      <c r="F341" s="263">
        <v>0</v>
      </c>
      <c r="G341" s="263">
        <v>0</v>
      </c>
      <c r="H341" s="263">
        <v>0</v>
      </c>
      <c r="I341" s="263">
        <v>0</v>
      </c>
      <c r="J341" s="263">
        <v>0</v>
      </c>
      <c r="K341" s="263">
        <v>0</v>
      </c>
      <c r="L341" s="263">
        <v>0</v>
      </c>
      <c r="M341" s="263">
        <v>0</v>
      </c>
      <c r="N341" s="263">
        <v>0</v>
      </c>
      <c r="O341" s="264">
        <f t="shared" si="21"/>
        <v>0</v>
      </c>
    </row>
    <row r="342" spans="1:15" x14ac:dyDescent="0.25">
      <c r="A342" s="255" t="s">
        <v>51</v>
      </c>
      <c r="B342" s="258" t="s">
        <v>22</v>
      </c>
      <c r="C342" s="256">
        <v>15778</v>
      </c>
      <c r="D342" s="259" t="s">
        <v>343</v>
      </c>
      <c r="E342" s="237">
        <v>40024.512625421179</v>
      </c>
      <c r="F342" s="263">
        <v>0</v>
      </c>
      <c r="G342" s="263">
        <v>0</v>
      </c>
      <c r="H342" s="263">
        <v>0</v>
      </c>
      <c r="I342" s="263">
        <v>0</v>
      </c>
      <c r="J342" s="263">
        <v>0</v>
      </c>
      <c r="K342" s="263">
        <v>0</v>
      </c>
      <c r="L342" s="263">
        <v>88536.36</v>
      </c>
      <c r="M342" s="263">
        <v>0</v>
      </c>
      <c r="N342" s="263">
        <v>0</v>
      </c>
      <c r="O342" s="264">
        <f t="shared" si="21"/>
        <v>88536.36</v>
      </c>
    </row>
    <row r="343" spans="1:15" x14ac:dyDescent="0.25">
      <c r="A343" s="255" t="s">
        <v>51</v>
      </c>
      <c r="B343" s="258" t="s">
        <v>22</v>
      </c>
      <c r="C343" s="256">
        <v>15790</v>
      </c>
      <c r="D343" s="259" t="s">
        <v>344</v>
      </c>
      <c r="E343" s="237">
        <v>60714793.294405311</v>
      </c>
      <c r="F343" s="263">
        <v>0</v>
      </c>
      <c r="G343" s="263">
        <v>127392376.6099999</v>
      </c>
      <c r="H343" s="263">
        <v>0</v>
      </c>
      <c r="I343" s="263">
        <v>3943603.0399999996</v>
      </c>
      <c r="J343" s="263">
        <v>0</v>
      </c>
      <c r="K343" s="263">
        <v>0</v>
      </c>
      <c r="L343" s="263">
        <v>2663695.2200000007</v>
      </c>
      <c r="M343" s="263">
        <v>0</v>
      </c>
      <c r="N343" s="263">
        <v>0</v>
      </c>
      <c r="O343" s="264">
        <f t="shared" si="21"/>
        <v>133999674.8699999</v>
      </c>
    </row>
    <row r="344" spans="1:15" x14ac:dyDescent="0.25">
      <c r="A344" s="255" t="s">
        <v>51</v>
      </c>
      <c r="B344" s="258" t="s">
        <v>22</v>
      </c>
      <c r="C344" s="256">
        <v>15798</v>
      </c>
      <c r="D344" s="259" t="s">
        <v>345</v>
      </c>
      <c r="E344" s="237">
        <v>50096.469441513043</v>
      </c>
      <c r="F344" s="263">
        <v>0</v>
      </c>
      <c r="G344" s="263">
        <v>0</v>
      </c>
      <c r="H344" s="263">
        <v>0</v>
      </c>
      <c r="I344" s="263">
        <v>0</v>
      </c>
      <c r="J344" s="263">
        <v>0</v>
      </c>
      <c r="K344" s="263">
        <v>0</v>
      </c>
      <c r="L344" s="263">
        <v>1277571.2</v>
      </c>
      <c r="M344" s="263">
        <v>0</v>
      </c>
      <c r="N344" s="263">
        <v>0</v>
      </c>
      <c r="O344" s="264">
        <f t="shared" si="21"/>
        <v>1277571.2</v>
      </c>
    </row>
    <row r="345" spans="1:15" x14ac:dyDescent="0.25">
      <c r="A345" s="255" t="s">
        <v>51</v>
      </c>
      <c r="B345" s="258" t="s">
        <v>22</v>
      </c>
      <c r="C345" s="256">
        <v>15804</v>
      </c>
      <c r="D345" s="259" t="s">
        <v>346</v>
      </c>
      <c r="E345" s="237">
        <v>174106.43791224109</v>
      </c>
      <c r="F345" s="263">
        <v>0</v>
      </c>
      <c r="G345" s="263">
        <v>0</v>
      </c>
      <c r="H345" s="263">
        <v>0</v>
      </c>
      <c r="I345" s="263">
        <v>0</v>
      </c>
      <c r="J345" s="263">
        <v>0</v>
      </c>
      <c r="K345" s="263">
        <v>0</v>
      </c>
      <c r="L345" s="263">
        <v>0</v>
      </c>
      <c r="M345" s="263">
        <v>0</v>
      </c>
      <c r="N345" s="263">
        <v>0</v>
      </c>
      <c r="O345" s="264">
        <f t="shared" si="21"/>
        <v>0</v>
      </c>
    </row>
    <row r="346" spans="1:15" x14ac:dyDescent="0.25">
      <c r="A346" s="255" t="s">
        <v>51</v>
      </c>
      <c r="B346" s="258" t="s">
        <v>22</v>
      </c>
      <c r="C346" s="256">
        <v>15806</v>
      </c>
      <c r="D346" s="259" t="s">
        <v>347</v>
      </c>
      <c r="E346" s="237">
        <v>34715197.106107339</v>
      </c>
      <c r="F346" s="263">
        <v>25988760.749999996</v>
      </c>
      <c r="G346" s="263">
        <v>0</v>
      </c>
      <c r="H346" s="263">
        <v>0</v>
      </c>
      <c r="I346" s="263">
        <v>3943603.05</v>
      </c>
      <c r="J346" s="263">
        <v>0</v>
      </c>
      <c r="K346" s="263">
        <v>0</v>
      </c>
      <c r="L346" s="263">
        <v>0</v>
      </c>
      <c r="M346" s="263">
        <v>0</v>
      </c>
      <c r="N346" s="263">
        <v>0</v>
      </c>
      <c r="O346" s="264">
        <f t="shared" si="21"/>
        <v>29932363.799999997</v>
      </c>
    </row>
    <row r="347" spans="1:15" x14ac:dyDescent="0.25">
      <c r="A347" s="255" t="s">
        <v>51</v>
      </c>
      <c r="B347" s="258" t="s">
        <v>22</v>
      </c>
      <c r="C347" s="256">
        <v>15808</v>
      </c>
      <c r="D347" s="259" t="s">
        <v>348</v>
      </c>
      <c r="E347" s="237">
        <v>0</v>
      </c>
      <c r="F347" s="263">
        <v>0</v>
      </c>
      <c r="G347" s="263">
        <v>0</v>
      </c>
      <c r="H347" s="263">
        <v>0</v>
      </c>
      <c r="I347" s="263">
        <v>0</v>
      </c>
      <c r="J347" s="263">
        <v>0</v>
      </c>
      <c r="K347" s="263">
        <v>0</v>
      </c>
      <c r="L347" s="263">
        <v>0</v>
      </c>
      <c r="M347" s="263">
        <v>0</v>
      </c>
      <c r="N347" s="263">
        <v>0</v>
      </c>
      <c r="O347" s="264">
        <f t="shared" si="21"/>
        <v>0</v>
      </c>
    </row>
    <row r="348" spans="1:15" x14ac:dyDescent="0.25">
      <c r="A348" s="255" t="s">
        <v>51</v>
      </c>
      <c r="B348" s="258" t="s">
        <v>22</v>
      </c>
      <c r="C348" s="256">
        <v>15810</v>
      </c>
      <c r="D348" s="259" t="s">
        <v>349</v>
      </c>
      <c r="E348" s="237">
        <v>0</v>
      </c>
      <c r="F348" s="263">
        <v>0</v>
      </c>
      <c r="G348" s="263">
        <v>0</v>
      </c>
      <c r="H348" s="263">
        <v>0</v>
      </c>
      <c r="I348" s="263">
        <v>0</v>
      </c>
      <c r="J348" s="263">
        <v>0</v>
      </c>
      <c r="K348" s="263">
        <v>0</v>
      </c>
      <c r="L348" s="263">
        <v>0</v>
      </c>
      <c r="M348" s="263">
        <v>0</v>
      </c>
      <c r="N348" s="263">
        <v>0</v>
      </c>
      <c r="O348" s="264">
        <f t="shared" si="21"/>
        <v>0</v>
      </c>
    </row>
    <row r="349" spans="1:15" x14ac:dyDescent="0.25">
      <c r="A349" s="255" t="s">
        <v>51</v>
      </c>
      <c r="B349" s="258" t="s">
        <v>22</v>
      </c>
      <c r="C349" s="256">
        <v>15814</v>
      </c>
      <c r="D349" s="259" t="s">
        <v>350</v>
      </c>
      <c r="E349" s="237">
        <v>5935.9232184393986</v>
      </c>
      <c r="F349" s="263">
        <v>0</v>
      </c>
      <c r="G349" s="263">
        <v>0</v>
      </c>
      <c r="H349" s="263">
        <v>0</v>
      </c>
      <c r="I349" s="263">
        <v>0</v>
      </c>
      <c r="J349" s="263">
        <v>0</v>
      </c>
      <c r="K349" s="263">
        <v>0</v>
      </c>
      <c r="L349" s="263">
        <v>34518.080000000002</v>
      </c>
      <c r="M349" s="263">
        <v>0</v>
      </c>
      <c r="N349" s="263">
        <v>0</v>
      </c>
      <c r="O349" s="264">
        <f t="shared" si="21"/>
        <v>34518.080000000002</v>
      </c>
    </row>
    <row r="350" spans="1:15" x14ac:dyDescent="0.25">
      <c r="A350" s="255" t="s">
        <v>51</v>
      </c>
      <c r="B350" s="258" t="s">
        <v>22</v>
      </c>
      <c r="C350" s="256">
        <v>15816</v>
      </c>
      <c r="D350" s="259" t="s">
        <v>351</v>
      </c>
      <c r="E350" s="237">
        <v>0</v>
      </c>
      <c r="F350" s="263">
        <v>0</v>
      </c>
      <c r="G350" s="263">
        <v>0</v>
      </c>
      <c r="H350" s="263">
        <v>0</v>
      </c>
      <c r="I350" s="263">
        <v>0</v>
      </c>
      <c r="J350" s="263">
        <v>0</v>
      </c>
      <c r="K350" s="263">
        <v>0</v>
      </c>
      <c r="L350" s="263">
        <v>0</v>
      </c>
      <c r="M350" s="263">
        <v>0</v>
      </c>
      <c r="N350" s="263">
        <v>0</v>
      </c>
      <c r="O350" s="264">
        <f t="shared" si="21"/>
        <v>0</v>
      </c>
    </row>
    <row r="351" spans="1:15" x14ac:dyDescent="0.25">
      <c r="A351" s="221" t="s">
        <v>51</v>
      </c>
      <c r="B351" s="222" t="s">
        <v>22</v>
      </c>
      <c r="C351" s="186">
        <v>15820</v>
      </c>
      <c r="D351" s="187" t="s">
        <v>352</v>
      </c>
      <c r="E351" s="237">
        <v>31446538.346800014</v>
      </c>
      <c r="F351" s="188">
        <v>0</v>
      </c>
      <c r="G351" s="188">
        <v>96513570.460000053</v>
      </c>
      <c r="H351" s="188">
        <v>0</v>
      </c>
      <c r="I351" s="188">
        <v>3943603.11</v>
      </c>
      <c r="J351" s="188">
        <v>0</v>
      </c>
      <c r="K351" s="188">
        <v>0</v>
      </c>
      <c r="L351" s="188">
        <v>792861.08999999985</v>
      </c>
      <c r="M351" s="188">
        <v>0</v>
      </c>
      <c r="N351" s="188">
        <v>0</v>
      </c>
      <c r="O351" s="189">
        <f t="shared" si="21"/>
        <v>101250034.66000006</v>
      </c>
    </row>
    <row r="352" spans="1:15" x14ac:dyDescent="0.25">
      <c r="A352" s="221" t="s">
        <v>51</v>
      </c>
      <c r="B352" s="222" t="s">
        <v>22</v>
      </c>
      <c r="C352" s="186">
        <v>15822</v>
      </c>
      <c r="D352" s="187" t="s">
        <v>353</v>
      </c>
      <c r="E352" s="237">
        <v>949208.86526064295</v>
      </c>
      <c r="F352" s="188">
        <v>0</v>
      </c>
      <c r="G352" s="188">
        <v>0</v>
      </c>
      <c r="H352" s="188">
        <v>0</v>
      </c>
      <c r="I352" s="188">
        <v>0</v>
      </c>
      <c r="J352" s="188">
        <v>0</v>
      </c>
      <c r="K352" s="188">
        <v>0</v>
      </c>
      <c r="L352" s="188">
        <v>249844.41000000003</v>
      </c>
      <c r="M352" s="188">
        <v>0</v>
      </c>
      <c r="N352" s="188">
        <v>0</v>
      </c>
      <c r="O352" s="189">
        <f t="shared" si="21"/>
        <v>249844.41000000003</v>
      </c>
    </row>
    <row r="353" spans="1:15" x14ac:dyDescent="0.25">
      <c r="A353" s="221" t="s">
        <v>51</v>
      </c>
      <c r="B353" s="222" t="s">
        <v>22</v>
      </c>
      <c r="C353" s="186">
        <v>15832</v>
      </c>
      <c r="D353" s="187" t="s">
        <v>354</v>
      </c>
      <c r="E353" s="237">
        <v>28944619.396496166</v>
      </c>
      <c r="F353" s="188">
        <v>0</v>
      </c>
      <c r="G353" s="188">
        <v>0</v>
      </c>
      <c r="H353" s="188">
        <v>63622738.009999983</v>
      </c>
      <c r="I353" s="188">
        <v>0</v>
      </c>
      <c r="J353" s="188">
        <v>0</v>
      </c>
      <c r="K353" s="188">
        <v>0</v>
      </c>
      <c r="L353" s="188">
        <v>0</v>
      </c>
      <c r="M353" s="188">
        <v>0</v>
      </c>
      <c r="N353" s="188">
        <v>0</v>
      </c>
      <c r="O353" s="189">
        <f t="shared" si="21"/>
        <v>63622738.009999983</v>
      </c>
    </row>
    <row r="354" spans="1:15" x14ac:dyDescent="0.25">
      <c r="A354" s="221" t="s">
        <v>51</v>
      </c>
      <c r="B354" s="222" t="s">
        <v>22</v>
      </c>
      <c r="C354" s="186">
        <v>15835</v>
      </c>
      <c r="D354" s="187" t="s">
        <v>355</v>
      </c>
      <c r="E354" s="237">
        <v>1841704.7071305234</v>
      </c>
      <c r="F354" s="188">
        <v>0</v>
      </c>
      <c r="G354" s="188">
        <v>0</v>
      </c>
      <c r="H354" s="188">
        <v>0</v>
      </c>
      <c r="I354" s="188">
        <v>0</v>
      </c>
      <c r="J354" s="188">
        <v>0</v>
      </c>
      <c r="K354" s="188">
        <v>0</v>
      </c>
      <c r="L354" s="188">
        <v>357720.62</v>
      </c>
      <c r="M354" s="188">
        <v>0</v>
      </c>
      <c r="N354" s="188">
        <v>0</v>
      </c>
      <c r="O354" s="189">
        <f t="shared" si="21"/>
        <v>357720.62</v>
      </c>
    </row>
    <row r="355" spans="1:15" x14ac:dyDescent="0.25">
      <c r="A355" s="221" t="s">
        <v>51</v>
      </c>
      <c r="B355" s="222" t="s">
        <v>22</v>
      </c>
      <c r="C355" s="186">
        <v>15837</v>
      </c>
      <c r="D355" s="187" t="s">
        <v>356</v>
      </c>
      <c r="E355" s="237">
        <v>8756473.0590059832</v>
      </c>
      <c r="F355" s="188">
        <v>0</v>
      </c>
      <c r="G355" s="188">
        <v>7195375.7500000009</v>
      </c>
      <c r="H355" s="188">
        <v>0</v>
      </c>
      <c r="I355" s="188">
        <v>0</v>
      </c>
      <c r="J355" s="188">
        <v>0</v>
      </c>
      <c r="K355" s="188">
        <v>0</v>
      </c>
      <c r="L355" s="188">
        <v>15926.65</v>
      </c>
      <c r="M355" s="188">
        <v>0</v>
      </c>
      <c r="N355" s="188">
        <v>0</v>
      </c>
      <c r="O355" s="189">
        <f t="shared" si="21"/>
        <v>7211302.4000000013</v>
      </c>
    </row>
    <row r="356" spans="1:15" x14ac:dyDescent="0.25">
      <c r="A356" s="221" t="s">
        <v>51</v>
      </c>
      <c r="B356" s="222" t="s">
        <v>22</v>
      </c>
      <c r="C356" s="186">
        <v>15839</v>
      </c>
      <c r="D356" s="187" t="s">
        <v>357</v>
      </c>
      <c r="E356" s="237">
        <v>0</v>
      </c>
      <c r="F356" s="188">
        <v>0</v>
      </c>
      <c r="G356" s="188">
        <v>0</v>
      </c>
      <c r="H356" s="188">
        <v>0</v>
      </c>
      <c r="I356" s="188">
        <v>0</v>
      </c>
      <c r="J356" s="188">
        <v>0</v>
      </c>
      <c r="K356" s="188">
        <v>0</v>
      </c>
      <c r="L356" s="188">
        <v>20032.990000000002</v>
      </c>
      <c r="M356" s="188">
        <v>0</v>
      </c>
      <c r="N356" s="188">
        <v>0</v>
      </c>
      <c r="O356" s="189">
        <f t="shared" si="21"/>
        <v>20032.990000000002</v>
      </c>
    </row>
    <row r="357" spans="1:15" x14ac:dyDescent="0.25">
      <c r="A357" s="221" t="s">
        <v>51</v>
      </c>
      <c r="B357" s="222" t="s">
        <v>22</v>
      </c>
      <c r="C357" s="186">
        <v>15842</v>
      </c>
      <c r="D357" s="187" t="s">
        <v>358</v>
      </c>
      <c r="E357" s="237">
        <v>1571457.80975811</v>
      </c>
      <c r="F357" s="188">
        <v>0</v>
      </c>
      <c r="G357" s="188">
        <v>10216706.149999999</v>
      </c>
      <c r="H357" s="188">
        <v>0</v>
      </c>
      <c r="I357" s="188">
        <v>0</v>
      </c>
      <c r="J357" s="188">
        <v>0</v>
      </c>
      <c r="K357" s="188">
        <v>0</v>
      </c>
      <c r="L357" s="188">
        <v>97732.080000000016</v>
      </c>
      <c r="M357" s="188">
        <v>0</v>
      </c>
      <c r="N357" s="188">
        <v>0</v>
      </c>
      <c r="O357" s="189">
        <f t="shared" si="21"/>
        <v>10314438.229999999</v>
      </c>
    </row>
    <row r="358" spans="1:15" x14ac:dyDescent="0.25">
      <c r="A358" s="221" t="s">
        <v>51</v>
      </c>
      <c r="B358" s="222" t="s">
        <v>22</v>
      </c>
      <c r="C358" s="186">
        <v>15861</v>
      </c>
      <c r="D358" s="187" t="s">
        <v>359</v>
      </c>
      <c r="E358" s="237">
        <v>8671509.1134719737</v>
      </c>
      <c r="F358" s="188">
        <v>0</v>
      </c>
      <c r="G358" s="188">
        <v>3430236.9600000004</v>
      </c>
      <c r="H358" s="188">
        <v>0</v>
      </c>
      <c r="I358" s="188">
        <v>0</v>
      </c>
      <c r="J358" s="188">
        <v>0</v>
      </c>
      <c r="K358" s="188">
        <v>0</v>
      </c>
      <c r="L358" s="188">
        <v>18659.2</v>
      </c>
      <c r="M358" s="188">
        <v>0</v>
      </c>
      <c r="N358" s="188">
        <v>0</v>
      </c>
      <c r="O358" s="189">
        <f t="shared" si="21"/>
        <v>3448896.1600000006</v>
      </c>
    </row>
    <row r="359" spans="1:15" x14ac:dyDescent="0.25">
      <c r="A359" s="221" t="s">
        <v>51</v>
      </c>
      <c r="B359" s="222" t="s">
        <v>22</v>
      </c>
      <c r="C359" s="186">
        <v>15879</v>
      </c>
      <c r="D359" s="187" t="s">
        <v>360</v>
      </c>
      <c r="E359" s="237">
        <v>0</v>
      </c>
      <c r="F359" s="188">
        <v>0</v>
      </c>
      <c r="G359" s="188">
        <v>0</v>
      </c>
      <c r="H359" s="188">
        <v>0</v>
      </c>
      <c r="I359" s="188">
        <v>0</v>
      </c>
      <c r="J359" s="188">
        <v>0</v>
      </c>
      <c r="K359" s="188">
        <v>0</v>
      </c>
      <c r="L359" s="188">
        <v>0</v>
      </c>
      <c r="M359" s="188">
        <v>0</v>
      </c>
      <c r="N359" s="188">
        <v>0</v>
      </c>
      <c r="O359" s="189">
        <f t="shared" si="21"/>
        <v>0</v>
      </c>
    </row>
    <row r="360" spans="1:15" x14ac:dyDescent="0.25">
      <c r="A360" s="221" t="s">
        <v>51</v>
      </c>
      <c r="B360" s="222" t="s">
        <v>22</v>
      </c>
      <c r="C360" s="186">
        <v>15897</v>
      </c>
      <c r="D360" s="187" t="s">
        <v>361</v>
      </c>
      <c r="E360" s="237">
        <v>0</v>
      </c>
      <c r="F360" s="188">
        <v>0</v>
      </c>
      <c r="G360" s="188">
        <v>0</v>
      </c>
      <c r="H360" s="188">
        <v>0</v>
      </c>
      <c r="I360" s="188">
        <v>0</v>
      </c>
      <c r="J360" s="188">
        <v>0</v>
      </c>
      <c r="K360" s="188">
        <v>0</v>
      </c>
      <c r="L360" s="188">
        <v>4497.3899999999994</v>
      </c>
      <c r="M360" s="188">
        <v>0</v>
      </c>
      <c r="N360" s="188">
        <v>0</v>
      </c>
      <c r="O360" s="189">
        <f t="shared" si="21"/>
        <v>4497.3899999999994</v>
      </c>
    </row>
    <row r="361" spans="1:15" x14ac:dyDescent="0.25">
      <c r="A361" s="255" t="s">
        <v>51</v>
      </c>
      <c r="B361" s="258" t="s">
        <v>23</v>
      </c>
      <c r="C361" s="256">
        <v>17001</v>
      </c>
      <c r="D361" s="259" t="s">
        <v>362</v>
      </c>
      <c r="E361" s="237">
        <v>80259237.75289163</v>
      </c>
      <c r="F361" s="263">
        <v>0</v>
      </c>
      <c r="G361" s="263">
        <v>0</v>
      </c>
      <c r="H361" s="263">
        <v>0</v>
      </c>
      <c r="I361" s="263">
        <v>0</v>
      </c>
      <c r="J361" s="263">
        <v>80667256.030000001</v>
      </c>
      <c r="K361" s="263">
        <v>0</v>
      </c>
      <c r="L361" s="263">
        <v>6368713.0099999988</v>
      </c>
      <c r="M361" s="263">
        <v>0</v>
      </c>
      <c r="N361" s="263">
        <v>0</v>
      </c>
      <c r="O361" s="264">
        <f t="shared" si="21"/>
        <v>87035969.040000007</v>
      </c>
    </row>
    <row r="362" spans="1:15" x14ac:dyDescent="0.25">
      <c r="A362" s="255" t="s">
        <v>51</v>
      </c>
      <c r="B362" s="258" t="s">
        <v>23</v>
      </c>
      <c r="C362" s="256">
        <v>17013</v>
      </c>
      <c r="D362" s="259" t="s">
        <v>363</v>
      </c>
      <c r="E362" s="237">
        <v>1181188.230180159</v>
      </c>
      <c r="F362" s="263">
        <v>0</v>
      </c>
      <c r="G362" s="263">
        <v>0</v>
      </c>
      <c r="H362" s="263">
        <v>0</v>
      </c>
      <c r="I362" s="263">
        <v>0</v>
      </c>
      <c r="J362" s="263">
        <v>59064.979999999996</v>
      </c>
      <c r="K362" s="263">
        <v>0</v>
      </c>
      <c r="L362" s="263">
        <v>1018940.3800000005</v>
      </c>
      <c r="M362" s="263">
        <v>0</v>
      </c>
      <c r="N362" s="263">
        <v>0</v>
      </c>
      <c r="O362" s="264">
        <f t="shared" si="21"/>
        <v>1078005.3600000006</v>
      </c>
    </row>
    <row r="363" spans="1:15" x14ac:dyDescent="0.25">
      <c r="A363" s="255" t="s">
        <v>51</v>
      </c>
      <c r="B363" s="258" t="s">
        <v>23</v>
      </c>
      <c r="C363" s="256">
        <v>17042</v>
      </c>
      <c r="D363" s="259" t="s">
        <v>364</v>
      </c>
      <c r="E363" s="237">
        <v>30988964.025427226</v>
      </c>
      <c r="F363" s="263">
        <v>0</v>
      </c>
      <c r="G363" s="263">
        <v>0</v>
      </c>
      <c r="H363" s="263">
        <v>0</v>
      </c>
      <c r="I363" s="263">
        <v>0</v>
      </c>
      <c r="J363" s="263">
        <v>0</v>
      </c>
      <c r="K363" s="263">
        <v>0</v>
      </c>
      <c r="L363" s="263">
        <v>199277.22</v>
      </c>
      <c r="M363" s="263">
        <v>0</v>
      </c>
      <c r="N363" s="263">
        <v>0</v>
      </c>
      <c r="O363" s="264">
        <f t="shared" si="21"/>
        <v>199277.22</v>
      </c>
    </row>
    <row r="364" spans="1:15" x14ac:dyDescent="0.25">
      <c r="A364" s="255" t="s">
        <v>51</v>
      </c>
      <c r="B364" s="258" t="s">
        <v>23</v>
      </c>
      <c r="C364" s="256">
        <v>17050</v>
      </c>
      <c r="D364" s="259" t="s">
        <v>365</v>
      </c>
      <c r="E364" s="237">
        <v>0</v>
      </c>
      <c r="F364" s="263">
        <v>0</v>
      </c>
      <c r="G364" s="263">
        <v>0</v>
      </c>
      <c r="H364" s="263">
        <v>0</v>
      </c>
      <c r="I364" s="263">
        <v>0</v>
      </c>
      <c r="J364" s="263">
        <v>0</v>
      </c>
      <c r="K364" s="263">
        <v>0</v>
      </c>
      <c r="L364" s="263">
        <v>46521.720000000008</v>
      </c>
      <c r="M364" s="263">
        <v>0</v>
      </c>
      <c r="N364" s="263">
        <v>0</v>
      </c>
      <c r="O364" s="264">
        <f t="shared" si="21"/>
        <v>46521.720000000008</v>
      </c>
    </row>
    <row r="365" spans="1:15" x14ac:dyDescent="0.25">
      <c r="A365" s="255" t="s">
        <v>51</v>
      </c>
      <c r="B365" s="258" t="s">
        <v>23</v>
      </c>
      <c r="C365" s="256">
        <v>17088</v>
      </c>
      <c r="D365" s="259" t="s">
        <v>366</v>
      </c>
      <c r="E365" s="237">
        <v>623797.8797084447</v>
      </c>
      <c r="F365" s="263">
        <v>0</v>
      </c>
      <c r="G365" s="263">
        <v>0</v>
      </c>
      <c r="H365" s="263">
        <v>0</v>
      </c>
      <c r="I365" s="263">
        <v>0</v>
      </c>
      <c r="J365" s="263">
        <v>0</v>
      </c>
      <c r="K365" s="263">
        <v>0</v>
      </c>
      <c r="L365" s="263">
        <v>1042092.77</v>
      </c>
      <c r="M365" s="263">
        <v>0</v>
      </c>
      <c r="N365" s="263">
        <v>0</v>
      </c>
      <c r="O365" s="264">
        <f t="shared" si="21"/>
        <v>1042092.77</v>
      </c>
    </row>
    <row r="366" spans="1:15" x14ac:dyDescent="0.25">
      <c r="A366" s="255" t="s">
        <v>51</v>
      </c>
      <c r="B366" s="258" t="s">
        <v>23</v>
      </c>
      <c r="C366" s="256">
        <v>17174</v>
      </c>
      <c r="D366" s="259" t="s">
        <v>367</v>
      </c>
      <c r="E366" s="237">
        <v>6477480.9946041731</v>
      </c>
      <c r="F366" s="263">
        <v>0</v>
      </c>
      <c r="G366" s="263">
        <v>0</v>
      </c>
      <c r="H366" s="263">
        <v>0</v>
      </c>
      <c r="I366" s="263">
        <v>0</v>
      </c>
      <c r="J366" s="263">
        <v>19103072.66</v>
      </c>
      <c r="K366" s="263">
        <v>0</v>
      </c>
      <c r="L366" s="263">
        <v>3158433.7100000004</v>
      </c>
      <c r="M366" s="263">
        <v>0</v>
      </c>
      <c r="N366" s="263">
        <v>0</v>
      </c>
      <c r="O366" s="264">
        <f t="shared" si="21"/>
        <v>22261506.370000001</v>
      </c>
    </row>
    <row r="367" spans="1:15" x14ac:dyDescent="0.25">
      <c r="A367" s="255" t="s">
        <v>51</v>
      </c>
      <c r="B367" s="258" t="s">
        <v>23</v>
      </c>
      <c r="C367" s="256">
        <v>17272</v>
      </c>
      <c r="D367" s="259" t="s">
        <v>368</v>
      </c>
      <c r="E367" s="237">
        <v>9135255.6386344712</v>
      </c>
      <c r="F367" s="263">
        <v>0</v>
      </c>
      <c r="G367" s="263">
        <v>0</v>
      </c>
      <c r="H367" s="263">
        <v>0</v>
      </c>
      <c r="I367" s="263">
        <v>0</v>
      </c>
      <c r="J367" s="263">
        <v>6264169.2699999996</v>
      </c>
      <c r="K367" s="263">
        <v>0</v>
      </c>
      <c r="L367" s="263">
        <v>9897698.4400000051</v>
      </c>
      <c r="M367" s="263">
        <v>0</v>
      </c>
      <c r="N367" s="263">
        <v>0</v>
      </c>
      <c r="O367" s="264">
        <f t="shared" si="21"/>
        <v>16161867.710000005</v>
      </c>
    </row>
    <row r="368" spans="1:15" x14ac:dyDescent="0.25">
      <c r="A368" s="255" t="s">
        <v>51</v>
      </c>
      <c r="B368" s="258" t="s">
        <v>23</v>
      </c>
      <c r="C368" s="256">
        <v>17380</v>
      </c>
      <c r="D368" s="259" t="s">
        <v>369</v>
      </c>
      <c r="E368" s="237">
        <v>2603036.2867647922</v>
      </c>
      <c r="F368" s="263">
        <v>0</v>
      </c>
      <c r="G368" s="263">
        <v>0</v>
      </c>
      <c r="H368" s="263">
        <v>0</v>
      </c>
      <c r="I368" s="263">
        <v>0</v>
      </c>
      <c r="J368" s="263">
        <v>4324127.25</v>
      </c>
      <c r="K368" s="263">
        <v>0</v>
      </c>
      <c r="L368" s="263">
        <v>3452698.66</v>
      </c>
      <c r="M368" s="263">
        <v>0</v>
      </c>
      <c r="N368" s="263">
        <v>0</v>
      </c>
      <c r="O368" s="264">
        <f t="shared" si="21"/>
        <v>7776825.9100000001</v>
      </c>
    </row>
    <row r="369" spans="1:15" x14ac:dyDescent="0.25">
      <c r="A369" s="255" t="s">
        <v>51</v>
      </c>
      <c r="B369" s="258" t="s">
        <v>23</v>
      </c>
      <c r="C369" s="256">
        <v>17388</v>
      </c>
      <c r="D369" s="259" t="s">
        <v>370</v>
      </c>
      <c r="E369" s="237">
        <v>1428832.149522502</v>
      </c>
      <c r="F369" s="263">
        <v>0</v>
      </c>
      <c r="G369" s="263">
        <v>0</v>
      </c>
      <c r="H369" s="263">
        <v>0</v>
      </c>
      <c r="I369" s="263">
        <v>0</v>
      </c>
      <c r="J369" s="263">
        <v>0</v>
      </c>
      <c r="K369" s="263">
        <v>0</v>
      </c>
      <c r="L369" s="263">
        <v>1150130.33</v>
      </c>
      <c r="M369" s="263">
        <v>0</v>
      </c>
      <c r="N369" s="263">
        <v>0</v>
      </c>
      <c r="O369" s="264">
        <f t="shared" si="21"/>
        <v>1150130.33</v>
      </c>
    </row>
    <row r="370" spans="1:15" x14ac:dyDescent="0.25">
      <c r="A370" s="255" t="s">
        <v>51</v>
      </c>
      <c r="B370" s="258" t="s">
        <v>23</v>
      </c>
      <c r="C370" s="256">
        <v>17433</v>
      </c>
      <c r="D370" s="259" t="s">
        <v>371</v>
      </c>
      <c r="E370" s="237">
        <v>1867553.7365905433</v>
      </c>
      <c r="F370" s="263">
        <v>0</v>
      </c>
      <c r="G370" s="263">
        <v>0</v>
      </c>
      <c r="H370" s="263">
        <v>0</v>
      </c>
      <c r="I370" s="263">
        <v>0</v>
      </c>
      <c r="J370" s="263">
        <v>0</v>
      </c>
      <c r="K370" s="263">
        <v>0</v>
      </c>
      <c r="L370" s="263">
        <v>99560.040000000008</v>
      </c>
      <c r="M370" s="263">
        <v>0</v>
      </c>
      <c r="N370" s="263">
        <v>0</v>
      </c>
      <c r="O370" s="264">
        <f t="shared" si="21"/>
        <v>99560.040000000008</v>
      </c>
    </row>
    <row r="371" spans="1:15" x14ac:dyDescent="0.25">
      <c r="A371" s="221" t="s">
        <v>51</v>
      </c>
      <c r="B371" s="222" t="s">
        <v>23</v>
      </c>
      <c r="C371" s="186">
        <v>17442</v>
      </c>
      <c r="D371" s="187" t="s">
        <v>372</v>
      </c>
      <c r="E371" s="237">
        <v>883884616.40314806</v>
      </c>
      <c r="F371" s="188">
        <v>0</v>
      </c>
      <c r="G371" s="188">
        <v>0</v>
      </c>
      <c r="H371" s="188">
        <v>0</v>
      </c>
      <c r="I371" s="188">
        <v>0</v>
      </c>
      <c r="J371" s="188">
        <v>1895740648.0199997</v>
      </c>
      <c r="K371" s="188">
        <v>0</v>
      </c>
      <c r="L371" s="188">
        <v>0</v>
      </c>
      <c r="M371" s="188">
        <v>0</v>
      </c>
      <c r="N371" s="188">
        <v>0</v>
      </c>
      <c r="O371" s="189">
        <f t="shared" si="21"/>
        <v>1895740648.0199997</v>
      </c>
    </row>
    <row r="372" spans="1:15" x14ac:dyDescent="0.25">
      <c r="A372" s="221" t="s">
        <v>51</v>
      </c>
      <c r="B372" s="222" t="s">
        <v>23</v>
      </c>
      <c r="C372" s="186">
        <v>17444</v>
      </c>
      <c r="D372" s="187" t="s">
        <v>373</v>
      </c>
      <c r="E372" s="237">
        <v>0</v>
      </c>
      <c r="F372" s="188">
        <v>0</v>
      </c>
      <c r="G372" s="188">
        <v>0</v>
      </c>
      <c r="H372" s="188">
        <v>0</v>
      </c>
      <c r="I372" s="188">
        <v>0</v>
      </c>
      <c r="J372" s="188">
        <v>0</v>
      </c>
      <c r="K372" s="188">
        <v>0</v>
      </c>
      <c r="L372" s="188">
        <v>0</v>
      </c>
      <c r="M372" s="188">
        <v>0</v>
      </c>
      <c r="N372" s="188">
        <v>0</v>
      </c>
      <c r="O372" s="189">
        <f t="shared" si="21"/>
        <v>0</v>
      </c>
    </row>
    <row r="373" spans="1:15" x14ac:dyDescent="0.25">
      <c r="A373" s="221" t="s">
        <v>51</v>
      </c>
      <c r="B373" s="222" t="s">
        <v>23</v>
      </c>
      <c r="C373" s="186">
        <v>17446</v>
      </c>
      <c r="D373" s="187" t="s">
        <v>374</v>
      </c>
      <c r="E373" s="237">
        <v>0</v>
      </c>
      <c r="F373" s="188">
        <v>0</v>
      </c>
      <c r="G373" s="188">
        <v>0</v>
      </c>
      <c r="H373" s="188">
        <v>0</v>
      </c>
      <c r="I373" s="188">
        <v>0</v>
      </c>
      <c r="J373" s="188">
        <v>0</v>
      </c>
      <c r="K373" s="188">
        <v>0</v>
      </c>
      <c r="L373" s="188">
        <v>0</v>
      </c>
      <c r="M373" s="188">
        <v>0</v>
      </c>
      <c r="N373" s="188">
        <v>0</v>
      </c>
      <c r="O373" s="189">
        <f t="shared" si="21"/>
        <v>0</v>
      </c>
    </row>
    <row r="374" spans="1:15" x14ac:dyDescent="0.25">
      <c r="A374" s="221" t="s">
        <v>51</v>
      </c>
      <c r="B374" s="222" t="s">
        <v>23</v>
      </c>
      <c r="C374" s="186">
        <v>17486</v>
      </c>
      <c r="D374" s="187" t="s">
        <v>375</v>
      </c>
      <c r="E374" s="237">
        <v>10800760.196362607</v>
      </c>
      <c r="F374" s="188">
        <v>31693.84</v>
      </c>
      <c r="G374" s="188">
        <v>0</v>
      </c>
      <c r="H374" s="188">
        <v>0</v>
      </c>
      <c r="I374" s="188">
        <v>0</v>
      </c>
      <c r="J374" s="188">
        <v>46468004.920000002</v>
      </c>
      <c r="K374" s="188">
        <v>0</v>
      </c>
      <c r="L374" s="188">
        <v>506735.50999999995</v>
      </c>
      <c r="M374" s="188">
        <v>0</v>
      </c>
      <c r="N374" s="188">
        <v>0</v>
      </c>
      <c r="O374" s="189">
        <f t="shared" si="21"/>
        <v>47006434.270000003</v>
      </c>
    </row>
    <row r="375" spans="1:15" x14ac:dyDescent="0.25">
      <c r="A375" s="221" t="s">
        <v>51</v>
      </c>
      <c r="B375" s="222" t="s">
        <v>23</v>
      </c>
      <c r="C375" s="186">
        <v>17495</v>
      </c>
      <c r="D375" s="187" t="s">
        <v>376</v>
      </c>
      <c r="E375" s="237">
        <v>12364812.193781096</v>
      </c>
      <c r="F375" s="188">
        <v>0</v>
      </c>
      <c r="G375" s="188">
        <v>0</v>
      </c>
      <c r="H375" s="188">
        <v>0</v>
      </c>
      <c r="I375" s="188">
        <v>0</v>
      </c>
      <c r="J375" s="188">
        <v>3314895.17</v>
      </c>
      <c r="K375" s="188">
        <v>0</v>
      </c>
      <c r="L375" s="188">
        <v>32333.21</v>
      </c>
      <c r="M375" s="188">
        <v>0</v>
      </c>
      <c r="N375" s="188">
        <v>0</v>
      </c>
      <c r="O375" s="189">
        <f t="shared" si="21"/>
        <v>3347228.38</v>
      </c>
    </row>
    <row r="376" spans="1:15" x14ac:dyDescent="0.25">
      <c r="A376" s="221" t="s">
        <v>51</v>
      </c>
      <c r="B376" s="222" t="s">
        <v>23</v>
      </c>
      <c r="C376" s="186">
        <v>17513</v>
      </c>
      <c r="D376" s="187" t="s">
        <v>377</v>
      </c>
      <c r="E376" s="237">
        <v>0</v>
      </c>
      <c r="F376" s="188">
        <v>0</v>
      </c>
      <c r="G376" s="188">
        <v>0</v>
      </c>
      <c r="H376" s="188">
        <v>0</v>
      </c>
      <c r="I376" s="188">
        <v>0</v>
      </c>
      <c r="J376" s="188">
        <v>0</v>
      </c>
      <c r="K376" s="188">
        <v>0</v>
      </c>
      <c r="L376" s="188">
        <v>0</v>
      </c>
      <c r="M376" s="188">
        <v>0</v>
      </c>
      <c r="N376" s="188">
        <v>0</v>
      </c>
      <c r="O376" s="189">
        <f t="shared" si="21"/>
        <v>0</v>
      </c>
    </row>
    <row r="377" spans="1:15" x14ac:dyDescent="0.25">
      <c r="A377" s="221" t="s">
        <v>51</v>
      </c>
      <c r="B377" s="222" t="s">
        <v>23</v>
      </c>
      <c r="C377" s="186">
        <v>17524</v>
      </c>
      <c r="D377" s="187" t="s">
        <v>378</v>
      </c>
      <c r="E377" s="237">
        <v>6852217.8145797318</v>
      </c>
      <c r="F377" s="188">
        <v>0</v>
      </c>
      <c r="G377" s="188">
        <v>0</v>
      </c>
      <c r="H377" s="188">
        <v>0</v>
      </c>
      <c r="I377" s="188">
        <v>0</v>
      </c>
      <c r="J377" s="188">
        <v>160897781.54999998</v>
      </c>
      <c r="K377" s="188">
        <v>0</v>
      </c>
      <c r="L377" s="188">
        <v>3574423.4299999992</v>
      </c>
      <c r="M377" s="188">
        <v>0</v>
      </c>
      <c r="N377" s="188">
        <v>0</v>
      </c>
      <c r="O377" s="189">
        <f t="shared" si="21"/>
        <v>164472204.97999999</v>
      </c>
    </row>
    <row r="378" spans="1:15" x14ac:dyDescent="0.25">
      <c r="A378" s="221" t="s">
        <v>51</v>
      </c>
      <c r="B378" s="222" t="s">
        <v>23</v>
      </c>
      <c r="C378" s="186">
        <v>17541</v>
      </c>
      <c r="D378" s="187" t="s">
        <v>379</v>
      </c>
      <c r="E378" s="237">
        <v>0</v>
      </c>
      <c r="F378" s="188">
        <v>0</v>
      </c>
      <c r="G378" s="188">
        <v>0</v>
      </c>
      <c r="H378" s="188">
        <v>0</v>
      </c>
      <c r="I378" s="188">
        <v>0</v>
      </c>
      <c r="J378" s="188">
        <v>0</v>
      </c>
      <c r="K378" s="188">
        <v>0</v>
      </c>
      <c r="L378" s="188">
        <v>0</v>
      </c>
      <c r="M378" s="188">
        <v>0</v>
      </c>
      <c r="N378" s="188">
        <v>0</v>
      </c>
      <c r="O378" s="189">
        <f t="shared" si="21"/>
        <v>0</v>
      </c>
    </row>
    <row r="379" spans="1:15" x14ac:dyDescent="0.25">
      <c r="A379" s="221" t="s">
        <v>51</v>
      </c>
      <c r="B379" s="222" t="s">
        <v>23</v>
      </c>
      <c r="C379" s="186">
        <v>17614</v>
      </c>
      <c r="D379" s="187" t="s">
        <v>380</v>
      </c>
      <c r="E379" s="237">
        <v>163575552.81839156</v>
      </c>
      <c r="F379" s="188">
        <v>0</v>
      </c>
      <c r="G379" s="188">
        <v>0</v>
      </c>
      <c r="H379" s="188">
        <v>0</v>
      </c>
      <c r="I379" s="188">
        <v>0</v>
      </c>
      <c r="J379" s="188">
        <v>68730.740000000005</v>
      </c>
      <c r="K379" s="188">
        <v>0</v>
      </c>
      <c r="L379" s="188">
        <v>0</v>
      </c>
      <c r="M379" s="188">
        <v>0</v>
      </c>
      <c r="N379" s="188">
        <v>0</v>
      </c>
      <c r="O379" s="189">
        <f t="shared" si="21"/>
        <v>68730.740000000005</v>
      </c>
    </row>
    <row r="380" spans="1:15" x14ac:dyDescent="0.25">
      <c r="A380" s="221" t="s">
        <v>51</v>
      </c>
      <c r="B380" s="222" t="s">
        <v>23</v>
      </c>
      <c r="C380" s="186">
        <v>17616</v>
      </c>
      <c r="D380" s="187" t="s">
        <v>37</v>
      </c>
      <c r="E380" s="237">
        <v>84279.667751403496</v>
      </c>
      <c r="F380" s="188">
        <v>0</v>
      </c>
      <c r="G380" s="188">
        <v>0</v>
      </c>
      <c r="H380" s="188">
        <v>0</v>
      </c>
      <c r="I380" s="188">
        <v>0</v>
      </c>
      <c r="J380" s="188">
        <v>0</v>
      </c>
      <c r="K380" s="188">
        <v>0</v>
      </c>
      <c r="L380" s="188">
        <v>0</v>
      </c>
      <c r="M380" s="188">
        <v>0</v>
      </c>
      <c r="N380" s="188">
        <v>0</v>
      </c>
      <c r="O380" s="189">
        <f t="shared" si="21"/>
        <v>0</v>
      </c>
    </row>
    <row r="381" spans="1:15" x14ac:dyDescent="0.25">
      <c r="A381" s="255" t="s">
        <v>51</v>
      </c>
      <c r="B381" s="258" t="s">
        <v>23</v>
      </c>
      <c r="C381" s="256">
        <v>17653</v>
      </c>
      <c r="D381" s="259" t="s">
        <v>381</v>
      </c>
      <c r="E381" s="237">
        <v>4149.4399565544354</v>
      </c>
      <c r="F381" s="263">
        <v>0</v>
      </c>
      <c r="G381" s="263">
        <v>0</v>
      </c>
      <c r="H381" s="263">
        <v>0</v>
      </c>
      <c r="I381" s="263">
        <v>0</v>
      </c>
      <c r="J381" s="263">
        <v>0</v>
      </c>
      <c r="K381" s="263">
        <v>0</v>
      </c>
      <c r="L381" s="263">
        <v>48863.999999999993</v>
      </c>
      <c r="M381" s="263">
        <v>0</v>
      </c>
      <c r="N381" s="263">
        <v>0</v>
      </c>
      <c r="O381" s="264">
        <f t="shared" si="21"/>
        <v>48863.999999999993</v>
      </c>
    </row>
    <row r="382" spans="1:15" x14ac:dyDescent="0.25">
      <c r="A382" s="255" t="s">
        <v>51</v>
      </c>
      <c r="B382" s="258" t="s">
        <v>23</v>
      </c>
      <c r="C382" s="256">
        <v>17662</v>
      </c>
      <c r="D382" s="259" t="s">
        <v>382</v>
      </c>
      <c r="E382" s="237">
        <v>2738955.1055586757</v>
      </c>
      <c r="F382" s="263">
        <v>0</v>
      </c>
      <c r="G382" s="263">
        <v>0</v>
      </c>
      <c r="H382" s="263">
        <v>0</v>
      </c>
      <c r="I382" s="263">
        <v>0</v>
      </c>
      <c r="J382" s="263">
        <v>0</v>
      </c>
      <c r="K382" s="263">
        <v>0</v>
      </c>
      <c r="L382" s="263">
        <v>0</v>
      </c>
      <c r="M382" s="263">
        <v>0</v>
      </c>
      <c r="N382" s="263">
        <v>0</v>
      </c>
      <c r="O382" s="264">
        <f t="shared" si="21"/>
        <v>0</v>
      </c>
    </row>
    <row r="383" spans="1:15" x14ac:dyDescent="0.25">
      <c r="A383" s="255" t="s">
        <v>51</v>
      </c>
      <c r="B383" s="258" t="s">
        <v>23</v>
      </c>
      <c r="C383" s="256">
        <v>17665</v>
      </c>
      <c r="D383" s="259" t="s">
        <v>383</v>
      </c>
      <c r="E383" s="237">
        <v>0</v>
      </c>
      <c r="F383" s="263">
        <v>0</v>
      </c>
      <c r="G383" s="263">
        <v>0</v>
      </c>
      <c r="H383" s="263">
        <v>0</v>
      </c>
      <c r="I383" s="263">
        <v>0</v>
      </c>
      <c r="J383" s="263">
        <v>0</v>
      </c>
      <c r="K383" s="263">
        <v>0</v>
      </c>
      <c r="L383" s="263">
        <v>1470622.1300000001</v>
      </c>
      <c r="M383" s="263">
        <v>0</v>
      </c>
      <c r="N383" s="263">
        <v>0</v>
      </c>
      <c r="O383" s="264">
        <f t="shared" si="21"/>
        <v>1470622.1300000001</v>
      </c>
    </row>
    <row r="384" spans="1:15" x14ac:dyDescent="0.25">
      <c r="A384" s="255" t="s">
        <v>51</v>
      </c>
      <c r="B384" s="258" t="s">
        <v>23</v>
      </c>
      <c r="C384" s="256">
        <v>17777</v>
      </c>
      <c r="D384" s="259" t="s">
        <v>384</v>
      </c>
      <c r="E384" s="237">
        <v>54075806.835218094</v>
      </c>
      <c r="F384" s="263">
        <v>0</v>
      </c>
      <c r="G384" s="263">
        <v>0</v>
      </c>
      <c r="H384" s="263">
        <v>0</v>
      </c>
      <c r="I384" s="263">
        <v>0</v>
      </c>
      <c r="J384" s="263">
        <v>11945343.909999998</v>
      </c>
      <c r="K384" s="263">
        <v>0</v>
      </c>
      <c r="L384" s="263">
        <v>2676648.4300000006</v>
      </c>
      <c r="M384" s="263">
        <v>0</v>
      </c>
      <c r="N384" s="263">
        <v>0</v>
      </c>
      <c r="O384" s="264">
        <f t="shared" si="21"/>
        <v>14621992.34</v>
      </c>
    </row>
    <row r="385" spans="1:15" x14ac:dyDescent="0.25">
      <c r="A385" s="255" t="s">
        <v>51</v>
      </c>
      <c r="B385" s="258" t="s">
        <v>23</v>
      </c>
      <c r="C385" s="256">
        <v>17867</v>
      </c>
      <c r="D385" s="259" t="s">
        <v>385</v>
      </c>
      <c r="E385" s="237">
        <v>3224334.4266506517</v>
      </c>
      <c r="F385" s="263">
        <v>585805.06999999995</v>
      </c>
      <c r="G385" s="263">
        <v>0</v>
      </c>
      <c r="H385" s="263">
        <v>0</v>
      </c>
      <c r="I385" s="263">
        <v>0</v>
      </c>
      <c r="J385" s="263">
        <v>0</v>
      </c>
      <c r="K385" s="263">
        <v>0</v>
      </c>
      <c r="L385" s="263">
        <v>3309177.42</v>
      </c>
      <c r="M385" s="263">
        <v>0</v>
      </c>
      <c r="N385" s="263">
        <v>0</v>
      </c>
      <c r="O385" s="264">
        <f t="shared" si="21"/>
        <v>3894982.4899999998</v>
      </c>
    </row>
    <row r="386" spans="1:15" x14ac:dyDescent="0.25">
      <c r="A386" s="255" t="s">
        <v>51</v>
      </c>
      <c r="B386" s="258" t="s">
        <v>23</v>
      </c>
      <c r="C386" s="256">
        <v>17873</v>
      </c>
      <c r="D386" s="259" t="s">
        <v>386</v>
      </c>
      <c r="E386" s="237">
        <v>94966869.312443331</v>
      </c>
      <c r="F386" s="263">
        <v>0</v>
      </c>
      <c r="G386" s="263">
        <v>0</v>
      </c>
      <c r="H386" s="263">
        <v>0</v>
      </c>
      <c r="I386" s="263">
        <v>0</v>
      </c>
      <c r="J386" s="263">
        <v>0</v>
      </c>
      <c r="K386" s="263">
        <v>0</v>
      </c>
      <c r="L386" s="263">
        <v>339899.50999999983</v>
      </c>
      <c r="M386" s="263">
        <v>0</v>
      </c>
      <c r="N386" s="263">
        <v>0</v>
      </c>
      <c r="O386" s="264">
        <f t="shared" si="21"/>
        <v>339899.50999999983</v>
      </c>
    </row>
    <row r="387" spans="1:15" x14ac:dyDescent="0.25">
      <c r="A387" s="255" t="s">
        <v>51</v>
      </c>
      <c r="B387" s="258" t="s">
        <v>23</v>
      </c>
      <c r="C387" s="256">
        <v>17877</v>
      </c>
      <c r="D387" s="259" t="s">
        <v>387</v>
      </c>
      <c r="E387" s="237">
        <v>1099301.8360519889</v>
      </c>
      <c r="F387" s="263">
        <v>0</v>
      </c>
      <c r="G387" s="263">
        <v>0</v>
      </c>
      <c r="H387" s="263">
        <v>0</v>
      </c>
      <c r="I387" s="263">
        <v>0</v>
      </c>
      <c r="J387" s="263">
        <v>0</v>
      </c>
      <c r="K387" s="263">
        <v>0</v>
      </c>
      <c r="L387" s="263">
        <v>6009785.2800000003</v>
      </c>
      <c r="M387" s="263">
        <v>0</v>
      </c>
      <c r="N387" s="263">
        <v>0</v>
      </c>
      <c r="O387" s="264">
        <f t="shared" si="21"/>
        <v>6009785.2800000003</v>
      </c>
    </row>
    <row r="388" spans="1:15" x14ac:dyDescent="0.25">
      <c r="A388" s="255" t="s">
        <v>51</v>
      </c>
      <c r="B388" s="258" t="s">
        <v>24</v>
      </c>
      <c r="C388" s="256">
        <v>18001</v>
      </c>
      <c r="D388" s="259" t="s">
        <v>388</v>
      </c>
      <c r="E388" s="237">
        <v>451428.88577795343</v>
      </c>
      <c r="F388" s="263">
        <v>0</v>
      </c>
      <c r="G388" s="263">
        <v>0</v>
      </c>
      <c r="H388" s="263">
        <v>0</v>
      </c>
      <c r="I388" s="263">
        <v>0</v>
      </c>
      <c r="J388" s="263">
        <v>16004.67</v>
      </c>
      <c r="K388" s="263">
        <v>0</v>
      </c>
      <c r="L388" s="263">
        <v>4757054.58</v>
      </c>
      <c r="M388" s="263">
        <v>0</v>
      </c>
      <c r="N388" s="263">
        <v>0</v>
      </c>
      <c r="O388" s="264">
        <f t="shared" si="21"/>
        <v>4773059.25</v>
      </c>
    </row>
    <row r="389" spans="1:15" x14ac:dyDescent="0.25">
      <c r="A389" s="255" t="s">
        <v>51</v>
      </c>
      <c r="B389" s="258" t="s">
        <v>24</v>
      </c>
      <c r="C389" s="256">
        <v>18029</v>
      </c>
      <c r="D389" s="259" t="s">
        <v>389</v>
      </c>
      <c r="E389" s="237">
        <v>0</v>
      </c>
      <c r="F389" s="263">
        <v>0</v>
      </c>
      <c r="G389" s="263">
        <v>0</v>
      </c>
      <c r="H389" s="263">
        <v>0</v>
      </c>
      <c r="I389" s="263">
        <v>0</v>
      </c>
      <c r="J389" s="263">
        <v>0</v>
      </c>
      <c r="K389" s="263">
        <v>0</v>
      </c>
      <c r="L389" s="263">
        <v>1297716.6299999997</v>
      </c>
      <c r="M389" s="263">
        <v>0</v>
      </c>
      <c r="N389" s="263">
        <v>0</v>
      </c>
      <c r="O389" s="264">
        <f t="shared" si="21"/>
        <v>1297716.6299999997</v>
      </c>
    </row>
    <row r="390" spans="1:15" x14ac:dyDescent="0.25">
      <c r="A390" s="255" t="s">
        <v>51</v>
      </c>
      <c r="B390" s="258" t="s">
        <v>24</v>
      </c>
      <c r="C390" s="256">
        <v>18094</v>
      </c>
      <c r="D390" s="259" t="s">
        <v>390</v>
      </c>
      <c r="E390" s="237">
        <v>0</v>
      </c>
      <c r="F390" s="263">
        <v>0</v>
      </c>
      <c r="G390" s="263">
        <v>0</v>
      </c>
      <c r="H390" s="263">
        <v>0</v>
      </c>
      <c r="I390" s="263">
        <v>0</v>
      </c>
      <c r="J390" s="263">
        <v>0</v>
      </c>
      <c r="K390" s="263">
        <v>0</v>
      </c>
      <c r="L390" s="263">
        <v>0</v>
      </c>
      <c r="M390" s="263">
        <v>0</v>
      </c>
      <c r="N390" s="263">
        <v>0</v>
      </c>
      <c r="O390" s="264">
        <f t="shared" si="21"/>
        <v>0</v>
      </c>
    </row>
    <row r="391" spans="1:15" x14ac:dyDescent="0.25">
      <c r="A391" s="221" t="s">
        <v>51</v>
      </c>
      <c r="B391" s="222" t="s">
        <v>24</v>
      </c>
      <c r="C391" s="186">
        <v>18150</v>
      </c>
      <c r="D391" s="187" t="s">
        <v>391</v>
      </c>
      <c r="E391" s="237">
        <v>0</v>
      </c>
      <c r="F391" s="188">
        <v>0</v>
      </c>
      <c r="G391" s="188">
        <v>0</v>
      </c>
      <c r="H391" s="188">
        <v>0</v>
      </c>
      <c r="I391" s="188">
        <v>0</v>
      </c>
      <c r="J391" s="188">
        <v>0</v>
      </c>
      <c r="K391" s="188">
        <v>0</v>
      </c>
      <c r="L391" s="188">
        <v>0</v>
      </c>
      <c r="M391" s="188">
        <v>0</v>
      </c>
      <c r="N391" s="188">
        <v>0</v>
      </c>
      <c r="O391" s="189">
        <f t="shared" si="21"/>
        <v>0</v>
      </c>
    </row>
    <row r="392" spans="1:15" x14ac:dyDescent="0.25">
      <c r="A392" s="221" t="s">
        <v>51</v>
      </c>
      <c r="B392" s="222" t="s">
        <v>24</v>
      </c>
      <c r="C392" s="186">
        <v>18205</v>
      </c>
      <c r="D392" s="187" t="s">
        <v>392</v>
      </c>
      <c r="E392" s="237">
        <v>0</v>
      </c>
      <c r="F392" s="188">
        <v>0</v>
      </c>
      <c r="G392" s="188">
        <v>0</v>
      </c>
      <c r="H392" s="188">
        <v>0</v>
      </c>
      <c r="I392" s="188">
        <v>0</v>
      </c>
      <c r="J392" s="188">
        <v>0</v>
      </c>
      <c r="K392" s="188">
        <v>0</v>
      </c>
      <c r="L392" s="188">
        <v>0</v>
      </c>
      <c r="M392" s="188">
        <v>0</v>
      </c>
      <c r="N392" s="188">
        <v>0</v>
      </c>
      <c r="O392" s="189">
        <f t="shared" si="21"/>
        <v>0</v>
      </c>
    </row>
    <row r="393" spans="1:15" x14ac:dyDescent="0.25">
      <c r="A393" s="221" t="s">
        <v>51</v>
      </c>
      <c r="B393" s="222" t="s">
        <v>24</v>
      </c>
      <c r="C393" s="186">
        <v>18247</v>
      </c>
      <c r="D393" s="187" t="s">
        <v>393</v>
      </c>
      <c r="E393" s="237">
        <v>2304517.001204635</v>
      </c>
      <c r="F393" s="188">
        <v>0</v>
      </c>
      <c r="G393" s="188">
        <v>0</v>
      </c>
      <c r="H393" s="188">
        <v>0</v>
      </c>
      <c r="I393" s="188">
        <v>0</v>
      </c>
      <c r="J393" s="188">
        <v>0</v>
      </c>
      <c r="K393" s="188">
        <v>0</v>
      </c>
      <c r="L393" s="188">
        <v>57022.770000000004</v>
      </c>
      <c r="M393" s="188">
        <v>0</v>
      </c>
      <c r="N393" s="188">
        <v>0</v>
      </c>
      <c r="O393" s="189">
        <f t="shared" si="21"/>
        <v>57022.770000000004</v>
      </c>
    </row>
    <row r="394" spans="1:15" x14ac:dyDescent="0.25">
      <c r="A394" s="221" t="s">
        <v>51</v>
      </c>
      <c r="B394" s="222" t="s">
        <v>24</v>
      </c>
      <c r="C394" s="186">
        <v>18256</v>
      </c>
      <c r="D394" s="187" t="s">
        <v>394</v>
      </c>
      <c r="E394" s="237">
        <v>37579.055260585767</v>
      </c>
      <c r="F394" s="188">
        <v>0</v>
      </c>
      <c r="G394" s="188">
        <v>0</v>
      </c>
      <c r="H394" s="188">
        <v>0</v>
      </c>
      <c r="I394" s="188">
        <v>0</v>
      </c>
      <c r="J394" s="188">
        <v>0</v>
      </c>
      <c r="K394" s="188">
        <v>0</v>
      </c>
      <c r="L394" s="188">
        <v>12332724.57</v>
      </c>
      <c r="M394" s="188">
        <v>0</v>
      </c>
      <c r="N394" s="188">
        <v>0</v>
      </c>
      <c r="O394" s="189">
        <f t="shared" si="21"/>
        <v>12332724.57</v>
      </c>
    </row>
    <row r="395" spans="1:15" x14ac:dyDescent="0.25">
      <c r="A395" s="221" t="s">
        <v>51</v>
      </c>
      <c r="B395" s="222" t="s">
        <v>24</v>
      </c>
      <c r="C395" s="186">
        <v>18410</v>
      </c>
      <c r="D395" s="187" t="s">
        <v>395</v>
      </c>
      <c r="E395" s="237">
        <v>3563.685198376259</v>
      </c>
      <c r="F395" s="188">
        <v>0</v>
      </c>
      <c r="G395" s="188">
        <v>0</v>
      </c>
      <c r="H395" s="188">
        <v>0</v>
      </c>
      <c r="I395" s="188">
        <v>0</v>
      </c>
      <c r="J395" s="188">
        <v>0</v>
      </c>
      <c r="K395" s="188">
        <v>0</v>
      </c>
      <c r="L395" s="188">
        <v>0</v>
      </c>
      <c r="M395" s="188">
        <v>0</v>
      </c>
      <c r="N395" s="188">
        <v>0</v>
      </c>
      <c r="O395" s="189">
        <f t="shared" si="21"/>
        <v>0</v>
      </c>
    </row>
    <row r="396" spans="1:15" x14ac:dyDescent="0.25">
      <c r="A396" s="221" t="s">
        <v>51</v>
      </c>
      <c r="B396" s="222" t="s">
        <v>24</v>
      </c>
      <c r="C396" s="186">
        <v>18460</v>
      </c>
      <c r="D396" s="187" t="s">
        <v>396</v>
      </c>
      <c r="E396" s="237">
        <v>0</v>
      </c>
      <c r="F396" s="188">
        <v>0</v>
      </c>
      <c r="G396" s="188">
        <v>0</v>
      </c>
      <c r="H396" s="188">
        <v>0</v>
      </c>
      <c r="I396" s="188">
        <v>0</v>
      </c>
      <c r="J396" s="188">
        <v>0</v>
      </c>
      <c r="K396" s="188">
        <v>0</v>
      </c>
      <c r="L396" s="188">
        <v>0</v>
      </c>
      <c r="M396" s="188">
        <v>0</v>
      </c>
      <c r="N396" s="188">
        <v>0</v>
      </c>
      <c r="O396" s="189">
        <f t="shared" ref="O396:O397" si="22">SUM(F396:N396)</f>
        <v>0</v>
      </c>
    </row>
    <row r="397" spans="1:15" x14ac:dyDescent="0.25">
      <c r="A397" s="221" t="s">
        <v>51</v>
      </c>
      <c r="B397" s="222" t="s">
        <v>24</v>
      </c>
      <c r="C397" s="186">
        <v>18479</v>
      </c>
      <c r="D397" s="187" t="s">
        <v>397</v>
      </c>
      <c r="E397" s="237">
        <v>0</v>
      </c>
      <c r="F397" s="188">
        <v>0</v>
      </c>
      <c r="G397" s="188">
        <v>0</v>
      </c>
      <c r="H397" s="188">
        <v>0</v>
      </c>
      <c r="I397" s="188">
        <v>0</v>
      </c>
      <c r="J397" s="188">
        <v>0</v>
      </c>
      <c r="K397" s="188">
        <v>0</v>
      </c>
      <c r="L397" s="188">
        <v>0</v>
      </c>
      <c r="M397" s="188">
        <v>0</v>
      </c>
      <c r="N397" s="188">
        <v>0</v>
      </c>
      <c r="O397" s="189">
        <f t="shared" si="22"/>
        <v>0</v>
      </c>
    </row>
    <row r="398" spans="1:15" x14ac:dyDescent="0.25">
      <c r="A398" s="221" t="s">
        <v>51</v>
      </c>
      <c r="B398" s="222" t="s">
        <v>24</v>
      </c>
      <c r="C398" s="186">
        <v>18592</v>
      </c>
      <c r="D398" s="187" t="s">
        <v>398</v>
      </c>
      <c r="E398" s="237">
        <v>2417763.2648718748</v>
      </c>
      <c r="F398" s="188">
        <v>0</v>
      </c>
      <c r="G398" s="188">
        <v>0</v>
      </c>
      <c r="H398" s="188">
        <v>0</v>
      </c>
      <c r="I398" s="188">
        <v>0</v>
      </c>
      <c r="J398" s="188">
        <v>0</v>
      </c>
      <c r="K398" s="188">
        <v>0</v>
      </c>
      <c r="L398" s="188">
        <v>8080036.3499999996</v>
      </c>
      <c r="M398" s="188">
        <v>0</v>
      </c>
      <c r="N398" s="188">
        <v>0</v>
      </c>
      <c r="O398" s="189">
        <f t="shared" ref="O398:O459" si="23">SUM(F398:N398)</f>
        <v>8080036.3499999996</v>
      </c>
    </row>
    <row r="399" spans="1:15" x14ac:dyDescent="0.25">
      <c r="A399" s="221" t="s">
        <v>51</v>
      </c>
      <c r="B399" s="222" t="s">
        <v>24</v>
      </c>
      <c r="C399" s="186">
        <v>18610</v>
      </c>
      <c r="D399" s="187" t="s">
        <v>399</v>
      </c>
      <c r="E399" s="237">
        <v>565882.47641420807</v>
      </c>
      <c r="F399" s="188">
        <v>0</v>
      </c>
      <c r="G399" s="188">
        <v>0</v>
      </c>
      <c r="H399" s="188">
        <v>0</v>
      </c>
      <c r="I399" s="188">
        <v>0</v>
      </c>
      <c r="J399" s="188">
        <v>0</v>
      </c>
      <c r="K399" s="188">
        <v>0</v>
      </c>
      <c r="L399" s="188">
        <v>0</v>
      </c>
      <c r="M399" s="188">
        <v>0</v>
      </c>
      <c r="N399" s="188">
        <v>0</v>
      </c>
      <c r="O399" s="189">
        <f t="shared" si="23"/>
        <v>0</v>
      </c>
    </row>
    <row r="400" spans="1:15" x14ac:dyDescent="0.25">
      <c r="A400" s="221" t="s">
        <v>51</v>
      </c>
      <c r="B400" s="222" t="s">
        <v>24</v>
      </c>
      <c r="C400" s="186">
        <v>18753</v>
      </c>
      <c r="D400" s="187" t="s">
        <v>400</v>
      </c>
      <c r="E400" s="237">
        <v>0</v>
      </c>
      <c r="F400" s="188">
        <v>0</v>
      </c>
      <c r="G400" s="188">
        <v>0</v>
      </c>
      <c r="H400" s="188">
        <v>0</v>
      </c>
      <c r="I400" s="188">
        <v>0</v>
      </c>
      <c r="J400" s="188">
        <v>0</v>
      </c>
      <c r="K400" s="188">
        <v>0</v>
      </c>
      <c r="L400" s="188">
        <v>98432.19</v>
      </c>
      <c r="M400" s="188">
        <v>0</v>
      </c>
      <c r="N400" s="188">
        <v>0</v>
      </c>
      <c r="O400" s="189">
        <f t="shared" si="23"/>
        <v>98432.19</v>
      </c>
    </row>
    <row r="401" spans="1:15" x14ac:dyDescent="0.25">
      <c r="A401" s="255" t="s">
        <v>51</v>
      </c>
      <c r="B401" s="258" t="s">
        <v>24</v>
      </c>
      <c r="C401" s="256">
        <v>18756</v>
      </c>
      <c r="D401" s="259" t="s">
        <v>401</v>
      </c>
      <c r="E401" s="237">
        <v>552254.02749131434</v>
      </c>
      <c r="F401" s="263">
        <v>0</v>
      </c>
      <c r="G401" s="263">
        <v>0</v>
      </c>
      <c r="H401" s="263">
        <v>0</v>
      </c>
      <c r="I401" s="263">
        <v>0</v>
      </c>
      <c r="J401" s="263">
        <v>0</v>
      </c>
      <c r="K401" s="263">
        <v>0</v>
      </c>
      <c r="L401" s="263">
        <v>0</v>
      </c>
      <c r="M401" s="263">
        <v>0</v>
      </c>
      <c r="N401" s="263">
        <v>0</v>
      </c>
      <c r="O401" s="264">
        <f t="shared" si="23"/>
        <v>0</v>
      </c>
    </row>
    <row r="402" spans="1:15" x14ac:dyDescent="0.25">
      <c r="A402" s="255" t="s">
        <v>51</v>
      </c>
      <c r="B402" s="258" t="s">
        <v>24</v>
      </c>
      <c r="C402" s="256">
        <v>18785</v>
      </c>
      <c r="D402" s="259" t="s">
        <v>402</v>
      </c>
      <c r="E402" s="237">
        <v>0</v>
      </c>
      <c r="F402" s="263">
        <v>0</v>
      </c>
      <c r="G402" s="263">
        <v>0</v>
      </c>
      <c r="H402" s="263">
        <v>0</v>
      </c>
      <c r="I402" s="263">
        <v>0</v>
      </c>
      <c r="J402" s="263">
        <v>0</v>
      </c>
      <c r="K402" s="263">
        <v>0</v>
      </c>
      <c r="L402" s="263">
        <v>0</v>
      </c>
      <c r="M402" s="263">
        <v>0</v>
      </c>
      <c r="N402" s="263">
        <v>0</v>
      </c>
      <c r="O402" s="264">
        <f t="shared" si="23"/>
        <v>0</v>
      </c>
    </row>
    <row r="403" spans="1:15" x14ac:dyDescent="0.25">
      <c r="A403" s="255" t="s">
        <v>51</v>
      </c>
      <c r="B403" s="258" t="s">
        <v>24</v>
      </c>
      <c r="C403" s="256">
        <v>18860</v>
      </c>
      <c r="D403" s="259" t="s">
        <v>166</v>
      </c>
      <c r="E403" s="237">
        <v>0</v>
      </c>
      <c r="F403" s="263">
        <v>0</v>
      </c>
      <c r="G403" s="263">
        <v>0</v>
      </c>
      <c r="H403" s="263">
        <v>0</v>
      </c>
      <c r="I403" s="263">
        <v>0</v>
      </c>
      <c r="J403" s="263">
        <v>0</v>
      </c>
      <c r="K403" s="263">
        <v>0</v>
      </c>
      <c r="L403" s="263">
        <v>0</v>
      </c>
      <c r="M403" s="263">
        <v>0</v>
      </c>
      <c r="N403" s="263">
        <v>0</v>
      </c>
      <c r="O403" s="264">
        <f t="shared" si="23"/>
        <v>0</v>
      </c>
    </row>
    <row r="404" spans="1:15" x14ac:dyDescent="0.25">
      <c r="A404" s="255" t="s">
        <v>51</v>
      </c>
      <c r="B404" s="258" t="s">
        <v>25</v>
      </c>
      <c r="C404" s="256">
        <v>19001</v>
      </c>
      <c r="D404" s="259" t="s">
        <v>403</v>
      </c>
      <c r="E404" s="237">
        <v>5486206.5380266085</v>
      </c>
      <c r="F404" s="263">
        <v>0</v>
      </c>
      <c r="G404" s="263">
        <v>0</v>
      </c>
      <c r="H404" s="263">
        <v>0</v>
      </c>
      <c r="I404" s="263">
        <v>0</v>
      </c>
      <c r="J404" s="263">
        <v>58591.55</v>
      </c>
      <c r="K404" s="263">
        <v>0</v>
      </c>
      <c r="L404" s="263">
        <v>5175710.410000002</v>
      </c>
      <c r="M404" s="263">
        <v>0</v>
      </c>
      <c r="N404" s="263">
        <v>0</v>
      </c>
      <c r="O404" s="264">
        <f t="shared" si="23"/>
        <v>5234301.9600000018</v>
      </c>
    </row>
    <row r="405" spans="1:15" x14ac:dyDescent="0.25">
      <c r="A405" s="255" t="s">
        <v>51</v>
      </c>
      <c r="B405" s="258" t="s">
        <v>25</v>
      </c>
      <c r="C405" s="256">
        <v>19022</v>
      </c>
      <c r="D405" s="259" t="s">
        <v>404</v>
      </c>
      <c r="E405" s="237">
        <v>14325.897621523161</v>
      </c>
      <c r="F405" s="263">
        <v>0</v>
      </c>
      <c r="G405" s="263">
        <v>0</v>
      </c>
      <c r="H405" s="263">
        <v>0</v>
      </c>
      <c r="I405" s="263">
        <v>0</v>
      </c>
      <c r="J405" s="263">
        <v>0</v>
      </c>
      <c r="K405" s="263">
        <v>0</v>
      </c>
      <c r="L405" s="263">
        <v>36251.03</v>
      </c>
      <c r="M405" s="263">
        <v>0</v>
      </c>
      <c r="N405" s="263">
        <v>0</v>
      </c>
      <c r="O405" s="264">
        <f t="shared" si="23"/>
        <v>36251.03</v>
      </c>
    </row>
    <row r="406" spans="1:15" x14ac:dyDescent="0.25">
      <c r="A406" s="255" t="s">
        <v>51</v>
      </c>
      <c r="B406" s="258" t="s">
        <v>25</v>
      </c>
      <c r="C406" s="256">
        <v>19050</v>
      </c>
      <c r="D406" s="259" t="s">
        <v>66</v>
      </c>
      <c r="E406" s="237">
        <v>32139.748881547574</v>
      </c>
      <c r="F406" s="263">
        <v>0</v>
      </c>
      <c r="G406" s="263">
        <v>0</v>
      </c>
      <c r="H406" s="263">
        <v>0</v>
      </c>
      <c r="I406" s="263">
        <v>0</v>
      </c>
      <c r="J406" s="263">
        <v>0</v>
      </c>
      <c r="K406" s="263">
        <v>0</v>
      </c>
      <c r="L406" s="263">
        <v>0</v>
      </c>
      <c r="M406" s="263">
        <v>0</v>
      </c>
      <c r="N406" s="263">
        <v>0</v>
      </c>
      <c r="O406" s="264">
        <f t="shared" si="23"/>
        <v>0</v>
      </c>
    </row>
    <row r="407" spans="1:15" x14ac:dyDescent="0.25">
      <c r="A407" s="255" t="s">
        <v>51</v>
      </c>
      <c r="B407" s="258" t="s">
        <v>25</v>
      </c>
      <c r="C407" s="256">
        <v>19075</v>
      </c>
      <c r="D407" s="259" t="s">
        <v>405</v>
      </c>
      <c r="E407" s="237">
        <v>0</v>
      </c>
      <c r="F407" s="263">
        <v>0</v>
      </c>
      <c r="G407" s="263">
        <v>0</v>
      </c>
      <c r="H407" s="263">
        <v>0</v>
      </c>
      <c r="I407" s="263">
        <v>0</v>
      </c>
      <c r="J407" s="263">
        <v>0</v>
      </c>
      <c r="K407" s="263">
        <v>0</v>
      </c>
      <c r="L407" s="263">
        <v>86993.84</v>
      </c>
      <c r="M407" s="263">
        <v>0</v>
      </c>
      <c r="N407" s="263">
        <v>0</v>
      </c>
      <c r="O407" s="264">
        <f t="shared" si="23"/>
        <v>86993.84</v>
      </c>
    </row>
    <row r="408" spans="1:15" x14ac:dyDescent="0.25">
      <c r="A408" s="255" t="s">
        <v>51</v>
      </c>
      <c r="B408" s="258" t="s">
        <v>25</v>
      </c>
      <c r="C408" s="256">
        <v>19100</v>
      </c>
      <c r="D408" s="259" t="s">
        <v>21</v>
      </c>
      <c r="E408" s="237">
        <v>25411638.8028832</v>
      </c>
      <c r="F408" s="263">
        <v>0</v>
      </c>
      <c r="G408" s="263">
        <v>0</v>
      </c>
      <c r="H408" s="263">
        <v>0</v>
      </c>
      <c r="I408" s="263">
        <v>0</v>
      </c>
      <c r="J408" s="263">
        <v>467612.02</v>
      </c>
      <c r="K408" s="263">
        <v>0</v>
      </c>
      <c r="L408" s="263">
        <v>27655.71</v>
      </c>
      <c r="M408" s="263">
        <v>0</v>
      </c>
      <c r="N408" s="263">
        <v>0</v>
      </c>
      <c r="O408" s="264">
        <f t="shared" si="23"/>
        <v>495267.73000000004</v>
      </c>
    </row>
    <row r="409" spans="1:15" x14ac:dyDescent="0.25">
      <c r="A409" s="255" t="s">
        <v>51</v>
      </c>
      <c r="B409" s="258" t="s">
        <v>25</v>
      </c>
      <c r="C409" s="256">
        <v>19110</v>
      </c>
      <c r="D409" s="259" t="s">
        <v>406</v>
      </c>
      <c r="E409" s="237">
        <v>744492785.75011945</v>
      </c>
      <c r="F409" s="263">
        <v>0</v>
      </c>
      <c r="G409" s="263">
        <v>25636964.550000001</v>
      </c>
      <c r="H409" s="263">
        <v>0</v>
      </c>
      <c r="I409" s="263">
        <v>0</v>
      </c>
      <c r="J409" s="263">
        <v>606597899.46000016</v>
      </c>
      <c r="K409" s="263">
        <v>0</v>
      </c>
      <c r="L409" s="263">
        <v>4362923.58</v>
      </c>
      <c r="M409" s="263">
        <v>0</v>
      </c>
      <c r="N409" s="263">
        <v>0</v>
      </c>
      <c r="O409" s="264">
        <f t="shared" si="23"/>
        <v>636597787.59000015</v>
      </c>
    </row>
    <row r="410" spans="1:15" x14ac:dyDescent="0.25">
      <c r="A410" s="255" t="s">
        <v>51</v>
      </c>
      <c r="B410" s="258" t="s">
        <v>25</v>
      </c>
      <c r="C410" s="256">
        <v>19130</v>
      </c>
      <c r="D410" s="259" t="s">
        <v>407</v>
      </c>
      <c r="E410" s="237">
        <v>16870.012037765344</v>
      </c>
      <c r="F410" s="263">
        <v>0</v>
      </c>
      <c r="G410" s="263">
        <v>1889666.17</v>
      </c>
      <c r="H410" s="263">
        <v>0</v>
      </c>
      <c r="I410" s="263">
        <v>0</v>
      </c>
      <c r="J410" s="263">
        <v>0</v>
      </c>
      <c r="K410" s="263">
        <v>0</v>
      </c>
      <c r="L410" s="263">
        <v>12959.85</v>
      </c>
      <c r="M410" s="263">
        <v>0</v>
      </c>
      <c r="N410" s="263">
        <v>0</v>
      </c>
      <c r="O410" s="264">
        <f t="shared" si="23"/>
        <v>1902626.02</v>
      </c>
    </row>
    <row r="411" spans="1:15" x14ac:dyDescent="0.25">
      <c r="A411" s="221" t="s">
        <v>51</v>
      </c>
      <c r="B411" s="222" t="s">
        <v>25</v>
      </c>
      <c r="C411" s="186">
        <v>19137</v>
      </c>
      <c r="D411" s="187" t="s">
        <v>408</v>
      </c>
      <c r="E411" s="237">
        <v>599838.9932470168</v>
      </c>
      <c r="F411" s="188">
        <v>0</v>
      </c>
      <c r="G411" s="188">
        <v>0</v>
      </c>
      <c r="H411" s="188">
        <v>0</v>
      </c>
      <c r="I411" s="188">
        <v>0</v>
      </c>
      <c r="J411" s="188">
        <v>0</v>
      </c>
      <c r="K411" s="188">
        <v>0</v>
      </c>
      <c r="L411" s="188">
        <v>92199.340000000011</v>
      </c>
      <c r="M411" s="188">
        <v>0</v>
      </c>
      <c r="N411" s="188">
        <v>0</v>
      </c>
      <c r="O411" s="189">
        <f t="shared" si="23"/>
        <v>92199.340000000011</v>
      </c>
    </row>
    <row r="412" spans="1:15" x14ac:dyDescent="0.25">
      <c r="A412" s="221" t="s">
        <v>51</v>
      </c>
      <c r="B412" s="222" t="s">
        <v>25</v>
      </c>
      <c r="C412" s="186">
        <v>19142</v>
      </c>
      <c r="D412" s="191" t="s">
        <v>409</v>
      </c>
      <c r="E412" s="237">
        <v>10701431.603288323</v>
      </c>
      <c r="F412" s="188">
        <v>0</v>
      </c>
      <c r="G412" s="188">
        <v>0</v>
      </c>
      <c r="H412" s="188">
        <v>0</v>
      </c>
      <c r="I412" s="188">
        <v>0</v>
      </c>
      <c r="J412" s="188">
        <v>0</v>
      </c>
      <c r="K412" s="188">
        <v>0</v>
      </c>
      <c r="L412" s="188">
        <v>5103939.7600000007</v>
      </c>
      <c r="M412" s="188">
        <v>0</v>
      </c>
      <c r="N412" s="188">
        <v>0</v>
      </c>
      <c r="O412" s="189">
        <f t="shared" si="23"/>
        <v>5103939.7600000007</v>
      </c>
    </row>
    <row r="413" spans="1:15" x14ac:dyDescent="0.25">
      <c r="A413" s="221" t="s">
        <v>51</v>
      </c>
      <c r="B413" s="222" t="s">
        <v>25</v>
      </c>
      <c r="C413" s="186">
        <v>19212</v>
      </c>
      <c r="D413" s="187" t="s">
        <v>410</v>
      </c>
      <c r="E413" s="237">
        <v>173004.93659635371</v>
      </c>
      <c r="F413" s="188">
        <v>39994.01</v>
      </c>
      <c r="G413" s="188">
        <v>0</v>
      </c>
      <c r="H413" s="188">
        <v>0</v>
      </c>
      <c r="I413" s="188">
        <v>0</v>
      </c>
      <c r="J413" s="188">
        <v>0</v>
      </c>
      <c r="K413" s="188">
        <v>0</v>
      </c>
      <c r="L413" s="188">
        <v>2351664.9300000006</v>
      </c>
      <c r="M413" s="188">
        <v>0</v>
      </c>
      <c r="N413" s="188">
        <v>0</v>
      </c>
      <c r="O413" s="189">
        <f t="shared" si="23"/>
        <v>2391658.9400000004</v>
      </c>
    </row>
    <row r="414" spans="1:15" x14ac:dyDescent="0.25">
      <c r="A414" s="221" t="s">
        <v>51</v>
      </c>
      <c r="B414" s="222" t="s">
        <v>25</v>
      </c>
      <c r="C414" s="186">
        <v>19256</v>
      </c>
      <c r="D414" s="187" t="s">
        <v>411</v>
      </c>
      <c r="E414" s="237">
        <v>152864039.00862974</v>
      </c>
      <c r="F414" s="188">
        <v>0</v>
      </c>
      <c r="G414" s="188">
        <v>1169916.6200000001</v>
      </c>
      <c r="H414" s="188">
        <v>0</v>
      </c>
      <c r="I414" s="188">
        <v>0</v>
      </c>
      <c r="J414" s="188">
        <v>49390727.200000003</v>
      </c>
      <c r="K414" s="188">
        <v>0</v>
      </c>
      <c r="L414" s="188">
        <v>219763.1</v>
      </c>
      <c r="M414" s="188">
        <v>0</v>
      </c>
      <c r="N414" s="188">
        <v>0</v>
      </c>
      <c r="O414" s="189">
        <f t="shared" si="23"/>
        <v>50780406.920000002</v>
      </c>
    </row>
    <row r="415" spans="1:15" x14ac:dyDescent="0.25">
      <c r="A415" s="221" t="s">
        <v>51</v>
      </c>
      <c r="B415" s="222" t="s">
        <v>25</v>
      </c>
      <c r="C415" s="186">
        <v>19290</v>
      </c>
      <c r="D415" s="187" t="s">
        <v>388</v>
      </c>
      <c r="E415" s="237">
        <v>0</v>
      </c>
      <c r="F415" s="188">
        <v>0</v>
      </c>
      <c r="G415" s="188">
        <v>0</v>
      </c>
      <c r="H415" s="188">
        <v>0</v>
      </c>
      <c r="I415" s="188">
        <v>0</v>
      </c>
      <c r="J415" s="188">
        <v>0</v>
      </c>
      <c r="K415" s="188">
        <v>0</v>
      </c>
      <c r="L415" s="188">
        <v>0</v>
      </c>
      <c r="M415" s="188">
        <v>0</v>
      </c>
      <c r="N415" s="188">
        <v>0</v>
      </c>
      <c r="O415" s="189">
        <f t="shared" si="23"/>
        <v>0</v>
      </c>
    </row>
    <row r="416" spans="1:15" x14ac:dyDescent="0.25">
      <c r="A416" s="221" t="s">
        <v>51</v>
      </c>
      <c r="B416" s="222" t="s">
        <v>25</v>
      </c>
      <c r="C416" s="186">
        <v>19300</v>
      </c>
      <c r="D416" s="191" t="s">
        <v>412</v>
      </c>
      <c r="E416" s="237">
        <v>71524.643505946588</v>
      </c>
      <c r="F416" s="188">
        <v>0</v>
      </c>
      <c r="G416" s="188">
        <v>0</v>
      </c>
      <c r="H416" s="188">
        <v>0</v>
      </c>
      <c r="I416" s="188">
        <v>0</v>
      </c>
      <c r="J416" s="188">
        <v>0</v>
      </c>
      <c r="K416" s="188">
        <v>0</v>
      </c>
      <c r="L416" s="188">
        <v>7364445.0799999991</v>
      </c>
      <c r="M416" s="188">
        <v>0</v>
      </c>
      <c r="N416" s="188">
        <v>0</v>
      </c>
      <c r="O416" s="189">
        <f t="shared" si="23"/>
        <v>7364445.0799999991</v>
      </c>
    </row>
    <row r="417" spans="1:15" x14ac:dyDescent="0.25">
      <c r="A417" s="221" t="s">
        <v>51</v>
      </c>
      <c r="B417" s="222" t="s">
        <v>25</v>
      </c>
      <c r="C417" s="186">
        <v>19318</v>
      </c>
      <c r="D417" s="187" t="s">
        <v>413</v>
      </c>
      <c r="E417" s="237">
        <v>245829468.1781956</v>
      </c>
      <c r="F417" s="188">
        <v>0</v>
      </c>
      <c r="G417" s="188">
        <v>0</v>
      </c>
      <c r="H417" s="188">
        <v>0</v>
      </c>
      <c r="I417" s="188">
        <v>0</v>
      </c>
      <c r="J417" s="188">
        <v>632298130.63000011</v>
      </c>
      <c r="K417" s="188">
        <v>0</v>
      </c>
      <c r="L417" s="188">
        <v>240769.62999999998</v>
      </c>
      <c r="M417" s="188">
        <v>0</v>
      </c>
      <c r="N417" s="188">
        <v>0</v>
      </c>
      <c r="O417" s="189">
        <f t="shared" si="23"/>
        <v>632538900.26000011</v>
      </c>
    </row>
    <row r="418" spans="1:15" x14ac:dyDescent="0.25">
      <c r="A418" s="221" t="s">
        <v>51</v>
      </c>
      <c r="B418" s="222" t="s">
        <v>25</v>
      </c>
      <c r="C418" s="186">
        <v>19355</v>
      </c>
      <c r="D418" s="187" t="s">
        <v>414</v>
      </c>
      <c r="E418" s="237">
        <v>0</v>
      </c>
      <c r="F418" s="188">
        <v>0</v>
      </c>
      <c r="G418" s="188">
        <v>0</v>
      </c>
      <c r="H418" s="188">
        <v>0</v>
      </c>
      <c r="I418" s="188">
        <v>0</v>
      </c>
      <c r="J418" s="188">
        <v>0</v>
      </c>
      <c r="K418" s="188">
        <v>0</v>
      </c>
      <c r="L418" s="188">
        <v>376613.43</v>
      </c>
      <c r="M418" s="188">
        <v>0</v>
      </c>
      <c r="N418" s="188">
        <v>0</v>
      </c>
      <c r="O418" s="189">
        <f t="shared" si="23"/>
        <v>376613.43</v>
      </c>
    </row>
    <row r="419" spans="1:15" x14ac:dyDescent="0.25">
      <c r="A419" s="221" t="s">
        <v>51</v>
      </c>
      <c r="B419" s="222" t="s">
        <v>25</v>
      </c>
      <c r="C419" s="186">
        <v>19364</v>
      </c>
      <c r="D419" s="187" t="s">
        <v>415</v>
      </c>
      <c r="E419" s="237">
        <v>0</v>
      </c>
      <c r="F419" s="188">
        <v>0</v>
      </c>
      <c r="G419" s="188">
        <v>0</v>
      </c>
      <c r="H419" s="188">
        <v>0</v>
      </c>
      <c r="I419" s="188">
        <v>0</v>
      </c>
      <c r="J419" s="188">
        <v>0</v>
      </c>
      <c r="K419" s="188">
        <v>0</v>
      </c>
      <c r="L419" s="188">
        <v>0</v>
      </c>
      <c r="M419" s="188">
        <v>0</v>
      </c>
      <c r="N419" s="188">
        <v>0</v>
      </c>
      <c r="O419" s="189">
        <f t="shared" si="23"/>
        <v>0</v>
      </c>
    </row>
    <row r="420" spans="1:15" x14ac:dyDescent="0.25">
      <c r="A420" s="221" t="s">
        <v>51</v>
      </c>
      <c r="B420" s="222" t="s">
        <v>25</v>
      </c>
      <c r="C420" s="186">
        <v>19392</v>
      </c>
      <c r="D420" s="187" t="s">
        <v>416</v>
      </c>
      <c r="E420" s="237">
        <v>1632393.0271649205</v>
      </c>
      <c r="F420" s="188">
        <v>0</v>
      </c>
      <c r="G420" s="188">
        <v>0</v>
      </c>
      <c r="H420" s="188">
        <v>0</v>
      </c>
      <c r="I420" s="188">
        <v>0</v>
      </c>
      <c r="J420" s="188">
        <v>779793.57</v>
      </c>
      <c r="K420" s="188">
        <v>0</v>
      </c>
      <c r="L420" s="188">
        <v>27006.010000000002</v>
      </c>
      <c r="M420" s="188">
        <v>0</v>
      </c>
      <c r="N420" s="188">
        <v>0</v>
      </c>
      <c r="O420" s="189">
        <f t="shared" si="23"/>
        <v>806799.58</v>
      </c>
    </row>
    <row r="421" spans="1:15" x14ac:dyDescent="0.25">
      <c r="A421" s="255" t="s">
        <v>51</v>
      </c>
      <c r="B421" s="258" t="s">
        <v>25</v>
      </c>
      <c r="C421" s="256">
        <v>19397</v>
      </c>
      <c r="D421" s="259" t="s">
        <v>417</v>
      </c>
      <c r="E421" s="237">
        <v>0</v>
      </c>
      <c r="F421" s="263">
        <v>0</v>
      </c>
      <c r="G421" s="263">
        <v>0</v>
      </c>
      <c r="H421" s="263">
        <v>0</v>
      </c>
      <c r="I421" s="263">
        <v>0</v>
      </c>
      <c r="J421" s="263">
        <v>821568.92</v>
      </c>
      <c r="K421" s="263">
        <v>0</v>
      </c>
      <c r="L421" s="263">
        <v>0</v>
      </c>
      <c r="M421" s="263">
        <v>0</v>
      </c>
      <c r="N421" s="263">
        <v>0</v>
      </c>
      <c r="O421" s="264">
        <f t="shared" si="23"/>
        <v>821568.92</v>
      </c>
    </row>
    <row r="422" spans="1:15" x14ac:dyDescent="0.25">
      <c r="A422" s="255" t="s">
        <v>51</v>
      </c>
      <c r="B422" s="258" t="s">
        <v>25</v>
      </c>
      <c r="C422" s="256">
        <v>19418</v>
      </c>
      <c r="D422" s="259" t="s">
        <v>418</v>
      </c>
      <c r="E422" s="237">
        <v>138951517.79878703</v>
      </c>
      <c r="F422" s="263">
        <v>0</v>
      </c>
      <c r="G422" s="263">
        <v>0</v>
      </c>
      <c r="H422" s="263">
        <v>0</v>
      </c>
      <c r="I422" s="263">
        <v>0</v>
      </c>
      <c r="J422" s="263">
        <v>116873213.06</v>
      </c>
      <c r="K422" s="263">
        <v>0</v>
      </c>
      <c r="L422" s="263">
        <v>0</v>
      </c>
      <c r="M422" s="263">
        <v>0</v>
      </c>
      <c r="N422" s="263">
        <v>0</v>
      </c>
      <c r="O422" s="264">
        <f t="shared" si="23"/>
        <v>116873213.06</v>
      </c>
    </row>
    <row r="423" spans="1:15" x14ac:dyDescent="0.25">
      <c r="A423" s="255" t="s">
        <v>51</v>
      </c>
      <c r="B423" s="258" t="s">
        <v>25</v>
      </c>
      <c r="C423" s="256">
        <v>19450</v>
      </c>
      <c r="D423" s="259" t="s">
        <v>419</v>
      </c>
      <c r="E423" s="237">
        <v>55626.07685938519</v>
      </c>
      <c r="F423" s="263">
        <v>0</v>
      </c>
      <c r="G423" s="263">
        <v>0</v>
      </c>
      <c r="H423" s="263">
        <v>0</v>
      </c>
      <c r="I423" s="263">
        <v>0</v>
      </c>
      <c r="J423" s="263">
        <v>0</v>
      </c>
      <c r="K423" s="263">
        <v>0</v>
      </c>
      <c r="L423" s="263">
        <v>5286760.29</v>
      </c>
      <c r="M423" s="263">
        <v>0</v>
      </c>
      <c r="N423" s="263">
        <v>0</v>
      </c>
      <c r="O423" s="264">
        <f t="shared" si="23"/>
        <v>5286760.29</v>
      </c>
    </row>
    <row r="424" spans="1:15" x14ac:dyDescent="0.25">
      <c r="A424" s="255" t="s">
        <v>51</v>
      </c>
      <c r="B424" s="258" t="s">
        <v>25</v>
      </c>
      <c r="C424" s="256">
        <v>19455</v>
      </c>
      <c r="D424" s="259" t="s">
        <v>420</v>
      </c>
      <c r="E424" s="237">
        <v>5170.3857498579455</v>
      </c>
      <c r="F424" s="263">
        <v>0</v>
      </c>
      <c r="G424" s="263">
        <v>0</v>
      </c>
      <c r="H424" s="263">
        <v>0</v>
      </c>
      <c r="I424" s="263">
        <v>0</v>
      </c>
      <c r="J424" s="263">
        <v>0</v>
      </c>
      <c r="K424" s="263">
        <v>0</v>
      </c>
      <c r="L424" s="263">
        <v>615464.60000000009</v>
      </c>
      <c r="M424" s="263">
        <v>0</v>
      </c>
      <c r="N424" s="263">
        <v>0</v>
      </c>
      <c r="O424" s="264">
        <f t="shared" si="23"/>
        <v>615464.60000000009</v>
      </c>
    </row>
    <row r="425" spans="1:15" x14ac:dyDescent="0.25">
      <c r="A425" s="255" t="s">
        <v>51</v>
      </c>
      <c r="B425" s="258" t="s">
        <v>25</v>
      </c>
      <c r="C425" s="256">
        <v>19473</v>
      </c>
      <c r="D425" s="259" t="s">
        <v>219</v>
      </c>
      <c r="E425" s="237">
        <v>0</v>
      </c>
      <c r="F425" s="263">
        <v>0</v>
      </c>
      <c r="G425" s="263">
        <v>646452.15</v>
      </c>
      <c r="H425" s="263">
        <v>0</v>
      </c>
      <c r="I425" s="263">
        <v>0</v>
      </c>
      <c r="J425" s="263">
        <v>0</v>
      </c>
      <c r="K425" s="263">
        <v>0</v>
      </c>
      <c r="L425" s="263">
        <v>0</v>
      </c>
      <c r="M425" s="263">
        <v>0</v>
      </c>
      <c r="N425" s="263">
        <v>0</v>
      </c>
      <c r="O425" s="264">
        <f t="shared" si="23"/>
        <v>646452.15</v>
      </c>
    </row>
    <row r="426" spans="1:15" x14ac:dyDescent="0.25">
      <c r="A426" s="255" t="s">
        <v>51</v>
      </c>
      <c r="B426" s="258" t="s">
        <v>25</v>
      </c>
      <c r="C426" s="256">
        <v>19513</v>
      </c>
      <c r="D426" s="259" t="s">
        <v>421</v>
      </c>
      <c r="E426" s="237">
        <v>0</v>
      </c>
      <c r="F426" s="263">
        <v>0</v>
      </c>
      <c r="G426" s="263">
        <v>0</v>
      </c>
      <c r="H426" s="263">
        <v>0</v>
      </c>
      <c r="I426" s="263">
        <v>0</v>
      </c>
      <c r="J426" s="263">
        <v>0</v>
      </c>
      <c r="K426" s="263">
        <v>0</v>
      </c>
      <c r="L426" s="263">
        <v>0</v>
      </c>
      <c r="M426" s="263">
        <v>0</v>
      </c>
      <c r="N426" s="263">
        <v>0</v>
      </c>
      <c r="O426" s="264">
        <f t="shared" si="23"/>
        <v>0</v>
      </c>
    </row>
    <row r="427" spans="1:15" x14ac:dyDescent="0.25">
      <c r="A427" s="255" t="s">
        <v>51</v>
      </c>
      <c r="B427" s="258" t="s">
        <v>25</v>
      </c>
      <c r="C427" s="256">
        <v>19517</v>
      </c>
      <c r="D427" s="259" t="s">
        <v>422</v>
      </c>
      <c r="E427" s="237">
        <v>193734.34372839518</v>
      </c>
      <c r="F427" s="263">
        <v>0</v>
      </c>
      <c r="G427" s="263">
        <v>0</v>
      </c>
      <c r="H427" s="263">
        <v>0</v>
      </c>
      <c r="I427" s="263">
        <v>0</v>
      </c>
      <c r="J427" s="263">
        <v>0</v>
      </c>
      <c r="K427" s="263">
        <v>0</v>
      </c>
      <c r="L427" s="263">
        <v>0</v>
      </c>
      <c r="M427" s="263">
        <v>0</v>
      </c>
      <c r="N427" s="263">
        <v>3368.75</v>
      </c>
      <c r="O427" s="264">
        <f t="shared" si="23"/>
        <v>3368.75</v>
      </c>
    </row>
    <row r="428" spans="1:15" x14ac:dyDescent="0.25">
      <c r="A428" s="255" t="s">
        <v>51</v>
      </c>
      <c r="B428" s="258" t="s">
        <v>25</v>
      </c>
      <c r="C428" s="256">
        <v>19532</v>
      </c>
      <c r="D428" s="259" t="s">
        <v>423</v>
      </c>
      <c r="E428" s="237">
        <v>132039540.81610313</v>
      </c>
      <c r="F428" s="263">
        <v>0</v>
      </c>
      <c r="G428" s="263">
        <v>8100494.5999999996</v>
      </c>
      <c r="H428" s="263">
        <v>0</v>
      </c>
      <c r="I428" s="263">
        <v>0</v>
      </c>
      <c r="J428" s="263">
        <v>21567.89</v>
      </c>
      <c r="K428" s="263">
        <v>0</v>
      </c>
      <c r="L428" s="263">
        <v>296391.73</v>
      </c>
      <c r="M428" s="263">
        <v>0</v>
      </c>
      <c r="N428" s="263">
        <v>0</v>
      </c>
      <c r="O428" s="264">
        <f t="shared" si="23"/>
        <v>8418454.2199999988</v>
      </c>
    </row>
    <row r="429" spans="1:15" x14ac:dyDescent="0.25">
      <c r="A429" s="255" t="s">
        <v>51</v>
      </c>
      <c r="B429" s="258" t="s">
        <v>25</v>
      </c>
      <c r="C429" s="256">
        <v>19533</v>
      </c>
      <c r="D429" s="259" t="s">
        <v>424</v>
      </c>
      <c r="E429" s="237">
        <v>0</v>
      </c>
      <c r="F429" s="263">
        <v>0</v>
      </c>
      <c r="G429" s="263">
        <v>0</v>
      </c>
      <c r="H429" s="263">
        <v>0</v>
      </c>
      <c r="I429" s="263">
        <v>0</v>
      </c>
      <c r="J429" s="263">
        <v>0</v>
      </c>
      <c r="K429" s="263">
        <v>0</v>
      </c>
      <c r="L429" s="263">
        <v>3899867.58</v>
      </c>
      <c r="M429" s="263">
        <v>0</v>
      </c>
      <c r="N429" s="263">
        <v>0</v>
      </c>
      <c r="O429" s="264">
        <f t="shared" si="23"/>
        <v>3899867.58</v>
      </c>
    </row>
    <row r="430" spans="1:15" x14ac:dyDescent="0.25">
      <c r="A430" s="255" t="s">
        <v>51</v>
      </c>
      <c r="B430" s="258" t="s">
        <v>25</v>
      </c>
      <c r="C430" s="256">
        <v>19548</v>
      </c>
      <c r="D430" s="259" t="s">
        <v>425</v>
      </c>
      <c r="E430" s="237">
        <v>0</v>
      </c>
      <c r="F430" s="263">
        <v>0</v>
      </c>
      <c r="G430" s="263">
        <v>0</v>
      </c>
      <c r="H430" s="263">
        <v>0</v>
      </c>
      <c r="I430" s="263">
        <v>0</v>
      </c>
      <c r="J430" s="263">
        <v>0</v>
      </c>
      <c r="K430" s="263">
        <v>0</v>
      </c>
      <c r="L430" s="263">
        <v>0</v>
      </c>
      <c r="M430" s="263">
        <v>0</v>
      </c>
      <c r="N430" s="263">
        <v>0</v>
      </c>
      <c r="O430" s="264">
        <f t="shared" si="23"/>
        <v>0</v>
      </c>
    </row>
    <row r="431" spans="1:15" x14ac:dyDescent="0.25">
      <c r="A431" s="221" t="s">
        <v>51</v>
      </c>
      <c r="B431" s="222" t="s">
        <v>25</v>
      </c>
      <c r="C431" s="186">
        <v>19573</v>
      </c>
      <c r="D431" s="187" t="s">
        <v>426</v>
      </c>
      <c r="E431" s="237">
        <v>183469.74097860826</v>
      </c>
      <c r="F431" s="188">
        <v>0</v>
      </c>
      <c r="G431" s="188">
        <v>0</v>
      </c>
      <c r="H431" s="188">
        <v>0</v>
      </c>
      <c r="I431" s="188">
        <v>0</v>
      </c>
      <c r="J431" s="188">
        <v>0</v>
      </c>
      <c r="K431" s="188">
        <v>0</v>
      </c>
      <c r="L431" s="188">
        <v>1861958.8400000003</v>
      </c>
      <c r="M431" s="188">
        <v>0</v>
      </c>
      <c r="N431" s="188">
        <v>0</v>
      </c>
      <c r="O431" s="189">
        <f t="shared" si="23"/>
        <v>1861958.8400000003</v>
      </c>
    </row>
    <row r="432" spans="1:15" x14ac:dyDescent="0.25">
      <c r="A432" s="221" t="s">
        <v>51</v>
      </c>
      <c r="B432" s="222" t="s">
        <v>25</v>
      </c>
      <c r="C432" s="186">
        <v>19585</v>
      </c>
      <c r="D432" s="187" t="s">
        <v>427</v>
      </c>
      <c r="E432" s="237">
        <v>3277934.8940565232</v>
      </c>
      <c r="F432" s="188">
        <v>0</v>
      </c>
      <c r="G432" s="188">
        <v>0</v>
      </c>
      <c r="H432" s="188">
        <v>0</v>
      </c>
      <c r="I432" s="188">
        <v>0</v>
      </c>
      <c r="J432" s="188">
        <v>0</v>
      </c>
      <c r="K432" s="188">
        <v>0</v>
      </c>
      <c r="L432" s="188">
        <v>510729.06000000006</v>
      </c>
      <c r="M432" s="188">
        <v>0</v>
      </c>
      <c r="N432" s="188">
        <v>0</v>
      </c>
      <c r="O432" s="189">
        <f t="shared" si="23"/>
        <v>510729.06000000006</v>
      </c>
    </row>
    <row r="433" spans="1:15" x14ac:dyDescent="0.25">
      <c r="A433" s="221" t="s">
        <v>51</v>
      </c>
      <c r="B433" s="222" t="s">
        <v>25</v>
      </c>
      <c r="C433" s="186">
        <v>19622</v>
      </c>
      <c r="D433" s="187" t="s">
        <v>428</v>
      </c>
      <c r="E433" s="237">
        <v>192769.69089856651</v>
      </c>
      <c r="F433" s="188">
        <v>0</v>
      </c>
      <c r="G433" s="188">
        <v>0</v>
      </c>
      <c r="H433" s="188">
        <v>0</v>
      </c>
      <c r="I433" s="188">
        <v>0</v>
      </c>
      <c r="J433" s="188">
        <v>0</v>
      </c>
      <c r="K433" s="188">
        <v>0</v>
      </c>
      <c r="L433" s="188">
        <v>427496.45999999996</v>
      </c>
      <c r="M433" s="188">
        <v>0</v>
      </c>
      <c r="N433" s="188">
        <v>0</v>
      </c>
      <c r="O433" s="189">
        <f t="shared" si="23"/>
        <v>427496.45999999996</v>
      </c>
    </row>
    <row r="434" spans="1:15" x14ac:dyDescent="0.25">
      <c r="A434" s="221" t="s">
        <v>51</v>
      </c>
      <c r="B434" s="222" t="s">
        <v>25</v>
      </c>
      <c r="C434" s="186">
        <v>19693</v>
      </c>
      <c r="D434" s="187" t="s">
        <v>429</v>
      </c>
      <c r="E434" s="237">
        <v>0</v>
      </c>
      <c r="F434" s="188">
        <v>0</v>
      </c>
      <c r="G434" s="188">
        <v>0</v>
      </c>
      <c r="H434" s="188">
        <v>0</v>
      </c>
      <c r="I434" s="188">
        <v>0</v>
      </c>
      <c r="J434" s="188">
        <v>0</v>
      </c>
      <c r="K434" s="188">
        <v>0</v>
      </c>
      <c r="L434" s="188">
        <v>0</v>
      </c>
      <c r="M434" s="188">
        <v>0</v>
      </c>
      <c r="N434" s="188">
        <v>0</v>
      </c>
      <c r="O434" s="189">
        <f t="shared" si="23"/>
        <v>0</v>
      </c>
    </row>
    <row r="435" spans="1:15" x14ac:dyDescent="0.25">
      <c r="A435" s="221" t="s">
        <v>51</v>
      </c>
      <c r="B435" s="222" t="s">
        <v>25</v>
      </c>
      <c r="C435" s="186">
        <v>19698</v>
      </c>
      <c r="D435" s="187" t="s">
        <v>430</v>
      </c>
      <c r="E435" s="237">
        <v>283756727.50375104</v>
      </c>
      <c r="F435" s="188">
        <v>0</v>
      </c>
      <c r="G435" s="188">
        <v>0</v>
      </c>
      <c r="H435" s="188">
        <v>0</v>
      </c>
      <c r="I435" s="188">
        <v>0</v>
      </c>
      <c r="J435" s="188">
        <v>0</v>
      </c>
      <c r="K435" s="188">
        <v>0</v>
      </c>
      <c r="L435" s="188">
        <v>6150994.8000000017</v>
      </c>
      <c r="M435" s="188">
        <v>0</v>
      </c>
      <c r="N435" s="188">
        <v>0</v>
      </c>
      <c r="O435" s="189">
        <f t="shared" si="23"/>
        <v>6150994.8000000017</v>
      </c>
    </row>
    <row r="436" spans="1:15" x14ac:dyDescent="0.25">
      <c r="A436" s="221" t="s">
        <v>51</v>
      </c>
      <c r="B436" s="222" t="s">
        <v>25</v>
      </c>
      <c r="C436" s="186">
        <v>19701</v>
      </c>
      <c r="D436" s="187" t="s">
        <v>233</v>
      </c>
      <c r="E436" s="237">
        <v>4939873.0048413202</v>
      </c>
      <c r="F436" s="188">
        <v>0</v>
      </c>
      <c r="G436" s="188">
        <v>0</v>
      </c>
      <c r="H436" s="188">
        <v>0</v>
      </c>
      <c r="I436" s="188">
        <v>0</v>
      </c>
      <c r="J436" s="188">
        <v>0</v>
      </c>
      <c r="K436" s="188">
        <v>0</v>
      </c>
      <c r="L436" s="188">
        <v>0</v>
      </c>
      <c r="M436" s="188">
        <v>0</v>
      </c>
      <c r="N436" s="188">
        <v>0</v>
      </c>
      <c r="O436" s="189">
        <f t="shared" si="23"/>
        <v>0</v>
      </c>
    </row>
    <row r="437" spans="1:15" x14ac:dyDescent="0.25">
      <c r="A437" s="221" t="s">
        <v>51</v>
      </c>
      <c r="B437" s="222" t="s">
        <v>25</v>
      </c>
      <c r="C437" s="186">
        <v>19743</v>
      </c>
      <c r="D437" s="187" t="s">
        <v>431</v>
      </c>
      <c r="E437" s="237">
        <v>0</v>
      </c>
      <c r="F437" s="188">
        <v>0</v>
      </c>
      <c r="G437" s="188">
        <v>0</v>
      </c>
      <c r="H437" s="188">
        <v>0</v>
      </c>
      <c r="I437" s="188">
        <v>0</v>
      </c>
      <c r="J437" s="188">
        <v>0</v>
      </c>
      <c r="K437" s="188">
        <v>0</v>
      </c>
      <c r="L437" s="188">
        <v>0</v>
      </c>
      <c r="M437" s="188">
        <v>0</v>
      </c>
      <c r="N437" s="188">
        <v>0</v>
      </c>
      <c r="O437" s="189">
        <f t="shared" si="23"/>
        <v>0</v>
      </c>
    </row>
    <row r="438" spans="1:15" x14ac:dyDescent="0.25">
      <c r="A438" s="221" t="s">
        <v>51</v>
      </c>
      <c r="B438" s="222" t="s">
        <v>25</v>
      </c>
      <c r="C438" s="186">
        <v>19760</v>
      </c>
      <c r="D438" s="187" t="s">
        <v>432</v>
      </c>
      <c r="E438" s="237">
        <v>8937.5726013101921</v>
      </c>
      <c r="F438" s="188">
        <v>0</v>
      </c>
      <c r="G438" s="188">
        <v>0</v>
      </c>
      <c r="H438" s="188">
        <v>0</v>
      </c>
      <c r="I438" s="188">
        <v>0</v>
      </c>
      <c r="J438" s="188">
        <v>0</v>
      </c>
      <c r="K438" s="188">
        <v>0</v>
      </c>
      <c r="L438" s="188">
        <v>88475.23</v>
      </c>
      <c r="M438" s="188">
        <v>0</v>
      </c>
      <c r="N438" s="188">
        <v>0</v>
      </c>
      <c r="O438" s="189">
        <f t="shared" si="23"/>
        <v>88475.23</v>
      </c>
    </row>
    <row r="439" spans="1:15" x14ac:dyDescent="0.25">
      <c r="A439" s="221" t="s">
        <v>51</v>
      </c>
      <c r="B439" s="222" t="s">
        <v>25</v>
      </c>
      <c r="C439" s="186">
        <v>19780</v>
      </c>
      <c r="D439" s="187" t="s">
        <v>433</v>
      </c>
      <c r="E439" s="237">
        <v>425809368.39333224</v>
      </c>
      <c r="F439" s="188">
        <v>0</v>
      </c>
      <c r="G439" s="188">
        <v>982483.42</v>
      </c>
      <c r="H439" s="188">
        <v>0</v>
      </c>
      <c r="I439" s="188">
        <v>0</v>
      </c>
      <c r="J439" s="188">
        <v>122986953.18000002</v>
      </c>
      <c r="K439" s="188">
        <v>0</v>
      </c>
      <c r="L439" s="188">
        <v>0</v>
      </c>
      <c r="M439" s="188">
        <v>0</v>
      </c>
      <c r="N439" s="188">
        <v>0</v>
      </c>
      <c r="O439" s="189">
        <f t="shared" si="23"/>
        <v>123969436.60000002</v>
      </c>
    </row>
    <row r="440" spans="1:15" x14ac:dyDescent="0.25">
      <c r="A440" s="221" t="s">
        <v>51</v>
      </c>
      <c r="B440" s="222" t="s">
        <v>25</v>
      </c>
      <c r="C440" s="186">
        <v>19785</v>
      </c>
      <c r="D440" s="187" t="s">
        <v>39</v>
      </c>
      <c r="E440" s="237">
        <v>0</v>
      </c>
      <c r="F440" s="188">
        <v>0</v>
      </c>
      <c r="G440" s="188">
        <v>0</v>
      </c>
      <c r="H440" s="188">
        <v>0</v>
      </c>
      <c r="I440" s="188">
        <v>0</v>
      </c>
      <c r="J440" s="188">
        <v>0</v>
      </c>
      <c r="K440" s="188">
        <v>0</v>
      </c>
      <c r="L440" s="188">
        <v>0</v>
      </c>
      <c r="M440" s="188">
        <v>0</v>
      </c>
      <c r="N440" s="188">
        <v>0</v>
      </c>
      <c r="O440" s="189">
        <f t="shared" si="23"/>
        <v>0</v>
      </c>
    </row>
    <row r="441" spans="1:15" x14ac:dyDescent="0.25">
      <c r="A441" s="255" t="s">
        <v>51</v>
      </c>
      <c r="B441" s="258" t="s">
        <v>25</v>
      </c>
      <c r="C441" s="256">
        <v>19807</v>
      </c>
      <c r="D441" s="259" t="s">
        <v>434</v>
      </c>
      <c r="E441" s="237">
        <v>20698.730639049685</v>
      </c>
      <c r="F441" s="263">
        <v>0</v>
      </c>
      <c r="G441" s="263">
        <v>0</v>
      </c>
      <c r="H441" s="263">
        <v>0</v>
      </c>
      <c r="I441" s="263">
        <v>0</v>
      </c>
      <c r="J441" s="263">
        <v>0</v>
      </c>
      <c r="K441" s="263">
        <v>0</v>
      </c>
      <c r="L441" s="263">
        <v>80901.08</v>
      </c>
      <c r="M441" s="263">
        <v>0</v>
      </c>
      <c r="N441" s="263">
        <v>0</v>
      </c>
      <c r="O441" s="264">
        <f t="shared" si="23"/>
        <v>80901.08</v>
      </c>
    </row>
    <row r="442" spans="1:15" x14ac:dyDescent="0.25">
      <c r="A442" s="255" t="s">
        <v>51</v>
      </c>
      <c r="B442" s="258" t="s">
        <v>25</v>
      </c>
      <c r="C442" s="256">
        <v>19809</v>
      </c>
      <c r="D442" s="259" t="s">
        <v>435</v>
      </c>
      <c r="E442" s="237">
        <v>1454204462.5793829</v>
      </c>
      <c r="F442" s="263">
        <v>0</v>
      </c>
      <c r="G442" s="263">
        <v>0</v>
      </c>
      <c r="H442" s="263">
        <v>0</v>
      </c>
      <c r="I442" s="263">
        <v>0</v>
      </c>
      <c r="J442" s="263">
        <v>264254215.50999996</v>
      </c>
      <c r="K442" s="263">
        <v>0</v>
      </c>
      <c r="L442" s="263">
        <v>0</v>
      </c>
      <c r="M442" s="263">
        <v>0</v>
      </c>
      <c r="N442" s="263">
        <v>0</v>
      </c>
      <c r="O442" s="264">
        <f t="shared" si="23"/>
        <v>264254215.50999996</v>
      </c>
    </row>
    <row r="443" spans="1:15" x14ac:dyDescent="0.25">
      <c r="A443" s="255" t="s">
        <v>51</v>
      </c>
      <c r="B443" s="258" t="s">
        <v>25</v>
      </c>
      <c r="C443" s="256">
        <v>19821</v>
      </c>
      <c r="D443" s="259" t="s">
        <v>436</v>
      </c>
      <c r="E443" s="237">
        <v>742836.43982915161</v>
      </c>
      <c r="F443" s="263">
        <v>0</v>
      </c>
      <c r="G443" s="263">
        <v>0</v>
      </c>
      <c r="H443" s="263">
        <v>0</v>
      </c>
      <c r="I443" s="263">
        <v>0</v>
      </c>
      <c r="J443" s="263">
        <v>0</v>
      </c>
      <c r="K443" s="263">
        <v>0</v>
      </c>
      <c r="L443" s="263">
        <v>0</v>
      </c>
      <c r="M443" s="263">
        <v>0</v>
      </c>
      <c r="N443" s="263">
        <v>0</v>
      </c>
      <c r="O443" s="264">
        <f t="shared" si="23"/>
        <v>0</v>
      </c>
    </row>
    <row r="444" spans="1:15" x14ac:dyDescent="0.25">
      <c r="A444" s="255" t="s">
        <v>51</v>
      </c>
      <c r="B444" s="258" t="s">
        <v>25</v>
      </c>
      <c r="C444" s="256">
        <v>19824</v>
      </c>
      <c r="D444" s="259" t="s">
        <v>437</v>
      </c>
      <c r="E444" s="237">
        <v>0</v>
      </c>
      <c r="F444" s="263">
        <v>0</v>
      </c>
      <c r="G444" s="263">
        <v>0</v>
      </c>
      <c r="H444" s="263">
        <v>0</v>
      </c>
      <c r="I444" s="263">
        <v>0</v>
      </c>
      <c r="J444" s="263">
        <v>0</v>
      </c>
      <c r="K444" s="263">
        <v>0</v>
      </c>
      <c r="L444" s="263">
        <v>929709.24999999988</v>
      </c>
      <c r="M444" s="263">
        <v>0</v>
      </c>
      <c r="N444" s="263">
        <v>0</v>
      </c>
      <c r="O444" s="264">
        <f t="shared" si="23"/>
        <v>929709.24999999988</v>
      </c>
    </row>
    <row r="445" spans="1:15" x14ac:dyDescent="0.25">
      <c r="A445" s="255" t="s">
        <v>51</v>
      </c>
      <c r="B445" s="258" t="s">
        <v>25</v>
      </c>
      <c r="C445" s="256">
        <v>19845</v>
      </c>
      <c r="D445" s="259" t="s">
        <v>438</v>
      </c>
      <c r="E445" s="237">
        <v>617723.57536591368</v>
      </c>
      <c r="F445" s="263">
        <v>0</v>
      </c>
      <c r="G445" s="263">
        <v>0</v>
      </c>
      <c r="H445" s="263">
        <v>0</v>
      </c>
      <c r="I445" s="263">
        <v>0</v>
      </c>
      <c r="J445" s="263">
        <v>0</v>
      </c>
      <c r="K445" s="263">
        <v>0</v>
      </c>
      <c r="L445" s="263">
        <v>2244730.1500000004</v>
      </c>
      <c r="M445" s="263">
        <v>0</v>
      </c>
      <c r="N445" s="263">
        <v>0</v>
      </c>
      <c r="O445" s="264">
        <f t="shared" si="23"/>
        <v>2244730.1500000004</v>
      </c>
    </row>
    <row r="446" spans="1:15" x14ac:dyDescent="0.25">
      <c r="A446" s="255" t="s">
        <v>51</v>
      </c>
      <c r="B446" s="258" t="s">
        <v>26</v>
      </c>
      <c r="C446" s="256">
        <v>20001</v>
      </c>
      <c r="D446" s="259" t="s">
        <v>439</v>
      </c>
      <c r="E446" s="237">
        <v>192011.77099186374</v>
      </c>
      <c r="F446" s="263">
        <v>142128.53</v>
      </c>
      <c r="G446" s="263">
        <v>0</v>
      </c>
      <c r="H446" s="263">
        <v>0</v>
      </c>
      <c r="I446" s="263">
        <v>0</v>
      </c>
      <c r="J446" s="263">
        <v>0</v>
      </c>
      <c r="K446" s="263">
        <v>0</v>
      </c>
      <c r="L446" s="263">
        <v>16680229.550000003</v>
      </c>
      <c r="M446" s="263">
        <v>0</v>
      </c>
      <c r="N446" s="263">
        <v>0</v>
      </c>
      <c r="O446" s="264">
        <f t="shared" si="23"/>
        <v>16822358.080000002</v>
      </c>
    </row>
    <row r="447" spans="1:15" x14ac:dyDescent="0.25">
      <c r="A447" s="255" t="s">
        <v>51</v>
      </c>
      <c r="B447" s="258" t="s">
        <v>26</v>
      </c>
      <c r="C447" s="256">
        <v>20011</v>
      </c>
      <c r="D447" s="259" t="s">
        <v>440</v>
      </c>
      <c r="E447" s="237">
        <v>10749.149817037294</v>
      </c>
      <c r="F447" s="263">
        <v>0</v>
      </c>
      <c r="G447" s="263">
        <v>0</v>
      </c>
      <c r="H447" s="263">
        <v>0</v>
      </c>
      <c r="I447" s="263">
        <v>0</v>
      </c>
      <c r="J447" s="263">
        <v>0</v>
      </c>
      <c r="K447" s="263">
        <v>0</v>
      </c>
      <c r="L447" s="263">
        <v>857585.04000000015</v>
      </c>
      <c r="M447" s="263">
        <v>0</v>
      </c>
      <c r="N447" s="263">
        <v>0</v>
      </c>
      <c r="O447" s="264">
        <f t="shared" si="23"/>
        <v>857585.04000000015</v>
      </c>
    </row>
    <row r="448" spans="1:15" x14ac:dyDescent="0.25">
      <c r="A448" s="255" t="s">
        <v>51</v>
      </c>
      <c r="B448" s="258" t="s">
        <v>26</v>
      </c>
      <c r="C448" s="256">
        <v>20013</v>
      </c>
      <c r="D448" s="259" t="s">
        <v>441</v>
      </c>
      <c r="E448" s="237">
        <v>6811298451.0826645</v>
      </c>
      <c r="F448" s="263">
        <v>0</v>
      </c>
      <c r="G448" s="263">
        <v>13537218994.130001</v>
      </c>
      <c r="H448" s="263">
        <v>0</v>
      </c>
      <c r="I448" s="263">
        <v>0</v>
      </c>
      <c r="J448" s="263">
        <v>0</v>
      </c>
      <c r="K448" s="263">
        <v>0</v>
      </c>
      <c r="L448" s="263">
        <v>59390.64</v>
      </c>
      <c r="M448" s="263">
        <v>0</v>
      </c>
      <c r="N448" s="263">
        <v>0</v>
      </c>
      <c r="O448" s="264">
        <f t="shared" si="23"/>
        <v>13537278384.77</v>
      </c>
    </row>
    <row r="449" spans="1:15" x14ac:dyDescent="0.25">
      <c r="A449" s="255" t="s">
        <v>51</v>
      </c>
      <c r="B449" s="258" t="s">
        <v>26</v>
      </c>
      <c r="C449" s="256">
        <v>20032</v>
      </c>
      <c r="D449" s="259" t="s">
        <v>442</v>
      </c>
      <c r="E449" s="237">
        <v>0</v>
      </c>
      <c r="F449" s="263">
        <v>0</v>
      </c>
      <c r="G449" s="263">
        <v>0</v>
      </c>
      <c r="H449" s="263">
        <v>0</v>
      </c>
      <c r="I449" s="263">
        <v>0</v>
      </c>
      <c r="J449" s="263">
        <v>0</v>
      </c>
      <c r="K449" s="263">
        <v>0</v>
      </c>
      <c r="L449" s="263">
        <v>236102.16999999998</v>
      </c>
      <c r="M449" s="263">
        <v>0</v>
      </c>
      <c r="N449" s="263">
        <v>0</v>
      </c>
      <c r="O449" s="264">
        <f t="shared" si="23"/>
        <v>236102.16999999998</v>
      </c>
    </row>
    <row r="450" spans="1:15" x14ac:dyDescent="0.25">
      <c r="A450" s="255" t="s">
        <v>51</v>
      </c>
      <c r="B450" s="258" t="s">
        <v>26</v>
      </c>
      <c r="C450" s="256">
        <v>20045</v>
      </c>
      <c r="D450" s="259" t="s">
        <v>443</v>
      </c>
      <c r="E450" s="237">
        <v>17092045320.058979</v>
      </c>
      <c r="F450" s="263">
        <v>0</v>
      </c>
      <c r="G450" s="263">
        <v>35267071259.479988</v>
      </c>
      <c r="H450" s="263">
        <v>0</v>
      </c>
      <c r="I450" s="263">
        <v>0</v>
      </c>
      <c r="J450" s="263">
        <v>0</v>
      </c>
      <c r="K450" s="263">
        <v>0</v>
      </c>
      <c r="L450" s="263">
        <v>4900832.9399999995</v>
      </c>
      <c r="M450" s="263">
        <v>0</v>
      </c>
      <c r="N450" s="263">
        <v>0</v>
      </c>
      <c r="O450" s="264">
        <f t="shared" si="23"/>
        <v>35271972092.419991</v>
      </c>
    </row>
    <row r="451" spans="1:15" x14ac:dyDescent="0.25">
      <c r="A451" s="221" t="s">
        <v>51</v>
      </c>
      <c r="B451" s="222" t="s">
        <v>26</v>
      </c>
      <c r="C451" s="186">
        <v>20060</v>
      </c>
      <c r="D451" s="187" t="s">
        <v>444</v>
      </c>
      <c r="E451" s="237">
        <v>78630.450290034496</v>
      </c>
      <c r="F451" s="188">
        <v>14634272.079999998</v>
      </c>
      <c r="G451" s="188">
        <v>0</v>
      </c>
      <c r="H451" s="188">
        <v>0</v>
      </c>
      <c r="I451" s="188">
        <v>0</v>
      </c>
      <c r="J451" s="188">
        <v>0</v>
      </c>
      <c r="K451" s="188">
        <v>0</v>
      </c>
      <c r="L451" s="188">
        <v>11032561.449999996</v>
      </c>
      <c r="M451" s="188">
        <v>0</v>
      </c>
      <c r="N451" s="188">
        <v>0</v>
      </c>
      <c r="O451" s="189">
        <f t="shared" si="23"/>
        <v>25666833.529999994</v>
      </c>
    </row>
    <row r="452" spans="1:15" x14ac:dyDescent="0.25">
      <c r="A452" s="221" t="s">
        <v>51</v>
      </c>
      <c r="B452" s="222" t="s">
        <v>26</v>
      </c>
      <c r="C452" s="186">
        <v>20175</v>
      </c>
      <c r="D452" s="187" t="s">
        <v>445</v>
      </c>
      <c r="E452" s="237">
        <v>0</v>
      </c>
      <c r="F452" s="188">
        <v>31045.83</v>
      </c>
      <c r="G452" s="188">
        <v>0</v>
      </c>
      <c r="H452" s="188">
        <v>0</v>
      </c>
      <c r="I452" s="188">
        <v>0</v>
      </c>
      <c r="J452" s="188">
        <v>0</v>
      </c>
      <c r="K452" s="188">
        <v>0</v>
      </c>
      <c r="L452" s="188">
        <v>769421.24000000011</v>
      </c>
      <c r="M452" s="188">
        <v>0</v>
      </c>
      <c r="N452" s="188">
        <v>0</v>
      </c>
      <c r="O452" s="189">
        <f t="shared" si="23"/>
        <v>800467.07000000007</v>
      </c>
    </row>
    <row r="453" spans="1:15" x14ac:dyDescent="0.25">
      <c r="A453" s="221" t="s">
        <v>51</v>
      </c>
      <c r="B453" s="222" t="s">
        <v>26</v>
      </c>
      <c r="C453" s="186">
        <v>20178</v>
      </c>
      <c r="D453" s="187" t="s">
        <v>446</v>
      </c>
      <c r="E453" s="237">
        <v>9433950702.1308689</v>
      </c>
      <c r="F453" s="188">
        <v>0</v>
      </c>
      <c r="G453" s="188">
        <v>4337166371.2799997</v>
      </c>
      <c r="H453" s="188">
        <v>0</v>
      </c>
      <c r="I453" s="188">
        <v>0</v>
      </c>
      <c r="J453" s="188">
        <v>0</v>
      </c>
      <c r="K453" s="188">
        <v>0</v>
      </c>
      <c r="L453" s="188">
        <v>3216074.8200000003</v>
      </c>
      <c r="M453" s="188">
        <v>0</v>
      </c>
      <c r="N453" s="188">
        <v>0</v>
      </c>
      <c r="O453" s="189">
        <f t="shared" si="23"/>
        <v>4340382446.0999994</v>
      </c>
    </row>
    <row r="454" spans="1:15" x14ac:dyDescent="0.25">
      <c r="A454" s="221" t="s">
        <v>51</v>
      </c>
      <c r="B454" s="222" t="s">
        <v>26</v>
      </c>
      <c r="C454" s="186">
        <v>20228</v>
      </c>
      <c r="D454" s="187" t="s">
        <v>447</v>
      </c>
      <c r="E454" s="237">
        <v>0</v>
      </c>
      <c r="F454" s="188">
        <v>3396128.6599999997</v>
      </c>
      <c r="G454" s="188">
        <v>0</v>
      </c>
      <c r="H454" s="188">
        <v>0</v>
      </c>
      <c r="I454" s="188">
        <v>0</v>
      </c>
      <c r="J454" s="188">
        <v>0</v>
      </c>
      <c r="K454" s="188">
        <v>0</v>
      </c>
      <c r="L454" s="188">
        <v>3118565.8399999989</v>
      </c>
      <c r="M454" s="188">
        <v>0</v>
      </c>
      <c r="N454" s="188">
        <v>0</v>
      </c>
      <c r="O454" s="189">
        <f t="shared" si="23"/>
        <v>6514694.4999999981</v>
      </c>
    </row>
    <row r="455" spans="1:15" x14ac:dyDescent="0.25">
      <c r="A455" s="221" t="s">
        <v>51</v>
      </c>
      <c r="B455" s="222" t="s">
        <v>26</v>
      </c>
      <c r="C455" s="186">
        <v>20238</v>
      </c>
      <c r="D455" s="187" t="s">
        <v>448</v>
      </c>
      <c r="E455" s="237">
        <v>1015142.2149101286</v>
      </c>
      <c r="F455" s="188">
        <v>0</v>
      </c>
      <c r="G455" s="188">
        <v>0</v>
      </c>
      <c r="H455" s="188">
        <v>0</v>
      </c>
      <c r="I455" s="188">
        <v>0</v>
      </c>
      <c r="J455" s="188">
        <v>0</v>
      </c>
      <c r="K455" s="188">
        <v>0</v>
      </c>
      <c r="L455" s="188">
        <v>2959195.6</v>
      </c>
      <c r="M455" s="188">
        <v>0</v>
      </c>
      <c r="N455" s="188">
        <v>0</v>
      </c>
      <c r="O455" s="189">
        <f t="shared" si="23"/>
        <v>2959195.6</v>
      </c>
    </row>
    <row r="456" spans="1:15" x14ac:dyDescent="0.25">
      <c r="A456" s="221" t="s">
        <v>51</v>
      </c>
      <c r="B456" s="222" t="s">
        <v>26</v>
      </c>
      <c r="C456" s="186">
        <v>20250</v>
      </c>
      <c r="D456" s="187" t="s">
        <v>449</v>
      </c>
      <c r="E456" s="237">
        <v>3907892968.8301744</v>
      </c>
      <c r="F456" s="188">
        <v>0</v>
      </c>
      <c r="G456" s="188">
        <v>5468504570.3599968</v>
      </c>
      <c r="H456" s="188">
        <v>0</v>
      </c>
      <c r="I456" s="188">
        <v>0</v>
      </c>
      <c r="J456" s="188">
        <v>0</v>
      </c>
      <c r="K456" s="188">
        <v>0</v>
      </c>
      <c r="L456" s="188">
        <v>0</v>
      </c>
      <c r="M456" s="188">
        <v>0</v>
      </c>
      <c r="N456" s="188">
        <v>0</v>
      </c>
      <c r="O456" s="189">
        <f t="shared" si="23"/>
        <v>5468504570.3599968</v>
      </c>
    </row>
    <row r="457" spans="1:15" x14ac:dyDescent="0.25">
      <c r="A457" s="221" t="s">
        <v>51</v>
      </c>
      <c r="B457" s="222" t="s">
        <v>26</v>
      </c>
      <c r="C457" s="186">
        <v>20295</v>
      </c>
      <c r="D457" s="187" t="s">
        <v>450</v>
      </c>
      <c r="E457" s="237">
        <v>306090.89267454017</v>
      </c>
      <c r="F457" s="188">
        <v>0</v>
      </c>
      <c r="G457" s="188">
        <v>0</v>
      </c>
      <c r="H457" s="188">
        <v>0</v>
      </c>
      <c r="I457" s="188">
        <v>0</v>
      </c>
      <c r="J457" s="188">
        <v>0</v>
      </c>
      <c r="K457" s="188">
        <v>0</v>
      </c>
      <c r="L457" s="188">
        <v>1589143.17</v>
      </c>
      <c r="M457" s="188">
        <v>0</v>
      </c>
      <c r="N457" s="188">
        <v>0</v>
      </c>
      <c r="O457" s="189">
        <f t="shared" si="23"/>
        <v>1589143.17</v>
      </c>
    </row>
    <row r="458" spans="1:15" x14ac:dyDescent="0.25">
      <c r="A458" s="221" t="s">
        <v>51</v>
      </c>
      <c r="B458" s="222" t="s">
        <v>26</v>
      </c>
      <c r="C458" s="186">
        <v>20310</v>
      </c>
      <c r="D458" s="187" t="s">
        <v>451</v>
      </c>
      <c r="E458" s="237">
        <v>0</v>
      </c>
      <c r="F458" s="188">
        <v>0</v>
      </c>
      <c r="G458" s="188">
        <v>0</v>
      </c>
      <c r="H458" s="188">
        <v>0</v>
      </c>
      <c r="I458" s="188">
        <v>0</v>
      </c>
      <c r="J458" s="188">
        <v>0</v>
      </c>
      <c r="K458" s="188">
        <v>0</v>
      </c>
      <c r="L458" s="188">
        <v>0</v>
      </c>
      <c r="M458" s="188">
        <v>0</v>
      </c>
      <c r="N458" s="188">
        <v>0</v>
      </c>
      <c r="O458" s="189">
        <f t="shared" si="23"/>
        <v>0</v>
      </c>
    </row>
    <row r="459" spans="1:15" x14ac:dyDescent="0.25">
      <c r="A459" s="221" t="s">
        <v>51</v>
      </c>
      <c r="B459" s="222" t="s">
        <v>26</v>
      </c>
      <c r="C459" s="186">
        <v>20383</v>
      </c>
      <c r="D459" s="187" t="s">
        <v>452</v>
      </c>
      <c r="E459" s="237">
        <v>242413.09415975158</v>
      </c>
      <c r="F459" s="188">
        <v>0</v>
      </c>
      <c r="G459" s="188">
        <v>0</v>
      </c>
      <c r="H459" s="188">
        <v>0</v>
      </c>
      <c r="I459" s="188">
        <v>0</v>
      </c>
      <c r="J459" s="188">
        <v>0</v>
      </c>
      <c r="K459" s="188">
        <v>0</v>
      </c>
      <c r="L459" s="188">
        <v>1611599.29</v>
      </c>
      <c r="M459" s="188">
        <v>0</v>
      </c>
      <c r="N459" s="188">
        <v>0</v>
      </c>
      <c r="O459" s="189">
        <f t="shared" si="23"/>
        <v>1611599.29</v>
      </c>
    </row>
    <row r="460" spans="1:15" x14ac:dyDescent="0.25">
      <c r="A460" s="221" t="s">
        <v>51</v>
      </c>
      <c r="B460" s="222" t="s">
        <v>26</v>
      </c>
      <c r="C460" s="186">
        <v>20400</v>
      </c>
      <c r="D460" s="187" t="s">
        <v>453</v>
      </c>
      <c r="E460" s="237">
        <v>28185807348.577782</v>
      </c>
      <c r="F460" s="188">
        <v>0</v>
      </c>
      <c r="G460" s="188">
        <v>44133802164.21003</v>
      </c>
      <c r="H460" s="188">
        <v>0</v>
      </c>
      <c r="I460" s="188">
        <v>0</v>
      </c>
      <c r="J460" s="188">
        <v>0</v>
      </c>
      <c r="K460" s="188">
        <v>0</v>
      </c>
      <c r="L460" s="188">
        <v>1814125.5699999998</v>
      </c>
      <c r="M460" s="188">
        <v>0</v>
      </c>
      <c r="N460" s="188">
        <v>0</v>
      </c>
      <c r="O460" s="189">
        <f t="shared" ref="O460:O523" si="24">SUM(F460:N460)</f>
        <v>44135616289.780029</v>
      </c>
    </row>
    <row r="461" spans="1:15" x14ac:dyDescent="0.25">
      <c r="A461" s="255" t="s">
        <v>51</v>
      </c>
      <c r="B461" s="258" t="s">
        <v>26</v>
      </c>
      <c r="C461" s="256">
        <v>20443</v>
      </c>
      <c r="D461" s="259" t="s">
        <v>454</v>
      </c>
      <c r="E461" s="237">
        <v>0</v>
      </c>
      <c r="F461" s="263">
        <v>1935429.6600000001</v>
      </c>
      <c r="G461" s="263">
        <v>0</v>
      </c>
      <c r="H461" s="263">
        <v>0</v>
      </c>
      <c r="I461" s="263">
        <v>0</v>
      </c>
      <c r="J461" s="263">
        <v>0</v>
      </c>
      <c r="K461" s="263">
        <v>0</v>
      </c>
      <c r="L461" s="263">
        <v>539868.14</v>
      </c>
      <c r="M461" s="263">
        <v>0</v>
      </c>
      <c r="N461" s="263">
        <v>0</v>
      </c>
      <c r="O461" s="264">
        <f t="shared" si="24"/>
        <v>2475297.8000000003</v>
      </c>
    </row>
    <row r="462" spans="1:15" x14ac:dyDescent="0.25">
      <c r="A462" s="255" t="s">
        <v>51</v>
      </c>
      <c r="B462" s="258" t="s">
        <v>26</v>
      </c>
      <c r="C462" s="256">
        <v>20517</v>
      </c>
      <c r="D462" s="259" t="s">
        <v>455</v>
      </c>
      <c r="E462" s="237">
        <v>0</v>
      </c>
      <c r="F462" s="263">
        <v>0</v>
      </c>
      <c r="G462" s="263">
        <v>0</v>
      </c>
      <c r="H462" s="263">
        <v>0</v>
      </c>
      <c r="I462" s="263">
        <v>0</v>
      </c>
      <c r="J462" s="263">
        <v>0</v>
      </c>
      <c r="K462" s="263">
        <v>0</v>
      </c>
      <c r="L462" s="263">
        <v>4170214.7600000002</v>
      </c>
      <c r="M462" s="263">
        <v>0</v>
      </c>
      <c r="N462" s="263">
        <v>0</v>
      </c>
      <c r="O462" s="264">
        <f t="shared" si="24"/>
        <v>4170214.7600000002</v>
      </c>
    </row>
    <row r="463" spans="1:15" x14ac:dyDescent="0.25">
      <c r="A463" s="255" t="s">
        <v>51</v>
      </c>
      <c r="B463" s="258" t="s">
        <v>26</v>
      </c>
      <c r="C463" s="256">
        <v>20550</v>
      </c>
      <c r="D463" s="259" t="s">
        <v>456</v>
      </c>
      <c r="E463" s="237">
        <v>0</v>
      </c>
      <c r="F463" s="263">
        <v>0</v>
      </c>
      <c r="G463" s="263">
        <v>0</v>
      </c>
      <c r="H463" s="263">
        <v>0</v>
      </c>
      <c r="I463" s="263">
        <v>0</v>
      </c>
      <c r="J463" s="263">
        <v>0</v>
      </c>
      <c r="K463" s="263">
        <v>0</v>
      </c>
      <c r="L463" s="263">
        <v>2425282.0300000003</v>
      </c>
      <c r="M463" s="263">
        <v>0</v>
      </c>
      <c r="N463" s="263">
        <v>0</v>
      </c>
      <c r="O463" s="264">
        <f t="shared" si="24"/>
        <v>2425282.0300000003</v>
      </c>
    </row>
    <row r="464" spans="1:15" x14ac:dyDescent="0.25">
      <c r="A464" s="255" t="s">
        <v>51</v>
      </c>
      <c r="B464" s="258" t="s">
        <v>26</v>
      </c>
      <c r="C464" s="256">
        <v>20570</v>
      </c>
      <c r="D464" s="259" t="s">
        <v>457</v>
      </c>
      <c r="E464" s="237">
        <v>0</v>
      </c>
      <c r="F464" s="263">
        <v>0</v>
      </c>
      <c r="G464" s="263">
        <v>0</v>
      </c>
      <c r="H464" s="263">
        <v>0</v>
      </c>
      <c r="I464" s="263">
        <v>0</v>
      </c>
      <c r="J464" s="263">
        <v>0</v>
      </c>
      <c r="K464" s="263">
        <v>0</v>
      </c>
      <c r="L464" s="263">
        <v>0</v>
      </c>
      <c r="M464" s="263">
        <v>0</v>
      </c>
      <c r="N464" s="263">
        <v>0</v>
      </c>
      <c r="O464" s="264">
        <f t="shared" si="24"/>
        <v>0</v>
      </c>
    </row>
    <row r="465" spans="1:15" x14ac:dyDescent="0.25">
      <c r="A465" s="255" t="s">
        <v>51</v>
      </c>
      <c r="B465" s="258" t="s">
        <v>26</v>
      </c>
      <c r="C465" s="256">
        <v>20614</v>
      </c>
      <c r="D465" s="259" t="s">
        <v>458</v>
      </c>
      <c r="E465" s="237">
        <v>4242.3975866639084</v>
      </c>
      <c r="F465" s="263">
        <v>0</v>
      </c>
      <c r="G465" s="263">
        <v>0</v>
      </c>
      <c r="H465" s="263">
        <v>0</v>
      </c>
      <c r="I465" s="263">
        <v>0</v>
      </c>
      <c r="J465" s="263">
        <v>0</v>
      </c>
      <c r="K465" s="263">
        <v>0</v>
      </c>
      <c r="L465" s="263">
        <v>5247310.18</v>
      </c>
      <c r="M465" s="263">
        <v>0</v>
      </c>
      <c r="N465" s="263">
        <v>0</v>
      </c>
      <c r="O465" s="264">
        <f t="shared" si="24"/>
        <v>5247310.18</v>
      </c>
    </row>
    <row r="466" spans="1:15" x14ac:dyDescent="0.25">
      <c r="A466" s="255" t="s">
        <v>51</v>
      </c>
      <c r="B466" s="258" t="s">
        <v>26</v>
      </c>
      <c r="C466" s="256">
        <v>20621</v>
      </c>
      <c r="D466" s="259" t="s">
        <v>459</v>
      </c>
      <c r="E466" s="237">
        <v>39962.458371344699</v>
      </c>
      <c r="F466" s="263">
        <v>858.73</v>
      </c>
      <c r="G466" s="263">
        <v>0</v>
      </c>
      <c r="H466" s="263">
        <v>0</v>
      </c>
      <c r="I466" s="263">
        <v>0</v>
      </c>
      <c r="J466" s="263">
        <v>0</v>
      </c>
      <c r="K466" s="263">
        <v>0</v>
      </c>
      <c r="L466" s="263">
        <v>1060619.22</v>
      </c>
      <c r="M466" s="263">
        <v>0</v>
      </c>
      <c r="N466" s="263">
        <v>0</v>
      </c>
      <c r="O466" s="264">
        <f t="shared" si="24"/>
        <v>1061477.95</v>
      </c>
    </row>
    <row r="467" spans="1:15" x14ac:dyDescent="0.25">
      <c r="A467" s="255" t="s">
        <v>51</v>
      </c>
      <c r="B467" s="258" t="s">
        <v>26</v>
      </c>
      <c r="C467" s="256">
        <v>20710</v>
      </c>
      <c r="D467" s="259" t="s">
        <v>460</v>
      </c>
      <c r="E467" s="237">
        <v>315039.12161241344</v>
      </c>
      <c r="F467" s="263">
        <v>0</v>
      </c>
      <c r="G467" s="263">
        <v>0</v>
      </c>
      <c r="H467" s="263">
        <v>0</v>
      </c>
      <c r="I467" s="263">
        <v>0</v>
      </c>
      <c r="J467" s="263">
        <v>0</v>
      </c>
      <c r="K467" s="263">
        <v>0</v>
      </c>
      <c r="L467" s="263">
        <v>1186216.3500000001</v>
      </c>
      <c r="M467" s="263">
        <v>0</v>
      </c>
      <c r="N467" s="263">
        <v>0</v>
      </c>
      <c r="O467" s="264">
        <f t="shared" si="24"/>
        <v>1186216.3500000001</v>
      </c>
    </row>
    <row r="468" spans="1:15" x14ac:dyDescent="0.25">
      <c r="A468" s="255" t="s">
        <v>51</v>
      </c>
      <c r="B468" s="258" t="s">
        <v>26</v>
      </c>
      <c r="C468" s="256">
        <v>20750</v>
      </c>
      <c r="D468" s="259" t="s">
        <v>461</v>
      </c>
      <c r="E468" s="237">
        <v>26415.683328756983</v>
      </c>
      <c r="F468" s="263">
        <v>0</v>
      </c>
      <c r="G468" s="263">
        <v>0</v>
      </c>
      <c r="H468" s="263">
        <v>0</v>
      </c>
      <c r="I468" s="263">
        <v>0</v>
      </c>
      <c r="J468" s="263">
        <v>0</v>
      </c>
      <c r="K468" s="263">
        <v>0</v>
      </c>
      <c r="L468" s="263">
        <v>140432.56000000003</v>
      </c>
      <c r="M468" s="263">
        <v>0</v>
      </c>
      <c r="N468" s="263">
        <v>0</v>
      </c>
      <c r="O468" s="264">
        <f t="shared" si="24"/>
        <v>140432.56000000003</v>
      </c>
    </row>
    <row r="469" spans="1:15" x14ac:dyDescent="0.25">
      <c r="A469" s="255" t="s">
        <v>51</v>
      </c>
      <c r="B469" s="258" t="s">
        <v>26</v>
      </c>
      <c r="C469" s="256">
        <v>20770</v>
      </c>
      <c r="D469" s="259" t="s">
        <v>462</v>
      </c>
      <c r="E469" s="237">
        <v>961189.52664394258</v>
      </c>
      <c r="F469" s="263">
        <v>0</v>
      </c>
      <c r="G469" s="263">
        <v>0</v>
      </c>
      <c r="H469" s="263">
        <v>0</v>
      </c>
      <c r="I469" s="263">
        <v>0</v>
      </c>
      <c r="J469" s="263">
        <v>0</v>
      </c>
      <c r="K469" s="263">
        <v>0</v>
      </c>
      <c r="L469" s="263">
        <v>8497884.0800000001</v>
      </c>
      <c r="M469" s="263">
        <v>0</v>
      </c>
      <c r="N469" s="263">
        <v>0</v>
      </c>
      <c r="O469" s="264">
        <f t="shared" si="24"/>
        <v>8497884.0800000001</v>
      </c>
    </row>
    <row r="470" spans="1:15" x14ac:dyDescent="0.25">
      <c r="A470" s="255" t="s">
        <v>51</v>
      </c>
      <c r="B470" s="258" t="s">
        <v>26</v>
      </c>
      <c r="C470" s="256">
        <v>20787</v>
      </c>
      <c r="D470" s="259" t="s">
        <v>463</v>
      </c>
      <c r="E470" s="237">
        <v>4484.2551763112087</v>
      </c>
      <c r="F470" s="263">
        <v>0</v>
      </c>
      <c r="G470" s="263">
        <v>0</v>
      </c>
      <c r="H470" s="263">
        <v>0</v>
      </c>
      <c r="I470" s="263">
        <v>0</v>
      </c>
      <c r="J470" s="263">
        <v>0</v>
      </c>
      <c r="K470" s="263">
        <v>0</v>
      </c>
      <c r="L470" s="263">
        <v>67686.709999999992</v>
      </c>
      <c r="M470" s="263">
        <v>0</v>
      </c>
      <c r="N470" s="263">
        <v>0</v>
      </c>
      <c r="O470" s="264">
        <f t="shared" si="24"/>
        <v>67686.709999999992</v>
      </c>
    </row>
    <row r="471" spans="1:15" x14ac:dyDescent="0.25">
      <c r="A471" s="221" t="s">
        <v>51</v>
      </c>
      <c r="B471" s="222" t="s">
        <v>27</v>
      </c>
      <c r="C471" s="186">
        <v>23001</v>
      </c>
      <c r="D471" s="187" t="s">
        <v>464</v>
      </c>
      <c r="E471" s="237">
        <v>3667622.3792053778</v>
      </c>
      <c r="F471" s="188">
        <v>4809922.6100000003</v>
      </c>
      <c r="G471" s="188">
        <v>0</v>
      </c>
      <c r="H471" s="188">
        <v>0</v>
      </c>
      <c r="I471" s="188">
        <v>0</v>
      </c>
      <c r="J471" s="188">
        <v>0</v>
      </c>
      <c r="K471" s="188">
        <v>0</v>
      </c>
      <c r="L471" s="188">
        <v>35398891.700000003</v>
      </c>
      <c r="M471" s="188">
        <v>0</v>
      </c>
      <c r="N471" s="188">
        <v>0</v>
      </c>
      <c r="O471" s="189">
        <f t="shared" si="24"/>
        <v>40208814.310000002</v>
      </c>
    </row>
    <row r="472" spans="1:15" x14ac:dyDescent="0.25">
      <c r="A472" s="221" t="s">
        <v>51</v>
      </c>
      <c r="B472" s="222" t="s">
        <v>27</v>
      </c>
      <c r="C472" s="186">
        <v>23068</v>
      </c>
      <c r="D472" s="187" t="s">
        <v>465</v>
      </c>
      <c r="E472" s="237">
        <v>689306198.38210845</v>
      </c>
      <c r="F472" s="188">
        <v>0</v>
      </c>
      <c r="G472" s="188">
        <v>0</v>
      </c>
      <c r="H472" s="188">
        <v>0</v>
      </c>
      <c r="I472" s="188">
        <v>0</v>
      </c>
      <c r="J472" s="188">
        <v>690833685.89000034</v>
      </c>
      <c r="K472" s="188">
        <v>1245563647.1599998</v>
      </c>
      <c r="L472" s="188">
        <v>0</v>
      </c>
      <c r="M472" s="188">
        <v>0</v>
      </c>
      <c r="N472" s="188">
        <v>0</v>
      </c>
      <c r="O472" s="189">
        <f t="shared" si="24"/>
        <v>1936397333.0500002</v>
      </c>
    </row>
    <row r="473" spans="1:15" x14ac:dyDescent="0.25">
      <c r="A473" s="221" t="s">
        <v>51</v>
      </c>
      <c r="B473" s="222" t="s">
        <v>27</v>
      </c>
      <c r="C473" s="186">
        <v>23079</v>
      </c>
      <c r="D473" s="187" t="s">
        <v>251</v>
      </c>
      <c r="E473" s="237">
        <v>198690987.65249747</v>
      </c>
      <c r="F473" s="188">
        <v>0</v>
      </c>
      <c r="G473" s="188">
        <v>0</v>
      </c>
      <c r="H473" s="188">
        <v>0</v>
      </c>
      <c r="I473" s="188">
        <v>0</v>
      </c>
      <c r="J473" s="188">
        <v>0</v>
      </c>
      <c r="K473" s="188">
        <v>778477279.51999998</v>
      </c>
      <c r="L473" s="188">
        <v>31429</v>
      </c>
      <c r="M473" s="188">
        <v>0</v>
      </c>
      <c r="N473" s="188">
        <v>0</v>
      </c>
      <c r="O473" s="189">
        <f t="shared" si="24"/>
        <v>778508708.51999998</v>
      </c>
    </row>
    <row r="474" spans="1:15" x14ac:dyDescent="0.25">
      <c r="A474" s="221" t="s">
        <v>51</v>
      </c>
      <c r="B474" s="222" t="s">
        <v>27</v>
      </c>
      <c r="C474" s="186">
        <v>23090</v>
      </c>
      <c r="D474" s="187" t="s">
        <v>466</v>
      </c>
      <c r="E474" s="237">
        <v>0</v>
      </c>
      <c r="F474" s="188">
        <v>0</v>
      </c>
      <c r="G474" s="188">
        <v>0</v>
      </c>
      <c r="H474" s="188">
        <v>0</v>
      </c>
      <c r="I474" s="188">
        <v>0</v>
      </c>
      <c r="J474" s="188">
        <v>0</v>
      </c>
      <c r="K474" s="188">
        <v>0</v>
      </c>
      <c r="L474" s="188">
        <v>0</v>
      </c>
      <c r="M474" s="188">
        <v>0</v>
      </c>
      <c r="N474" s="188">
        <v>0</v>
      </c>
      <c r="O474" s="189">
        <f t="shared" si="24"/>
        <v>0</v>
      </c>
    </row>
    <row r="475" spans="1:15" x14ac:dyDescent="0.25">
      <c r="A475" s="221" t="s">
        <v>51</v>
      </c>
      <c r="B475" s="222" t="s">
        <v>27</v>
      </c>
      <c r="C475" s="186">
        <v>23162</v>
      </c>
      <c r="D475" s="187" t="s">
        <v>467</v>
      </c>
      <c r="E475" s="237">
        <v>0</v>
      </c>
      <c r="F475" s="188">
        <v>0</v>
      </c>
      <c r="G475" s="188">
        <v>0</v>
      </c>
      <c r="H475" s="188">
        <v>0</v>
      </c>
      <c r="I475" s="188">
        <v>0</v>
      </c>
      <c r="J475" s="188">
        <v>0</v>
      </c>
      <c r="K475" s="188">
        <v>0</v>
      </c>
      <c r="L475" s="188">
        <v>0</v>
      </c>
      <c r="M475" s="188">
        <v>0</v>
      </c>
      <c r="N475" s="188">
        <v>0</v>
      </c>
      <c r="O475" s="189">
        <f t="shared" si="24"/>
        <v>0</v>
      </c>
    </row>
    <row r="476" spans="1:15" x14ac:dyDescent="0.25">
      <c r="A476" s="221" t="s">
        <v>51</v>
      </c>
      <c r="B476" s="222" t="s">
        <v>27</v>
      </c>
      <c r="C476" s="186">
        <v>23168</v>
      </c>
      <c r="D476" s="191" t="s">
        <v>468</v>
      </c>
      <c r="E476" s="237">
        <v>0</v>
      </c>
      <c r="F476" s="188">
        <v>0</v>
      </c>
      <c r="G476" s="188">
        <v>0</v>
      </c>
      <c r="H476" s="188">
        <v>0</v>
      </c>
      <c r="I476" s="188">
        <v>0</v>
      </c>
      <c r="J476" s="188">
        <v>0</v>
      </c>
      <c r="K476" s="188">
        <v>0</v>
      </c>
      <c r="L476" s="188">
        <v>0</v>
      </c>
      <c r="M476" s="188">
        <v>0</v>
      </c>
      <c r="N476" s="188">
        <v>0</v>
      </c>
      <c r="O476" s="189">
        <f t="shared" si="24"/>
        <v>0</v>
      </c>
    </row>
    <row r="477" spans="1:15" x14ac:dyDescent="0.25">
      <c r="A477" s="221" t="s">
        <v>51</v>
      </c>
      <c r="B477" s="222" t="s">
        <v>27</v>
      </c>
      <c r="C477" s="186">
        <v>23182</v>
      </c>
      <c r="D477" s="187" t="s">
        <v>469</v>
      </c>
      <c r="E477" s="237">
        <v>0</v>
      </c>
      <c r="F477" s="188">
        <v>0</v>
      </c>
      <c r="G477" s="188">
        <v>0</v>
      </c>
      <c r="H477" s="188">
        <v>0</v>
      </c>
      <c r="I477" s="188">
        <v>0</v>
      </c>
      <c r="J477" s="188">
        <v>0</v>
      </c>
      <c r="K477" s="188">
        <v>0</v>
      </c>
      <c r="L477" s="188">
        <v>0</v>
      </c>
      <c r="M477" s="188">
        <v>0</v>
      </c>
      <c r="N477" s="188">
        <v>0</v>
      </c>
      <c r="O477" s="189">
        <f t="shared" si="24"/>
        <v>0</v>
      </c>
    </row>
    <row r="478" spans="1:15" x14ac:dyDescent="0.25">
      <c r="A478" s="221" t="s">
        <v>51</v>
      </c>
      <c r="B478" s="222" t="s">
        <v>27</v>
      </c>
      <c r="C478" s="186">
        <v>23189</v>
      </c>
      <c r="D478" s="187" t="s">
        <v>470</v>
      </c>
      <c r="E478" s="237">
        <v>231734.75741794007</v>
      </c>
      <c r="F478" s="188">
        <v>197568</v>
      </c>
      <c r="G478" s="188">
        <v>0</v>
      </c>
      <c r="H478" s="188">
        <v>0</v>
      </c>
      <c r="I478" s="188">
        <v>0</v>
      </c>
      <c r="J478" s="188">
        <v>0</v>
      </c>
      <c r="K478" s="188">
        <v>0</v>
      </c>
      <c r="L478" s="188">
        <v>3131099.8600000003</v>
      </c>
      <c r="M478" s="188">
        <v>0</v>
      </c>
      <c r="N478" s="188">
        <v>0</v>
      </c>
      <c r="O478" s="189">
        <f t="shared" si="24"/>
        <v>3328667.8600000003</v>
      </c>
    </row>
    <row r="479" spans="1:15" x14ac:dyDescent="0.25">
      <c r="A479" s="221" t="s">
        <v>51</v>
      </c>
      <c r="B479" s="222" t="s">
        <v>27</v>
      </c>
      <c r="C479" s="186">
        <v>23300</v>
      </c>
      <c r="D479" s="187" t="s">
        <v>471</v>
      </c>
      <c r="E479" s="237">
        <v>0</v>
      </c>
      <c r="F479" s="188">
        <v>0</v>
      </c>
      <c r="G479" s="188">
        <v>0</v>
      </c>
      <c r="H479" s="188">
        <v>0</v>
      </c>
      <c r="I479" s="188">
        <v>0</v>
      </c>
      <c r="J479" s="188">
        <v>0</v>
      </c>
      <c r="K479" s="188">
        <v>0</v>
      </c>
      <c r="L479" s="188">
        <v>0</v>
      </c>
      <c r="M479" s="188">
        <v>0</v>
      </c>
      <c r="N479" s="188">
        <v>0</v>
      </c>
      <c r="O479" s="189">
        <f t="shared" si="24"/>
        <v>0</v>
      </c>
    </row>
    <row r="480" spans="1:15" x14ac:dyDescent="0.25">
      <c r="A480" s="221" t="s">
        <v>51</v>
      </c>
      <c r="B480" s="222" t="s">
        <v>27</v>
      </c>
      <c r="C480" s="186">
        <v>23350</v>
      </c>
      <c r="D480" s="187" t="s">
        <v>472</v>
      </c>
      <c r="E480" s="237">
        <v>198690987.65249747</v>
      </c>
      <c r="F480" s="188">
        <v>0</v>
      </c>
      <c r="G480" s="188">
        <v>0</v>
      </c>
      <c r="H480" s="188">
        <v>0</v>
      </c>
      <c r="I480" s="188">
        <v>0</v>
      </c>
      <c r="J480" s="188">
        <v>0</v>
      </c>
      <c r="K480" s="188">
        <v>778477279.51999998</v>
      </c>
      <c r="L480" s="188">
        <v>0</v>
      </c>
      <c r="M480" s="188">
        <v>0</v>
      </c>
      <c r="N480" s="188">
        <v>0</v>
      </c>
      <c r="O480" s="189">
        <f t="shared" si="24"/>
        <v>778477279.51999998</v>
      </c>
    </row>
    <row r="481" spans="1:15" x14ac:dyDescent="0.25">
      <c r="A481" s="255" t="s">
        <v>51</v>
      </c>
      <c r="B481" s="258" t="s">
        <v>27</v>
      </c>
      <c r="C481" s="256">
        <v>23417</v>
      </c>
      <c r="D481" s="259" t="s">
        <v>473</v>
      </c>
      <c r="E481" s="237">
        <v>91796.77692967988</v>
      </c>
      <c r="F481" s="263">
        <v>0</v>
      </c>
      <c r="G481" s="263">
        <v>0</v>
      </c>
      <c r="H481" s="263">
        <v>0</v>
      </c>
      <c r="I481" s="263">
        <v>0</v>
      </c>
      <c r="J481" s="263">
        <v>0</v>
      </c>
      <c r="K481" s="263">
        <v>0</v>
      </c>
      <c r="L481" s="263">
        <v>638562.22000000009</v>
      </c>
      <c r="M481" s="263">
        <v>0</v>
      </c>
      <c r="N481" s="263">
        <v>0</v>
      </c>
      <c r="O481" s="264">
        <f t="shared" si="24"/>
        <v>638562.22000000009</v>
      </c>
    </row>
    <row r="482" spans="1:15" x14ac:dyDescent="0.25">
      <c r="A482" s="255" t="s">
        <v>51</v>
      </c>
      <c r="B482" s="258" t="s">
        <v>27</v>
      </c>
      <c r="C482" s="256">
        <v>23419</v>
      </c>
      <c r="D482" s="259" t="s">
        <v>474</v>
      </c>
      <c r="E482" s="237">
        <v>6085.4556831151649</v>
      </c>
      <c r="F482" s="263">
        <v>0</v>
      </c>
      <c r="G482" s="263">
        <v>0</v>
      </c>
      <c r="H482" s="263">
        <v>0</v>
      </c>
      <c r="I482" s="263">
        <v>0</v>
      </c>
      <c r="J482" s="263">
        <v>0</v>
      </c>
      <c r="K482" s="263">
        <v>0</v>
      </c>
      <c r="L482" s="263">
        <v>97265.090000000011</v>
      </c>
      <c r="M482" s="263">
        <v>0</v>
      </c>
      <c r="N482" s="263">
        <v>0</v>
      </c>
      <c r="O482" s="264">
        <f t="shared" si="24"/>
        <v>97265.090000000011</v>
      </c>
    </row>
    <row r="483" spans="1:15" x14ac:dyDescent="0.25">
      <c r="A483" s="255" t="s">
        <v>51</v>
      </c>
      <c r="B483" s="258" t="s">
        <v>27</v>
      </c>
      <c r="C483" s="256">
        <v>23464</v>
      </c>
      <c r="D483" s="259" t="s">
        <v>475</v>
      </c>
      <c r="E483" s="237">
        <v>0</v>
      </c>
      <c r="F483" s="263">
        <v>0</v>
      </c>
      <c r="G483" s="263">
        <v>0</v>
      </c>
      <c r="H483" s="263">
        <v>0</v>
      </c>
      <c r="I483" s="263">
        <v>0</v>
      </c>
      <c r="J483" s="263">
        <v>0</v>
      </c>
      <c r="K483" s="263">
        <v>0</v>
      </c>
      <c r="L483" s="263">
        <v>0</v>
      </c>
      <c r="M483" s="263">
        <v>0</v>
      </c>
      <c r="N483" s="263">
        <v>0</v>
      </c>
      <c r="O483" s="264">
        <f t="shared" si="24"/>
        <v>0</v>
      </c>
    </row>
    <row r="484" spans="1:15" x14ac:dyDescent="0.25">
      <c r="A484" s="255" t="s">
        <v>51</v>
      </c>
      <c r="B484" s="258" t="s">
        <v>27</v>
      </c>
      <c r="C484" s="256">
        <v>23466</v>
      </c>
      <c r="D484" s="257" t="s">
        <v>476</v>
      </c>
      <c r="E484" s="237">
        <v>1774981307.0799856</v>
      </c>
      <c r="F484" s="263">
        <v>0</v>
      </c>
      <c r="G484" s="263">
        <v>0</v>
      </c>
      <c r="H484" s="263">
        <v>0</v>
      </c>
      <c r="I484" s="263">
        <v>0</v>
      </c>
      <c r="J484" s="263">
        <v>0</v>
      </c>
      <c r="K484" s="263">
        <v>5836545724.289999</v>
      </c>
      <c r="L484" s="263">
        <v>2565359.11</v>
      </c>
      <c r="M484" s="263">
        <v>0</v>
      </c>
      <c r="N484" s="263">
        <v>0</v>
      </c>
      <c r="O484" s="264">
        <f t="shared" si="24"/>
        <v>5839111083.3999987</v>
      </c>
    </row>
    <row r="485" spans="1:15" x14ac:dyDescent="0.25">
      <c r="A485" s="255" t="s">
        <v>51</v>
      </c>
      <c r="B485" s="258" t="s">
        <v>27</v>
      </c>
      <c r="C485" s="256">
        <v>23500</v>
      </c>
      <c r="D485" s="259" t="s">
        <v>477</v>
      </c>
      <c r="E485" s="237">
        <v>0</v>
      </c>
      <c r="F485" s="263">
        <v>0</v>
      </c>
      <c r="G485" s="263">
        <v>0</v>
      </c>
      <c r="H485" s="263">
        <v>0</v>
      </c>
      <c r="I485" s="263">
        <v>0</v>
      </c>
      <c r="J485" s="263">
        <v>0</v>
      </c>
      <c r="K485" s="263">
        <v>0</v>
      </c>
      <c r="L485" s="263">
        <v>0</v>
      </c>
      <c r="M485" s="263">
        <v>0</v>
      </c>
      <c r="N485" s="263">
        <v>0</v>
      </c>
      <c r="O485" s="264">
        <f t="shared" si="24"/>
        <v>0</v>
      </c>
    </row>
    <row r="486" spans="1:15" x14ac:dyDescent="0.25">
      <c r="A486" s="255" t="s">
        <v>51</v>
      </c>
      <c r="B486" s="258" t="s">
        <v>27</v>
      </c>
      <c r="C486" s="256">
        <v>23555</v>
      </c>
      <c r="D486" s="259" t="s">
        <v>478</v>
      </c>
      <c r="E486" s="237">
        <v>319111275.11969864</v>
      </c>
      <c r="F486" s="263">
        <v>0</v>
      </c>
      <c r="G486" s="263">
        <v>0</v>
      </c>
      <c r="H486" s="263">
        <v>0</v>
      </c>
      <c r="I486" s="263">
        <v>0</v>
      </c>
      <c r="J486" s="263">
        <v>0</v>
      </c>
      <c r="K486" s="263">
        <v>1245563647.4899998</v>
      </c>
      <c r="L486" s="263">
        <v>6098729.9000000013</v>
      </c>
      <c r="M486" s="263">
        <v>0</v>
      </c>
      <c r="N486" s="263">
        <v>0</v>
      </c>
      <c r="O486" s="264">
        <f t="shared" si="24"/>
        <v>1251662377.3899999</v>
      </c>
    </row>
    <row r="487" spans="1:15" x14ac:dyDescent="0.25">
      <c r="A487" s="255" t="s">
        <v>51</v>
      </c>
      <c r="B487" s="258" t="s">
        <v>27</v>
      </c>
      <c r="C487" s="256">
        <v>23570</v>
      </c>
      <c r="D487" s="259" t="s">
        <v>479</v>
      </c>
      <c r="E487" s="237">
        <v>278167382.34470236</v>
      </c>
      <c r="F487" s="263">
        <v>0</v>
      </c>
      <c r="G487" s="263">
        <v>0</v>
      </c>
      <c r="H487" s="263">
        <v>0</v>
      </c>
      <c r="I487" s="263">
        <v>0</v>
      </c>
      <c r="J487" s="263">
        <v>0</v>
      </c>
      <c r="K487" s="263">
        <v>1089868192.27</v>
      </c>
      <c r="L487" s="263">
        <v>0</v>
      </c>
      <c r="M487" s="263">
        <v>0</v>
      </c>
      <c r="N487" s="263">
        <v>0</v>
      </c>
      <c r="O487" s="264">
        <f t="shared" si="24"/>
        <v>1089868192.27</v>
      </c>
    </row>
    <row r="488" spans="1:15" x14ac:dyDescent="0.25">
      <c r="A488" s="255" t="s">
        <v>51</v>
      </c>
      <c r="B488" s="258" t="s">
        <v>27</v>
      </c>
      <c r="C488" s="256">
        <v>23574</v>
      </c>
      <c r="D488" s="259" t="s">
        <v>480</v>
      </c>
      <c r="E488" s="237">
        <v>18449.212365858381</v>
      </c>
      <c r="F488" s="263">
        <v>0</v>
      </c>
      <c r="G488" s="263">
        <v>0</v>
      </c>
      <c r="H488" s="263">
        <v>0</v>
      </c>
      <c r="I488" s="263">
        <v>0</v>
      </c>
      <c r="J488" s="263">
        <v>0</v>
      </c>
      <c r="K488" s="263">
        <v>0</v>
      </c>
      <c r="L488" s="263">
        <v>125000.67</v>
      </c>
      <c r="M488" s="263">
        <v>0</v>
      </c>
      <c r="N488" s="263">
        <v>0</v>
      </c>
      <c r="O488" s="264">
        <f t="shared" si="24"/>
        <v>125000.67</v>
      </c>
    </row>
    <row r="489" spans="1:15" x14ac:dyDescent="0.25">
      <c r="A489" s="255" t="s">
        <v>51</v>
      </c>
      <c r="B489" s="258" t="s">
        <v>27</v>
      </c>
      <c r="C489" s="256">
        <v>23580</v>
      </c>
      <c r="D489" s="259" t="s">
        <v>481</v>
      </c>
      <c r="E489" s="237">
        <v>578065413.98788559</v>
      </c>
      <c r="F489" s="263">
        <v>0</v>
      </c>
      <c r="G489" s="263">
        <v>267361899.73000002</v>
      </c>
      <c r="H489" s="263">
        <v>0</v>
      </c>
      <c r="I489" s="263">
        <v>0</v>
      </c>
      <c r="J489" s="263">
        <v>6094927.1899999995</v>
      </c>
      <c r="K489" s="263">
        <v>2574448708.8099999</v>
      </c>
      <c r="L489" s="263">
        <v>483739.78</v>
      </c>
      <c r="M489" s="263">
        <v>0</v>
      </c>
      <c r="N489" s="263">
        <v>0</v>
      </c>
      <c r="O489" s="264">
        <f t="shared" si="24"/>
        <v>2848389275.5100002</v>
      </c>
    </row>
    <row r="490" spans="1:15" x14ac:dyDescent="0.25">
      <c r="A490" s="255" t="s">
        <v>51</v>
      </c>
      <c r="B490" s="258" t="s">
        <v>27</v>
      </c>
      <c r="C490" s="256">
        <v>23586</v>
      </c>
      <c r="D490" s="259" t="s">
        <v>482</v>
      </c>
      <c r="E490" s="237">
        <v>0</v>
      </c>
      <c r="F490" s="263">
        <v>0</v>
      </c>
      <c r="G490" s="263">
        <v>0</v>
      </c>
      <c r="H490" s="263">
        <v>0</v>
      </c>
      <c r="I490" s="263">
        <v>0</v>
      </c>
      <c r="J490" s="263">
        <v>0</v>
      </c>
      <c r="K490" s="263">
        <v>0</v>
      </c>
      <c r="L490" s="263">
        <v>0</v>
      </c>
      <c r="M490" s="263">
        <v>0</v>
      </c>
      <c r="N490" s="263">
        <v>0</v>
      </c>
      <c r="O490" s="264">
        <f t="shared" si="24"/>
        <v>0</v>
      </c>
    </row>
    <row r="491" spans="1:15" x14ac:dyDescent="0.25">
      <c r="A491" s="221" t="s">
        <v>51</v>
      </c>
      <c r="B491" s="222" t="s">
        <v>27</v>
      </c>
      <c r="C491" s="186">
        <v>23660</v>
      </c>
      <c r="D491" s="187" t="s">
        <v>483</v>
      </c>
      <c r="E491" s="237">
        <v>0</v>
      </c>
      <c r="F491" s="188">
        <v>0</v>
      </c>
      <c r="G491" s="188">
        <v>0</v>
      </c>
      <c r="H491" s="188">
        <v>0</v>
      </c>
      <c r="I491" s="188">
        <v>0</v>
      </c>
      <c r="J491" s="188">
        <v>0</v>
      </c>
      <c r="K491" s="188">
        <v>0</v>
      </c>
      <c r="L491" s="188">
        <v>0</v>
      </c>
      <c r="M491" s="188">
        <v>0</v>
      </c>
      <c r="N491" s="188">
        <v>0</v>
      </c>
      <c r="O491" s="189">
        <f t="shared" si="24"/>
        <v>0</v>
      </c>
    </row>
    <row r="492" spans="1:15" x14ac:dyDescent="0.25">
      <c r="A492" s="221" t="s">
        <v>51</v>
      </c>
      <c r="B492" s="222" t="s">
        <v>27</v>
      </c>
      <c r="C492" s="186">
        <v>23670</v>
      </c>
      <c r="D492" s="191" t="s">
        <v>484</v>
      </c>
      <c r="E492" s="237">
        <v>0</v>
      </c>
      <c r="F492" s="188">
        <v>0</v>
      </c>
      <c r="G492" s="188">
        <v>0</v>
      </c>
      <c r="H492" s="188">
        <v>0</v>
      </c>
      <c r="I492" s="188">
        <v>0</v>
      </c>
      <c r="J492" s="188">
        <v>0</v>
      </c>
      <c r="K492" s="188">
        <v>0</v>
      </c>
      <c r="L492" s="188">
        <v>0</v>
      </c>
      <c r="M492" s="188">
        <v>0</v>
      </c>
      <c r="N492" s="188">
        <v>0</v>
      </c>
      <c r="O492" s="189">
        <f t="shared" si="24"/>
        <v>0</v>
      </c>
    </row>
    <row r="493" spans="1:15" x14ac:dyDescent="0.25">
      <c r="A493" s="221" t="s">
        <v>51</v>
      </c>
      <c r="B493" s="222" t="s">
        <v>27</v>
      </c>
      <c r="C493" s="186">
        <v>23672</v>
      </c>
      <c r="D493" s="187" t="s">
        <v>485</v>
      </c>
      <c r="E493" s="237">
        <v>114180.02824340283</v>
      </c>
      <c r="F493" s="188">
        <v>0</v>
      </c>
      <c r="G493" s="188">
        <v>0</v>
      </c>
      <c r="H493" s="188">
        <v>0</v>
      </c>
      <c r="I493" s="188">
        <v>0</v>
      </c>
      <c r="J493" s="188">
        <v>0</v>
      </c>
      <c r="K493" s="188">
        <v>0</v>
      </c>
      <c r="L493" s="188">
        <v>0</v>
      </c>
      <c r="M493" s="188">
        <v>0</v>
      </c>
      <c r="N493" s="188">
        <v>0</v>
      </c>
      <c r="O493" s="189">
        <f t="shared" si="24"/>
        <v>0</v>
      </c>
    </row>
    <row r="494" spans="1:15" x14ac:dyDescent="0.25">
      <c r="A494" s="221" t="s">
        <v>51</v>
      </c>
      <c r="B494" s="222" t="s">
        <v>27</v>
      </c>
      <c r="C494" s="186">
        <v>23675</v>
      </c>
      <c r="D494" s="187" t="s">
        <v>486</v>
      </c>
      <c r="E494" s="237">
        <v>0</v>
      </c>
      <c r="F494" s="188">
        <v>0</v>
      </c>
      <c r="G494" s="188">
        <v>0</v>
      </c>
      <c r="H494" s="188">
        <v>0</v>
      </c>
      <c r="I494" s="188">
        <v>0</v>
      </c>
      <c r="J494" s="188">
        <v>0</v>
      </c>
      <c r="K494" s="188">
        <v>0</v>
      </c>
      <c r="L494" s="188">
        <v>0</v>
      </c>
      <c r="M494" s="188">
        <v>0</v>
      </c>
      <c r="N494" s="188">
        <v>0</v>
      </c>
      <c r="O494" s="189">
        <f t="shared" si="24"/>
        <v>0</v>
      </c>
    </row>
    <row r="495" spans="1:15" x14ac:dyDescent="0.25">
      <c r="A495" s="221" t="s">
        <v>51</v>
      </c>
      <c r="B495" s="222" t="s">
        <v>27</v>
      </c>
      <c r="C495" s="186">
        <v>23678</v>
      </c>
      <c r="D495" s="187" t="s">
        <v>139</v>
      </c>
      <c r="E495" s="237">
        <v>476957.91633000795</v>
      </c>
      <c r="F495" s="188">
        <v>0</v>
      </c>
      <c r="G495" s="188">
        <v>0</v>
      </c>
      <c r="H495" s="188">
        <v>0</v>
      </c>
      <c r="I495" s="188">
        <v>0</v>
      </c>
      <c r="J495" s="188">
        <v>0</v>
      </c>
      <c r="K495" s="188">
        <v>0</v>
      </c>
      <c r="L495" s="188">
        <v>1748470.97</v>
      </c>
      <c r="M495" s="188">
        <v>0</v>
      </c>
      <c r="N495" s="188">
        <v>0</v>
      </c>
      <c r="O495" s="189">
        <f t="shared" si="24"/>
        <v>1748470.97</v>
      </c>
    </row>
    <row r="496" spans="1:15" x14ac:dyDescent="0.25">
      <c r="A496" s="221" t="s">
        <v>51</v>
      </c>
      <c r="B496" s="222" t="s">
        <v>27</v>
      </c>
      <c r="C496" s="186">
        <v>23682</v>
      </c>
      <c r="D496" s="191" t="s">
        <v>487</v>
      </c>
      <c r="E496" s="237">
        <v>272795895.60403454</v>
      </c>
      <c r="F496" s="188">
        <v>0</v>
      </c>
      <c r="G496" s="188">
        <v>0</v>
      </c>
      <c r="H496" s="188">
        <v>0</v>
      </c>
      <c r="I496" s="188">
        <v>0</v>
      </c>
      <c r="J496" s="188">
        <v>17480561.510000002</v>
      </c>
      <c r="K496" s="188">
        <v>533878788.98000002</v>
      </c>
      <c r="L496" s="188">
        <v>0</v>
      </c>
      <c r="M496" s="188">
        <v>0</v>
      </c>
      <c r="N496" s="188">
        <v>0</v>
      </c>
      <c r="O496" s="189">
        <f t="shared" si="24"/>
        <v>551359350.49000001</v>
      </c>
    </row>
    <row r="497" spans="1:15" x14ac:dyDescent="0.25">
      <c r="A497" s="221" t="s">
        <v>51</v>
      </c>
      <c r="B497" s="222" t="s">
        <v>27</v>
      </c>
      <c r="C497" s="186">
        <v>23686</v>
      </c>
      <c r="D497" s="187" t="s">
        <v>488</v>
      </c>
      <c r="E497" s="237">
        <v>0</v>
      </c>
      <c r="F497" s="188">
        <v>0</v>
      </c>
      <c r="G497" s="188">
        <v>0</v>
      </c>
      <c r="H497" s="188">
        <v>0</v>
      </c>
      <c r="I497" s="188">
        <v>0</v>
      </c>
      <c r="J497" s="188">
        <v>0</v>
      </c>
      <c r="K497" s="188">
        <v>0</v>
      </c>
      <c r="L497" s="188">
        <v>0</v>
      </c>
      <c r="M497" s="188">
        <v>0</v>
      </c>
      <c r="N497" s="188">
        <v>0</v>
      </c>
      <c r="O497" s="189">
        <f t="shared" si="24"/>
        <v>0</v>
      </c>
    </row>
    <row r="498" spans="1:15" x14ac:dyDescent="0.25">
      <c r="A498" s="221" t="s">
        <v>51</v>
      </c>
      <c r="B498" s="222" t="s">
        <v>27</v>
      </c>
      <c r="C498" s="186">
        <v>23807</v>
      </c>
      <c r="D498" s="187" t="s">
        <v>489</v>
      </c>
      <c r="E498" s="237">
        <v>17088.982566497441</v>
      </c>
      <c r="F498" s="188">
        <v>0</v>
      </c>
      <c r="G498" s="188">
        <v>0</v>
      </c>
      <c r="H498" s="188">
        <v>0</v>
      </c>
      <c r="I498" s="188">
        <v>0</v>
      </c>
      <c r="J498" s="188">
        <v>0</v>
      </c>
      <c r="K498" s="188">
        <v>0</v>
      </c>
      <c r="L498" s="188">
        <v>1204270.33</v>
      </c>
      <c r="M498" s="188">
        <v>0</v>
      </c>
      <c r="N498" s="188">
        <v>0</v>
      </c>
      <c r="O498" s="189">
        <f t="shared" si="24"/>
        <v>1204270.33</v>
      </c>
    </row>
    <row r="499" spans="1:15" x14ac:dyDescent="0.25">
      <c r="A499" s="221" t="s">
        <v>51</v>
      </c>
      <c r="B499" s="222" t="s">
        <v>27</v>
      </c>
      <c r="C499" s="186">
        <v>23815</v>
      </c>
      <c r="D499" s="191" t="s">
        <v>490</v>
      </c>
      <c r="E499" s="237">
        <v>0</v>
      </c>
      <c r="F499" s="188">
        <v>0</v>
      </c>
      <c r="G499" s="188">
        <v>0</v>
      </c>
      <c r="H499" s="188">
        <v>0</v>
      </c>
      <c r="I499" s="188">
        <v>0</v>
      </c>
      <c r="J499" s="188">
        <v>0</v>
      </c>
      <c r="K499" s="188">
        <v>0</v>
      </c>
      <c r="L499" s="188">
        <v>0</v>
      </c>
      <c r="M499" s="188">
        <v>0</v>
      </c>
      <c r="N499" s="188">
        <v>0</v>
      </c>
      <c r="O499" s="189">
        <f t="shared" si="24"/>
        <v>0</v>
      </c>
    </row>
    <row r="500" spans="1:15" x14ac:dyDescent="0.25">
      <c r="A500" s="221" t="s">
        <v>51</v>
      </c>
      <c r="B500" s="222" t="s">
        <v>27</v>
      </c>
      <c r="C500" s="186">
        <v>23855</v>
      </c>
      <c r="D500" s="187" t="s">
        <v>491</v>
      </c>
      <c r="E500" s="237">
        <v>0</v>
      </c>
      <c r="F500" s="188">
        <v>0</v>
      </c>
      <c r="G500" s="188">
        <v>0</v>
      </c>
      <c r="H500" s="188">
        <v>0</v>
      </c>
      <c r="I500" s="188">
        <v>0</v>
      </c>
      <c r="J500" s="188">
        <v>0</v>
      </c>
      <c r="K500" s="188">
        <v>0</v>
      </c>
      <c r="L500" s="188">
        <v>1449852.38</v>
      </c>
      <c r="M500" s="188">
        <v>0</v>
      </c>
      <c r="N500" s="188">
        <v>0</v>
      </c>
      <c r="O500" s="189">
        <f t="shared" si="24"/>
        <v>1449852.38</v>
      </c>
    </row>
    <row r="501" spans="1:15" x14ac:dyDescent="0.25">
      <c r="A501" s="255" t="s">
        <v>51</v>
      </c>
      <c r="B501" s="258" t="s">
        <v>28</v>
      </c>
      <c r="C501" s="256">
        <v>25001</v>
      </c>
      <c r="D501" s="259" t="s">
        <v>492</v>
      </c>
      <c r="E501" s="237">
        <v>306534.89409373363</v>
      </c>
      <c r="F501" s="263">
        <v>0</v>
      </c>
      <c r="G501" s="263">
        <v>0</v>
      </c>
      <c r="H501" s="263">
        <v>0</v>
      </c>
      <c r="I501" s="263">
        <v>0</v>
      </c>
      <c r="J501" s="263">
        <v>0</v>
      </c>
      <c r="K501" s="263">
        <v>0</v>
      </c>
      <c r="L501" s="263">
        <v>1261876.4400000002</v>
      </c>
      <c r="M501" s="263">
        <v>0</v>
      </c>
      <c r="N501" s="263">
        <v>0</v>
      </c>
      <c r="O501" s="264">
        <f t="shared" si="24"/>
        <v>1261876.4400000002</v>
      </c>
    </row>
    <row r="502" spans="1:15" x14ac:dyDescent="0.25">
      <c r="A502" s="255" t="s">
        <v>51</v>
      </c>
      <c r="B502" s="258" t="s">
        <v>28</v>
      </c>
      <c r="C502" s="256">
        <v>25019</v>
      </c>
      <c r="D502" s="259" t="s">
        <v>493</v>
      </c>
      <c r="E502" s="237">
        <v>5623.7956829782579</v>
      </c>
      <c r="F502" s="263">
        <v>0</v>
      </c>
      <c r="G502" s="263">
        <v>0</v>
      </c>
      <c r="H502" s="263">
        <v>0</v>
      </c>
      <c r="I502" s="263">
        <v>0</v>
      </c>
      <c r="J502" s="263">
        <v>0</v>
      </c>
      <c r="K502" s="263">
        <v>0</v>
      </c>
      <c r="L502" s="263">
        <v>0</v>
      </c>
      <c r="M502" s="263">
        <v>0</v>
      </c>
      <c r="N502" s="263">
        <v>0</v>
      </c>
      <c r="O502" s="264">
        <f t="shared" si="24"/>
        <v>0</v>
      </c>
    </row>
    <row r="503" spans="1:15" x14ac:dyDescent="0.25">
      <c r="A503" s="255" t="s">
        <v>51</v>
      </c>
      <c r="B503" s="258" t="s">
        <v>28</v>
      </c>
      <c r="C503" s="256">
        <v>25035</v>
      </c>
      <c r="D503" s="259" t="s">
        <v>494</v>
      </c>
      <c r="E503" s="237">
        <v>5826565.2079195529</v>
      </c>
      <c r="F503" s="263">
        <v>0</v>
      </c>
      <c r="G503" s="263">
        <v>0</v>
      </c>
      <c r="H503" s="263">
        <v>0</v>
      </c>
      <c r="I503" s="263">
        <v>0</v>
      </c>
      <c r="J503" s="263">
        <v>0</v>
      </c>
      <c r="K503" s="263">
        <v>0</v>
      </c>
      <c r="L503" s="263">
        <v>410482.52999999997</v>
      </c>
      <c r="M503" s="263">
        <v>0</v>
      </c>
      <c r="N503" s="263">
        <v>0</v>
      </c>
      <c r="O503" s="264">
        <f t="shared" si="24"/>
        <v>410482.52999999997</v>
      </c>
    </row>
    <row r="504" spans="1:15" x14ac:dyDescent="0.25">
      <c r="A504" s="255" t="s">
        <v>51</v>
      </c>
      <c r="B504" s="258" t="s">
        <v>28</v>
      </c>
      <c r="C504" s="256">
        <v>25040</v>
      </c>
      <c r="D504" s="259" t="s">
        <v>495</v>
      </c>
      <c r="E504" s="237">
        <v>0</v>
      </c>
      <c r="F504" s="263">
        <v>0</v>
      </c>
      <c r="G504" s="263">
        <v>0</v>
      </c>
      <c r="H504" s="263">
        <v>0</v>
      </c>
      <c r="I504" s="263">
        <v>0</v>
      </c>
      <c r="J504" s="263">
        <v>0</v>
      </c>
      <c r="K504" s="263">
        <v>0</v>
      </c>
      <c r="L504" s="263">
        <v>0</v>
      </c>
      <c r="M504" s="263">
        <v>0</v>
      </c>
      <c r="N504" s="263">
        <v>0</v>
      </c>
      <c r="O504" s="264">
        <f t="shared" si="24"/>
        <v>0</v>
      </c>
    </row>
    <row r="505" spans="1:15" x14ac:dyDescent="0.25">
      <c r="A505" s="255" t="s">
        <v>51</v>
      </c>
      <c r="B505" s="258" t="s">
        <v>28</v>
      </c>
      <c r="C505" s="256">
        <v>25053</v>
      </c>
      <c r="D505" s="259" t="s">
        <v>496</v>
      </c>
      <c r="E505" s="237">
        <v>585028.40852792293</v>
      </c>
      <c r="F505" s="263">
        <v>0</v>
      </c>
      <c r="G505" s="263">
        <v>0</v>
      </c>
      <c r="H505" s="263">
        <v>0</v>
      </c>
      <c r="I505" s="263">
        <v>0</v>
      </c>
      <c r="J505" s="263">
        <v>0</v>
      </c>
      <c r="K505" s="263">
        <v>0</v>
      </c>
      <c r="L505" s="263">
        <v>4900.09</v>
      </c>
      <c r="M505" s="263">
        <v>0</v>
      </c>
      <c r="N505" s="263">
        <v>0</v>
      </c>
      <c r="O505" s="264">
        <f t="shared" si="24"/>
        <v>4900.09</v>
      </c>
    </row>
    <row r="506" spans="1:15" x14ac:dyDescent="0.25">
      <c r="A506" s="255" t="s">
        <v>51</v>
      </c>
      <c r="B506" s="258" t="s">
        <v>28</v>
      </c>
      <c r="C506" s="256">
        <v>25086</v>
      </c>
      <c r="D506" s="259" t="s">
        <v>497</v>
      </c>
      <c r="E506" s="237">
        <v>0</v>
      </c>
      <c r="F506" s="263">
        <v>0</v>
      </c>
      <c r="G506" s="263">
        <v>0</v>
      </c>
      <c r="H506" s="263">
        <v>0</v>
      </c>
      <c r="I506" s="263">
        <v>0</v>
      </c>
      <c r="J506" s="263">
        <v>0</v>
      </c>
      <c r="K506" s="263">
        <v>0</v>
      </c>
      <c r="L506" s="263">
        <v>6158.8499999999995</v>
      </c>
      <c r="M506" s="263">
        <v>0</v>
      </c>
      <c r="N506" s="263">
        <v>0</v>
      </c>
      <c r="O506" s="264">
        <f t="shared" si="24"/>
        <v>6158.8499999999995</v>
      </c>
    </row>
    <row r="507" spans="1:15" x14ac:dyDescent="0.25">
      <c r="A507" s="255" t="s">
        <v>51</v>
      </c>
      <c r="B507" s="258" t="s">
        <v>28</v>
      </c>
      <c r="C507" s="256">
        <v>25095</v>
      </c>
      <c r="D507" s="259" t="s">
        <v>498</v>
      </c>
      <c r="E507" s="237">
        <v>0</v>
      </c>
      <c r="F507" s="263">
        <v>0</v>
      </c>
      <c r="G507" s="263">
        <v>0</v>
      </c>
      <c r="H507" s="263">
        <v>0</v>
      </c>
      <c r="I507" s="263">
        <v>0</v>
      </c>
      <c r="J507" s="263">
        <v>0</v>
      </c>
      <c r="K507" s="263">
        <v>0</v>
      </c>
      <c r="L507" s="263">
        <v>0</v>
      </c>
      <c r="M507" s="263">
        <v>0</v>
      </c>
      <c r="N507" s="263">
        <v>0</v>
      </c>
      <c r="O507" s="264">
        <f t="shared" si="24"/>
        <v>0</v>
      </c>
    </row>
    <row r="508" spans="1:15" x14ac:dyDescent="0.25">
      <c r="A508" s="255" t="s">
        <v>51</v>
      </c>
      <c r="B508" s="258" t="s">
        <v>28</v>
      </c>
      <c r="C508" s="256">
        <v>25099</v>
      </c>
      <c r="D508" s="259" t="s">
        <v>499</v>
      </c>
      <c r="E508" s="237">
        <v>1049677.6829471758</v>
      </c>
      <c r="F508" s="263">
        <v>0</v>
      </c>
      <c r="G508" s="263">
        <v>0</v>
      </c>
      <c r="H508" s="263">
        <v>0</v>
      </c>
      <c r="I508" s="263">
        <v>0</v>
      </c>
      <c r="J508" s="263">
        <v>0</v>
      </c>
      <c r="K508" s="263">
        <v>0</v>
      </c>
      <c r="L508" s="263">
        <v>623054.05999999994</v>
      </c>
      <c r="M508" s="263">
        <v>0</v>
      </c>
      <c r="N508" s="263">
        <v>0</v>
      </c>
      <c r="O508" s="264">
        <f t="shared" si="24"/>
        <v>623054.05999999994</v>
      </c>
    </row>
    <row r="509" spans="1:15" x14ac:dyDescent="0.25">
      <c r="A509" s="255" t="s">
        <v>51</v>
      </c>
      <c r="B509" s="258" t="s">
        <v>28</v>
      </c>
      <c r="C509" s="256">
        <v>25120</v>
      </c>
      <c r="D509" s="259" t="s">
        <v>500</v>
      </c>
      <c r="E509" s="237">
        <v>0</v>
      </c>
      <c r="F509" s="263">
        <v>0</v>
      </c>
      <c r="G509" s="263">
        <v>0</v>
      </c>
      <c r="H509" s="263">
        <v>0</v>
      </c>
      <c r="I509" s="263">
        <v>0</v>
      </c>
      <c r="J509" s="263">
        <v>0</v>
      </c>
      <c r="K509" s="263">
        <v>0</v>
      </c>
      <c r="L509" s="263">
        <v>0</v>
      </c>
      <c r="M509" s="263">
        <v>0</v>
      </c>
      <c r="N509" s="263">
        <v>0</v>
      </c>
      <c r="O509" s="264">
        <f t="shared" si="24"/>
        <v>0</v>
      </c>
    </row>
    <row r="510" spans="1:15" x14ac:dyDescent="0.25">
      <c r="A510" s="255" t="s">
        <v>51</v>
      </c>
      <c r="B510" s="258" t="s">
        <v>28</v>
      </c>
      <c r="C510" s="256">
        <v>25123</v>
      </c>
      <c r="D510" s="259" t="s">
        <v>501</v>
      </c>
      <c r="E510" s="237">
        <v>0</v>
      </c>
      <c r="F510" s="263">
        <v>0</v>
      </c>
      <c r="G510" s="263">
        <v>0</v>
      </c>
      <c r="H510" s="263">
        <v>0</v>
      </c>
      <c r="I510" s="263">
        <v>0</v>
      </c>
      <c r="J510" s="263">
        <v>0</v>
      </c>
      <c r="K510" s="263">
        <v>0</v>
      </c>
      <c r="L510" s="263">
        <v>0</v>
      </c>
      <c r="M510" s="263">
        <v>0</v>
      </c>
      <c r="N510" s="263">
        <v>0</v>
      </c>
      <c r="O510" s="264">
        <f t="shared" si="24"/>
        <v>0</v>
      </c>
    </row>
    <row r="511" spans="1:15" x14ac:dyDescent="0.25">
      <c r="A511" s="221" t="s">
        <v>51</v>
      </c>
      <c r="B511" s="222" t="s">
        <v>28</v>
      </c>
      <c r="C511" s="186">
        <v>25126</v>
      </c>
      <c r="D511" s="187" t="s">
        <v>502</v>
      </c>
      <c r="E511" s="237">
        <v>1487986.2121464061</v>
      </c>
      <c r="F511" s="188">
        <v>0</v>
      </c>
      <c r="G511" s="188">
        <v>0</v>
      </c>
      <c r="H511" s="188">
        <v>0</v>
      </c>
      <c r="I511" s="188">
        <v>0</v>
      </c>
      <c r="J511" s="188">
        <v>0</v>
      </c>
      <c r="K511" s="188">
        <v>0</v>
      </c>
      <c r="L511" s="188">
        <v>958250.49</v>
      </c>
      <c r="M511" s="188">
        <v>0</v>
      </c>
      <c r="N511" s="188">
        <v>0</v>
      </c>
      <c r="O511" s="189">
        <f t="shared" si="24"/>
        <v>958250.49</v>
      </c>
    </row>
    <row r="512" spans="1:15" x14ac:dyDescent="0.25">
      <c r="A512" s="221" t="s">
        <v>51</v>
      </c>
      <c r="B512" s="222" t="s">
        <v>28</v>
      </c>
      <c r="C512" s="186">
        <v>25148</v>
      </c>
      <c r="D512" s="187" t="s">
        <v>503</v>
      </c>
      <c r="E512" s="237">
        <v>18428589.142966375</v>
      </c>
      <c r="F512" s="188">
        <v>0</v>
      </c>
      <c r="G512" s="188">
        <v>5747559.71</v>
      </c>
      <c r="H512" s="188">
        <v>0</v>
      </c>
      <c r="I512" s="188">
        <v>0</v>
      </c>
      <c r="J512" s="188">
        <v>0</v>
      </c>
      <c r="K512" s="188">
        <v>0</v>
      </c>
      <c r="L512" s="188">
        <v>4740621.28</v>
      </c>
      <c r="M512" s="188">
        <v>0</v>
      </c>
      <c r="N512" s="188">
        <v>0</v>
      </c>
      <c r="O512" s="189">
        <f t="shared" si="24"/>
        <v>10488180.99</v>
      </c>
    </row>
    <row r="513" spans="1:15" x14ac:dyDescent="0.25">
      <c r="A513" s="221" t="s">
        <v>51</v>
      </c>
      <c r="B513" s="222" t="s">
        <v>28</v>
      </c>
      <c r="C513" s="186">
        <v>25151</v>
      </c>
      <c r="D513" s="187" t="s">
        <v>504</v>
      </c>
      <c r="E513" s="237">
        <v>1987037.2038287278</v>
      </c>
      <c r="F513" s="188">
        <v>50257.440000000002</v>
      </c>
      <c r="G513" s="188">
        <v>0</v>
      </c>
      <c r="H513" s="188">
        <v>0</v>
      </c>
      <c r="I513" s="188">
        <v>0</v>
      </c>
      <c r="J513" s="188">
        <v>0</v>
      </c>
      <c r="K513" s="188">
        <v>0</v>
      </c>
      <c r="L513" s="188">
        <v>2907621.38</v>
      </c>
      <c r="M513" s="188">
        <v>0</v>
      </c>
      <c r="N513" s="188">
        <v>0</v>
      </c>
      <c r="O513" s="189">
        <f t="shared" si="24"/>
        <v>2957878.82</v>
      </c>
    </row>
    <row r="514" spans="1:15" x14ac:dyDescent="0.25">
      <c r="A514" s="221" t="s">
        <v>51</v>
      </c>
      <c r="B514" s="222" t="s">
        <v>28</v>
      </c>
      <c r="C514" s="186">
        <v>25154</v>
      </c>
      <c r="D514" s="187" t="s">
        <v>505</v>
      </c>
      <c r="E514" s="237">
        <v>5914017.5717463791</v>
      </c>
      <c r="F514" s="188">
        <v>0</v>
      </c>
      <c r="G514" s="188">
        <v>0</v>
      </c>
      <c r="H514" s="188">
        <v>0</v>
      </c>
      <c r="I514" s="188">
        <v>0</v>
      </c>
      <c r="J514" s="188">
        <v>0</v>
      </c>
      <c r="K514" s="188">
        <v>0</v>
      </c>
      <c r="L514" s="188">
        <v>23838164.780000005</v>
      </c>
      <c r="M514" s="188">
        <v>0</v>
      </c>
      <c r="N514" s="188">
        <v>0</v>
      </c>
      <c r="O514" s="189">
        <f t="shared" si="24"/>
        <v>23838164.780000005</v>
      </c>
    </row>
    <row r="515" spans="1:15" x14ac:dyDescent="0.25">
      <c r="A515" s="221" t="s">
        <v>51</v>
      </c>
      <c r="B515" s="222" t="s">
        <v>28</v>
      </c>
      <c r="C515" s="186">
        <v>25168</v>
      </c>
      <c r="D515" s="187" t="s">
        <v>506</v>
      </c>
      <c r="E515" s="237">
        <v>0</v>
      </c>
      <c r="F515" s="188">
        <v>0</v>
      </c>
      <c r="G515" s="188">
        <v>0</v>
      </c>
      <c r="H515" s="188">
        <v>0</v>
      </c>
      <c r="I515" s="188">
        <v>0</v>
      </c>
      <c r="J515" s="188">
        <v>0</v>
      </c>
      <c r="K515" s="188">
        <v>0</v>
      </c>
      <c r="L515" s="188">
        <v>78640.67</v>
      </c>
      <c r="M515" s="188">
        <v>0</v>
      </c>
      <c r="N515" s="188">
        <v>0</v>
      </c>
      <c r="O515" s="189">
        <f t="shared" si="24"/>
        <v>78640.67</v>
      </c>
    </row>
    <row r="516" spans="1:15" x14ac:dyDescent="0.25">
      <c r="A516" s="221" t="s">
        <v>51</v>
      </c>
      <c r="B516" s="222" t="s">
        <v>28</v>
      </c>
      <c r="C516" s="186">
        <v>25175</v>
      </c>
      <c r="D516" s="187" t="s">
        <v>507</v>
      </c>
      <c r="E516" s="237">
        <v>1142612.061617774</v>
      </c>
      <c r="F516" s="188">
        <v>0</v>
      </c>
      <c r="G516" s="188">
        <v>0</v>
      </c>
      <c r="H516" s="188">
        <v>0</v>
      </c>
      <c r="I516" s="188">
        <v>0</v>
      </c>
      <c r="J516" s="188">
        <v>0</v>
      </c>
      <c r="K516" s="188">
        <v>0</v>
      </c>
      <c r="L516" s="188">
        <v>12925114.600000001</v>
      </c>
      <c r="M516" s="188">
        <v>0</v>
      </c>
      <c r="N516" s="188">
        <v>0</v>
      </c>
      <c r="O516" s="189">
        <f t="shared" si="24"/>
        <v>12925114.600000001</v>
      </c>
    </row>
    <row r="517" spans="1:15" x14ac:dyDescent="0.25">
      <c r="A517" s="221" t="s">
        <v>51</v>
      </c>
      <c r="B517" s="222" t="s">
        <v>28</v>
      </c>
      <c r="C517" s="186">
        <v>25178</v>
      </c>
      <c r="D517" s="187" t="s">
        <v>508</v>
      </c>
      <c r="E517" s="237">
        <v>1563296.6051545921</v>
      </c>
      <c r="F517" s="188">
        <v>0</v>
      </c>
      <c r="G517" s="188">
        <v>0</v>
      </c>
      <c r="H517" s="188">
        <v>0</v>
      </c>
      <c r="I517" s="188">
        <v>0</v>
      </c>
      <c r="J517" s="188">
        <v>0</v>
      </c>
      <c r="K517" s="188">
        <v>0</v>
      </c>
      <c r="L517" s="188">
        <v>1008958.2899999999</v>
      </c>
      <c r="M517" s="188">
        <v>0</v>
      </c>
      <c r="N517" s="188">
        <v>0</v>
      </c>
      <c r="O517" s="189">
        <f t="shared" si="24"/>
        <v>1008958.2899999999</v>
      </c>
    </row>
    <row r="518" spans="1:15" x14ac:dyDescent="0.25">
      <c r="A518" s="221" t="s">
        <v>51</v>
      </c>
      <c r="B518" s="222" t="s">
        <v>28</v>
      </c>
      <c r="C518" s="186">
        <v>25181</v>
      </c>
      <c r="D518" s="187" t="s">
        <v>509</v>
      </c>
      <c r="E518" s="237">
        <v>7381.4037103051423</v>
      </c>
      <c r="F518" s="188">
        <v>0</v>
      </c>
      <c r="G518" s="188">
        <v>0</v>
      </c>
      <c r="H518" s="188">
        <v>0</v>
      </c>
      <c r="I518" s="188">
        <v>0</v>
      </c>
      <c r="J518" s="188">
        <v>0</v>
      </c>
      <c r="K518" s="188">
        <v>0</v>
      </c>
      <c r="L518" s="188">
        <v>23800.68</v>
      </c>
      <c r="M518" s="188">
        <v>0</v>
      </c>
      <c r="N518" s="188">
        <v>0</v>
      </c>
      <c r="O518" s="189">
        <f t="shared" si="24"/>
        <v>23800.68</v>
      </c>
    </row>
    <row r="519" spans="1:15" x14ac:dyDescent="0.25">
      <c r="A519" s="221" t="s">
        <v>51</v>
      </c>
      <c r="B519" s="222" t="s">
        <v>28</v>
      </c>
      <c r="C519" s="186">
        <v>25183</v>
      </c>
      <c r="D519" s="187" t="s">
        <v>510</v>
      </c>
      <c r="E519" s="237">
        <v>149213.46208445833</v>
      </c>
      <c r="F519" s="188">
        <v>0</v>
      </c>
      <c r="G519" s="188">
        <v>0</v>
      </c>
      <c r="H519" s="188">
        <v>0</v>
      </c>
      <c r="I519" s="188">
        <v>0</v>
      </c>
      <c r="J519" s="188">
        <v>0</v>
      </c>
      <c r="K519" s="188">
        <v>0</v>
      </c>
      <c r="L519" s="188">
        <v>147497.34999999998</v>
      </c>
      <c r="M519" s="188">
        <v>0</v>
      </c>
      <c r="N519" s="188">
        <v>0</v>
      </c>
      <c r="O519" s="189">
        <f t="shared" si="24"/>
        <v>147497.34999999998</v>
      </c>
    </row>
    <row r="520" spans="1:15" x14ac:dyDescent="0.25">
      <c r="A520" s="221" t="s">
        <v>51</v>
      </c>
      <c r="B520" s="222" t="s">
        <v>28</v>
      </c>
      <c r="C520" s="186">
        <v>25200</v>
      </c>
      <c r="D520" s="187" t="s">
        <v>511</v>
      </c>
      <c r="E520" s="237">
        <v>31372879.283026174</v>
      </c>
      <c r="F520" s="188">
        <v>0</v>
      </c>
      <c r="G520" s="188">
        <v>32253252.779999997</v>
      </c>
      <c r="H520" s="188">
        <v>0</v>
      </c>
      <c r="I520" s="188">
        <v>0</v>
      </c>
      <c r="J520" s="188">
        <v>0</v>
      </c>
      <c r="K520" s="188">
        <v>0</v>
      </c>
      <c r="L520" s="188">
        <v>22568015.68999999</v>
      </c>
      <c r="M520" s="188">
        <v>0</v>
      </c>
      <c r="N520" s="188">
        <v>0</v>
      </c>
      <c r="O520" s="189">
        <f t="shared" si="24"/>
        <v>54821268.469999984</v>
      </c>
    </row>
    <row r="521" spans="1:15" x14ac:dyDescent="0.25">
      <c r="A521" s="255" t="s">
        <v>51</v>
      </c>
      <c r="B521" s="258" t="s">
        <v>28</v>
      </c>
      <c r="C521" s="256">
        <v>25214</v>
      </c>
      <c r="D521" s="259" t="s">
        <v>512</v>
      </c>
      <c r="E521" s="237">
        <v>0</v>
      </c>
      <c r="F521" s="263">
        <v>0</v>
      </c>
      <c r="G521" s="263">
        <v>540407.07999999996</v>
      </c>
      <c r="H521" s="263">
        <v>0</v>
      </c>
      <c r="I521" s="263">
        <v>0</v>
      </c>
      <c r="J521" s="263">
        <v>0</v>
      </c>
      <c r="K521" s="263">
        <v>0</v>
      </c>
      <c r="L521" s="263">
        <v>0</v>
      </c>
      <c r="M521" s="263">
        <v>0</v>
      </c>
      <c r="N521" s="263">
        <v>0</v>
      </c>
      <c r="O521" s="264">
        <f t="shared" si="24"/>
        <v>540407.07999999996</v>
      </c>
    </row>
    <row r="522" spans="1:15" x14ac:dyDescent="0.25">
      <c r="A522" s="255" t="s">
        <v>51</v>
      </c>
      <c r="B522" s="258" t="s">
        <v>28</v>
      </c>
      <c r="C522" s="256">
        <v>25224</v>
      </c>
      <c r="D522" s="259" t="s">
        <v>513</v>
      </c>
      <c r="E522" s="237">
        <v>299214685.66264701</v>
      </c>
      <c r="F522" s="263">
        <v>0</v>
      </c>
      <c r="G522" s="263">
        <v>697828626.9200002</v>
      </c>
      <c r="H522" s="263">
        <v>0</v>
      </c>
      <c r="I522" s="263">
        <v>0</v>
      </c>
      <c r="J522" s="263">
        <v>0</v>
      </c>
      <c r="K522" s="263">
        <v>0</v>
      </c>
      <c r="L522" s="263">
        <v>44003.15</v>
      </c>
      <c r="M522" s="263">
        <v>0</v>
      </c>
      <c r="N522" s="263">
        <v>0</v>
      </c>
      <c r="O522" s="264">
        <f t="shared" si="24"/>
        <v>697872630.07000017</v>
      </c>
    </row>
    <row r="523" spans="1:15" x14ac:dyDescent="0.25">
      <c r="A523" s="255" t="s">
        <v>51</v>
      </c>
      <c r="B523" s="258" t="s">
        <v>28</v>
      </c>
      <c r="C523" s="256">
        <v>25245</v>
      </c>
      <c r="D523" s="259" t="s">
        <v>514</v>
      </c>
      <c r="E523" s="237">
        <v>0</v>
      </c>
      <c r="F523" s="263">
        <v>0</v>
      </c>
      <c r="G523" s="263">
        <v>0</v>
      </c>
      <c r="H523" s="263">
        <v>0</v>
      </c>
      <c r="I523" s="263">
        <v>0</v>
      </c>
      <c r="J523" s="263">
        <v>0</v>
      </c>
      <c r="K523" s="263">
        <v>0</v>
      </c>
      <c r="L523" s="263">
        <v>24303.13</v>
      </c>
      <c r="M523" s="263">
        <v>0</v>
      </c>
      <c r="N523" s="263">
        <v>0</v>
      </c>
      <c r="O523" s="264">
        <f t="shared" si="24"/>
        <v>24303.13</v>
      </c>
    </row>
    <row r="524" spans="1:15" x14ac:dyDescent="0.25">
      <c r="A524" s="255" t="s">
        <v>51</v>
      </c>
      <c r="B524" s="258" t="s">
        <v>28</v>
      </c>
      <c r="C524" s="256">
        <v>25258</v>
      </c>
      <c r="D524" s="259" t="s">
        <v>211</v>
      </c>
      <c r="E524" s="237">
        <v>15400.71635244503</v>
      </c>
      <c r="F524" s="263">
        <v>0</v>
      </c>
      <c r="G524" s="263">
        <v>0</v>
      </c>
      <c r="H524" s="263">
        <v>0</v>
      </c>
      <c r="I524" s="263">
        <v>0</v>
      </c>
      <c r="J524" s="263">
        <v>0</v>
      </c>
      <c r="K524" s="263">
        <v>0</v>
      </c>
      <c r="L524" s="263">
        <v>0</v>
      </c>
      <c r="M524" s="263">
        <v>0</v>
      </c>
      <c r="N524" s="263">
        <v>0</v>
      </c>
      <c r="O524" s="264">
        <f t="shared" ref="O524" si="25">SUM(F524:N524)</f>
        <v>0</v>
      </c>
    </row>
    <row r="525" spans="1:15" x14ac:dyDescent="0.25">
      <c r="A525" s="255" t="s">
        <v>51</v>
      </c>
      <c r="B525" s="258" t="s">
        <v>28</v>
      </c>
      <c r="C525" s="256">
        <v>25260</v>
      </c>
      <c r="D525" s="259" t="s">
        <v>515</v>
      </c>
      <c r="E525" s="237">
        <v>4362009.6604791265</v>
      </c>
      <c r="F525" s="263">
        <v>0</v>
      </c>
      <c r="G525" s="263">
        <v>0</v>
      </c>
      <c r="H525" s="263">
        <v>0</v>
      </c>
      <c r="I525" s="263">
        <v>0</v>
      </c>
      <c r="J525" s="263">
        <v>0</v>
      </c>
      <c r="K525" s="263">
        <v>0</v>
      </c>
      <c r="L525" s="263">
        <v>3584966.71</v>
      </c>
      <c r="M525" s="263">
        <v>0</v>
      </c>
      <c r="N525" s="263">
        <v>0</v>
      </c>
      <c r="O525" s="264">
        <f t="shared" ref="O525:O587" si="26">SUM(F525:N525)</f>
        <v>3584966.71</v>
      </c>
    </row>
    <row r="526" spans="1:15" x14ac:dyDescent="0.25">
      <c r="A526" s="255" t="s">
        <v>51</v>
      </c>
      <c r="B526" s="258" t="s">
        <v>28</v>
      </c>
      <c r="C526" s="256">
        <v>25269</v>
      </c>
      <c r="D526" s="259" t="s">
        <v>516</v>
      </c>
      <c r="E526" s="237">
        <v>0</v>
      </c>
      <c r="F526" s="263">
        <v>0</v>
      </c>
      <c r="G526" s="263">
        <v>0</v>
      </c>
      <c r="H526" s="263">
        <v>0</v>
      </c>
      <c r="I526" s="263">
        <v>0</v>
      </c>
      <c r="J526" s="263">
        <v>0</v>
      </c>
      <c r="K526" s="263">
        <v>0</v>
      </c>
      <c r="L526" s="263">
        <v>0</v>
      </c>
      <c r="M526" s="263">
        <v>0</v>
      </c>
      <c r="N526" s="263">
        <v>0</v>
      </c>
      <c r="O526" s="264">
        <f t="shared" si="26"/>
        <v>0</v>
      </c>
    </row>
    <row r="527" spans="1:15" x14ac:dyDescent="0.25">
      <c r="A527" s="255" t="s">
        <v>51</v>
      </c>
      <c r="B527" s="258" t="s">
        <v>28</v>
      </c>
      <c r="C527" s="256">
        <v>25279</v>
      </c>
      <c r="D527" s="259" t="s">
        <v>517</v>
      </c>
      <c r="E527" s="237">
        <v>0</v>
      </c>
      <c r="F527" s="263">
        <v>0</v>
      </c>
      <c r="G527" s="263">
        <v>0</v>
      </c>
      <c r="H527" s="263">
        <v>0</v>
      </c>
      <c r="I527" s="263">
        <v>0</v>
      </c>
      <c r="J527" s="263">
        <v>0</v>
      </c>
      <c r="K527" s="263">
        <v>0</v>
      </c>
      <c r="L527" s="263">
        <v>0</v>
      </c>
      <c r="M527" s="263">
        <v>0</v>
      </c>
      <c r="N527" s="263">
        <v>0</v>
      </c>
      <c r="O527" s="264">
        <f t="shared" si="26"/>
        <v>0</v>
      </c>
    </row>
    <row r="528" spans="1:15" x14ac:dyDescent="0.25">
      <c r="A528" s="255" t="s">
        <v>51</v>
      </c>
      <c r="B528" s="258" t="s">
        <v>28</v>
      </c>
      <c r="C528" s="256">
        <v>25281</v>
      </c>
      <c r="D528" s="259" t="s">
        <v>518</v>
      </c>
      <c r="E528" s="237">
        <v>0</v>
      </c>
      <c r="F528" s="263">
        <v>0</v>
      </c>
      <c r="G528" s="263">
        <v>0</v>
      </c>
      <c r="H528" s="263">
        <v>0</v>
      </c>
      <c r="I528" s="263">
        <v>0</v>
      </c>
      <c r="J528" s="263">
        <v>0</v>
      </c>
      <c r="K528" s="263">
        <v>0</v>
      </c>
      <c r="L528" s="263">
        <v>106413.84</v>
      </c>
      <c r="M528" s="263">
        <v>0</v>
      </c>
      <c r="N528" s="263">
        <v>0</v>
      </c>
      <c r="O528" s="264">
        <f t="shared" si="26"/>
        <v>106413.84</v>
      </c>
    </row>
    <row r="529" spans="1:15" x14ac:dyDescent="0.25">
      <c r="A529" s="255" t="s">
        <v>51</v>
      </c>
      <c r="B529" s="258" t="s">
        <v>28</v>
      </c>
      <c r="C529" s="256">
        <v>25286</v>
      </c>
      <c r="D529" s="259" t="s">
        <v>519</v>
      </c>
      <c r="E529" s="237">
        <v>0</v>
      </c>
      <c r="F529" s="263">
        <v>0</v>
      </c>
      <c r="G529" s="263">
        <v>0</v>
      </c>
      <c r="H529" s="263">
        <v>0</v>
      </c>
      <c r="I529" s="263">
        <v>0</v>
      </c>
      <c r="J529" s="263">
        <v>0</v>
      </c>
      <c r="K529" s="263">
        <v>0</v>
      </c>
      <c r="L529" s="263">
        <v>0</v>
      </c>
      <c r="M529" s="263">
        <v>0</v>
      </c>
      <c r="N529" s="263">
        <v>0</v>
      </c>
      <c r="O529" s="264">
        <f t="shared" si="26"/>
        <v>0</v>
      </c>
    </row>
    <row r="530" spans="1:15" x14ac:dyDescent="0.25">
      <c r="A530" s="255" t="s">
        <v>51</v>
      </c>
      <c r="B530" s="258" t="s">
        <v>28</v>
      </c>
      <c r="C530" s="256">
        <v>25288</v>
      </c>
      <c r="D530" s="259" t="s">
        <v>520</v>
      </c>
      <c r="E530" s="237">
        <v>0</v>
      </c>
      <c r="F530" s="263">
        <v>0</v>
      </c>
      <c r="G530" s="263">
        <v>0</v>
      </c>
      <c r="H530" s="263">
        <v>0</v>
      </c>
      <c r="I530" s="263">
        <v>0</v>
      </c>
      <c r="J530" s="263">
        <v>0</v>
      </c>
      <c r="K530" s="263">
        <v>0</v>
      </c>
      <c r="L530" s="263">
        <v>0</v>
      </c>
      <c r="M530" s="263">
        <v>0</v>
      </c>
      <c r="N530" s="263">
        <v>0</v>
      </c>
      <c r="O530" s="264">
        <f t="shared" si="26"/>
        <v>0</v>
      </c>
    </row>
    <row r="531" spans="1:15" x14ac:dyDescent="0.25">
      <c r="A531" s="221" t="s">
        <v>51</v>
      </c>
      <c r="B531" s="222" t="s">
        <v>28</v>
      </c>
      <c r="C531" s="186">
        <v>25290</v>
      </c>
      <c r="D531" s="187" t="s">
        <v>521</v>
      </c>
      <c r="E531" s="237">
        <v>392287.59286391444</v>
      </c>
      <c r="F531" s="188">
        <v>0</v>
      </c>
      <c r="G531" s="188">
        <v>0</v>
      </c>
      <c r="H531" s="188">
        <v>0</v>
      </c>
      <c r="I531" s="188">
        <v>0</v>
      </c>
      <c r="J531" s="188">
        <v>0</v>
      </c>
      <c r="K531" s="188">
        <v>0</v>
      </c>
      <c r="L531" s="188">
        <v>301449.95999999996</v>
      </c>
      <c r="M531" s="188">
        <v>0</v>
      </c>
      <c r="N531" s="188">
        <v>0</v>
      </c>
      <c r="O531" s="189">
        <f t="shared" si="26"/>
        <v>301449.95999999996</v>
      </c>
    </row>
    <row r="532" spans="1:15" x14ac:dyDescent="0.25">
      <c r="A532" s="221" t="s">
        <v>51</v>
      </c>
      <c r="B532" s="222" t="s">
        <v>28</v>
      </c>
      <c r="C532" s="186">
        <v>25293</v>
      </c>
      <c r="D532" s="187" t="s">
        <v>522</v>
      </c>
      <c r="E532" s="237">
        <v>28944619.396496166</v>
      </c>
      <c r="F532" s="188">
        <v>0</v>
      </c>
      <c r="G532" s="188">
        <v>0</v>
      </c>
      <c r="H532" s="188">
        <v>63622738.009999983</v>
      </c>
      <c r="I532" s="188">
        <v>0</v>
      </c>
      <c r="J532" s="188">
        <v>0</v>
      </c>
      <c r="K532" s="188">
        <v>0</v>
      </c>
      <c r="L532" s="188">
        <v>0</v>
      </c>
      <c r="M532" s="188">
        <v>0</v>
      </c>
      <c r="N532" s="188">
        <v>0</v>
      </c>
      <c r="O532" s="189">
        <f t="shared" si="26"/>
        <v>63622738.009999983</v>
      </c>
    </row>
    <row r="533" spans="1:15" x14ac:dyDescent="0.25">
      <c r="A533" s="221" t="s">
        <v>51</v>
      </c>
      <c r="B533" s="222" t="s">
        <v>28</v>
      </c>
      <c r="C533" s="186">
        <v>25295</v>
      </c>
      <c r="D533" s="187" t="s">
        <v>523</v>
      </c>
      <c r="E533" s="237">
        <v>612760.32129861903</v>
      </c>
      <c r="F533" s="188">
        <v>0</v>
      </c>
      <c r="G533" s="188">
        <v>0</v>
      </c>
      <c r="H533" s="188">
        <v>0</v>
      </c>
      <c r="I533" s="188">
        <v>0</v>
      </c>
      <c r="J533" s="188">
        <v>0</v>
      </c>
      <c r="K533" s="188">
        <v>0</v>
      </c>
      <c r="L533" s="188">
        <v>76515.73000000001</v>
      </c>
      <c r="M533" s="188">
        <v>0</v>
      </c>
      <c r="N533" s="188">
        <v>0</v>
      </c>
      <c r="O533" s="189">
        <f t="shared" si="26"/>
        <v>76515.73000000001</v>
      </c>
    </row>
    <row r="534" spans="1:15" x14ac:dyDescent="0.25">
      <c r="A534" s="221" t="s">
        <v>51</v>
      </c>
      <c r="B534" s="222" t="s">
        <v>28</v>
      </c>
      <c r="C534" s="186">
        <v>25297</v>
      </c>
      <c r="D534" s="187" t="s">
        <v>524</v>
      </c>
      <c r="E534" s="237">
        <v>558589.87251352996</v>
      </c>
      <c r="F534" s="188">
        <v>0</v>
      </c>
      <c r="G534" s="188">
        <v>-1.0244548320770264E-8</v>
      </c>
      <c r="H534" s="188">
        <v>0</v>
      </c>
      <c r="I534" s="188">
        <v>0</v>
      </c>
      <c r="J534" s="188">
        <v>0</v>
      </c>
      <c r="K534" s="188">
        <v>0</v>
      </c>
      <c r="L534" s="188">
        <v>1093301.7200000002</v>
      </c>
      <c r="M534" s="188">
        <v>0</v>
      </c>
      <c r="N534" s="188">
        <v>0</v>
      </c>
      <c r="O534" s="189">
        <f t="shared" si="26"/>
        <v>1093301.71999999</v>
      </c>
    </row>
    <row r="535" spans="1:15" x14ac:dyDescent="0.25">
      <c r="A535" s="221" t="s">
        <v>51</v>
      </c>
      <c r="B535" s="222" t="s">
        <v>28</v>
      </c>
      <c r="C535" s="186">
        <v>25299</v>
      </c>
      <c r="D535" s="187" t="s">
        <v>525</v>
      </c>
      <c r="E535" s="237">
        <v>0</v>
      </c>
      <c r="F535" s="188">
        <v>0</v>
      </c>
      <c r="G535" s="188">
        <v>0</v>
      </c>
      <c r="H535" s="188">
        <v>0</v>
      </c>
      <c r="I535" s="188">
        <v>0</v>
      </c>
      <c r="J535" s="188">
        <v>0</v>
      </c>
      <c r="K535" s="188">
        <v>0</v>
      </c>
      <c r="L535" s="188">
        <v>0</v>
      </c>
      <c r="M535" s="188">
        <v>0</v>
      </c>
      <c r="N535" s="188">
        <v>0</v>
      </c>
      <c r="O535" s="189">
        <f t="shared" si="26"/>
        <v>0</v>
      </c>
    </row>
    <row r="536" spans="1:15" x14ac:dyDescent="0.25">
      <c r="A536" s="221" t="s">
        <v>51</v>
      </c>
      <c r="B536" s="222" t="s">
        <v>28</v>
      </c>
      <c r="C536" s="186">
        <v>25307</v>
      </c>
      <c r="D536" s="187" t="s">
        <v>526</v>
      </c>
      <c r="E536" s="237">
        <v>194823.83727222105</v>
      </c>
      <c r="F536" s="188">
        <v>0</v>
      </c>
      <c r="G536" s="188">
        <v>0</v>
      </c>
      <c r="H536" s="188">
        <v>0</v>
      </c>
      <c r="I536" s="188">
        <v>0</v>
      </c>
      <c r="J536" s="188">
        <v>0</v>
      </c>
      <c r="K536" s="188">
        <v>0</v>
      </c>
      <c r="L536" s="188">
        <v>491661.18000000005</v>
      </c>
      <c r="M536" s="188">
        <v>0</v>
      </c>
      <c r="N536" s="188">
        <v>1608.25</v>
      </c>
      <c r="O536" s="189">
        <f t="shared" si="26"/>
        <v>493269.43000000005</v>
      </c>
    </row>
    <row r="537" spans="1:15" x14ac:dyDescent="0.25">
      <c r="A537" s="221" t="s">
        <v>51</v>
      </c>
      <c r="B537" s="222" t="s">
        <v>28</v>
      </c>
      <c r="C537" s="186">
        <v>25312</v>
      </c>
      <c r="D537" s="187" t="s">
        <v>103</v>
      </c>
      <c r="E537" s="237">
        <v>249504.72457868262</v>
      </c>
      <c r="F537" s="188">
        <v>0</v>
      </c>
      <c r="G537" s="188">
        <v>0</v>
      </c>
      <c r="H537" s="188">
        <v>0</v>
      </c>
      <c r="I537" s="188">
        <v>0</v>
      </c>
      <c r="J537" s="188">
        <v>0</v>
      </c>
      <c r="K537" s="188">
        <v>0</v>
      </c>
      <c r="L537" s="188">
        <v>0</v>
      </c>
      <c r="M537" s="188">
        <v>0</v>
      </c>
      <c r="N537" s="188">
        <v>0</v>
      </c>
      <c r="O537" s="189">
        <f t="shared" si="26"/>
        <v>0</v>
      </c>
    </row>
    <row r="538" spans="1:15" x14ac:dyDescent="0.25">
      <c r="A538" s="221" t="s">
        <v>51</v>
      </c>
      <c r="B538" s="222" t="s">
        <v>28</v>
      </c>
      <c r="C538" s="186">
        <v>25317</v>
      </c>
      <c r="D538" s="187" t="s">
        <v>527</v>
      </c>
      <c r="E538" s="237">
        <v>300839670.32148474</v>
      </c>
      <c r="F538" s="188">
        <v>0</v>
      </c>
      <c r="G538" s="188">
        <v>549276924.25999951</v>
      </c>
      <c r="H538" s="188">
        <v>0</v>
      </c>
      <c r="I538" s="188">
        <v>0</v>
      </c>
      <c r="J538" s="188">
        <v>0</v>
      </c>
      <c r="K538" s="188">
        <v>0</v>
      </c>
      <c r="L538" s="188">
        <v>233526.45</v>
      </c>
      <c r="M538" s="188">
        <v>0</v>
      </c>
      <c r="N538" s="188">
        <v>0</v>
      </c>
      <c r="O538" s="189">
        <f t="shared" si="26"/>
        <v>549510450.70999956</v>
      </c>
    </row>
    <row r="539" spans="1:15" x14ac:dyDescent="0.25">
      <c r="A539" s="221" t="s">
        <v>51</v>
      </c>
      <c r="B539" s="222" t="s">
        <v>28</v>
      </c>
      <c r="C539" s="186">
        <v>25320</v>
      </c>
      <c r="D539" s="187" t="s">
        <v>528</v>
      </c>
      <c r="E539" s="237">
        <v>955267.34666214162</v>
      </c>
      <c r="F539" s="188">
        <v>0</v>
      </c>
      <c r="G539" s="188">
        <v>0</v>
      </c>
      <c r="H539" s="188">
        <v>0</v>
      </c>
      <c r="I539" s="188">
        <v>0</v>
      </c>
      <c r="J539" s="188">
        <v>0</v>
      </c>
      <c r="K539" s="188">
        <v>0</v>
      </c>
      <c r="L539" s="188">
        <v>678463.38</v>
      </c>
      <c r="M539" s="188">
        <v>0</v>
      </c>
      <c r="N539" s="188">
        <v>0</v>
      </c>
      <c r="O539" s="189">
        <f t="shared" si="26"/>
        <v>678463.38</v>
      </c>
    </row>
    <row r="540" spans="1:15" x14ac:dyDescent="0.25">
      <c r="A540" s="221" t="s">
        <v>51</v>
      </c>
      <c r="B540" s="222" t="s">
        <v>28</v>
      </c>
      <c r="C540" s="186">
        <v>25322</v>
      </c>
      <c r="D540" s="187" t="s">
        <v>529</v>
      </c>
      <c r="E540" s="237">
        <v>7433066.428895168</v>
      </c>
      <c r="F540" s="188">
        <v>0</v>
      </c>
      <c r="G540" s="188">
        <v>0</v>
      </c>
      <c r="H540" s="188">
        <v>0</v>
      </c>
      <c r="I540" s="188">
        <v>0</v>
      </c>
      <c r="J540" s="188">
        <v>0</v>
      </c>
      <c r="K540" s="188">
        <v>0</v>
      </c>
      <c r="L540" s="188">
        <v>481469.39000000013</v>
      </c>
      <c r="M540" s="188">
        <v>0</v>
      </c>
      <c r="N540" s="188">
        <v>0</v>
      </c>
      <c r="O540" s="189">
        <f t="shared" si="26"/>
        <v>481469.39000000013</v>
      </c>
    </row>
    <row r="541" spans="1:15" x14ac:dyDescent="0.25">
      <c r="A541" s="255" t="s">
        <v>51</v>
      </c>
      <c r="B541" s="258" t="s">
        <v>28</v>
      </c>
      <c r="C541" s="256">
        <v>25324</v>
      </c>
      <c r="D541" s="259" t="s">
        <v>530</v>
      </c>
      <c r="E541" s="237">
        <v>991728.86846982711</v>
      </c>
      <c r="F541" s="263">
        <v>0</v>
      </c>
      <c r="G541" s="263">
        <v>0</v>
      </c>
      <c r="H541" s="263">
        <v>0</v>
      </c>
      <c r="I541" s="263">
        <v>0</v>
      </c>
      <c r="J541" s="263">
        <v>0</v>
      </c>
      <c r="K541" s="263">
        <v>0</v>
      </c>
      <c r="L541" s="263">
        <v>2404533.59</v>
      </c>
      <c r="M541" s="263">
        <v>0</v>
      </c>
      <c r="N541" s="263">
        <v>0</v>
      </c>
      <c r="O541" s="264">
        <f t="shared" si="26"/>
        <v>2404533.59</v>
      </c>
    </row>
    <row r="542" spans="1:15" x14ac:dyDescent="0.25">
      <c r="A542" s="255" t="s">
        <v>51</v>
      </c>
      <c r="B542" s="258" t="s">
        <v>28</v>
      </c>
      <c r="C542" s="256">
        <v>25326</v>
      </c>
      <c r="D542" s="259" t="s">
        <v>531</v>
      </c>
      <c r="E542" s="237">
        <v>2359516.6082463893</v>
      </c>
      <c r="F542" s="263">
        <v>0</v>
      </c>
      <c r="G542" s="263">
        <v>2677103.5699999998</v>
      </c>
      <c r="H542" s="263">
        <v>0</v>
      </c>
      <c r="I542" s="263">
        <v>0</v>
      </c>
      <c r="J542" s="263">
        <v>0</v>
      </c>
      <c r="K542" s="263">
        <v>0</v>
      </c>
      <c r="L542" s="263">
        <v>142604.00000000003</v>
      </c>
      <c r="M542" s="263">
        <v>0</v>
      </c>
      <c r="N542" s="263">
        <v>0</v>
      </c>
      <c r="O542" s="264">
        <f t="shared" si="26"/>
        <v>2819707.57</v>
      </c>
    </row>
    <row r="543" spans="1:15" x14ac:dyDescent="0.25">
      <c r="A543" s="255" t="s">
        <v>51</v>
      </c>
      <c r="B543" s="258" t="s">
        <v>28</v>
      </c>
      <c r="C543" s="256">
        <v>25328</v>
      </c>
      <c r="D543" s="259" t="s">
        <v>532</v>
      </c>
      <c r="E543" s="237">
        <v>0</v>
      </c>
      <c r="F543" s="263">
        <v>0</v>
      </c>
      <c r="G543" s="263">
        <v>0</v>
      </c>
      <c r="H543" s="263">
        <v>0</v>
      </c>
      <c r="I543" s="263">
        <v>0</v>
      </c>
      <c r="J543" s="263">
        <v>0</v>
      </c>
      <c r="K543" s="263">
        <v>0</v>
      </c>
      <c r="L543" s="263">
        <v>0</v>
      </c>
      <c r="M543" s="263">
        <v>0</v>
      </c>
      <c r="N543" s="263">
        <v>0</v>
      </c>
      <c r="O543" s="264">
        <f t="shared" si="26"/>
        <v>0</v>
      </c>
    </row>
    <row r="544" spans="1:15" x14ac:dyDescent="0.25">
      <c r="A544" s="255" t="s">
        <v>51</v>
      </c>
      <c r="B544" s="258" t="s">
        <v>28</v>
      </c>
      <c r="C544" s="256">
        <v>25335</v>
      </c>
      <c r="D544" s="259" t="s">
        <v>533</v>
      </c>
      <c r="E544" s="237">
        <v>1404599.6910345592</v>
      </c>
      <c r="F544" s="263">
        <v>0</v>
      </c>
      <c r="G544" s="263">
        <v>0</v>
      </c>
      <c r="H544" s="263">
        <v>0</v>
      </c>
      <c r="I544" s="263">
        <v>0</v>
      </c>
      <c r="J544" s="263">
        <v>0</v>
      </c>
      <c r="K544" s="263">
        <v>0</v>
      </c>
      <c r="L544" s="263">
        <v>4477190.26</v>
      </c>
      <c r="M544" s="263">
        <v>0</v>
      </c>
      <c r="N544" s="263">
        <v>0</v>
      </c>
      <c r="O544" s="264">
        <f t="shared" si="26"/>
        <v>4477190.26</v>
      </c>
    </row>
    <row r="545" spans="1:15" x14ac:dyDescent="0.25">
      <c r="A545" s="255" t="s">
        <v>51</v>
      </c>
      <c r="B545" s="258" t="s">
        <v>28</v>
      </c>
      <c r="C545" s="256">
        <v>25339</v>
      </c>
      <c r="D545" s="259" t="s">
        <v>534</v>
      </c>
      <c r="E545" s="237">
        <v>0</v>
      </c>
      <c r="F545" s="263">
        <v>0</v>
      </c>
      <c r="G545" s="263">
        <v>0</v>
      </c>
      <c r="H545" s="263">
        <v>0</v>
      </c>
      <c r="I545" s="263">
        <v>0</v>
      </c>
      <c r="J545" s="263">
        <v>0</v>
      </c>
      <c r="K545" s="263">
        <v>0</v>
      </c>
      <c r="L545" s="263">
        <v>0</v>
      </c>
      <c r="M545" s="263">
        <v>0</v>
      </c>
      <c r="N545" s="263">
        <v>0</v>
      </c>
      <c r="O545" s="264">
        <f t="shared" si="26"/>
        <v>0</v>
      </c>
    </row>
    <row r="546" spans="1:15" x14ac:dyDescent="0.25">
      <c r="A546" s="255" t="s">
        <v>51</v>
      </c>
      <c r="B546" s="258" t="s">
        <v>28</v>
      </c>
      <c r="C546" s="256">
        <v>25368</v>
      </c>
      <c r="D546" s="259" t="s">
        <v>535</v>
      </c>
      <c r="E546" s="237">
        <v>1535166.4317215506</v>
      </c>
      <c r="F546" s="263">
        <v>0</v>
      </c>
      <c r="G546" s="263">
        <v>2461114.7799999998</v>
      </c>
      <c r="H546" s="263">
        <v>0</v>
      </c>
      <c r="I546" s="263">
        <v>0</v>
      </c>
      <c r="J546" s="263">
        <v>0</v>
      </c>
      <c r="K546" s="263">
        <v>0</v>
      </c>
      <c r="L546" s="263">
        <v>36669.520000000004</v>
      </c>
      <c r="M546" s="263">
        <v>0</v>
      </c>
      <c r="N546" s="263">
        <v>0</v>
      </c>
      <c r="O546" s="264">
        <f t="shared" si="26"/>
        <v>2497784.2999999998</v>
      </c>
    </row>
    <row r="547" spans="1:15" x14ac:dyDescent="0.25">
      <c r="A547" s="255" t="s">
        <v>51</v>
      </c>
      <c r="B547" s="258" t="s">
        <v>28</v>
      </c>
      <c r="C547" s="256">
        <v>25372</v>
      </c>
      <c r="D547" s="259" t="s">
        <v>536</v>
      </c>
      <c r="E547" s="237">
        <v>86144.449764935911</v>
      </c>
      <c r="F547" s="263">
        <v>0</v>
      </c>
      <c r="G547" s="263">
        <v>0</v>
      </c>
      <c r="H547" s="263">
        <v>0</v>
      </c>
      <c r="I547" s="263">
        <v>0</v>
      </c>
      <c r="J547" s="263">
        <v>0</v>
      </c>
      <c r="K547" s="263">
        <v>0</v>
      </c>
      <c r="L547" s="263">
        <v>319931.27999999997</v>
      </c>
      <c r="M547" s="263">
        <v>0</v>
      </c>
      <c r="N547" s="263">
        <v>0</v>
      </c>
      <c r="O547" s="264">
        <f t="shared" si="26"/>
        <v>319931.27999999997</v>
      </c>
    </row>
    <row r="548" spans="1:15" x14ac:dyDescent="0.25">
      <c r="A548" s="255" t="s">
        <v>51</v>
      </c>
      <c r="B548" s="258" t="s">
        <v>28</v>
      </c>
      <c r="C548" s="256">
        <v>25377</v>
      </c>
      <c r="D548" s="259" t="s">
        <v>537</v>
      </c>
      <c r="E548" s="237">
        <v>5635823.500369614</v>
      </c>
      <c r="F548" s="263">
        <v>3217917.1900000004</v>
      </c>
      <c r="G548" s="263">
        <v>0</v>
      </c>
      <c r="H548" s="263">
        <v>0</v>
      </c>
      <c r="I548" s="263">
        <v>0</v>
      </c>
      <c r="J548" s="263">
        <v>0</v>
      </c>
      <c r="K548" s="263">
        <v>0</v>
      </c>
      <c r="L548" s="263">
        <v>0</v>
      </c>
      <c r="M548" s="263">
        <v>0</v>
      </c>
      <c r="N548" s="263">
        <v>0</v>
      </c>
      <c r="O548" s="264">
        <f t="shared" si="26"/>
        <v>3217917.1900000004</v>
      </c>
    </row>
    <row r="549" spans="1:15" x14ac:dyDescent="0.25">
      <c r="A549" s="255" t="s">
        <v>51</v>
      </c>
      <c r="B549" s="258" t="s">
        <v>28</v>
      </c>
      <c r="C549" s="256">
        <v>25386</v>
      </c>
      <c r="D549" s="259" t="s">
        <v>538</v>
      </c>
      <c r="E549" s="237">
        <v>0</v>
      </c>
      <c r="F549" s="263">
        <v>0</v>
      </c>
      <c r="G549" s="263">
        <v>0</v>
      </c>
      <c r="H549" s="263">
        <v>0</v>
      </c>
      <c r="I549" s="263">
        <v>0</v>
      </c>
      <c r="J549" s="263">
        <v>0</v>
      </c>
      <c r="K549" s="263">
        <v>0</v>
      </c>
      <c r="L549" s="263">
        <v>0</v>
      </c>
      <c r="M549" s="263">
        <v>0</v>
      </c>
      <c r="N549" s="263">
        <v>0</v>
      </c>
      <c r="O549" s="264">
        <f t="shared" si="26"/>
        <v>0</v>
      </c>
    </row>
    <row r="550" spans="1:15" x14ac:dyDescent="0.25">
      <c r="A550" s="255" t="s">
        <v>51</v>
      </c>
      <c r="B550" s="258" t="s">
        <v>28</v>
      </c>
      <c r="C550" s="256">
        <v>25394</v>
      </c>
      <c r="D550" s="259" t="s">
        <v>539</v>
      </c>
      <c r="E550" s="237">
        <v>0</v>
      </c>
      <c r="F550" s="263">
        <v>0</v>
      </c>
      <c r="G550" s="263">
        <v>0</v>
      </c>
      <c r="H550" s="263">
        <v>0</v>
      </c>
      <c r="I550" s="263">
        <v>0</v>
      </c>
      <c r="J550" s="263">
        <v>0</v>
      </c>
      <c r="K550" s="263">
        <v>0</v>
      </c>
      <c r="L550" s="263">
        <v>0</v>
      </c>
      <c r="M550" s="263">
        <v>0</v>
      </c>
      <c r="N550" s="263">
        <v>0</v>
      </c>
      <c r="O550" s="264">
        <f t="shared" si="26"/>
        <v>0</v>
      </c>
    </row>
    <row r="551" spans="1:15" x14ac:dyDescent="0.25">
      <c r="A551" s="221" t="s">
        <v>51</v>
      </c>
      <c r="B551" s="222" t="s">
        <v>28</v>
      </c>
      <c r="C551" s="186">
        <v>25398</v>
      </c>
      <c r="D551" s="187" t="s">
        <v>540</v>
      </c>
      <c r="E551" s="237">
        <v>0</v>
      </c>
      <c r="F551" s="188">
        <v>0</v>
      </c>
      <c r="G551" s="188">
        <v>0</v>
      </c>
      <c r="H551" s="188">
        <v>0</v>
      </c>
      <c r="I551" s="188">
        <v>0</v>
      </c>
      <c r="J551" s="188">
        <v>0</v>
      </c>
      <c r="K551" s="188">
        <v>0</v>
      </c>
      <c r="L551" s="188">
        <v>0</v>
      </c>
      <c r="M551" s="188">
        <v>0</v>
      </c>
      <c r="N551" s="188">
        <v>0</v>
      </c>
      <c r="O551" s="189">
        <f t="shared" si="26"/>
        <v>0</v>
      </c>
    </row>
    <row r="552" spans="1:15" x14ac:dyDescent="0.25">
      <c r="A552" s="221" t="s">
        <v>51</v>
      </c>
      <c r="B552" s="222" t="s">
        <v>28</v>
      </c>
      <c r="C552" s="186">
        <v>25402</v>
      </c>
      <c r="D552" s="187" t="s">
        <v>417</v>
      </c>
      <c r="E552" s="237">
        <v>0</v>
      </c>
      <c r="F552" s="188">
        <v>0</v>
      </c>
      <c r="G552" s="188">
        <v>0</v>
      </c>
      <c r="H552" s="188">
        <v>0</v>
      </c>
      <c r="I552" s="188">
        <v>0</v>
      </c>
      <c r="J552" s="188">
        <v>0</v>
      </c>
      <c r="K552" s="188">
        <v>0</v>
      </c>
      <c r="L552" s="188">
        <v>340041.26</v>
      </c>
      <c r="M552" s="188">
        <v>0</v>
      </c>
      <c r="N552" s="188">
        <v>0</v>
      </c>
      <c r="O552" s="189">
        <f t="shared" si="26"/>
        <v>340041.26</v>
      </c>
    </row>
    <row r="553" spans="1:15" x14ac:dyDescent="0.25">
      <c r="A553" s="221" t="s">
        <v>51</v>
      </c>
      <c r="B553" s="222" t="s">
        <v>28</v>
      </c>
      <c r="C553" s="186">
        <v>25407</v>
      </c>
      <c r="D553" s="187" t="s">
        <v>541</v>
      </c>
      <c r="E553" s="237">
        <v>227149228.29473817</v>
      </c>
      <c r="F553" s="188">
        <v>0</v>
      </c>
      <c r="G553" s="188">
        <v>511517406.25000024</v>
      </c>
      <c r="H553" s="188">
        <v>0</v>
      </c>
      <c r="I553" s="188">
        <v>0</v>
      </c>
      <c r="J553" s="188">
        <v>0</v>
      </c>
      <c r="K553" s="188">
        <v>0</v>
      </c>
      <c r="L553" s="188">
        <v>2143122.34</v>
      </c>
      <c r="M553" s="188">
        <v>0</v>
      </c>
      <c r="N553" s="188">
        <v>0</v>
      </c>
      <c r="O553" s="189">
        <f t="shared" si="26"/>
        <v>513660528.59000021</v>
      </c>
    </row>
    <row r="554" spans="1:15" x14ac:dyDescent="0.25">
      <c r="A554" s="221" t="s">
        <v>51</v>
      </c>
      <c r="B554" s="222" t="s">
        <v>28</v>
      </c>
      <c r="C554" s="186">
        <v>25426</v>
      </c>
      <c r="D554" s="187" t="s">
        <v>542</v>
      </c>
      <c r="E554" s="237">
        <v>468797.09265929915</v>
      </c>
      <c r="F554" s="188">
        <v>0</v>
      </c>
      <c r="G554" s="188">
        <v>10104904.659999998</v>
      </c>
      <c r="H554" s="188">
        <v>0</v>
      </c>
      <c r="I554" s="188">
        <v>0</v>
      </c>
      <c r="J554" s="188">
        <v>0</v>
      </c>
      <c r="K554" s="188">
        <v>0</v>
      </c>
      <c r="L554" s="188">
        <v>0</v>
      </c>
      <c r="M554" s="188">
        <v>0</v>
      </c>
      <c r="N554" s="188">
        <v>0</v>
      </c>
      <c r="O554" s="189">
        <f t="shared" si="26"/>
        <v>10104904.659999998</v>
      </c>
    </row>
    <row r="555" spans="1:15" x14ac:dyDescent="0.25">
      <c r="A555" s="221" t="s">
        <v>51</v>
      </c>
      <c r="B555" s="222" t="s">
        <v>28</v>
      </c>
      <c r="C555" s="186">
        <v>25430</v>
      </c>
      <c r="D555" s="187" t="s">
        <v>543</v>
      </c>
      <c r="E555" s="237">
        <v>5237392.1066611372</v>
      </c>
      <c r="F555" s="188">
        <v>0</v>
      </c>
      <c r="G555" s="188">
        <v>0</v>
      </c>
      <c r="H555" s="188">
        <v>0</v>
      </c>
      <c r="I555" s="188">
        <v>0</v>
      </c>
      <c r="J555" s="188">
        <v>0</v>
      </c>
      <c r="K555" s="188">
        <v>0</v>
      </c>
      <c r="L555" s="188">
        <v>6025887.5099999998</v>
      </c>
      <c r="M555" s="188">
        <v>0</v>
      </c>
      <c r="N555" s="188">
        <v>0</v>
      </c>
      <c r="O555" s="189">
        <f t="shared" si="26"/>
        <v>6025887.5099999998</v>
      </c>
    </row>
    <row r="556" spans="1:15" x14ac:dyDescent="0.25">
      <c r="A556" s="221" t="s">
        <v>51</v>
      </c>
      <c r="B556" s="222" t="s">
        <v>28</v>
      </c>
      <c r="C556" s="186">
        <v>25436</v>
      </c>
      <c r="D556" s="187" t="s">
        <v>544</v>
      </c>
      <c r="E556" s="237">
        <v>152208.23641148198</v>
      </c>
      <c r="F556" s="188">
        <v>0</v>
      </c>
      <c r="G556" s="188">
        <v>0</v>
      </c>
      <c r="H556" s="188">
        <v>0</v>
      </c>
      <c r="I556" s="188">
        <v>0</v>
      </c>
      <c r="J556" s="188">
        <v>0</v>
      </c>
      <c r="K556" s="188">
        <v>0</v>
      </c>
      <c r="L556" s="188">
        <v>27485.61</v>
      </c>
      <c r="M556" s="188">
        <v>0</v>
      </c>
      <c r="N556" s="188">
        <v>0</v>
      </c>
      <c r="O556" s="189">
        <f t="shared" si="26"/>
        <v>27485.61</v>
      </c>
    </row>
    <row r="557" spans="1:15" x14ac:dyDescent="0.25">
      <c r="A557" s="221" t="s">
        <v>51</v>
      </c>
      <c r="B557" s="222" t="s">
        <v>28</v>
      </c>
      <c r="C557" s="186">
        <v>25438</v>
      </c>
      <c r="D557" s="187" t="s">
        <v>545</v>
      </c>
      <c r="E557" s="237">
        <v>45680.964823673457</v>
      </c>
      <c r="F557" s="188">
        <v>0</v>
      </c>
      <c r="G557" s="188">
        <v>0</v>
      </c>
      <c r="H557" s="188">
        <v>0</v>
      </c>
      <c r="I557" s="188">
        <v>0</v>
      </c>
      <c r="J557" s="188">
        <v>0</v>
      </c>
      <c r="K557" s="188">
        <v>0</v>
      </c>
      <c r="L557" s="188">
        <v>389542.91</v>
      </c>
      <c r="M557" s="188">
        <v>0</v>
      </c>
      <c r="N557" s="188">
        <v>0</v>
      </c>
      <c r="O557" s="189">
        <f t="shared" si="26"/>
        <v>389542.91</v>
      </c>
    </row>
    <row r="558" spans="1:15" x14ac:dyDescent="0.25">
      <c r="A558" s="221" t="s">
        <v>51</v>
      </c>
      <c r="B558" s="222" t="s">
        <v>28</v>
      </c>
      <c r="C558" s="186">
        <v>25473</v>
      </c>
      <c r="D558" s="187" t="s">
        <v>546</v>
      </c>
      <c r="E558" s="237">
        <v>29280156.234821647</v>
      </c>
      <c r="F558" s="188">
        <v>0</v>
      </c>
      <c r="G558" s="188">
        <v>0</v>
      </c>
      <c r="H558" s="188">
        <v>0</v>
      </c>
      <c r="I558" s="188">
        <v>0</v>
      </c>
      <c r="J558" s="188">
        <v>0</v>
      </c>
      <c r="K558" s="188">
        <v>0</v>
      </c>
      <c r="L558" s="188">
        <v>55369840.350000009</v>
      </c>
      <c r="M558" s="188">
        <v>0</v>
      </c>
      <c r="N558" s="188">
        <v>0</v>
      </c>
      <c r="O558" s="189">
        <f t="shared" si="26"/>
        <v>55369840.350000009</v>
      </c>
    </row>
    <row r="559" spans="1:15" x14ac:dyDescent="0.25">
      <c r="A559" s="221" t="s">
        <v>51</v>
      </c>
      <c r="B559" s="222" t="s">
        <v>28</v>
      </c>
      <c r="C559" s="186">
        <v>25483</v>
      </c>
      <c r="D559" s="187" t="s">
        <v>34</v>
      </c>
      <c r="E559" s="237">
        <v>0</v>
      </c>
      <c r="F559" s="188">
        <v>0</v>
      </c>
      <c r="G559" s="188">
        <v>0</v>
      </c>
      <c r="H559" s="188">
        <v>0</v>
      </c>
      <c r="I559" s="188">
        <v>0</v>
      </c>
      <c r="J559" s="188">
        <v>0</v>
      </c>
      <c r="K559" s="188">
        <v>0</v>
      </c>
      <c r="L559" s="188">
        <v>1999568.45</v>
      </c>
      <c r="M559" s="188">
        <v>0</v>
      </c>
      <c r="N559" s="188">
        <v>0</v>
      </c>
      <c r="O559" s="189">
        <f t="shared" si="26"/>
        <v>1999568.45</v>
      </c>
    </row>
    <row r="560" spans="1:15" x14ac:dyDescent="0.25">
      <c r="A560" s="221" t="s">
        <v>51</v>
      </c>
      <c r="B560" s="222" t="s">
        <v>28</v>
      </c>
      <c r="C560" s="186">
        <v>25486</v>
      </c>
      <c r="D560" s="187" t="s">
        <v>547</v>
      </c>
      <c r="E560" s="237">
        <v>181222788.61331272</v>
      </c>
      <c r="F560" s="188">
        <v>0</v>
      </c>
      <c r="G560" s="188">
        <v>301525.28000000003</v>
      </c>
      <c r="H560" s="188">
        <v>0</v>
      </c>
      <c r="I560" s="188">
        <v>0</v>
      </c>
      <c r="J560" s="188">
        <v>0</v>
      </c>
      <c r="K560" s="188">
        <v>0</v>
      </c>
      <c r="L560" s="188">
        <v>36010568.080000006</v>
      </c>
      <c r="M560" s="188">
        <v>5362933.3499999996</v>
      </c>
      <c r="N560" s="188">
        <v>0</v>
      </c>
      <c r="O560" s="189">
        <f t="shared" si="26"/>
        <v>41675026.710000008</v>
      </c>
    </row>
    <row r="561" spans="1:15" x14ac:dyDescent="0.25">
      <c r="A561" s="255" t="s">
        <v>51</v>
      </c>
      <c r="B561" s="258" t="s">
        <v>28</v>
      </c>
      <c r="C561" s="256">
        <v>25488</v>
      </c>
      <c r="D561" s="259" t="s">
        <v>548</v>
      </c>
      <c r="E561" s="237">
        <v>2771867.4850662379</v>
      </c>
      <c r="F561" s="263">
        <v>0</v>
      </c>
      <c r="G561" s="263">
        <v>0</v>
      </c>
      <c r="H561" s="263">
        <v>0</v>
      </c>
      <c r="I561" s="263">
        <v>0</v>
      </c>
      <c r="J561" s="263">
        <v>0</v>
      </c>
      <c r="K561" s="263">
        <v>0</v>
      </c>
      <c r="L561" s="263">
        <v>4055905.9299999997</v>
      </c>
      <c r="M561" s="263">
        <v>0</v>
      </c>
      <c r="N561" s="263">
        <v>0</v>
      </c>
      <c r="O561" s="264">
        <f t="shared" si="26"/>
        <v>4055905.9299999997</v>
      </c>
    </row>
    <row r="562" spans="1:15" x14ac:dyDescent="0.25">
      <c r="A562" s="255" t="s">
        <v>51</v>
      </c>
      <c r="B562" s="258" t="s">
        <v>28</v>
      </c>
      <c r="C562" s="256">
        <v>25489</v>
      </c>
      <c r="D562" s="259" t="s">
        <v>549</v>
      </c>
      <c r="E562" s="237">
        <v>0</v>
      </c>
      <c r="F562" s="263">
        <v>0</v>
      </c>
      <c r="G562" s="263">
        <v>0</v>
      </c>
      <c r="H562" s="263">
        <v>0</v>
      </c>
      <c r="I562" s="263">
        <v>0</v>
      </c>
      <c r="J562" s="263">
        <v>0</v>
      </c>
      <c r="K562" s="263">
        <v>0</v>
      </c>
      <c r="L562" s="263">
        <v>0</v>
      </c>
      <c r="M562" s="263">
        <v>0</v>
      </c>
      <c r="N562" s="263">
        <v>0</v>
      </c>
      <c r="O562" s="264">
        <f t="shared" si="26"/>
        <v>0</v>
      </c>
    </row>
    <row r="563" spans="1:15" x14ac:dyDescent="0.25">
      <c r="A563" s="255" t="s">
        <v>51</v>
      </c>
      <c r="B563" s="258" t="s">
        <v>28</v>
      </c>
      <c r="C563" s="256">
        <v>25491</v>
      </c>
      <c r="D563" s="259" t="s">
        <v>550</v>
      </c>
      <c r="E563" s="237">
        <v>0</v>
      </c>
      <c r="F563" s="263">
        <v>0</v>
      </c>
      <c r="G563" s="263">
        <v>0</v>
      </c>
      <c r="H563" s="263">
        <v>0</v>
      </c>
      <c r="I563" s="263">
        <v>0</v>
      </c>
      <c r="J563" s="263">
        <v>0</v>
      </c>
      <c r="K563" s="263">
        <v>0</v>
      </c>
      <c r="L563" s="263">
        <v>0</v>
      </c>
      <c r="M563" s="263">
        <v>0</v>
      </c>
      <c r="N563" s="263">
        <v>0</v>
      </c>
      <c r="O563" s="264">
        <f t="shared" si="26"/>
        <v>0</v>
      </c>
    </row>
    <row r="564" spans="1:15" x14ac:dyDescent="0.25">
      <c r="A564" s="255" t="s">
        <v>51</v>
      </c>
      <c r="B564" s="258" t="s">
        <v>28</v>
      </c>
      <c r="C564" s="256">
        <v>25506</v>
      </c>
      <c r="D564" s="259" t="s">
        <v>168</v>
      </c>
      <c r="E564" s="237">
        <v>0</v>
      </c>
      <c r="F564" s="263">
        <v>0</v>
      </c>
      <c r="G564" s="263">
        <v>0</v>
      </c>
      <c r="H564" s="263">
        <v>0</v>
      </c>
      <c r="I564" s="263">
        <v>0</v>
      </c>
      <c r="J564" s="263">
        <v>0</v>
      </c>
      <c r="K564" s="263">
        <v>0</v>
      </c>
      <c r="L564" s="263">
        <v>0</v>
      </c>
      <c r="M564" s="263">
        <v>0</v>
      </c>
      <c r="N564" s="263">
        <v>0</v>
      </c>
      <c r="O564" s="264">
        <f t="shared" si="26"/>
        <v>0</v>
      </c>
    </row>
    <row r="565" spans="1:15" x14ac:dyDescent="0.25">
      <c r="A565" s="255" t="s">
        <v>51</v>
      </c>
      <c r="B565" s="258" t="s">
        <v>28</v>
      </c>
      <c r="C565" s="256">
        <v>25513</v>
      </c>
      <c r="D565" s="259" t="s">
        <v>551</v>
      </c>
      <c r="E565" s="237">
        <v>16154599.364005378</v>
      </c>
      <c r="F565" s="263">
        <v>1095.27</v>
      </c>
      <c r="G565" s="263">
        <v>27092974.850000005</v>
      </c>
      <c r="H565" s="263">
        <v>0</v>
      </c>
      <c r="I565" s="263">
        <v>0</v>
      </c>
      <c r="J565" s="263">
        <v>0</v>
      </c>
      <c r="K565" s="263">
        <v>0</v>
      </c>
      <c r="L565" s="263">
        <v>142934.94999999998</v>
      </c>
      <c r="M565" s="263">
        <v>0</v>
      </c>
      <c r="N565" s="263">
        <v>0</v>
      </c>
      <c r="O565" s="264">
        <f t="shared" si="26"/>
        <v>27237005.070000004</v>
      </c>
    </row>
    <row r="566" spans="1:15" x14ac:dyDescent="0.25">
      <c r="A566" s="255" t="s">
        <v>51</v>
      </c>
      <c r="B566" s="258" t="s">
        <v>28</v>
      </c>
      <c r="C566" s="256">
        <v>25518</v>
      </c>
      <c r="D566" s="259" t="s">
        <v>552</v>
      </c>
      <c r="E566" s="237">
        <v>0</v>
      </c>
      <c r="F566" s="263">
        <v>0</v>
      </c>
      <c r="G566" s="263">
        <v>0</v>
      </c>
      <c r="H566" s="263">
        <v>0</v>
      </c>
      <c r="I566" s="263">
        <v>0</v>
      </c>
      <c r="J566" s="263">
        <v>0</v>
      </c>
      <c r="K566" s="263">
        <v>0</v>
      </c>
      <c r="L566" s="263">
        <v>7150.03</v>
      </c>
      <c r="M566" s="263">
        <v>0</v>
      </c>
      <c r="N566" s="263">
        <v>0</v>
      </c>
      <c r="O566" s="264">
        <f t="shared" si="26"/>
        <v>7150.03</v>
      </c>
    </row>
    <row r="567" spans="1:15" x14ac:dyDescent="0.25">
      <c r="A567" s="255" t="s">
        <v>51</v>
      </c>
      <c r="B567" s="258" t="s">
        <v>28</v>
      </c>
      <c r="C567" s="256">
        <v>25524</v>
      </c>
      <c r="D567" s="259" t="s">
        <v>553</v>
      </c>
      <c r="E567" s="237">
        <v>6685.9918113647382</v>
      </c>
      <c r="F567" s="263">
        <v>0</v>
      </c>
      <c r="G567" s="263">
        <v>0</v>
      </c>
      <c r="H567" s="263">
        <v>0</v>
      </c>
      <c r="I567" s="263">
        <v>0</v>
      </c>
      <c r="J567" s="263">
        <v>0</v>
      </c>
      <c r="K567" s="263">
        <v>0</v>
      </c>
      <c r="L567" s="263">
        <v>5453.68</v>
      </c>
      <c r="M567" s="263">
        <v>0</v>
      </c>
      <c r="N567" s="263">
        <v>0</v>
      </c>
      <c r="O567" s="264">
        <f t="shared" si="26"/>
        <v>5453.68</v>
      </c>
    </row>
    <row r="568" spans="1:15" x14ac:dyDescent="0.25">
      <c r="A568" s="255" t="s">
        <v>51</v>
      </c>
      <c r="B568" s="258" t="s">
        <v>28</v>
      </c>
      <c r="C568" s="256">
        <v>25530</v>
      </c>
      <c r="D568" s="259" t="s">
        <v>554</v>
      </c>
      <c r="E568" s="237">
        <v>1751539.7592833876</v>
      </c>
      <c r="F568" s="263">
        <v>0</v>
      </c>
      <c r="G568" s="263">
        <v>0</v>
      </c>
      <c r="H568" s="263">
        <v>0</v>
      </c>
      <c r="I568" s="263">
        <v>0</v>
      </c>
      <c r="J568" s="263">
        <v>0</v>
      </c>
      <c r="K568" s="263">
        <v>0</v>
      </c>
      <c r="L568" s="263">
        <v>5027243.99</v>
      </c>
      <c r="M568" s="263">
        <v>0</v>
      </c>
      <c r="N568" s="263">
        <v>0</v>
      </c>
      <c r="O568" s="264">
        <f t="shared" si="26"/>
        <v>5027243.99</v>
      </c>
    </row>
    <row r="569" spans="1:15" x14ac:dyDescent="0.25">
      <c r="A569" s="255" t="s">
        <v>51</v>
      </c>
      <c r="B569" s="258" t="s">
        <v>28</v>
      </c>
      <c r="C569" s="256">
        <v>25535</v>
      </c>
      <c r="D569" s="259" t="s">
        <v>555</v>
      </c>
      <c r="E569" s="237">
        <v>0</v>
      </c>
      <c r="F569" s="263">
        <v>0</v>
      </c>
      <c r="G569" s="263">
        <v>0</v>
      </c>
      <c r="H569" s="263">
        <v>0</v>
      </c>
      <c r="I569" s="263">
        <v>0</v>
      </c>
      <c r="J569" s="263">
        <v>0</v>
      </c>
      <c r="K569" s="263">
        <v>0</v>
      </c>
      <c r="L569" s="263">
        <v>4210.1899999999996</v>
      </c>
      <c r="M569" s="263">
        <v>0</v>
      </c>
      <c r="N569" s="263">
        <v>0</v>
      </c>
      <c r="O569" s="264">
        <f t="shared" si="26"/>
        <v>4210.1899999999996</v>
      </c>
    </row>
    <row r="570" spans="1:15" x14ac:dyDescent="0.25">
      <c r="A570" s="255" t="s">
        <v>51</v>
      </c>
      <c r="B570" s="258" t="s">
        <v>28</v>
      </c>
      <c r="C570" s="256">
        <v>25572</v>
      </c>
      <c r="D570" s="259" t="s">
        <v>556</v>
      </c>
      <c r="E570" s="237">
        <v>0</v>
      </c>
      <c r="F570" s="263">
        <v>0</v>
      </c>
      <c r="G570" s="263">
        <v>0</v>
      </c>
      <c r="H570" s="263">
        <v>0</v>
      </c>
      <c r="I570" s="263">
        <v>0</v>
      </c>
      <c r="J570" s="263">
        <v>0</v>
      </c>
      <c r="K570" s="263">
        <v>0</v>
      </c>
      <c r="L570" s="263">
        <v>0</v>
      </c>
      <c r="M570" s="263">
        <v>0</v>
      </c>
      <c r="N570" s="263">
        <v>0</v>
      </c>
      <c r="O570" s="264">
        <f t="shared" si="26"/>
        <v>0</v>
      </c>
    </row>
    <row r="571" spans="1:15" x14ac:dyDescent="0.25">
      <c r="A571" s="221" t="s">
        <v>51</v>
      </c>
      <c r="B571" s="222" t="s">
        <v>28</v>
      </c>
      <c r="C571" s="186">
        <v>25580</v>
      </c>
      <c r="D571" s="187" t="s">
        <v>557</v>
      </c>
      <c r="E571" s="237">
        <v>6161.0812974339442</v>
      </c>
      <c r="F571" s="188">
        <v>0</v>
      </c>
      <c r="G571" s="188">
        <v>0</v>
      </c>
      <c r="H571" s="188">
        <v>0</v>
      </c>
      <c r="I571" s="188">
        <v>0</v>
      </c>
      <c r="J571" s="188">
        <v>0</v>
      </c>
      <c r="K571" s="188">
        <v>0</v>
      </c>
      <c r="L571" s="188">
        <v>10381.48</v>
      </c>
      <c r="M571" s="188">
        <v>0</v>
      </c>
      <c r="N571" s="188">
        <v>0</v>
      </c>
      <c r="O571" s="189">
        <f t="shared" si="26"/>
        <v>10381.48</v>
      </c>
    </row>
    <row r="572" spans="1:15" x14ac:dyDescent="0.25">
      <c r="A572" s="221" t="s">
        <v>51</v>
      </c>
      <c r="B572" s="222" t="s">
        <v>28</v>
      </c>
      <c r="C572" s="186">
        <v>25592</v>
      </c>
      <c r="D572" s="187" t="s">
        <v>558</v>
      </c>
      <c r="E572" s="237">
        <v>95886.159835881466</v>
      </c>
      <c r="F572" s="188">
        <v>0</v>
      </c>
      <c r="G572" s="188">
        <v>0</v>
      </c>
      <c r="H572" s="188">
        <v>0</v>
      </c>
      <c r="I572" s="188">
        <v>0</v>
      </c>
      <c r="J572" s="188">
        <v>0</v>
      </c>
      <c r="K572" s="188">
        <v>0</v>
      </c>
      <c r="L572" s="188">
        <v>13430.2</v>
      </c>
      <c r="M572" s="188">
        <v>0</v>
      </c>
      <c r="N572" s="188">
        <v>0</v>
      </c>
      <c r="O572" s="189">
        <f t="shared" si="26"/>
        <v>13430.2</v>
      </c>
    </row>
    <row r="573" spans="1:15" x14ac:dyDescent="0.25">
      <c r="A573" s="221" t="s">
        <v>51</v>
      </c>
      <c r="B573" s="222" t="s">
        <v>28</v>
      </c>
      <c r="C573" s="186">
        <v>25594</v>
      </c>
      <c r="D573" s="187" t="s">
        <v>559</v>
      </c>
      <c r="E573" s="237">
        <v>277685.56818361464</v>
      </c>
      <c r="F573" s="188">
        <v>0</v>
      </c>
      <c r="G573" s="188">
        <v>0</v>
      </c>
      <c r="H573" s="188">
        <v>0</v>
      </c>
      <c r="I573" s="188">
        <v>0</v>
      </c>
      <c r="J573" s="188">
        <v>0</v>
      </c>
      <c r="K573" s="188">
        <v>0</v>
      </c>
      <c r="L573" s="188">
        <v>862766.39</v>
      </c>
      <c r="M573" s="188">
        <v>0</v>
      </c>
      <c r="N573" s="188">
        <v>0</v>
      </c>
      <c r="O573" s="189">
        <f t="shared" si="26"/>
        <v>862766.39</v>
      </c>
    </row>
    <row r="574" spans="1:15" x14ac:dyDescent="0.25">
      <c r="A574" s="221" t="s">
        <v>51</v>
      </c>
      <c r="B574" s="222" t="s">
        <v>28</v>
      </c>
      <c r="C574" s="186">
        <v>25596</v>
      </c>
      <c r="D574" s="187" t="s">
        <v>560</v>
      </c>
      <c r="E574" s="237">
        <v>0</v>
      </c>
      <c r="F574" s="188">
        <v>0</v>
      </c>
      <c r="G574" s="188">
        <v>0</v>
      </c>
      <c r="H574" s="188">
        <v>0</v>
      </c>
      <c r="I574" s="188">
        <v>0</v>
      </c>
      <c r="J574" s="188">
        <v>0</v>
      </c>
      <c r="K574" s="188">
        <v>0</v>
      </c>
      <c r="L574" s="188">
        <v>0</v>
      </c>
      <c r="M574" s="188">
        <v>0</v>
      </c>
      <c r="N574" s="188">
        <v>0</v>
      </c>
      <c r="O574" s="189">
        <f t="shared" si="26"/>
        <v>0</v>
      </c>
    </row>
    <row r="575" spans="1:15" x14ac:dyDescent="0.25">
      <c r="A575" s="221" t="s">
        <v>51</v>
      </c>
      <c r="B575" s="222" t="s">
        <v>28</v>
      </c>
      <c r="C575" s="186">
        <v>25599</v>
      </c>
      <c r="D575" s="187" t="s">
        <v>561</v>
      </c>
      <c r="E575" s="237">
        <v>3327932.3145684451</v>
      </c>
      <c r="F575" s="188">
        <v>0</v>
      </c>
      <c r="G575" s="188">
        <v>0</v>
      </c>
      <c r="H575" s="188">
        <v>0</v>
      </c>
      <c r="I575" s="188">
        <v>0</v>
      </c>
      <c r="J575" s="188">
        <v>0</v>
      </c>
      <c r="K575" s="188">
        <v>0</v>
      </c>
      <c r="L575" s="188">
        <v>171364.56</v>
      </c>
      <c r="M575" s="188">
        <v>0</v>
      </c>
      <c r="N575" s="188">
        <v>0</v>
      </c>
      <c r="O575" s="189">
        <f t="shared" si="26"/>
        <v>171364.56</v>
      </c>
    </row>
    <row r="576" spans="1:15" x14ac:dyDescent="0.25">
      <c r="A576" s="221" t="s">
        <v>51</v>
      </c>
      <c r="B576" s="222" t="s">
        <v>28</v>
      </c>
      <c r="C576" s="186">
        <v>25612</v>
      </c>
      <c r="D576" s="187" t="s">
        <v>562</v>
      </c>
      <c r="E576" s="237">
        <v>326431.17852688639</v>
      </c>
      <c r="F576" s="188">
        <v>0</v>
      </c>
      <c r="G576" s="188">
        <v>0</v>
      </c>
      <c r="H576" s="188">
        <v>0</v>
      </c>
      <c r="I576" s="188">
        <v>0</v>
      </c>
      <c r="J576" s="188">
        <v>0</v>
      </c>
      <c r="K576" s="188">
        <v>0</v>
      </c>
      <c r="L576" s="188">
        <v>2259705.29</v>
      </c>
      <c r="M576" s="188">
        <v>0</v>
      </c>
      <c r="N576" s="188">
        <v>0</v>
      </c>
      <c r="O576" s="189">
        <f t="shared" si="26"/>
        <v>2259705.29</v>
      </c>
    </row>
    <row r="577" spans="1:15" x14ac:dyDescent="0.25">
      <c r="A577" s="221" t="s">
        <v>51</v>
      </c>
      <c r="B577" s="222" t="s">
        <v>28</v>
      </c>
      <c r="C577" s="186">
        <v>25645</v>
      </c>
      <c r="D577" s="187" t="s">
        <v>563</v>
      </c>
      <c r="E577" s="237">
        <v>0</v>
      </c>
      <c r="F577" s="188">
        <v>0</v>
      </c>
      <c r="G577" s="188">
        <v>0</v>
      </c>
      <c r="H577" s="188">
        <v>0</v>
      </c>
      <c r="I577" s="188">
        <v>0</v>
      </c>
      <c r="J577" s="188">
        <v>0</v>
      </c>
      <c r="K577" s="188">
        <v>0</v>
      </c>
      <c r="L577" s="188">
        <v>28789.53</v>
      </c>
      <c r="M577" s="188">
        <v>0</v>
      </c>
      <c r="N577" s="188">
        <v>0</v>
      </c>
      <c r="O577" s="189">
        <f t="shared" si="26"/>
        <v>28789.53</v>
      </c>
    </row>
    <row r="578" spans="1:15" x14ac:dyDescent="0.25">
      <c r="A578" s="221" t="s">
        <v>51</v>
      </c>
      <c r="B578" s="222" t="s">
        <v>28</v>
      </c>
      <c r="C578" s="186">
        <v>25649</v>
      </c>
      <c r="D578" s="187" t="s">
        <v>564</v>
      </c>
      <c r="E578" s="237">
        <v>0</v>
      </c>
      <c r="F578" s="188">
        <v>0</v>
      </c>
      <c r="G578" s="188">
        <v>0</v>
      </c>
      <c r="H578" s="188">
        <v>0</v>
      </c>
      <c r="I578" s="188">
        <v>0</v>
      </c>
      <c r="J578" s="188">
        <v>0</v>
      </c>
      <c r="K578" s="188">
        <v>0</v>
      </c>
      <c r="L578" s="188">
        <v>0</v>
      </c>
      <c r="M578" s="188">
        <v>0</v>
      </c>
      <c r="N578" s="188">
        <v>0</v>
      </c>
      <c r="O578" s="189">
        <f t="shared" si="26"/>
        <v>0</v>
      </c>
    </row>
    <row r="579" spans="1:15" x14ac:dyDescent="0.25">
      <c r="A579" s="221" t="s">
        <v>51</v>
      </c>
      <c r="B579" s="222" t="s">
        <v>28</v>
      </c>
      <c r="C579" s="186">
        <v>25653</v>
      </c>
      <c r="D579" s="187" t="s">
        <v>565</v>
      </c>
      <c r="E579" s="237">
        <v>35696.663053119046</v>
      </c>
      <c r="F579" s="188">
        <v>0</v>
      </c>
      <c r="G579" s="188">
        <v>0</v>
      </c>
      <c r="H579" s="188">
        <v>0</v>
      </c>
      <c r="I579" s="188">
        <v>0</v>
      </c>
      <c r="J579" s="188">
        <v>0</v>
      </c>
      <c r="K579" s="188">
        <v>0</v>
      </c>
      <c r="L579" s="188">
        <v>207784.93</v>
      </c>
      <c r="M579" s="188">
        <v>0</v>
      </c>
      <c r="N579" s="188">
        <v>0</v>
      </c>
      <c r="O579" s="189">
        <f t="shared" si="26"/>
        <v>207784.93</v>
      </c>
    </row>
    <row r="580" spans="1:15" x14ac:dyDescent="0.25">
      <c r="A580" s="221" t="s">
        <v>51</v>
      </c>
      <c r="B580" s="222" t="s">
        <v>28</v>
      </c>
      <c r="C580" s="186">
        <v>25658</v>
      </c>
      <c r="D580" s="187" t="s">
        <v>140</v>
      </c>
      <c r="E580" s="237">
        <v>688028.7764661375</v>
      </c>
      <c r="F580" s="188">
        <v>0</v>
      </c>
      <c r="G580" s="188">
        <v>0</v>
      </c>
      <c r="H580" s="188">
        <v>0</v>
      </c>
      <c r="I580" s="188">
        <v>0</v>
      </c>
      <c r="J580" s="188">
        <v>0</v>
      </c>
      <c r="K580" s="188">
        <v>0</v>
      </c>
      <c r="L580" s="188">
        <v>660423.9099999998</v>
      </c>
      <c r="M580" s="188">
        <v>0</v>
      </c>
      <c r="N580" s="188">
        <v>0</v>
      </c>
      <c r="O580" s="189">
        <f t="shared" si="26"/>
        <v>660423.9099999998</v>
      </c>
    </row>
    <row r="581" spans="1:15" x14ac:dyDescent="0.25">
      <c r="A581" s="255" t="s">
        <v>51</v>
      </c>
      <c r="B581" s="258" t="s">
        <v>28</v>
      </c>
      <c r="C581" s="256">
        <v>25662</v>
      </c>
      <c r="D581" s="259" t="s">
        <v>566</v>
      </c>
      <c r="E581" s="237">
        <v>60645.211380605579</v>
      </c>
      <c r="F581" s="263">
        <v>0</v>
      </c>
      <c r="G581" s="263">
        <v>0</v>
      </c>
      <c r="H581" s="263">
        <v>0</v>
      </c>
      <c r="I581" s="263">
        <v>0</v>
      </c>
      <c r="J581" s="263">
        <v>0</v>
      </c>
      <c r="K581" s="263">
        <v>0</v>
      </c>
      <c r="L581" s="263">
        <v>1629344.42</v>
      </c>
      <c r="M581" s="263">
        <v>0</v>
      </c>
      <c r="N581" s="263">
        <v>0</v>
      </c>
      <c r="O581" s="264">
        <f t="shared" si="26"/>
        <v>1629344.42</v>
      </c>
    </row>
    <row r="582" spans="1:15" x14ac:dyDescent="0.25">
      <c r="A582" s="255" t="s">
        <v>51</v>
      </c>
      <c r="B582" s="258" t="s">
        <v>28</v>
      </c>
      <c r="C582" s="256">
        <v>25718</v>
      </c>
      <c r="D582" s="259" t="s">
        <v>567</v>
      </c>
      <c r="E582" s="237">
        <v>0</v>
      </c>
      <c r="F582" s="263">
        <v>0</v>
      </c>
      <c r="G582" s="263">
        <v>0</v>
      </c>
      <c r="H582" s="263">
        <v>0</v>
      </c>
      <c r="I582" s="263">
        <v>0</v>
      </c>
      <c r="J582" s="263">
        <v>0</v>
      </c>
      <c r="K582" s="263">
        <v>0</v>
      </c>
      <c r="L582" s="263">
        <v>0</v>
      </c>
      <c r="M582" s="263">
        <v>0</v>
      </c>
      <c r="N582" s="263">
        <v>0</v>
      </c>
      <c r="O582" s="264">
        <f t="shared" si="26"/>
        <v>0</v>
      </c>
    </row>
    <row r="583" spans="1:15" x14ac:dyDescent="0.25">
      <c r="A583" s="255" t="s">
        <v>51</v>
      </c>
      <c r="B583" s="258" t="s">
        <v>28</v>
      </c>
      <c r="C583" s="256">
        <v>25736</v>
      </c>
      <c r="D583" s="259" t="s">
        <v>568</v>
      </c>
      <c r="E583" s="237">
        <v>300250875.8508215</v>
      </c>
      <c r="F583" s="263">
        <v>0</v>
      </c>
      <c r="G583" s="263">
        <v>0</v>
      </c>
      <c r="H583" s="263">
        <v>0</v>
      </c>
      <c r="I583" s="263">
        <v>0</v>
      </c>
      <c r="J583" s="263">
        <v>0</v>
      </c>
      <c r="K583" s="263">
        <v>0</v>
      </c>
      <c r="L583" s="263">
        <v>0</v>
      </c>
      <c r="M583" s="263">
        <v>350675321.76999992</v>
      </c>
      <c r="N583" s="263">
        <v>0</v>
      </c>
      <c r="O583" s="264">
        <f t="shared" si="26"/>
        <v>350675321.76999992</v>
      </c>
    </row>
    <row r="584" spans="1:15" x14ac:dyDescent="0.25">
      <c r="A584" s="255" t="s">
        <v>51</v>
      </c>
      <c r="B584" s="258" t="s">
        <v>28</v>
      </c>
      <c r="C584" s="256">
        <v>25740</v>
      </c>
      <c r="D584" s="259" t="s">
        <v>569</v>
      </c>
      <c r="E584" s="237">
        <v>2723882.5515270634</v>
      </c>
      <c r="F584" s="263">
        <v>0</v>
      </c>
      <c r="G584" s="263">
        <v>0</v>
      </c>
      <c r="H584" s="263">
        <v>0</v>
      </c>
      <c r="I584" s="263">
        <v>0</v>
      </c>
      <c r="J584" s="263">
        <v>0</v>
      </c>
      <c r="K584" s="263">
        <v>0</v>
      </c>
      <c r="L584" s="263">
        <v>20772165.760000002</v>
      </c>
      <c r="M584" s="263">
        <v>0</v>
      </c>
      <c r="N584" s="263">
        <v>0</v>
      </c>
      <c r="O584" s="264">
        <f t="shared" si="26"/>
        <v>20772165.760000002</v>
      </c>
    </row>
    <row r="585" spans="1:15" x14ac:dyDescent="0.25">
      <c r="A585" s="255" t="s">
        <v>51</v>
      </c>
      <c r="B585" s="258" t="s">
        <v>28</v>
      </c>
      <c r="C585" s="256">
        <v>25743</v>
      </c>
      <c r="D585" s="259" t="s">
        <v>570</v>
      </c>
      <c r="E585" s="237">
        <v>463562.45871587784</v>
      </c>
      <c r="F585" s="263">
        <v>0</v>
      </c>
      <c r="G585" s="263">
        <v>0</v>
      </c>
      <c r="H585" s="263">
        <v>0</v>
      </c>
      <c r="I585" s="263">
        <v>0</v>
      </c>
      <c r="J585" s="263">
        <v>0</v>
      </c>
      <c r="K585" s="263">
        <v>0</v>
      </c>
      <c r="L585" s="263">
        <v>1189139.6100000001</v>
      </c>
      <c r="M585" s="263">
        <v>0</v>
      </c>
      <c r="N585" s="263">
        <v>0</v>
      </c>
      <c r="O585" s="264">
        <f t="shared" si="26"/>
        <v>1189139.6100000001</v>
      </c>
    </row>
    <row r="586" spans="1:15" x14ac:dyDescent="0.25">
      <c r="A586" s="255" t="s">
        <v>51</v>
      </c>
      <c r="B586" s="258" t="s">
        <v>28</v>
      </c>
      <c r="C586" s="256">
        <v>25745</v>
      </c>
      <c r="D586" s="259" t="s">
        <v>571</v>
      </c>
      <c r="E586" s="237">
        <v>42231.061799567717</v>
      </c>
      <c r="F586" s="263">
        <v>0</v>
      </c>
      <c r="G586" s="263">
        <v>0</v>
      </c>
      <c r="H586" s="263">
        <v>0</v>
      </c>
      <c r="I586" s="263">
        <v>0</v>
      </c>
      <c r="J586" s="263">
        <v>0</v>
      </c>
      <c r="K586" s="263">
        <v>0</v>
      </c>
      <c r="L586" s="263">
        <v>553694.69999999995</v>
      </c>
      <c r="M586" s="263">
        <v>0</v>
      </c>
      <c r="N586" s="263">
        <v>0</v>
      </c>
      <c r="O586" s="264">
        <f t="shared" si="26"/>
        <v>553694.69999999995</v>
      </c>
    </row>
    <row r="587" spans="1:15" x14ac:dyDescent="0.25">
      <c r="A587" s="255" t="s">
        <v>51</v>
      </c>
      <c r="B587" s="258" t="s">
        <v>28</v>
      </c>
      <c r="C587" s="256">
        <v>25754</v>
      </c>
      <c r="D587" s="259" t="s">
        <v>572</v>
      </c>
      <c r="E587" s="237">
        <v>19599192.988582134</v>
      </c>
      <c r="F587" s="263">
        <v>0</v>
      </c>
      <c r="G587" s="263">
        <v>0</v>
      </c>
      <c r="H587" s="263">
        <v>0</v>
      </c>
      <c r="I587" s="263">
        <v>0</v>
      </c>
      <c r="J587" s="263">
        <v>0</v>
      </c>
      <c r="K587" s="263">
        <v>0</v>
      </c>
      <c r="L587" s="263">
        <v>44181405.789999999</v>
      </c>
      <c r="M587" s="263">
        <v>0</v>
      </c>
      <c r="N587" s="263">
        <v>0</v>
      </c>
      <c r="O587" s="264">
        <f t="shared" si="26"/>
        <v>44181405.789999999</v>
      </c>
    </row>
    <row r="588" spans="1:15" x14ac:dyDescent="0.25">
      <c r="A588" s="255" t="s">
        <v>51</v>
      </c>
      <c r="B588" s="258" t="s">
        <v>28</v>
      </c>
      <c r="C588" s="256">
        <v>25758</v>
      </c>
      <c r="D588" s="259" t="s">
        <v>573</v>
      </c>
      <c r="E588" s="237">
        <v>0</v>
      </c>
      <c r="F588" s="263">
        <v>0</v>
      </c>
      <c r="G588" s="263">
        <v>0</v>
      </c>
      <c r="H588" s="263">
        <v>0</v>
      </c>
      <c r="I588" s="263">
        <v>0</v>
      </c>
      <c r="J588" s="263">
        <v>0</v>
      </c>
      <c r="K588" s="263">
        <v>0</v>
      </c>
      <c r="L588" s="263">
        <v>2400920.52</v>
      </c>
      <c r="M588" s="263">
        <v>0</v>
      </c>
      <c r="N588" s="263">
        <v>0</v>
      </c>
      <c r="O588" s="264">
        <f t="shared" ref="O588:O651" si="27">SUM(F588:N588)</f>
        <v>2400920.52</v>
      </c>
    </row>
    <row r="589" spans="1:15" x14ac:dyDescent="0.25">
      <c r="A589" s="255" t="s">
        <v>51</v>
      </c>
      <c r="B589" s="258" t="s">
        <v>28</v>
      </c>
      <c r="C589" s="256">
        <v>25769</v>
      </c>
      <c r="D589" s="259" t="s">
        <v>574</v>
      </c>
      <c r="E589" s="237">
        <v>10121754.609822888</v>
      </c>
      <c r="F589" s="263">
        <v>0</v>
      </c>
      <c r="G589" s="263">
        <v>4629506.29</v>
      </c>
      <c r="H589" s="263">
        <v>0</v>
      </c>
      <c r="I589" s="263">
        <v>0</v>
      </c>
      <c r="J589" s="263">
        <v>0</v>
      </c>
      <c r="K589" s="263">
        <v>0</v>
      </c>
      <c r="L589" s="263">
        <v>1792105.46</v>
      </c>
      <c r="M589" s="263">
        <v>0</v>
      </c>
      <c r="N589" s="263">
        <v>0</v>
      </c>
      <c r="O589" s="264">
        <f t="shared" si="27"/>
        <v>6421611.75</v>
      </c>
    </row>
    <row r="590" spans="1:15" x14ac:dyDescent="0.25">
      <c r="A590" s="255" t="s">
        <v>51</v>
      </c>
      <c r="B590" s="258" t="s">
        <v>28</v>
      </c>
      <c r="C590" s="256">
        <v>25772</v>
      </c>
      <c r="D590" s="259" t="s">
        <v>575</v>
      </c>
      <c r="E590" s="237">
        <v>10397184.354082439</v>
      </c>
      <c r="F590" s="263">
        <v>0</v>
      </c>
      <c r="G590" s="263">
        <v>16587807.459999997</v>
      </c>
      <c r="H590" s="263">
        <v>0</v>
      </c>
      <c r="I590" s="263">
        <v>0</v>
      </c>
      <c r="J590" s="263">
        <v>0</v>
      </c>
      <c r="K590" s="263">
        <v>0</v>
      </c>
      <c r="L590" s="263">
        <v>14843.1</v>
      </c>
      <c r="M590" s="263">
        <v>0</v>
      </c>
      <c r="N590" s="263">
        <v>0</v>
      </c>
      <c r="O590" s="264">
        <f t="shared" si="27"/>
        <v>16602650.559999997</v>
      </c>
    </row>
    <row r="591" spans="1:15" x14ac:dyDescent="0.25">
      <c r="A591" s="221" t="s">
        <v>51</v>
      </c>
      <c r="B591" s="222" t="s">
        <v>28</v>
      </c>
      <c r="C591" s="186">
        <v>25777</v>
      </c>
      <c r="D591" s="187" t="s">
        <v>576</v>
      </c>
      <c r="E591" s="237">
        <v>0</v>
      </c>
      <c r="F591" s="188">
        <v>0</v>
      </c>
      <c r="G591" s="188">
        <v>0</v>
      </c>
      <c r="H591" s="188">
        <v>0</v>
      </c>
      <c r="I591" s="188">
        <v>0</v>
      </c>
      <c r="J591" s="188">
        <v>0</v>
      </c>
      <c r="K591" s="188">
        <v>0</v>
      </c>
      <c r="L591" s="188">
        <v>0</v>
      </c>
      <c r="M591" s="188">
        <v>0</v>
      </c>
      <c r="N591" s="188">
        <v>0</v>
      </c>
      <c r="O591" s="189">
        <f t="shared" si="27"/>
        <v>0</v>
      </c>
    </row>
    <row r="592" spans="1:15" x14ac:dyDescent="0.25">
      <c r="A592" s="221" t="s">
        <v>51</v>
      </c>
      <c r="B592" s="222" t="s">
        <v>28</v>
      </c>
      <c r="C592" s="186">
        <v>25779</v>
      </c>
      <c r="D592" s="187" t="s">
        <v>577</v>
      </c>
      <c r="E592" s="237">
        <v>102037.66761804822</v>
      </c>
      <c r="F592" s="188">
        <v>0</v>
      </c>
      <c r="G592" s="188">
        <v>0</v>
      </c>
      <c r="H592" s="188">
        <v>0</v>
      </c>
      <c r="I592" s="188">
        <v>0</v>
      </c>
      <c r="J592" s="188">
        <v>0</v>
      </c>
      <c r="K592" s="188">
        <v>0</v>
      </c>
      <c r="L592" s="188">
        <v>138410.94</v>
      </c>
      <c r="M592" s="188">
        <v>0</v>
      </c>
      <c r="N592" s="188">
        <v>0</v>
      </c>
      <c r="O592" s="189">
        <f t="shared" si="27"/>
        <v>138410.94</v>
      </c>
    </row>
    <row r="593" spans="1:15" x14ac:dyDescent="0.25">
      <c r="A593" s="221" t="s">
        <v>51</v>
      </c>
      <c r="B593" s="222" t="s">
        <v>28</v>
      </c>
      <c r="C593" s="186">
        <v>25781</v>
      </c>
      <c r="D593" s="187" t="s">
        <v>578</v>
      </c>
      <c r="E593" s="237">
        <v>232479648.66325819</v>
      </c>
      <c r="F593" s="188">
        <v>0</v>
      </c>
      <c r="G593" s="188">
        <v>520824727.09999967</v>
      </c>
      <c r="H593" s="188">
        <v>0</v>
      </c>
      <c r="I593" s="188">
        <v>0</v>
      </c>
      <c r="J593" s="188">
        <v>0</v>
      </c>
      <c r="K593" s="188">
        <v>0</v>
      </c>
      <c r="L593" s="188">
        <v>1603089.3099999998</v>
      </c>
      <c r="M593" s="188">
        <v>0</v>
      </c>
      <c r="N593" s="188">
        <v>0</v>
      </c>
      <c r="O593" s="189">
        <f t="shared" si="27"/>
        <v>522427816.40999967</v>
      </c>
    </row>
    <row r="594" spans="1:15" x14ac:dyDescent="0.25">
      <c r="A594" s="221" t="s">
        <v>51</v>
      </c>
      <c r="B594" s="222" t="s">
        <v>28</v>
      </c>
      <c r="C594" s="186">
        <v>25785</v>
      </c>
      <c r="D594" s="187" t="s">
        <v>579</v>
      </c>
      <c r="E594" s="237">
        <v>14713211.527422532</v>
      </c>
      <c r="F594" s="188">
        <v>0</v>
      </c>
      <c r="G594" s="188">
        <v>0</v>
      </c>
      <c r="H594" s="188">
        <v>0</v>
      </c>
      <c r="I594" s="188">
        <v>0</v>
      </c>
      <c r="J594" s="188">
        <v>0</v>
      </c>
      <c r="K594" s="188">
        <v>0</v>
      </c>
      <c r="L594" s="188">
        <v>5483580.1899999995</v>
      </c>
      <c r="M594" s="188">
        <v>0</v>
      </c>
      <c r="N594" s="188">
        <v>0</v>
      </c>
      <c r="O594" s="189">
        <f t="shared" si="27"/>
        <v>5483580.1899999995</v>
      </c>
    </row>
    <row r="595" spans="1:15" x14ac:dyDescent="0.25">
      <c r="A595" s="221" t="s">
        <v>51</v>
      </c>
      <c r="B595" s="222" t="s">
        <v>28</v>
      </c>
      <c r="C595" s="186">
        <v>25793</v>
      </c>
      <c r="D595" s="187" t="s">
        <v>580</v>
      </c>
      <c r="E595" s="237">
        <v>108192163.19213286</v>
      </c>
      <c r="F595" s="188">
        <v>0</v>
      </c>
      <c r="G595" s="188">
        <v>170952647.31999999</v>
      </c>
      <c r="H595" s="188">
        <v>0</v>
      </c>
      <c r="I595" s="188">
        <v>0</v>
      </c>
      <c r="J595" s="188">
        <v>0</v>
      </c>
      <c r="K595" s="188">
        <v>0</v>
      </c>
      <c r="L595" s="188">
        <v>2341643.14</v>
      </c>
      <c r="M595" s="188">
        <v>0</v>
      </c>
      <c r="N595" s="188">
        <v>0</v>
      </c>
      <c r="O595" s="189">
        <f t="shared" si="27"/>
        <v>173294290.45999998</v>
      </c>
    </row>
    <row r="596" spans="1:15" x14ac:dyDescent="0.25">
      <c r="A596" s="221" t="s">
        <v>51</v>
      </c>
      <c r="B596" s="222" t="s">
        <v>28</v>
      </c>
      <c r="C596" s="186">
        <v>25797</v>
      </c>
      <c r="D596" s="187" t="s">
        <v>581</v>
      </c>
      <c r="E596" s="237">
        <v>0</v>
      </c>
      <c r="F596" s="188">
        <v>0</v>
      </c>
      <c r="G596" s="188">
        <v>0</v>
      </c>
      <c r="H596" s="188">
        <v>0</v>
      </c>
      <c r="I596" s="188">
        <v>0</v>
      </c>
      <c r="J596" s="188">
        <v>0</v>
      </c>
      <c r="K596" s="188">
        <v>0</v>
      </c>
      <c r="L596" s="188">
        <v>0</v>
      </c>
      <c r="M596" s="188">
        <v>0</v>
      </c>
      <c r="N596" s="188">
        <v>0</v>
      </c>
      <c r="O596" s="189">
        <f t="shared" si="27"/>
        <v>0</v>
      </c>
    </row>
    <row r="597" spans="1:15" x14ac:dyDescent="0.25">
      <c r="A597" s="221" t="s">
        <v>51</v>
      </c>
      <c r="B597" s="222" t="s">
        <v>28</v>
      </c>
      <c r="C597" s="186">
        <v>25799</v>
      </c>
      <c r="D597" s="187" t="s">
        <v>582</v>
      </c>
      <c r="E597" s="237">
        <v>0</v>
      </c>
      <c r="F597" s="188">
        <v>0</v>
      </c>
      <c r="G597" s="188">
        <v>0</v>
      </c>
      <c r="H597" s="188">
        <v>0</v>
      </c>
      <c r="I597" s="188">
        <v>0</v>
      </c>
      <c r="J597" s="188">
        <v>0</v>
      </c>
      <c r="K597" s="188">
        <v>0</v>
      </c>
      <c r="L597" s="188">
        <v>0</v>
      </c>
      <c r="M597" s="188">
        <v>0</v>
      </c>
      <c r="N597" s="188">
        <v>0</v>
      </c>
      <c r="O597" s="189">
        <f t="shared" si="27"/>
        <v>0</v>
      </c>
    </row>
    <row r="598" spans="1:15" x14ac:dyDescent="0.25">
      <c r="A598" s="221" t="s">
        <v>51</v>
      </c>
      <c r="B598" s="222" t="s">
        <v>28</v>
      </c>
      <c r="C598" s="186">
        <v>25805</v>
      </c>
      <c r="D598" s="187" t="s">
        <v>583</v>
      </c>
      <c r="E598" s="237">
        <v>20540.948107357322</v>
      </c>
      <c r="F598" s="188">
        <v>0</v>
      </c>
      <c r="G598" s="188">
        <v>0</v>
      </c>
      <c r="H598" s="188">
        <v>0</v>
      </c>
      <c r="I598" s="188">
        <v>0</v>
      </c>
      <c r="J598" s="188">
        <v>0</v>
      </c>
      <c r="K598" s="188">
        <v>0</v>
      </c>
      <c r="L598" s="188">
        <v>217317.03</v>
      </c>
      <c r="M598" s="188">
        <v>0</v>
      </c>
      <c r="N598" s="188">
        <v>0</v>
      </c>
      <c r="O598" s="189">
        <f t="shared" si="27"/>
        <v>217317.03</v>
      </c>
    </row>
    <row r="599" spans="1:15" x14ac:dyDescent="0.25">
      <c r="A599" s="221" t="s">
        <v>51</v>
      </c>
      <c r="B599" s="222" t="s">
        <v>28</v>
      </c>
      <c r="C599" s="186">
        <v>25807</v>
      </c>
      <c r="D599" s="187" t="s">
        <v>584</v>
      </c>
      <c r="E599" s="237">
        <v>83916.336978124746</v>
      </c>
      <c r="F599" s="188">
        <v>0</v>
      </c>
      <c r="G599" s="188">
        <v>0</v>
      </c>
      <c r="H599" s="188">
        <v>0</v>
      </c>
      <c r="I599" s="188">
        <v>0</v>
      </c>
      <c r="J599" s="188">
        <v>0</v>
      </c>
      <c r="K599" s="188">
        <v>0</v>
      </c>
      <c r="L599" s="188">
        <v>954931.44</v>
      </c>
      <c r="M599" s="188">
        <v>0</v>
      </c>
      <c r="N599" s="188">
        <v>0</v>
      </c>
      <c r="O599" s="189">
        <f t="shared" si="27"/>
        <v>954931.44</v>
      </c>
    </row>
    <row r="600" spans="1:15" x14ac:dyDescent="0.25">
      <c r="A600" s="221" t="s">
        <v>51</v>
      </c>
      <c r="B600" s="222" t="s">
        <v>28</v>
      </c>
      <c r="C600" s="186">
        <v>25815</v>
      </c>
      <c r="D600" s="187" t="s">
        <v>585</v>
      </c>
      <c r="E600" s="237">
        <v>0</v>
      </c>
      <c r="F600" s="188">
        <v>0</v>
      </c>
      <c r="G600" s="188">
        <v>25982.699999999997</v>
      </c>
      <c r="H600" s="188">
        <v>0</v>
      </c>
      <c r="I600" s="188">
        <v>0</v>
      </c>
      <c r="J600" s="188">
        <v>0</v>
      </c>
      <c r="K600" s="188">
        <v>0</v>
      </c>
      <c r="L600" s="188">
        <v>1561282.8000000003</v>
      </c>
      <c r="M600" s="188">
        <v>0</v>
      </c>
      <c r="N600" s="188">
        <v>0</v>
      </c>
      <c r="O600" s="189">
        <f t="shared" si="27"/>
        <v>1587265.5000000002</v>
      </c>
    </row>
    <row r="601" spans="1:15" x14ac:dyDescent="0.25">
      <c r="A601" s="255" t="s">
        <v>51</v>
      </c>
      <c r="B601" s="258" t="s">
        <v>28</v>
      </c>
      <c r="C601" s="256">
        <v>25817</v>
      </c>
      <c r="D601" s="259" t="s">
        <v>586</v>
      </c>
      <c r="E601" s="237">
        <v>6255018.5301883835</v>
      </c>
      <c r="F601" s="263">
        <v>0</v>
      </c>
      <c r="G601" s="263">
        <v>0</v>
      </c>
      <c r="H601" s="263">
        <v>0</v>
      </c>
      <c r="I601" s="263">
        <v>0</v>
      </c>
      <c r="J601" s="263">
        <v>0</v>
      </c>
      <c r="K601" s="263">
        <v>0</v>
      </c>
      <c r="L601" s="263">
        <v>20609632.149999995</v>
      </c>
      <c r="M601" s="263">
        <v>0</v>
      </c>
      <c r="N601" s="263">
        <v>0</v>
      </c>
      <c r="O601" s="264">
        <f t="shared" si="27"/>
        <v>20609632.149999995</v>
      </c>
    </row>
    <row r="602" spans="1:15" x14ac:dyDescent="0.25">
      <c r="A602" s="255" t="s">
        <v>51</v>
      </c>
      <c r="B602" s="258" t="s">
        <v>28</v>
      </c>
      <c r="C602" s="256">
        <v>25823</v>
      </c>
      <c r="D602" s="259" t="s">
        <v>587</v>
      </c>
      <c r="E602" s="237">
        <v>380.82382286967368</v>
      </c>
      <c r="F602" s="263">
        <v>0</v>
      </c>
      <c r="G602" s="263">
        <v>0</v>
      </c>
      <c r="H602" s="263">
        <v>0</v>
      </c>
      <c r="I602" s="263">
        <v>0</v>
      </c>
      <c r="J602" s="263">
        <v>0</v>
      </c>
      <c r="K602" s="263">
        <v>0</v>
      </c>
      <c r="L602" s="263">
        <v>0</v>
      </c>
      <c r="M602" s="263">
        <v>0</v>
      </c>
      <c r="N602" s="263">
        <v>0</v>
      </c>
      <c r="O602" s="264">
        <f t="shared" si="27"/>
        <v>0</v>
      </c>
    </row>
    <row r="603" spans="1:15" x14ac:dyDescent="0.25">
      <c r="A603" s="255" t="s">
        <v>51</v>
      </c>
      <c r="B603" s="258" t="s">
        <v>28</v>
      </c>
      <c r="C603" s="256">
        <v>25839</v>
      </c>
      <c r="D603" s="259" t="s">
        <v>588</v>
      </c>
      <c r="E603" s="237">
        <v>99254581.634447634</v>
      </c>
      <c r="F603" s="263">
        <v>0</v>
      </c>
      <c r="G603" s="263">
        <v>0</v>
      </c>
      <c r="H603" s="263">
        <v>63622738.009999983</v>
      </c>
      <c r="I603" s="263">
        <v>87987912.260000005</v>
      </c>
      <c r="J603" s="263">
        <v>0</v>
      </c>
      <c r="K603" s="263">
        <v>0</v>
      </c>
      <c r="L603" s="263">
        <v>44577.130000000005</v>
      </c>
      <c r="M603" s="263">
        <v>0</v>
      </c>
      <c r="N603" s="263">
        <v>0</v>
      </c>
      <c r="O603" s="264">
        <f t="shared" si="27"/>
        <v>151655227.39999998</v>
      </c>
    </row>
    <row r="604" spans="1:15" x14ac:dyDescent="0.25">
      <c r="A604" s="255" t="s">
        <v>51</v>
      </c>
      <c r="B604" s="258" t="s">
        <v>28</v>
      </c>
      <c r="C604" s="256">
        <v>25841</v>
      </c>
      <c r="D604" s="259" t="s">
        <v>589</v>
      </c>
      <c r="E604" s="237">
        <v>2394.5819515664148</v>
      </c>
      <c r="F604" s="263">
        <v>0</v>
      </c>
      <c r="G604" s="263">
        <v>0</v>
      </c>
      <c r="H604" s="263">
        <v>0</v>
      </c>
      <c r="I604" s="263">
        <v>0</v>
      </c>
      <c r="J604" s="263">
        <v>0</v>
      </c>
      <c r="K604" s="263">
        <v>0</v>
      </c>
      <c r="L604" s="263">
        <v>0</v>
      </c>
      <c r="M604" s="263">
        <v>0</v>
      </c>
      <c r="N604" s="263">
        <v>0</v>
      </c>
      <c r="O604" s="264">
        <f t="shared" si="27"/>
        <v>0</v>
      </c>
    </row>
    <row r="605" spans="1:15" x14ac:dyDescent="0.25">
      <c r="A605" s="255" t="s">
        <v>51</v>
      </c>
      <c r="B605" s="258" t="s">
        <v>28</v>
      </c>
      <c r="C605" s="256">
        <v>25843</v>
      </c>
      <c r="D605" s="259" t="s">
        <v>590</v>
      </c>
      <c r="E605" s="237">
        <v>1966625.3990091826</v>
      </c>
      <c r="F605" s="263">
        <v>0</v>
      </c>
      <c r="G605" s="263">
        <v>0</v>
      </c>
      <c r="H605" s="263">
        <v>0</v>
      </c>
      <c r="I605" s="263">
        <v>0</v>
      </c>
      <c r="J605" s="263">
        <v>0</v>
      </c>
      <c r="K605" s="263">
        <v>0</v>
      </c>
      <c r="L605" s="263">
        <v>90493.819999999992</v>
      </c>
      <c r="M605" s="263">
        <v>0</v>
      </c>
      <c r="N605" s="263">
        <v>0</v>
      </c>
      <c r="O605" s="264">
        <f t="shared" si="27"/>
        <v>90493.819999999992</v>
      </c>
    </row>
    <row r="606" spans="1:15" x14ac:dyDescent="0.25">
      <c r="A606" s="255" t="s">
        <v>51</v>
      </c>
      <c r="B606" s="258" t="s">
        <v>28</v>
      </c>
      <c r="C606" s="256">
        <v>25845</v>
      </c>
      <c r="D606" s="259" t="s">
        <v>591</v>
      </c>
      <c r="E606" s="237">
        <v>1920772.0089836111</v>
      </c>
      <c r="F606" s="263">
        <v>0</v>
      </c>
      <c r="G606" s="263">
        <v>0</v>
      </c>
      <c r="H606" s="263">
        <v>0</v>
      </c>
      <c r="I606" s="263">
        <v>0</v>
      </c>
      <c r="J606" s="263">
        <v>0</v>
      </c>
      <c r="K606" s="263">
        <v>0</v>
      </c>
      <c r="L606" s="263">
        <v>6784128.2999999998</v>
      </c>
      <c r="M606" s="263">
        <v>0</v>
      </c>
      <c r="N606" s="263">
        <v>0</v>
      </c>
      <c r="O606" s="264">
        <f t="shared" si="27"/>
        <v>6784128.2999999998</v>
      </c>
    </row>
    <row r="607" spans="1:15" x14ac:dyDescent="0.25">
      <c r="A607" s="255" t="s">
        <v>51</v>
      </c>
      <c r="B607" s="258" t="s">
        <v>28</v>
      </c>
      <c r="C607" s="256">
        <v>25851</v>
      </c>
      <c r="D607" s="259" t="s">
        <v>592</v>
      </c>
      <c r="E607" s="237">
        <v>10677.992989019171</v>
      </c>
      <c r="F607" s="263">
        <v>0</v>
      </c>
      <c r="G607" s="263">
        <v>0</v>
      </c>
      <c r="H607" s="263">
        <v>0</v>
      </c>
      <c r="I607" s="263">
        <v>0</v>
      </c>
      <c r="J607" s="263">
        <v>0</v>
      </c>
      <c r="K607" s="263">
        <v>0</v>
      </c>
      <c r="L607" s="263">
        <v>198199.47</v>
      </c>
      <c r="M607" s="263">
        <v>0</v>
      </c>
      <c r="N607" s="263">
        <v>0</v>
      </c>
      <c r="O607" s="264">
        <f t="shared" si="27"/>
        <v>198199.47</v>
      </c>
    </row>
    <row r="608" spans="1:15" x14ac:dyDescent="0.25">
      <c r="A608" s="255" t="s">
        <v>51</v>
      </c>
      <c r="B608" s="258" t="s">
        <v>28</v>
      </c>
      <c r="C608" s="256">
        <v>25862</v>
      </c>
      <c r="D608" s="259" t="s">
        <v>593</v>
      </c>
      <c r="E608" s="237">
        <v>0</v>
      </c>
      <c r="F608" s="263">
        <v>0</v>
      </c>
      <c r="G608" s="263">
        <v>0</v>
      </c>
      <c r="H608" s="263">
        <v>0</v>
      </c>
      <c r="I608" s="263">
        <v>0</v>
      </c>
      <c r="J608" s="263">
        <v>0</v>
      </c>
      <c r="K608" s="263">
        <v>0</v>
      </c>
      <c r="L608" s="263">
        <v>0</v>
      </c>
      <c r="M608" s="263">
        <v>0</v>
      </c>
      <c r="N608" s="263">
        <v>0</v>
      </c>
      <c r="O608" s="264">
        <f t="shared" si="27"/>
        <v>0</v>
      </c>
    </row>
    <row r="609" spans="1:15" x14ac:dyDescent="0.25">
      <c r="A609" s="255" t="s">
        <v>51</v>
      </c>
      <c r="B609" s="258" t="s">
        <v>28</v>
      </c>
      <c r="C609" s="256">
        <v>25867</v>
      </c>
      <c r="D609" s="259" t="s">
        <v>594</v>
      </c>
      <c r="E609" s="237">
        <v>138585.45075144805</v>
      </c>
      <c r="F609" s="263">
        <v>0</v>
      </c>
      <c r="G609" s="263">
        <v>0</v>
      </c>
      <c r="H609" s="263">
        <v>0</v>
      </c>
      <c r="I609" s="263">
        <v>0</v>
      </c>
      <c r="J609" s="263">
        <v>0</v>
      </c>
      <c r="K609" s="263">
        <v>0</v>
      </c>
      <c r="L609" s="263">
        <v>0</v>
      </c>
      <c r="M609" s="263">
        <v>0</v>
      </c>
      <c r="N609" s="263">
        <v>0</v>
      </c>
      <c r="O609" s="264">
        <f t="shared" si="27"/>
        <v>0</v>
      </c>
    </row>
    <row r="610" spans="1:15" x14ac:dyDescent="0.25">
      <c r="A610" s="255" t="s">
        <v>51</v>
      </c>
      <c r="B610" s="258" t="s">
        <v>28</v>
      </c>
      <c r="C610" s="256">
        <v>25871</v>
      </c>
      <c r="D610" s="259" t="s">
        <v>595</v>
      </c>
      <c r="E610" s="237">
        <v>0</v>
      </c>
      <c r="F610" s="263">
        <v>0</v>
      </c>
      <c r="G610" s="263">
        <v>0</v>
      </c>
      <c r="H610" s="263">
        <v>0</v>
      </c>
      <c r="I610" s="263">
        <v>0</v>
      </c>
      <c r="J610" s="263">
        <v>0</v>
      </c>
      <c r="K610" s="263">
        <v>0</v>
      </c>
      <c r="L610" s="263">
        <v>0</v>
      </c>
      <c r="M610" s="263">
        <v>0</v>
      </c>
      <c r="N610" s="263">
        <v>0</v>
      </c>
      <c r="O610" s="264">
        <f t="shared" si="27"/>
        <v>0</v>
      </c>
    </row>
    <row r="611" spans="1:15" x14ac:dyDescent="0.25">
      <c r="A611" s="221" t="s">
        <v>51</v>
      </c>
      <c r="B611" s="222" t="s">
        <v>28</v>
      </c>
      <c r="C611" s="186">
        <v>25873</v>
      </c>
      <c r="D611" s="187" t="s">
        <v>596</v>
      </c>
      <c r="E611" s="237">
        <v>1066290.8892208345</v>
      </c>
      <c r="F611" s="188">
        <v>0</v>
      </c>
      <c r="G611" s="188">
        <v>1333236.1500000001</v>
      </c>
      <c r="H611" s="188">
        <v>0</v>
      </c>
      <c r="I611" s="188">
        <v>0</v>
      </c>
      <c r="J611" s="188">
        <v>0</v>
      </c>
      <c r="K611" s="188">
        <v>0</v>
      </c>
      <c r="L611" s="188">
        <v>0</v>
      </c>
      <c r="M611" s="188">
        <v>0</v>
      </c>
      <c r="N611" s="188">
        <v>0</v>
      </c>
      <c r="O611" s="189">
        <f t="shared" si="27"/>
        <v>1333236.1500000001</v>
      </c>
    </row>
    <row r="612" spans="1:15" x14ac:dyDescent="0.25">
      <c r="A612" s="221" t="s">
        <v>51</v>
      </c>
      <c r="B612" s="222" t="s">
        <v>28</v>
      </c>
      <c r="C612" s="186">
        <v>25875</v>
      </c>
      <c r="D612" s="187" t="s">
        <v>597</v>
      </c>
      <c r="E612" s="237">
        <v>1510268.6118998495</v>
      </c>
      <c r="F612" s="188">
        <v>0</v>
      </c>
      <c r="G612" s="188">
        <v>0</v>
      </c>
      <c r="H612" s="188">
        <v>0</v>
      </c>
      <c r="I612" s="188">
        <v>0</v>
      </c>
      <c r="J612" s="188">
        <v>0</v>
      </c>
      <c r="K612" s="188">
        <v>0</v>
      </c>
      <c r="L612" s="188">
        <v>1174259.1000000001</v>
      </c>
      <c r="M612" s="188">
        <v>0</v>
      </c>
      <c r="N612" s="188">
        <v>0</v>
      </c>
      <c r="O612" s="189">
        <f t="shared" si="27"/>
        <v>1174259.1000000001</v>
      </c>
    </row>
    <row r="613" spans="1:15" x14ac:dyDescent="0.25">
      <c r="A613" s="221" t="s">
        <v>51</v>
      </c>
      <c r="B613" s="222" t="s">
        <v>28</v>
      </c>
      <c r="C613" s="186">
        <v>25878</v>
      </c>
      <c r="D613" s="187" t="s">
        <v>598</v>
      </c>
      <c r="E613" s="237">
        <v>0</v>
      </c>
      <c r="F613" s="188">
        <v>0</v>
      </c>
      <c r="G613" s="188">
        <v>0</v>
      </c>
      <c r="H613" s="188">
        <v>0</v>
      </c>
      <c r="I613" s="188">
        <v>0</v>
      </c>
      <c r="J613" s="188">
        <v>0</v>
      </c>
      <c r="K613" s="188">
        <v>0</v>
      </c>
      <c r="L613" s="188">
        <v>0</v>
      </c>
      <c r="M613" s="188">
        <v>0</v>
      </c>
      <c r="N613" s="188">
        <v>0</v>
      </c>
      <c r="O613" s="189">
        <f t="shared" si="27"/>
        <v>0</v>
      </c>
    </row>
    <row r="614" spans="1:15" x14ac:dyDescent="0.25">
      <c r="A614" s="221" t="s">
        <v>51</v>
      </c>
      <c r="B614" s="222" t="s">
        <v>28</v>
      </c>
      <c r="C614" s="186">
        <v>25885</v>
      </c>
      <c r="D614" s="187" t="s">
        <v>599</v>
      </c>
      <c r="E614" s="237">
        <v>4992.6967642963491</v>
      </c>
      <c r="F614" s="188">
        <v>0</v>
      </c>
      <c r="G614" s="188">
        <v>0</v>
      </c>
      <c r="H614" s="188">
        <v>0</v>
      </c>
      <c r="I614" s="188">
        <v>0</v>
      </c>
      <c r="J614" s="188">
        <v>0</v>
      </c>
      <c r="K614" s="188">
        <v>0</v>
      </c>
      <c r="L614" s="188">
        <v>0</v>
      </c>
      <c r="M614" s="188">
        <v>0</v>
      </c>
      <c r="N614" s="188">
        <v>0</v>
      </c>
      <c r="O614" s="189">
        <f t="shared" si="27"/>
        <v>0</v>
      </c>
    </row>
    <row r="615" spans="1:15" x14ac:dyDescent="0.25">
      <c r="A615" s="221" t="s">
        <v>51</v>
      </c>
      <c r="B615" s="222" t="s">
        <v>28</v>
      </c>
      <c r="C615" s="186">
        <v>25898</v>
      </c>
      <c r="D615" s="187" t="s">
        <v>600</v>
      </c>
      <c r="E615" s="237">
        <v>0</v>
      </c>
      <c r="F615" s="188">
        <v>0</v>
      </c>
      <c r="G615" s="188">
        <v>0</v>
      </c>
      <c r="H615" s="188">
        <v>0</v>
      </c>
      <c r="I615" s="188">
        <v>0</v>
      </c>
      <c r="J615" s="188">
        <v>0</v>
      </c>
      <c r="K615" s="188">
        <v>0</v>
      </c>
      <c r="L615" s="188">
        <v>0</v>
      </c>
      <c r="M615" s="188">
        <v>0</v>
      </c>
      <c r="N615" s="188">
        <v>0</v>
      </c>
      <c r="O615" s="189">
        <f t="shared" si="27"/>
        <v>0</v>
      </c>
    </row>
    <row r="616" spans="1:15" x14ac:dyDescent="0.25">
      <c r="A616" s="221" t="s">
        <v>51</v>
      </c>
      <c r="B616" s="222" t="s">
        <v>28</v>
      </c>
      <c r="C616" s="186">
        <v>25899</v>
      </c>
      <c r="D616" s="187" t="s">
        <v>601</v>
      </c>
      <c r="E616" s="237">
        <v>300076799.51474917</v>
      </c>
      <c r="F616" s="188">
        <v>0</v>
      </c>
      <c r="G616" s="188">
        <v>22488431.25</v>
      </c>
      <c r="H616" s="188">
        <v>0</v>
      </c>
      <c r="I616" s="188">
        <v>0</v>
      </c>
      <c r="J616" s="188">
        <v>0</v>
      </c>
      <c r="K616" s="188">
        <v>0</v>
      </c>
      <c r="L616" s="188">
        <v>22468766.669999998</v>
      </c>
      <c r="M616" s="188">
        <v>146182413.44</v>
      </c>
      <c r="N616" s="188">
        <v>0</v>
      </c>
      <c r="O616" s="189">
        <f t="shared" si="27"/>
        <v>191139611.36000001</v>
      </c>
    </row>
    <row r="617" spans="1:15" x14ac:dyDescent="0.25">
      <c r="A617" s="221" t="s">
        <v>51</v>
      </c>
      <c r="B617" s="222" t="s">
        <v>29</v>
      </c>
      <c r="C617" s="186">
        <v>27001</v>
      </c>
      <c r="D617" s="187" t="s">
        <v>602</v>
      </c>
      <c r="E617" s="237">
        <v>2126479434.2410035</v>
      </c>
      <c r="F617" s="188">
        <v>0</v>
      </c>
      <c r="G617" s="188">
        <v>0</v>
      </c>
      <c r="H617" s="188">
        <v>0</v>
      </c>
      <c r="I617" s="188">
        <v>0</v>
      </c>
      <c r="J617" s="188">
        <v>693376768.5</v>
      </c>
      <c r="K617" s="188">
        <v>0</v>
      </c>
      <c r="L617" s="188">
        <v>662654.74999999988</v>
      </c>
      <c r="M617" s="188">
        <v>0</v>
      </c>
      <c r="N617" s="188">
        <v>0</v>
      </c>
      <c r="O617" s="189">
        <f t="shared" si="27"/>
        <v>694039423.25</v>
      </c>
    </row>
    <row r="618" spans="1:15" x14ac:dyDescent="0.25">
      <c r="A618" s="221" t="s">
        <v>51</v>
      </c>
      <c r="B618" s="222" t="s">
        <v>29</v>
      </c>
      <c r="C618" s="186">
        <v>27006</v>
      </c>
      <c r="D618" s="187" t="s">
        <v>603</v>
      </c>
      <c r="E618" s="237">
        <v>165231490.10917467</v>
      </c>
      <c r="F618" s="188">
        <v>0</v>
      </c>
      <c r="G618" s="188">
        <v>0</v>
      </c>
      <c r="H618" s="188">
        <v>0</v>
      </c>
      <c r="I618" s="188">
        <v>0</v>
      </c>
      <c r="J618" s="188">
        <v>198638103.06</v>
      </c>
      <c r="K618" s="188">
        <v>0</v>
      </c>
      <c r="L618" s="188">
        <v>0</v>
      </c>
      <c r="M618" s="188">
        <v>0</v>
      </c>
      <c r="N618" s="188">
        <v>0</v>
      </c>
      <c r="O618" s="189">
        <f t="shared" si="27"/>
        <v>198638103.06</v>
      </c>
    </row>
    <row r="619" spans="1:15" x14ac:dyDescent="0.25">
      <c r="A619" s="221" t="s">
        <v>51</v>
      </c>
      <c r="B619" s="222" t="s">
        <v>29</v>
      </c>
      <c r="C619" s="186">
        <v>27025</v>
      </c>
      <c r="D619" s="187" t="s">
        <v>604</v>
      </c>
      <c r="E619" s="237">
        <v>1910324.6763707013</v>
      </c>
      <c r="F619" s="188">
        <v>0</v>
      </c>
      <c r="G619" s="188">
        <v>0</v>
      </c>
      <c r="H619" s="188">
        <v>0</v>
      </c>
      <c r="I619" s="188">
        <v>0</v>
      </c>
      <c r="J619" s="188">
        <v>0</v>
      </c>
      <c r="K619" s="188">
        <v>0</v>
      </c>
      <c r="L619" s="188">
        <v>0</v>
      </c>
      <c r="M619" s="188">
        <v>0</v>
      </c>
      <c r="N619" s="188">
        <v>0</v>
      </c>
      <c r="O619" s="189">
        <f t="shared" si="27"/>
        <v>0</v>
      </c>
    </row>
    <row r="620" spans="1:15" x14ac:dyDescent="0.25">
      <c r="A620" s="221" t="s">
        <v>51</v>
      </c>
      <c r="B620" s="222" t="s">
        <v>29</v>
      </c>
      <c r="C620" s="186">
        <v>27050</v>
      </c>
      <c r="D620" s="187" t="s">
        <v>605</v>
      </c>
      <c r="E620" s="237">
        <v>433704182.45053339</v>
      </c>
      <c r="F620" s="188">
        <v>0</v>
      </c>
      <c r="G620" s="188">
        <v>0</v>
      </c>
      <c r="H620" s="188">
        <v>0</v>
      </c>
      <c r="I620" s="188">
        <v>0</v>
      </c>
      <c r="J620" s="188">
        <v>230510931.13000003</v>
      </c>
      <c r="K620" s="188">
        <v>0</v>
      </c>
      <c r="L620" s="188">
        <v>186798.21000000002</v>
      </c>
      <c r="M620" s="188">
        <v>0</v>
      </c>
      <c r="N620" s="188">
        <v>0</v>
      </c>
      <c r="O620" s="189">
        <f t="shared" si="27"/>
        <v>230697729.34000003</v>
      </c>
    </row>
    <row r="621" spans="1:15" x14ac:dyDescent="0.25">
      <c r="A621" s="255" t="s">
        <v>51</v>
      </c>
      <c r="B621" s="258" t="s">
        <v>29</v>
      </c>
      <c r="C621" s="256">
        <v>27073</v>
      </c>
      <c r="D621" s="259" t="s">
        <v>606</v>
      </c>
      <c r="E621" s="237">
        <v>203725448.58949727</v>
      </c>
      <c r="F621" s="263">
        <v>0</v>
      </c>
      <c r="G621" s="263">
        <v>0</v>
      </c>
      <c r="H621" s="263">
        <v>0</v>
      </c>
      <c r="I621" s="263">
        <v>0</v>
      </c>
      <c r="J621" s="263">
        <v>906190413.9799999</v>
      </c>
      <c r="K621" s="263">
        <v>0</v>
      </c>
      <c r="L621" s="263">
        <v>0</v>
      </c>
      <c r="M621" s="263">
        <v>0</v>
      </c>
      <c r="N621" s="263">
        <v>0</v>
      </c>
      <c r="O621" s="264">
        <f t="shared" si="27"/>
        <v>906190413.9799999</v>
      </c>
    </row>
    <row r="622" spans="1:15" x14ac:dyDescent="0.25">
      <c r="A622" s="255" t="s">
        <v>51</v>
      </c>
      <c r="B622" s="258" t="s">
        <v>29</v>
      </c>
      <c r="C622" s="256">
        <v>27075</v>
      </c>
      <c r="D622" s="259" t="s">
        <v>607</v>
      </c>
      <c r="E622" s="237">
        <v>0</v>
      </c>
      <c r="F622" s="263">
        <v>0</v>
      </c>
      <c r="G622" s="263">
        <v>0</v>
      </c>
      <c r="H622" s="263">
        <v>0</v>
      </c>
      <c r="I622" s="263">
        <v>0</v>
      </c>
      <c r="J622" s="263">
        <v>0</v>
      </c>
      <c r="K622" s="263">
        <v>0</v>
      </c>
      <c r="L622" s="263">
        <v>0</v>
      </c>
      <c r="M622" s="263">
        <v>0</v>
      </c>
      <c r="N622" s="263">
        <v>0</v>
      </c>
      <c r="O622" s="264">
        <f t="shared" si="27"/>
        <v>0</v>
      </c>
    </row>
    <row r="623" spans="1:15" x14ac:dyDescent="0.25">
      <c r="A623" s="255" t="s">
        <v>51</v>
      </c>
      <c r="B623" s="258" t="s">
        <v>29</v>
      </c>
      <c r="C623" s="256">
        <v>27077</v>
      </c>
      <c r="D623" s="259" t="s">
        <v>608</v>
      </c>
      <c r="E623" s="237">
        <v>2207261.5706424899</v>
      </c>
      <c r="F623" s="263">
        <v>0</v>
      </c>
      <c r="G623" s="263">
        <v>0</v>
      </c>
      <c r="H623" s="263">
        <v>0</v>
      </c>
      <c r="I623" s="263">
        <v>0</v>
      </c>
      <c r="J623" s="263">
        <v>0</v>
      </c>
      <c r="K623" s="263">
        <v>0</v>
      </c>
      <c r="L623" s="263">
        <v>0</v>
      </c>
      <c r="M623" s="263">
        <v>0</v>
      </c>
      <c r="N623" s="263">
        <v>0</v>
      </c>
      <c r="O623" s="264">
        <f t="shared" si="27"/>
        <v>0</v>
      </c>
    </row>
    <row r="624" spans="1:15" x14ac:dyDescent="0.25">
      <c r="A624" s="255" t="s">
        <v>51</v>
      </c>
      <c r="B624" s="258" t="s">
        <v>29</v>
      </c>
      <c r="C624" s="256">
        <v>27099</v>
      </c>
      <c r="D624" s="259" t="s">
        <v>609</v>
      </c>
      <c r="E624" s="237">
        <v>55250.620789999462</v>
      </c>
      <c r="F624" s="263">
        <v>0</v>
      </c>
      <c r="G624" s="263">
        <v>0</v>
      </c>
      <c r="H624" s="263">
        <v>0</v>
      </c>
      <c r="I624" s="263">
        <v>0</v>
      </c>
      <c r="J624" s="263">
        <v>0</v>
      </c>
      <c r="K624" s="263">
        <v>0</v>
      </c>
      <c r="L624" s="263">
        <v>0</v>
      </c>
      <c r="M624" s="263">
        <v>0</v>
      </c>
      <c r="N624" s="263">
        <v>0</v>
      </c>
      <c r="O624" s="264">
        <f t="shared" si="27"/>
        <v>0</v>
      </c>
    </row>
    <row r="625" spans="1:15" x14ac:dyDescent="0.25">
      <c r="A625" s="255" t="s">
        <v>51</v>
      </c>
      <c r="B625" s="258" t="s">
        <v>29</v>
      </c>
      <c r="C625" s="256">
        <v>27135</v>
      </c>
      <c r="D625" s="259" t="s">
        <v>610</v>
      </c>
      <c r="E625" s="237">
        <v>1106423449.1438084</v>
      </c>
      <c r="F625" s="263">
        <v>0</v>
      </c>
      <c r="G625" s="263">
        <v>0</v>
      </c>
      <c r="H625" s="263">
        <v>0</v>
      </c>
      <c r="I625" s="263">
        <v>0</v>
      </c>
      <c r="J625" s="263">
        <v>72196198.279999986</v>
      </c>
      <c r="K625" s="263">
        <v>0</v>
      </c>
      <c r="L625" s="263">
        <v>0</v>
      </c>
      <c r="M625" s="263">
        <v>0</v>
      </c>
      <c r="N625" s="263">
        <v>0</v>
      </c>
      <c r="O625" s="264">
        <f t="shared" si="27"/>
        <v>72196198.279999986</v>
      </c>
    </row>
    <row r="626" spans="1:15" x14ac:dyDescent="0.25">
      <c r="A626" s="255" t="s">
        <v>51</v>
      </c>
      <c r="B626" s="258" t="s">
        <v>29</v>
      </c>
      <c r="C626" s="256">
        <v>27150</v>
      </c>
      <c r="D626" s="259" t="s">
        <v>611</v>
      </c>
      <c r="E626" s="237">
        <v>0</v>
      </c>
      <c r="F626" s="263">
        <v>0</v>
      </c>
      <c r="G626" s="263">
        <v>0</v>
      </c>
      <c r="H626" s="263">
        <v>0</v>
      </c>
      <c r="I626" s="263">
        <v>0</v>
      </c>
      <c r="J626" s="263">
        <v>0</v>
      </c>
      <c r="K626" s="263">
        <v>0</v>
      </c>
      <c r="L626" s="263">
        <v>0</v>
      </c>
      <c r="M626" s="263">
        <v>0</v>
      </c>
      <c r="N626" s="263">
        <v>0</v>
      </c>
      <c r="O626" s="264">
        <f t="shared" si="27"/>
        <v>0</v>
      </c>
    </row>
    <row r="627" spans="1:15" x14ac:dyDescent="0.25">
      <c r="A627" s="255" t="s">
        <v>51</v>
      </c>
      <c r="B627" s="258" t="s">
        <v>29</v>
      </c>
      <c r="C627" s="256">
        <v>27160</v>
      </c>
      <c r="D627" s="259" t="s">
        <v>612</v>
      </c>
      <c r="E627" s="237">
        <v>242544524.96730793</v>
      </c>
      <c r="F627" s="263">
        <v>0</v>
      </c>
      <c r="G627" s="263">
        <v>0</v>
      </c>
      <c r="H627" s="263">
        <v>0</v>
      </c>
      <c r="I627" s="263">
        <v>0</v>
      </c>
      <c r="J627" s="263">
        <v>85974877.210000023</v>
      </c>
      <c r="K627" s="263">
        <v>0</v>
      </c>
      <c r="L627" s="263">
        <v>0</v>
      </c>
      <c r="M627" s="263">
        <v>0</v>
      </c>
      <c r="N627" s="263">
        <v>0</v>
      </c>
      <c r="O627" s="264">
        <f t="shared" si="27"/>
        <v>85974877.210000023</v>
      </c>
    </row>
    <row r="628" spans="1:15" x14ac:dyDescent="0.25">
      <c r="A628" s="255" t="s">
        <v>51</v>
      </c>
      <c r="B628" s="258" t="s">
        <v>29</v>
      </c>
      <c r="C628" s="256">
        <v>27205</v>
      </c>
      <c r="D628" s="259" t="s">
        <v>613</v>
      </c>
      <c r="E628" s="237">
        <v>1332067489.4658244</v>
      </c>
      <c r="F628" s="263">
        <v>0</v>
      </c>
      <c r="G628" s="263">
        <v>0</v>
      </c>
      <c r="H628" s="263">
        <v>0</v>
      </c>
      <c r="I628" s="263">
        <v>0</v>
      </c>
      <c r="J628" s="263">
        <v>1084018251.5700002</v>
      </c>
      <c r="K628" s="263">
        <v>0</v>
      </c>
      <c r="L628" s="263">
        <v>0</v>
      </c>
      <c r="M628" s="263">
        <v>0</v>
      </c>
      <c r="N628" s="263">
        <v>0</v>
      </c>
      <c r="O628" s="264">
        <f t="shared" si="27"/>
        <v>1084018251.5700002</v>
      </c>
    </row>
    <row r="629" spans="1:15" x14ac:dyDescent="0.25">
      <c r="A629" s="255" t="s">
        <v>51</v>
      </c>
      <c r="B629" s="258" t="s">
        <v>29</v>
      </c>
      <c r="C629" s="256">
        <v>27245</v>
      </c>
      <c r="D629" s="259" t="s">
        <v>614</v>
      </c>
      <c r="E629" s="237">
        <v>41695270.405018479</v>
      </c>
      <c r="F629" s="263">
        <v>0</v>
      </c>
      <c r="G629" s="263">
        <v>0</v>
      </c>
      <c r="H629" s="263">
        <v>0</v>
      </c>
      <c r="I629" s="263">
        <v>0</v>
      </c>
      <c r="J629" s="263">
        <v>382003880.13999999</v>
      </c>
      <c r="K629" s="263">
        <v>0</v>
      </c>
      <c r="L629" s="263">
        <v>0</v>
      </c>
      <c r="M629" s="263">
        <v>0</v>
      </c>
      <c r="N629" s="263">
        <v>0</v>
      </c>
      <c r="O629" s="264">
        <f t="shared" si="27"/>
        <v>382003880.13999999</v>
      </c>
    </row>
    <row r="630" spans="1:15" x14ac:dyDescent="0.25">
      <c r="A630" s="255" t="s">
        <v>51</v>
      </c>
      <c r="B630" s="258" t="s">
        <v>29</v>
      </c>
      <c r="C630" s="256">
        <v>27250</v>
      </c>
      <c r="D630" s="259" t="s">
        <v>615</v>
      </c>
      <c r="E630" s="237">
        <v>0</v>
      </c>
      <c r="F630" s="263">
        <v>0</v>
      </c>
      <c r="G630" s="263">
        <v>0</v>
      </c>
      <c r="H630" s="263">
        <v>0</v>
      </c>
      <c r="I630" s="263">
        <v>0</v>
      </c>
      <c r="J630" s="263">
        <v>0</v>
      </c>
      <c r="K630" s="263">
        <v>0</v>
      </c>
      <c r="L630" s="263">
        <v>0</v>
      </c>
      <c r="M630" s="263">
        <v>0</v>
      </c>
      <c r="N630" s="263">
        <v>0</v>
      </c>
      <c r="O630" s="264">
        <f t="shared" si="27"/>
        <v>0</v>
      </c>
    </row>
    <row r="631" spans="1:15" x14ac:dyDescent="0.25">
      <c r="A631" s="221" t="s">
        <v>51</v>
      </c>
      <c r="B631" s="222" t="s">
        <v>29</v>
      </c>
      <c r="C631" s="186">
        <v>27361</v>
      </c>
      <c r="D631" s="187" t="s">
        <v>616</v>
      </c>
      <c r="E631" s="237">
        <v>2609020877.6060772</v>
      </c>
      <c r="F631" s="188">
        <v>0</v>
      </c>
      <c r="G631" s="188">
        <v>0</v>
      </c>
      <c r="H631" s="188">
        <v>0</v>
      </c>
      <c r="I631" s="188">
        <v>0</v>
      </c>
      <c r="J631" s="188">
        <v>2186534925.8699994</v>
      </c>
      <c r="K631" s="188">
        <v>0</v>
      </c>
      <c r="L631" s="188">
        <v>577882.1</v>
      </c>
      <c r="M631" s="188">
        <v>0</v>
      </c>
      <c r="N631" s="188">
        <v>0</v>
      </c>
      <c r="O631" s="189">
        <f t="shared" si="27"/>
        <v>2187112807.9699993</v>
      </c>
    </row>
    <row r="632" spans="1:15" x14ac:dyDescent="0.25">
      <c r="A632" s="221" t="s">
        <v>51</v>
      </c>
      <c r="B632" s="222" t="s">
        <v>29</v>
      </c>
      <c r="C632" s="186">
        <v>27372</v>
      </c>
      <c r="D632" s="187" t="s">
        <v>617</v>
      </c>
      <c r="E632" s="237">
        <v>0</v>
      </c>
      <c r="F632" s="188">
        <v>0</v>
      </c>
      <c r="G632" s="188">
        <v>0</v>
      </c>
      <c r="H632" s="188">
        <v>0</v>
      </c>
      <c r="I632" s="188">
        <v>0</v>
      </c>
      <c r="J632" s="188">
        <v>0</v>
      </c>
      <c r="K632" s="188">
        <v>0</v>
      </c>
      <c r="L632" s="188">
        <v>0</v>
      </c>
      <c r="M632" s="188">
        <v>0</v>
      </c>
      <c r="N632" s="188">
        <v>0</v>
      </c>
      <c r="O632" s="189">
        <f t="shared" si="27"/>
        <v>0</v>
      </c>
    </row>
    <row r="633" spans="1:15" x14ac:dyDescent="0.25">
      <c r="A633" s="221" t="s">
        <v>51</v>
      </c>
      <c r="B633" s="222" t="s">
        <v>29</v>
      </c>
      <c r="C633" s="186">
        <v>27413</v>
      </c>
      <c r="D633" s="187" t="s">
        <v>618</v>
      </c>
      <c r="E633" s="237">
        <v>434654676.60705328</v>
      </c>
      <c r="F633" s="188">
        <v>0</v>
      </c>
      <c r="G633" s="188">
        <v>0</v>
      </c>
      <c r="H633" s="188">
        <v>0</v>
      </c>
      <c r="I633" s="188">
        <v>0</v>
      </c>
      <c r="J633" s="188">
        <v>222999494.75999996</v>
      </c>
      <c r="K633" s="188">
        <v>0</v>
      </c>
      <c r="L633" s="188">
        <v>0</v>
      </c>
      <c r="M633" s="188">
        <v>0</v>
      </c>
      <c r="N633" s="188">
        <v>0</v>
      </c>
      <c r="O633" s="189">
        <f t="shared" si="27"/>
        <v>222999494.75999996</v>
      </c>
    </row>
    <row r="634" spans="1:15" x14ac:dyDescent="0.25">
      <c r="A634" s="221" t="s">
        <v>51</v>
      </c>
      <c r="B634" s="222" t="s">
        <v>29</v>
      </c>
      <c r="C634" s="186">
        <v>27425</v>
      </c>
      <c r="D634" s="187" t="s">
        <v>619</v>
      </c>
      <c r="E634" s="237">
        <v>488838786.17812526</v>
      </c>
      <c r="F634" s="188">
        <v>0</v>
      </c>
      <c r="G634" s="188">
        <v>0</v>
      </c>
      <c r="H634" s="188">
        <v>0</v>
      </c>
      <c r="I634" s="188">
        <v>0</v>
      </c>
      <c r="J634" s="188">
        <v>213582782.24999997</v>
      </c>
      <c r="K634" s="188">
        <v>0</v>
      </c>
      <c r="L634" s="188">
        <v>0</v>
      </c>
      <c r="M634" s="188">
        <v>0</v>
      </c>
      <c r="N634" s="188">
        <v>0</v>
      </c>
      <c r="O634" s="189">
        <f t="shared" si="27"/>
        <v>213582782.24999997</v>
      </c>
    </row>
    <row r="635" spans="1:15" x14ac:dyDescent="0.25">
      <c r="A635" s="221" t="s">
        <v>51</v>
      </c>
      <c r="B635" s="222" t="s">
        <v>29</v>
      </c>
      <c r="C635" s="186">
        <v>27430</v>
      </c>
      <c r="D635" s="191" t="s">
        <v>620</v>
      </c>
      <c r="E635" s="237">
        <v>480494835.32842672</v>
      </c>
      <c r="F635" s="188">
        <v>0</v>
      </c>
      <c r="G635" s="188">
        <v>0</v>
      </c>
      <c r="H635" s="188">
        <v>0</v>
      </c>
      <c r="I635" s="188">
        <v>0</v>
      </c>
      <c r="J635" s="188">
        <v>7969</v>
      </c>
      <c r="K635" s="188">
        <v>0</v>
      </c>
      <c r="L635" s="188">
        <v>0</v>
      </c>
      <c r="M635" s="188">
        <v>0</v>
      </c>
      <c r="N635" s="188">
        <v>0</v>
      </c>
      <c r="O635" s="189">
        <f t="shared" si="27"/>
        <v>7969</v>
      </c>
    </row>
    <row r="636" spans="1:15" x14ac:dyDescent="0.25">
      <c r="A636" s="221" t="s">
        <v>51</v>
      </c>
      <c r="B636" s="222" t="s">
        <v>29</v>
      </c>
      <c r="C636" s="186">
        <v>27450</v>
      </c>
      <c r="D636" s="187" t="s">
        <v>621</v>
      </c>
      <c r="E636" s="237">
        <v>143851163.53006351</v>
      </c>
      <c r="F636" s="188">
        <v>0</v>
      </c>
      <c r="G636" s="188">
        <v>0</v>
      </c>
      <c r="H636" s="188">
        <v>0</v>
      </c>
      <c r="I636" s="188">
        <v>0</v>
      </c>
      <c r="J636" s="188">
        <v>46319523.25</v>
      </c>
      <c r="K636" s="188">
        <v>0</v>
      </c>
      <c r="L636" s="188">
        <v>0</v>
      </c>
      <c r="M636" s="188">
        <v>0</v>
      </c>
      <c r="N636" s="188">
        <v>0</v>
      </c>
      <c r="O636" s="189">
        <f t="shared" si="27"/>
        <v>46319523.25</v>
      </c>
    </row>
    <row r="637" spans="1:15" x14ac:dyDescent="0.25">
      <c r="A637" s="221" t="s">
        <v>51</v>
      </c>
      <c r="B637" s="222" t="s">
        <v>29</v>
      </c>
      <c r="C637" s="186">
        <v>27491</v>
      </c>
      <c r="D637" s="187" t="s">
        <v>622</v>
      </c>
      <c r="E637" s="237">
        <v>3656388963.7307291</v>
      </c>
      <c r="F637" s="188">
        <v>0</v>
      </c>
      <c r="G637" s="188">
        <v>0</v>
      </c>
      <c r="H637" s="188">
        <v>0</v>
      </c>
      <c r="I637" s="188">
        <v>0</v>
      </c>
      <c r="J637" s="188">
        <v>231078625.72</v>
      </c>
      <c r="K637" s="188">
        <v>0</v>
      </c>
      <c r="L637" s="188">
        <v>0</v>
      </c>
      <c r="M637" s="188">
        <v>0</v>
      </c>
      <c r="N637" s="188">
        <v>0</v>
      </c>
      <c r="O637" s="189">
        <f t="shared" si="27"/>
        <v>231078625.72</v>
      </c>
    </row>
    <row r="638" spans="1:15" x14ac:dyDescent="0.25">
      <c r="A638" s="221" t="s">
        <v>51</v>
      </c>
      <c r="B638" s="222" t="s">
        <v>29</v>
      </c>
      <c r="C638" s="186">
        <v>27495</v>
      </c>
      <c r="D638" s="187" t="s">
        <v>623</v>
      </c>
      <c r="E638" s="237">
        <v>0</v>
      </c>
      <c r="F638" s="188">
        <v>0</v>
      </c>
      <c r="G638" s="188">
        <v>0</v>
      </c>
      <c r="H638" s="188">
        <v>0</v>
      </c>
      <c r="I638" s="188">
        <v>0</v>
      </c>
      <c r="J638" s="188">
        <v>0</v>
      </c>
      <c r="K638" s="188">
        <v>0</v>
      </c>
      <c r="L638" s="188">
        <v>0</v>
      </c>
      <c r="M638" s="188">
        <v>0</v>
      </c>
      <c r="N638" s="188">
        <v>0</v>
      </c>
      <c r="O638" s="189">
        <f t="shared" si="27"/>
        <v>0</v>
      </c>
    </row>
    <row r="639" spans="1:15" x14ac:dyDescent="0.25">
      <c r="A639" s="221" t="s">
        <v>51</v>
      </c>
      <c r="B639" s="222" t="s">
        <v>29</v>
      </c>
      <c r="C639" s="186">
        <v>27580</v>
      </c>
      <c r="D639" s="191" t="s">
        <v>624</v>
      </c>
      <c r="E639" s="237">
        <v>117464129.00546929</v>
      </c>
      <c r="F639" s="188">
        <v>0</v>
      </c>
      <c r="G639" s="188">
        <v>0</v>
      </c>
      <c r="H639" s="188">
        <v>0</v>
      </c>
      <c r="I639" s="188">
        <v>0</v>
      </c>
      <c r="J639" s="188">
        <v>17892079.719999999</v>
      </c>
      <c r="K639" s="188">
        <v>0</v>
      </c>
      <c r="L639" s="188">
        <v>0</v>
      </c>
      <c r="M639" s="188">
        <v>0</v>
      </c>
      <c r="N639" s="188">
        <v>0</v>
      </c>
      <c r="O639" s="189">
        <f t="shared" si="27"/>
        <v>17892079.719999999</v>
      </c>
    </row>
    <row r="640" spans="1:15" x14ac:dyDescent="0.25">
      <c r="A640" s="221" t="s">
        <v>51</v>
      </c>
      <c r="B640" s="222" t="s">
        <v>29</v>
      </c>
      <c r="C640" s="186">
        <v>27600</v>
      </c>
      <c r="D640" s="187" t="s">
        <v>625</v>
      </c>
      <c r="E640" s="237">
        <v>389982502.21581578</v>
      </c>
      <c r="F640" s="188">
        <v>0</v>
      </c>
      <c r="G640" s="188">
        <v>0</v>
      </c>
      <c r="H640" s="188">
        <v>0</v>
      </c>
      <c r="I640" s="188">
        <v>0</v>
      </c>
      <c r="J640" s="188">
        <v>177501673.87</v>
      </c>
      <c r="K640" s="188">
        <v>0</v>
      </c>
      <c r="L640" s="188">
        <v>0</v>
      </c>
      <c r="M640" s="188">
        <v>0</v>
      </c>
      <c r="N640" s="188">
        <v>0</v>
      </c>
      <c r="O640" s="189">
        <f t="shared" si="27"/>
        <v>177501673.87</v>
      </c>
    </row>
    <row r="641" spans="1:15" x14ac:dyDescent="0.25">
      <c r="A641" s="255" t="s">
        <v>51</v>
      </c>
      <c r="B641" s="258" t="s">
        <v>29</v>
      </c>
      <c r="C641" s="256">
        <v>27615</v>
      </c>
      <c r="D641" s="257" t="s">
        <v>380</v>
      </c>
      <c r="E641" s="237">
        <v>470964.47503734962</v>
      </c>
      <c r="F641" s="263">
        <v>0</v>
      </c>
      <c r="G641" s="263">
        <v>0</v>
      </c>
      <c r="H641" s="263">
        <v>0</v>
      </c>
      <c r="I641" s="263">
        <v>0</v>
      </c>
      <c r="J641" s="263">
        <v>7883685.0899999999</v>
      </c>
      <c r="K641" s="263">
        <v>0</v>
      </c>
      <c r="L641" s="263">
        <v>0</v>
      </c>
      <c r="M641" s="263">
        <v>0</v>
      </c>
      <c r="N641" s="263">
        <v>0</v>
      </c>
      <c r="O641" s="264">
        <f t="shared" si="27"/>
        <v>7883685.0899999999</v>
      </c>
    </row>
    <row r="642" spans="1:15" x14ac:dyDescent="0.25">
      <c r="A642" s="255" t="s">
        <v>51</v>
      </c>
      <c r="B642" s="258" t="s">
        <v>29</v>
      </c>
      <c r="C642" s="256">
        <v>27660</v>
      </c>
      <c r="D642" s="259" t="s">
        <v>626</v>
      </c>
      <c r="E642" s="237">
        <v>22548378.64980755</v>
      </c>
      <c r="F642" s="263">
        <v>0</v>
      </c>
      <c r="G642" s="263">
        <v>0</v>
      </c>
      <c r="H642" s="263">
        <v>0</v>
      </c>
      <c r="I642" s="263">
        <v>0</v>
      </c>
      <c r="J642" s="263">
        <v>494044.29000000004</v>
      </c>
      <c r="K642" s="263">
        <v>0</v>
      </c>
      <c r="L642" s="263">
        <v>0</v>
      </c>
      <c r="M642" s="263">
        <v>0</v>
      </c>
      <c r="N642" s="263">
        <v>0</v>
      </c>
      <c r="O642" s="264">
        <f t="shared" si="27"/>
        <v>494044.29000000004</v>
      </c>
    </row>
    <row r="643" spans="1:15" x14ac:dyDescent="0.25">
      <c r="A643" s="255" t="s">
        <v>51</v>
      </c>
      <c r="B643" s="258" t="s">
        <v>29</v>
      </c>
      <c r="C643" s="256">
        <v>27745</v>
      </c>
      <c r="D643" s="259" t="s">
        <v>627</v>
      </c>
      <c r="E643" s="237">
        <v>882396420.0502584</v>
      </c>
      <c r="F643" s="263">
        <v>0</v>
      </c>
      <c r="G643" s="263">
        <v>0</v>
      </c>
      <c r="H643" s="263">
        <v>0</v>
      </c>
      <c r="I643" s="263">
        <v>0</v>
      </c>
      <c r="J643" s="263">
        <v>34210451.789999999</v>
      </c>
      <c r="K643" s="263">
        <v>0</v>
      </c>
      <c r="L643" s="263">
        <v>0</v>
      </c>
      <c r="M643" s="263">
        <v>0</v>
      </c>
      <c r="N643" s="263">
        <v>0</v>
      </c>
      <c r="O643" s="264">
        <f t="shared" si="27"/>
        <v>34210451.789999999</v>
      </c>
    </row>
    <row r="644" spans="1:15" x14ac:dyDescent="0.25">
      <c r="A644" s="255" t="s">
        <v>51</v>
      </c>
      <c r="B644" s="258" t="s">
        <v>29</v>
      </c>
      <c r="C644" s="256">
        <v>27787</v>
      </c>
      <c r="D644" s="259" t="s">
        <v>628</v>
      </c>
      <c r="E644" s="237">
        <v>1186564135.5173435</v>
      </c>
      <c r="F644" s="263">
        <v>0</v>
      </c>
      <c r="G644" s="263">
        <v>0</v>
      </c>
      <c r="H644" s="263">
        <v>0</v>
      </c>
      <c r="I644" s="263">
        <v>0</v>
      </c>
      <c r="J644" s="263">
        <v>535628000.55999994</v>
      </c>
      <c r="K644" s="263">
        <v>0</v>
      </c>
      <c r="L644" s="263">
        <v>3505331.61</v>
      </c>
      <c r="M644" s="263">
        <v>0</v>
      </c>
      <c r="N644" s="263">
        <v>0</v>
      </c>
      <c r="O644" s="264">
        <f t="shared" si="27"/>
        <v>539133332.16999996</v>
      </c>
    </row>
    <row r="645" spans="1:15" x14ac:dyDescent="0.25">
      <c r="A645" s="255" t="s">
        <v>51</v>
      </c>
      <c r="B645" s="258" t="s">
        <v>29</v>
      </c>
      <c r="C645" s="256">
        <v>27800</v>
      </c>
      <c r="D645" s="259" t="s">
        <v>629</v>
      </c>
      <c r="E645" s="237">
        <v>105136695.27790724</v>
      </c>
      <c r="F645" s="263">
        <v>0</v>
      </c>
      <c r="G645" s="263">
        <v>0</v>
      </c>
      <c r="H645" s="263">
        <v>0</v>
      </c>
      <c r="I645" s="263">
        <v>0</v>
      </c>
      <c r="J645" s="263">
        <v>0</v>
      </c>
      <c r="K645" s="263">
        <v>0</v>
      </c>
      <c r="L645" s="263">
        <v>0</v>
      </c>
      <c r="M645" s="263">
        <v>0</v>
      </c>
      <c r="N645" s="263">
        <v>0</v>
      </c>
      <c r="O645" s="264">
        <f t="shared" si="27"/>
        <v>0</v>
      </c>
    </row>
    <row r="646" spans="1:15" x14ac:dyDescent="0.25">
      <c r="A646" s="255" t="s">
        <v>51</v>
      </c>
      <c r="B646" s="258" t="s">
        <v>29</v>
      </c>
      <c r="C646" s="256">
        <v>27810</v>
      </c>
      <c r="D646" s="257" t="s">
        <v>630</v>
      </c>
      <c r="E646" s="237">
        <v>1629517914.9442754</v>
      </c>
      <c r="F646" s="263">
        <v>0</v>
      </c>
      <c r="G646" s="263">
        <v>0</v>
      </c>
      <c r="H646" s="263">
        <v>0</v>
      </c>
      <c r="I646" s="263">
        <v>0</v>
      </c>
      <c r="J646" s="263">
        <v>137768254.88000003</v>
      </c>
      <c r="K646" s="263">
        <v>0</v>
      </c>
      <c r="L646" s="263">
        <v>0</v>
      </c>
      <c r="M646" s="263">
        <v>0</v>
      </c>
      <c r="N646" s="263">
        <v>0</v>
      </c>
      <c r="O646" s="264">
        <f t="shared" si="27"/>
        <v>137768254.88000003</v>
      </c>
    </row>
    <row r="647" spans="1:15" x14ac:dyDescent="0.25">
      <c r="A647" s="255" t="s">
        <v>51</v>
      </c>
      <c r="B647" s="258" t="s">
        <v>30</v>
      </c>
      <c r="C647" s="256">
        <v>41001</v>
      </c>
      <c r="D647" s="259" t="s">
        <v>631</v>
      </c>
      <c r="E647" s="237">
        <v>150868146.97982061</v>
      </c>
      <c r="F647" s="263">
        <v>0</v>
      </c>
      <c r="G647" s="263">
        <v>0</v>
      </c>
      <c r="H647" s="263">
        <v>0</v>
      </c>
      <c r="I647" s="263">
        <v>0</v>
      </c>
      <c r="J647" s="263">
        <v>0</v>
      </c>
      <c r="K647" s="263">
        <v>0</v>
      </c>
      <c r="L647" s="263">
        <v>5655393.379999998</v>
      </c>
      <c r="M647" s="263">
        <v>0</v>
      </c>
      <c r="N647" s="263">
        <v>0</v>
      </c>
      <c r="O647" s="264">
        <f t="shared" si="27"/>
        <v>5655393.379999998</v>
      </c>
    </row>
    <row r="648" spans="1:15" x14ac:dyDescent="0.25">
      <c r="A648" s="255" t="s">
        <v>51</v>
      </c>
      <c r="B648" s="258" t="s">
        <v>30</v>
      </c>
      <c r="C648" s="256">
        <v>41006</v>
      </c>
      <c r="D648" s="259" t="s">
        <v>632</v>
      </c>
      <c r="E648" s="237">
        <v>0</v>
      </c>
      <c r="F648" s="263">
        <v>0</v>
      </c>
      <c r="G648" s="263">
        <v>0</v>
      </c>
      <c r="H648" s="263">
        <v>0</v>
      </c>
      <c r="I648" s="263">
        <v>0</v>
      </c>
      <c r="J648" s="263">
        <v>0</v>
      </c>
      <c r="K648" s="263">
        <v>0</v>
      </c>
      <c r="L648" s="263">
        <v>0</v>
      </c>
      <c r="M648" s="263">
        <v>0</v>
      </c>
      <c r="N648" s="263">
        <v>0</v>
      </c>
      <c r="O648" s="264">
        <f t="shared" si="27"/>
        <v>0</v>
      </c>
    </row>
    <row r="649" spans="1:15" x14ac:dyDescent="0.25">
      <c r="A649" s="255" t="s">
        <v>51</v>
      </c>
      <c r="B649" s="258" t="s">
        <v>30</v>
      </c>
      <c r="C649" s="256">
        <v>41013</v>
      </c>
      <c r="D649" s="259" t="s">
        <v>633</v>
      </c>
      <c r="E649" s="237">
        <v>1995917.4131914002</v>
      </c>
      <c r="F649" s="263">
        <v>0</v>
      </c>
      <c r="G649" s="263">
        <v>0</v>
      </c>
      <c r="H649" s="263">
        <v>0</v>
      </c>
      <c r="I649" s="263">
        <v>0</v>
      </c>
      <c r="J649" s="263">
        <v>0</v>
      </c>
      <c r="K649" s="263">
        <v>0</v>
      </c>
      <c r="L649" s="263">
        <v>4174529.3899999997</v>
      </c>
      <c r="M649" s="263">
        <v>0</v>
      </c>
      <c r="N649" s="263">
        <v>0</v>
      </c>
      <c r="O649" s="264">
        <f t="shared" si="27"/>
        <v>4174529.3899999997</v>
      </c>
    </row>
    <row r="650" spans="1:15" x14ac:dyDescent="0.25">
      <c r="A650" s="255" t="s">
        <v>51</v>
      </c>
      <c r="B650" s="258" t="s">
        <v>30</v>
      </c>
      <c r="C650" s="256">
        <v>41016</v>
      </c>
      <c r="D650" s="259" t="s">
        <v>634</v>
      </c>
      <c r="E650" s="237">
        <v>12088293.467879286</v>
      </c>
      <c r="F650" s="263">
        <v>0</v>
      </c>
      <c r="G650" s="263">
        <v>0</v>
      </c>
      <c r="H650" s="263">
        <v>0</v>
      </c>
      <c r="I650" s="263">
        <v>0</v>
      </c>
      <c r="J650" s="263">
        <v>693284.22</v>
      </c>
      <c r="K650" s="263">
        <v>0</v>
      </c>
      <c r="L650" s="263">
        <v>18710649.210000005</v>
      </c>
      <c r="M650" s="263">
        <v>0</v>
      </c>
      <c r="N650" s="263">
        <v>0</v>
      </c>
      <c r="O650" s="264">
        <f t="shared" si="27"/>
        <v>19403933.430000003</v>
      </c>
    </row>
    <row r="651" spans="1:15" x14ac:dyDescent="0.25">
      <c r="A651" s="221" t="s">
        <v>51</v>
      </c>
      <c r="B651" s="222" t="s">
        <v>30</v>
      </c>
      <c r="C651" s="186">
        <v>41020</v>
      </c>
      <c r="D651" s="187" t="s">
        <v>635</v>
      </c>
      <c r="E651" s="237">
        <v>0</v>
      </c>
      <c r="F651" s="188">
        <v>0</v>
      </c>
      <c r="G651" s="188">
        <v>0</v>
      </c>
      <c r="H651" s="188">
        <v>0</v>
      </c>
      <c r="I651" s="188">
        <v>0</v>
      </c>
      <c r="J651" s="188">
        <v>0</v>
      </c>
      <c r="K651" s="188">
        <v>0</v>
      </c>
      <c r="L651" s="188">
        <v>0</v>
      </c>
      <c r="M651" s="188">
        <v>0</v>
      </c>
      <c r="N651" s="188">
        <v>0</v>
      </c>
      <c r="O651" s="189">
        <f t="shared" si="27"/>
        <v>0</v>
      </c>
    </row>
    <row r="652" spans="1:15" x14ac:dyDescent="0.25">
      <c r="A652" s="221" t="s">
        <v>51</v>
      </c>
      <c r="B652" s="222" t="s">
        <v>30</v>
      </c>
      <c r="C652" s="186">
        <v>41026</v>
      </c>
      <c r="D652" s="187" t="s">
        <v>636</v>
      </c>
      <c r="E652" s="237">
        <v>0</v>
      </c>
      <c r="F652" s="188">
        <v>0</v>
      </c>
      <c r="G652" s="188">
        <v>0</v>
      </c>
      <c r="H652" s="188">
        <v>0</v>
      </c>
      <c r="I652" s="188">
        <v>0</v>
      </c>
      <c r="J652" s="188">
        <v>0</v>
      </c>
      <c r="K652" s="188">
        <v>0</v>
      </c>
      <c r="L652" s="188">
        <v>6124.9699999999993</v>
      </c>
      <c r="M652" s="188">
        <v>0</v>
      </c>
      <c r="N652" s="188">
        <v>0</v>
      </c>
      <c r="O652" s="189">
        <f t="shared" ref="O652:O715" si="28">SUM(F652:N652)</f>
        <v>6124.9699999999993</v>
      </c>
    </row>
    <row r="653" spans="1:15" x14ac:dyDescent="0.25">
      <c r="A653" s="221" t="s">
        <v>51</v>
      </c>
      <c r="B653" s="222" t="s">
        <v>30</v>
      </c>
      <c r="C653" s="186">
        <v>41078</v>
      </c>
      <c r="D653" s="187" t="s">
        <v>637</v>
      </c>
      <c r="E653" s="237">
        <v>68041.396460982127</v>
      </c>
      <c r="F653" s="188">
        <v>0</v>
      </c>
      <c r="G653" s="188">
        <v>0</v>
      </c>
      <c r="H653" s="188">
        <v>0</v>
      </c>
      <c r="I653" s="188">
        <v>0</v>
      </c>
      <c r="J653" s="188">
        <v>0</v>
      </c>
      <c r="K653" s="188">
        <v>0</v>
      </c>
      <c r="L653" s="188">
        <v>0</v>
      </c>
      <c r="M653" s="188">
        <v>0</v>
      </c>
      <c r="N653" s="188">
        <v>0</v>
      </c>
      <c r="O653" s="189">
        <f t="shared" si="28"/>
        <v>0</v>
      </c>
    </row>
    <row r="654" spans="1:15" x14ac:dyDescent="0.25">
      <c r="A654" s="221" t="s">
        <v>51</v>
      </c>
      <c r="B654" s="222" t="s">
        <v>30</v>
      </c>
      <c r="C654" s="186">
        <v>41132</v>
      </c>
      <c r="D654" s="187" t="s">
        <v>638</v>
      </c>
      <c r="E654" s="237">
        <v>0</v>
      </c>
      <c r="F654" s="188">
        <v>0</v>
      </c>
      <c r="G654" s="188">
        <v>0</v>
      </c>
      <c r="H654" s="188">
        <v>0</v>
      </c>
      <c r="I654" s="188">
        <v>0</v>
      </c>
      <c r="J654" s="188">
        <v>32312724.739999998</v>
      </c>
      <c r="K654" s="188">
        <v>0</v>
      </c>
      <c r="L654" s="188">
        <v>1732086.8299999998</v>
      </c>
      <c r="M654" s="188">
        <v>0</v>
      </c>
      <c r="N654" s="188">
        <v>0</v>
      </c>
      <c r="O654" s="189">
        <f t="shared" si="28"/>
        <v>34044811.57</v>
      </c>
    </row>
    <row r="655" spans="1:15" x14ac:dyDescent="0.25">
      <c r="A655" s="221" t="s">
        <v>51</v>
      </c>
      <c r="B655" s="222" t="s">
        <v>30</v>
      </c>
      <c r="C655" s="186">
        <v>41206</v>
      </c>
      <c r="D655" s="187" t="s">
        <v>639</v>
      </c>
      <c r="E655" s="237">
        <v>0</v>
      </c>
      <c r="F655" s="188">
        <v>0</v>
      </c>
      <c r="G655" s="188">
        <v>0</v>
      </c>
      <c r="H655" s="188">
        <v>0</v>
      </c>
      <c r="I655" s="188">
        <v>0</v>
      </c>
      <c r="J655" s="188">
        <v>0</v>
      </c>
      <c r="K655" s="188">
        <v>0</v>
      </c>
      <c r="L655" s="188">
        <v>0</v>
      </c>
      <c r="M655" s="188">
        <v>0</v>
      </c>
      <c r="N655" s="188">
        <v>0</v>
      </c>
      <c r="O655" s="189">
        <f t="shared" si="28"/>
        <v>0</v>
      </c>
    </row>
    <row r="656" spans="1:15" x14ac:dyDescent="0.25">
      <c r="A656" s="221" t="s">
        <v>51</v>
      </c>
      <c r="B656" s="222" t="s">
        <v>30</v>
      </c>
      <c r="C656" s="186">
        <v>41244</v>
      </c>
      <c r="D656" s="187" t="s">
        <v>640</v>
      </c>
      <c r="E656" s="237">
        <v>0</v>
      </c>
      <c r="F656" s="188">
        <v>0</v>
      </c>
      <c r="G656" s="188">
        <v>0</v>
      </c>
      <c r="H656" s="188">
        <v>0</v>
      </c>
      <c r="I656" s="188">
        <v>0</v>
      </c>
      <c r="J656" s="188">
        <v>0</v>
      </c>
      <c r="K656" s="188">
        <v>0</v>
      </c>
      <c r="L656" s="188">
        <v>0</v>
      </c>
      <c r="M656" s="188">
        <v>0</v>
      </c>
      <c r="N656" s="188">
        <v>0</v>
      </c>
      <c r="O656" s="189">
        <f t="shared" si="28"/>
        <v>0</v>
      </c>
    </row>
    <row r="657" spans="1:15" x14ac:dyDescent="0.25">
      <c r="A657" s="221" t="s">
        <v>51</v>
      </c>
      <c r="B657" s="222" t="s">
        <v>30</v>
      </c>
      <c r="C657" s="186">
        <v>41298</v>
      </c>
      <c r="D657" s="187" t="s">
        <v>641</v>
      </c>
      <c r="E657" s="237">
        <v>0</v>
      </c>
      <c r="F657" s="188">
        <v>0</v>
      </c>
      <c r="G657" s="188">
        <v>0</v>
      </c>
      <c r="H657" s="188">
        <v>0</v>
      </c>
      <c r="I657" s="188">
        <v>0</v>
      </c>
      <c r="J657" s="188">
        <v>0</v>
      </c>
      <c r="K657" s="188">
        <v>0</v>
      </c>
      <c r="L657" s="188">
        <v>5919.37</v>
      </c>
      <c r="M657" s="188">
        <v>0</v>
      </c>
      <c r="N657" s="188">
        <v>0</v>
      </c>
      <c r="O657" s="189">
        <f t="shared" si="28"/>
        <v>5919.37</v>
      </c>
    </row>
    <row r="658" spans="1:15" x14ac:dyDescent="0.25">
      <c r="A658" s="221" t="s">
        <v>51</v>
      </c>
      <c r="B658" s="222" t="s">
        <v>30</v>
      </c>
      <c r="C658" s="186">
        <v>41306</v>
      </c>
      <c r="D658" s="187" t="s">
        <v>642</v>
      </c>
      <c r="E658" s="237">
        <v>19947628.845641334</v>
      </c>
      <c r="F658" s="188">
        <v>0</v>
      </c>
      <c r="G658" s="188">
        <v>0</v>
      </c>
      <c r="H658" s="188">
        <v>0</v>
      </c>
      <c r="I658" s="188">
        <v>0</v>
      </c>
      <c r="J658" s="188">
        <v>51664.42</v>
      </c>
      <c r="K658" s="188">
        <v>0</v>
      </c>
      <c r="L658" s="188">
        <v>76358834.790000021</v>
      </c>
      <c r="M658" s="188">
        <v>0</v>
      </c>
      <c r="N658" s="188">
        <v>0</v>
      </c>
      <c r="O658" s="189">
        <f t="shared" si="28"/>
        <v>76410499.210000023</v>
      </c>
    </row>
    <row r="659" spans="1:15" x14ac:dyDescent="0.25">
      <c r="A659" s="221" t="s">
        <v>51</v>
      </c>
      <c r="B659" s="222" t="s">
        <v>30</v>
      </c>
      <c r="C659" s="186">
        <v>41319</v>
      </c>
      <c r="D659" s="187" t="s">
        <v>104</v>
      </c>
      <c r="E659" s="237">
        <v>0</v>
      </c>
      <c r="F659" s="188">
        <v>0</v>
      </c>
      <c r="G659" s="188">
        <v>0</v>
      </c>
      <c r="H659" s="188">
        <v>0</v>
      </c>
      <c r="I659" s="188">
        <v>0</v>
      </c>
      <c r="J659" s="188">
        <v>0</v>
      </c>
      <c r="K659" s="188">
        <v>0</v>
      </c>
      <c r="L659" s="188">
        <v>0</v>
      </c>
      <c r="M659" s="188">
        <v>0</v>
      </c>
      <c r="N659" s="188">
        <v>0</v>
      </c>
      <c r="O659" s="189">
        <f t="shared" si="28"/>
        <v>0</v>
      </c>
    </row>
    <row r="660" spans="1:15" x14ac:dyDescent="0.25">
      <c r="A660" s="221" t="s">
        <v>51</v>
      </c>
      <c r="B660" s="222" t="s">
        <v>30</v>
      </c>
      <c r="C660" s="186">
        <v>41349</v>
      </c>
      <c r="D660" s="187" t="s">
        <v>643</v>
      </c>
      <c r="E660" s="237">
        <v>0</v>
      </c>
      <c r="F660" s="188">
        <v>0</v>
      </c>
      <c r="G660" s="188">
        <v>0</v>
      </c>
      <c r="H660" s="188">
        <v>0</v>
      </c>
      <c r="I660" s="188">
        <v>0</v>
      </c>
      <c r="J660" s="188">
        <v>0</v>
      </c>
      <c r="K660" s="188">
        <v>0</v>
      </c>
      <c r="L660" s="188">
        <v>0</v>
      </c>
      <c r="M660" s="188">
        <v>0</v>
      </c>
      <c r="N660" s="188">
        <v>0</v>
      </c>
      <c r="O660" s="189">
        <f t="shared" si="28"/>
        <v>0</v>
      </c>
    </row>
    <row r="661" spans="1:15" x14ac:dyDescent="0.25">
      <c r="A661" s="255" t="s">
        <v>51</v>
      </c>
      <c r="B661" s="258" t="s">
        <v>30</v>
      </c>
      <c r="C661" s="256">
        <v>41357</v>
      </c>
      <c r="D661" s="259" t="s">
        <v>644</v>
      </c>
      <c r="E661" s="237">
        <v>17920448.030583724</v>
      </c>
      <c r="F661" s="263">
        <v>0</v>
      </c>
      <c r="G661" s="263">
        <v>0</v>
      </c>
      <c r="H661" s="263">
        <v>0</v>
      </c>
      <c r="I661" s="263">
        <v>0</v>
      </c>
      <c r="J661" s="263">
        <v>22621619.240000002</v>
      </c>
      <c r="K661" s="263">
        <v>0</v>
      </c>
      <c r="L661" s="263">
        <v>0</v>
      </c>
      <c r="M661" s="263">
        <v>0</v>
      </c>
      <c r="N661" s="263">
        <v>0</v>
      </c>
      <c r="O661" s="264">
        <f t="shared" si="28"/>
        <v>22621619.240000002</v>
      </c>
    </row>
    <row r="662" spans="1:15" x14ac:dyDescent="0.25">
      <c r="A662" s="255" t="s">
        <v>51</v>
      </c>
      <c r="B662" s="258" t="s">
        <v>30</v>
      </c>
      <c r="C662" s="256">
        <v>41359</v>
      </c>
      <c r="D662" s="259" t="s">
        <v>645</v>
      </c>
      <c r="E662" s="237">
        <v>0</v>
      </c>
      <c r="F662" s="263">
        <v>2203.63</v>
      </c>
      <c r="G662" s="263">
        <v>0</v>
      </c>
      <c r="H662" s="263">
        <v>0</v>
      </c>
      <c r="I662" s="263">
        <v>0</v>
      </c>
      <c r="J662" s="263">
        <v>0</v>
      </c>
      <c r="K662" s="263">
        <v>0</v>
      </c>
      <c r="L662" s="263">
        <v>0</v>
      </c>
      <c r="M662" s="263">
        <v>0</v>
      </c>
      <c r="N662" s="263">
        <v>0</v>
      </c>
      <c r="O662" s="264">
        <f t="shared" si="28"/>
        <v>2203.63</v>
      </c>
    </row>
    <row r="663" spans="1:15" x14ac:dyDescent="0.25">
      <c r="A663" s="255" t="s">
        <v>51</v>
      </c>
      <c r="B663" s="258" t="s">
        <v>30</v>
      </c>
      <c r="C663" s="256">
        <v>41378</v>
      </c>
      <c r="D663" s="259" t="s">
        <v>646</v>
      </c>
      <c r="E663" s="237">
        <v>0</v>
      </c>
      <c r="F663" s="263">
        <v>0</v>
      </c>
      <c r="G663" s="263">
        <v>0</v>
      </c>
      <c r="H663" s="263">
        <v>0</v>
      </c>
      <c r="I663" s="263">
        <v>0</v>
      </c>
      <c r="J663" s="263">
        <v>0</v>
      </c>
      <c r="K663" s="263">
        <v>0</v>
      </c>
      <c r="L663" s="263">
        <v>0</v>
      </c>
      <c r="M663" s="263">
        <v>0</v>
      </c>
      <c r="N663" s="263">
        <v>0</v>
      </c>
      <c r="O663" s="264">
        <f t="shared" si="28"/>
        <v>0</v>
      </c>
    </row>
    <row r="664" spans="1:15" x14ac:dyDescent="0.25">
      <c r="A664" s="255" t="s">
        <v>51</v>
      </c>
      <c r="B664" s="258" t="s">
        <v>30</v>
      </c>
      <c r="C664" s="256">
        <v>41396</v>
      </c>
      <c r="D664" s="259" t="s">
        <v>647</v>
      </c>
      <c r="E664" s="237">
        <v>33353.302184127839</v>
      </c>
      <c r="F664" s="263">
        <v>0</v>
      </c>
      <c r="G664" s="263">
        <v>0</v>
      </c>
      <c r="H664" s="263">
        <v>0</v>
      </c>
      <c r="I664" s="263">
        <v>0</v>
      </c>
      <c r="J664" s="263">
        <v>0</v>
      </c>
      <c r="K664" s="263">
        <v>0</v>
      </c>
      <c r="L664" s="263">
        <v>0</v>
      </c>
      <c r="M664" s="263">
        <v>0</v>
      </c>
      <c r="N664" s="263">
        <v>0</v>
      </c>
      <c r="O664" s="264">
        <f t="shared" si="28"/>
        <v>0</v>
      </c>
    </row>
    <row r="665" spans="1:15" x14ac:dyDescent="0.25">
      <c r="A665" s="255" t="s">
        <v>51</v>
      </c>
      <c r="B665" s="258" t="s">
        <v>30</v>
      </c>
      <c r="C665" s="256">
        <v>41483</v>
      </c>
      <c r="D665" s="259" t="s">
        <v>648</v>
      </c>
      <c r="E665" s="237">
        <v>0</v>
      </c>
      <c r="F665" s="263">
        <v>0</v>
      </c>
      <c r="G665" s="263">
        <v>0</v>
      </c>
      <c r="H665" s="263">
        <v>0</v>
      </c>
      <c r="I665" s="263">
        <v>0</v>
      </c>
      <c r="J665" s="263">
        <v>0</v>
      </c>
      <c r="K665" s="263">
        <v>0</v>
      </c>
      <c r="L665" s="263">
        <v>140460.5</v>
      </c>
      <c r="M665" s="263">
        <v>0</v>
      </c>
      <c r="N665" s="263">
        <v>0</v>
      </c>
      <c r="O665" s="264">
        <f t="shared" si="28"/>
        <v>140460.5</v>
      </c>
    </row>
    <row r="666" spans="1:15" x14ac:dyDescent="0.25">
      <c r="A666" s="255" t="s">
        <v>51</v>
      </c>
      <c r="B666" s="258" t="s">
        <v>30</v>
      </c>
      <c r="C666" s="256">
        <v>41503</v>
      </c>
      <c r="D666" s="259" t="s">
        <v>649</v>
      </c>
      <c r="E666" s="237">
        <v>0</v>
      </c>
      <c r="F666" s="263">
        <v>0</v>
      </c>
      <c r="G666" s="263">
        <v>0</v>
      </c>
      <c r="H666" s="263">
        <v>0</v>
      </c>
      <c r="I666" s="263">
        <v>0</v>
      </c>
      <c r="J666" s="263">
        <v>0</v>
      </c>
      <c r="K666" s="263">
        <v>0</v>
      </c>
      <c r="L666" s="263">
        <v>0</v>
      </c>
      <c r="M666" s="263">
        <v>0</v>
      </c>
      <c r="N666" s="263">
        <v>0</v>
      </c>
      <c r="O666" s="264">
        <f t="shared" si="28"/>
        <v>0</v>
      </c>
    </row>
    <row r="667" spans="1:15" x14ac:dyDescent="0.25">
      <c r="A667" s="255" t="s">
        <v>51</v>
      </c>
      <c r="B667" s="258" t="s">
        <v>30</v>
      </c>
      <c r="C667" s="256">
        <v>41518</v>
      </c>
      <c r="D667" s="259" t="s">
        <v>650</v>
      </c>
      <c r="E667" s="237">
        <v>951588.35646462464</v>
      </c>
      <c r="F667" s="263">
        <v>0</v>
      </c>
      <c r="G667" s="263">
        <v>0</v>
      </c>
      <c r="H667" s="263">
        <v>0</v>
      </c>
      <c r="I667" s="263">
        <v>0</v>
      </c>
      <c r="J667" s="263">
        <v>0</v>
      </c>
      <c r="K667" s="263">
        <v>0</v>
      </c>
      <c r="L667" s="263">
        <v>5891759.6799999988</v>
      </c>
      <c r="M667" s="263">
        <v>0</v>
      </c>
      <c r="N667" s="263">
        <v>0</v>
      </c>
      <c r="O667" s="264">
        <f t="shared" si="28"/>
        <v>5891759.6799999988</v>
      </c>
    </row>
    <row r="668" spans="1:15" x14ac:dyDescent="0.25">
      <c r="A668" s="255" t="s">
        <v>51</v>
      </c>
      <c r="B668" s="258" t="s">
        <v>30</v>
      </c>
      <c r="C668" s="256">
        <v>41524</v>
      </c>
      <c r="D668" s="259" t="s">
        <v>651</v>
      </c>
      <c r="E668" s="237">
        <v>25396838.550347995</v>
      </c>
      <c r="F668" s="263">
        <v>5811775.3999999994</v>
      </c>
      <c r="G668" s="263">
        <v>0</v>
      </c>
      <c r="H668" s="263">
        <v>0</v>
      </c>
      <c r="I668" s="263">
        <v>0</v>
      </c>
      <c r="J668" s="263">
        <v>27751481.459999997</v>
      </c>
      <c r="K668" s="263">
        <v>0</v>
      </c>
      <c r="L668" s="263">
        <v>7069306.9600000018</v>
      </c>
      <c r="M668" s="263">
        <v>0</v>
      </c>
      <c r="N668" s="263">
        <v>0</v>
      </c>
      <c r="O668" s="264">
        <f t="shared" si="28"/>
        <v>40632563.82</v>
      </c>
    </row>
    <row r="669" spans="1:15" x14ac:dyDescent="0.25">
      <c r="A669" s="255" t="s">
        <v>51</v>
      </c>
      <c r="B669" s="258" t="s">
        <v>30</v>
      </c>
      <c r="C669" s="256">
        <v>41530</v>
      </c>
      <c r="D669" s="259" t="s">
        <v>378</v>
      </c>
      <c r="E669" s="237">
        <v>0</v>
      </c>
      <c r="F669" s="263">
        <v>0</v>
      </c>
      <c r="G669" s="263">
        <v>0</v>
      </c>
      <c r="H669" s="263">
        <v>0</v>
      </c>
      <c r="I669" s="263">
        <v>0</v>
      </c>
      <c r="J669" s="263">
        <v>0</v>
      </c>
      <c r="K669" s="263">
        <v>0</v>
      </c>
      <c r="L669" s="263">
        <v>0</v>
      </c>
      <c r="M669" s="263">
        <v>0</v>
      </c>
      <c r="N669" s="263">
        <v>0</v>
      </c>
      <c r="O669" s="264">
        <f t="shared" si="28"/>
        <v>0</v>
      </c>
    </row>
    <row r="670" spans="1:15" x14ac:dyDescent="0.25">
      <c r="A670" s="255" t="s">
        <v>51</v>
      </c>
      <c r="B670" s="258" t="s">
        <v>30</v>
      </c>
      <c r="C670" s="256">
        <v>41548</v>
      </c>
      <c r="D670" s="259" t="s">
        <v>652</v>
      </c>
      <c r="E670" s="237">
        <v>0</v>
      </c>
      <c r="F670" s="263">
        <v>0</v>
      </c>
      <c r="G670" s="263">
        <v>0</v>
      </c>
      <c r="H670" s="263">
        <v>0</v>
      </c>
      <c r="I670" s="263">
        <v>0</v>
      </c>
      <c r="J670" s="263">
        <v>0</v>
      </c>
      <c r="K670" s="263">
        <v>0</v>
      </c>
      <c r="L670" s="263">
        <v>0</v>
      </c>
      <c r="M670" s="263">
        <v>0</v>
      </c>
      <c r="N670" s="263">
        <v>0</v>
      </c>
      <c r="O670" s="264">
        <f t="shared" si="28"/>
        <v>0</v>
      </c>
    </row>
    <row r="671" spans="1:15" x14ac:dyDescent="0.25">
      <c r="A671" s="221" t="s">
        <v>51</v>
      </c>
      <c r="B671" s="222" t="s">
        <v>30</v>
      </c>
      <c r="C671" s="186">
        <v>41551</v>
      </c>
      <c r="D671" s="187" t="s">
        <v>653</v>
      </c>
      <c r="E671" s="237">
        <v>353196.26250637986</v>
      </c>
      <c r="F671" s="188">
        <v>0</v>
      </c>
      <c r="G671" s="188">
        <v>0</v>
      </c>
      <c r="H671" s="188">
        <v>0</v>
      </c>
      <c r="I671" s="188">
        <v>0</v>
      </c>
      <c r="J671" s="188">
        <v>0</v>
      </c>
      <c r="K671" s="188">
        <v>0</v>
      </c>
      <c r="L671" s="188">
        <v>3691411.3400000017</v>
      </c>
      <c r="M671" s="188">
        <v>0</v>
      </c>
      <c r="N671" s="188">
        <v>0</v>
      </c>
      <c r="O671" s="189">
        <f t="shared" si="28"/>
        <v>3691411.3400000017</v>
      </c>
    </row>
    <row r="672" spans="1:15" x14ac:dyDescent="0.25">
      <c r="A672" s="221" t="s">
        <v>51</v>
      </c>
      <c r="B672" s="222" t="s">
        <v>30</v>
      </c>
      <c r="C672" s="186">
        <v>41615</v>
      </c>
      <c r="D672" s="187" t="s">
        <v>654</v>
      </c>
      <c r="E672" s="237">
        <v>789377.06848427909</v>
      </c>
      <c r="F672" s="188">
        <v>0</v>
      </c>
      <c r="G672" s="188">
        <v>0</v>
      </c>
      <c r="H672" s="188">
        <v>0</v>
      </c>
      <c r="I672" s="188">
        <v>0</v>
      </c>
      <c r="J672" s="188">
        <v>106616203.52000001</v>
      </c>
      <c r="K672" s="188">
        <v>0</v>
      </c>
      <c r="L672" s="188">
        <v>4916966.6500000004</v>
      </c>
      <c r="M672" s="188">
        <v>0</v>
      </c>
      <c r="N672" s="188">
        <v>0</v>
      </c>
      <c r="O672" s="189">
        <f t="shared" si="28"/>
        <v>111533170.17000002</v>
      </c>
    </row>
    <row r="673" spans="1:15" x14ac:dyDescent="0.25">
      <c r="A673" s="221" t="s">
        <v>51</v>
      </c>
      <c r="B673" s="222" t="s">
        <v>30</v>
      </c>
      <c r="C673" s="186">
        <v>41660</v>
      </c>
      <c r="D673" s="187" t="s">
        <v>655</v>
      </c>
      <c r="E673" s="237">
        <v>0</v>
      </c>
      <c r="F673" s="188">
        <v>0</v>
      </c>
      <c r="G673" s="188">
        <v>0</v>
      </c>
      <c r="H673" s="188">
        <v>0</v>
      </c>
      <c r="I673" s="188">
        <v>0</v>
      </c>
      <c r="J673" s="188">
        <v>0</v>
      </c>
      <c r="K673" s="188">
        <v>0</v>
      </c>
      <c r="L673" s="188">
        <v>0</v>
      </c>
      <c r="M673" s="188">
        <v>0</v>
      </c>
      <c r="N673" s="188">
        <v>0</v>
      </c>
      <c r="O673" s="189">
        <f t="shared" si="28"/>
        <v>0</v>
      </c>
    </row>
    <row r="674" spans="1:15" x14ac:dyDescent="0.25">
      <c r="A674" s="221" t="s">
        <v>51</v>
      </c>
      <c r="B674" s="222" t="s">
        <v>30</v>
      </c>
      <c r="C674" s="186">
        <v>41668</v>
      </c>
      <c r="D674" s="187" t="s">
        <v>656</v>
      </c>
      <c r="E674" s="237">
        <v>101443.51154162482</v>
      </c>
      <c r="F674" s="188">
        <v>0</v>
      </c>
      <c r="G674" s="188">
        <v>0</v>
      </c>
      <c r="H674" s="188">
        <v>0</v>
      </c>
      <c r="I674" s="188">
        <v>0</v>
      </c>
      <c r="J674" s="188">
        <v>0</v>
      </c>
      <c r="K674" s="188">
        <v>0</v>
      </c>
      <c r="L674" s="188">
        <v>67018.02</v>
      </c>
      <c r="M674" s="188">
        <v>0</v>
      </c>
      <c r="N674" s="188">
        <v>0</v>
      </c>
      <c r="O674" s="189">
        <f t="shared" si="28"/>
        <v>67018.02</v>
      </c>
    </row>
    <row r="675" spans="1:15" x14ac:dyDescent="0.25">
      <c r="A675" s="221" t="s">
        <v>51</v>
      </c>
      <c r="B675" s="222" t="s">
        <v>30</v>
      </c>
      <c r="C675" s="186">
        <v>41676</v>
      </c>
      <c r="D675" s="187" t="s">
        <v>327</v>
      </c>
      <c r="E675" s="237">
        <v>1326330.5833672676</v>
      </c>
      <c r="F675" s="188">
        <v>1451777.21</v>
      </c>
      <c r="G675" s="188">
        <v>0</v>
      </c>
      <c r="H675" s="188">
        <v>0</v>
      </c>
      <c r="I675" s="188">
        <v>0</v>
      </c>
      <c r="J675" s="188">
        <v>0</v>
      </c>
      <c r="K675" s="188">
        <v>0</v>
      </c>
      <c r="L675" s="188">
        <v>21429031.079999998</v>
      </c>
      <c r="M675" s="188">
        <v>0</v>
      </c>
      <c r="N675" s="188">
        <v>0</v>
      </c>
      <c r="O675" s="189">
        <f t="shared" si="28"/>
        <v>22880808.289999999</v>
      </c>
    </row>
    <row r="676" spans="1:15" x14ac:dyDescent="0.25">
      <c r="A676" s="221" t="s">
        <v>51</v>
      </c>
      <c r="B676" s="222" t="s">
        <v>30</v>
      </c>
      <c r="C676" s="186">
        <v>41770</v>
      </c>
      <c r="D676" s="187" t="s">
        <v>657</v>
      </c>
      <c r="E676" s="237">
        <v>0</v>
      </c>
      <c r="F676" s="188">
        <v>0</v>
      </c>
      <c r="G676" s="188">
        <v>0</v>
      </c>
      <c r="H676" s="188">
        <v>0</v>
      </c>
      <c r="I676" s="188">
        <v>0</v>
      </c>
      <c r="J676" s="188">
        <v>0</v>
      </c>
      <c r="K676" s="188">
        <v>0</v>
      </c>
      <c r="L676" s="188">
        <v>0</v>
      </c>
      <c r="M676" s="188">
        <v>0</v>
      </c>
      <c r="N676" s="188">
        <v>0</v>
      </c>
      <c r="O676" s="189">
        <f t="shared" si="28"/>
        <v>0</v>
      </c>
    </row>
    <row r="677" spans="1:15" x14ac:dyDescent="0.25">
      <c r="A677" s="221" t="s">
        <v>51</v>
      </c>
      <c r="B677" s="222" t="s">
        <v>30</v>
      </c>
      <c r="C677" s="186">
        <v>41791</v>
      </c>
      <c r="D677" s="187" t="s">
        <v>658</v>
      </c>
      <c r="E677" s="237">
        <v>605585.35604108125</v>
      </c>
      <c r="F677" s="188">
        <v>0</v>
      </c>
      <c r="G677" s="188">
        <v>0</v>
      </c>
      <c r="H677" s="188">
        <v>0</v>
      </c>
      <c r="I677" s="188">
        <v>0</v>
      </c>
      <c r="J677" s="188">
        <v>290662.76</v>
      </c>
      <c r="K677" s="188">
        <v>0</v>
      </c>
      <c r="L677" s="188">
        <v>9901.9500000000007</v>
      </c>
      <c r="M677" s="188">
        <v>0</v>
      </c>
      <c r="N677" s="188">
        <v>0</v>
      </c>
      <c r="O677" s="189">
        <f t="shared" si="28"/>
        <v>300564.71000000002</v>
      </c>
    </row>
    <row r="678" spans="1:15" x14ac:dyDescent="0.25">
      <c r="A678" s="221" t="s">
        <v>51</v>
      </c>
      <c r="B678" s="222" t="s">
        <v>30</v>
      </c>
      <c r="C678" s="186">
        <v>41797</v>
      </c>
      <c r="D678" s="187" t="s">
        <v>659</v>
      </c>
      <c r="E678" s="237">
        <v>21408365.313762661</v>
      </c>
      <c r="F678" s="188">
        <v>0</v>
      </c>
      <c r="G678" s="188">
        <v>0</v>
      </c>
      <c r="H678" s="188">
        <v>0</v>
      </c>
      <c r="I678" s="188">
        <v>0</v>
      </c>
      <c r="J678" s="188">
        <v>80359119.670000017</v>
      </c>
      <c r="K678" s="188">
        <v>0</v>
      </c>
      <c r="L678" s="188">
        <v>61930663.540000029</v>
      </c>
      <c r="M678" s="188">
        <v>0</v>
      </c>
      <c r="N678" s="188">
        <v>0</v>
      </c>
      <c r="O678" s="189">
        <f t="shared" si="28"/>
        <v>142289783.21000004</v>
      </c>
    </row>
    <row r="679" spans="1:15" x14ac:dyDescent="0.25">
      <c r="A679" s="221" t="s">
        <v>51</v>
      </c>
      <c r="B679" s="222" t="s">
        <v>30</v>
      </c>
      <c r="C679" s="186">
        <v>41799</v>
      </c>
      <c r="D679" s="187" t="s">
        <v>660</v>
      </c>
      <c r="E679" s="237">
        <v>175406.73735655966</v>
      </c>
      <c r="F679" s="188">
        <v>0</v>
      </c>
      <c r="G679" s="188">
        <v>0</v>
      </c>
      <c r="H679" s="188">
        <v>0</v>
      </c>
      <c r="I679" s="188">
        <v>0</v>
      </c>
      <c r="J679" s="188">
        <v>0</v>
      </c>
      <c r="K679" s="188">
        <v>0</v>
      </c>
      <c r="L679" s="188">
        <v>719751.00000000012</v>
      </c>
      <c r="M679" s="188">
        <v>0</v>
      </c>
      <c r="N679" s="188">
        <v>0</v>
      </c>
      <c r="O679" s="189">
        <f t="shared" si="28"/>
        <v>719751.00000000012</v>
      </c>
    </row>
    <row r="680" spans="1:15" x14ac:dyDescent="0.25">
      <c r="A680" s="221" t="s">
        <v>51</v>
      </c>
      <c r="B680" s="222" t="s">
        <v>30</v>
      </c>
      <c r="C680" s="186">
        <v>41801</v>
      </c>
      <c r="D680" s="187" t="s">
        <v>661</v>
      </c>
      <c r="E680" s="237">
        <v>21374.418002764585</v>
      </c>
      <c r="F680" s="188">
        <v>0</v>
      </c>
      <c r="G680" s="188">
        <v>0</v>
      </c>
      <c r="H680" s="188">
        <v>0</v>
      </c>
      <c r="I680" s="188">
        <v>0</v>
      </c>
      <c r="J680" s="188">
        <v>0</v>
      </c>
      <c r="K680" s="188">
        <v>0</v>
      </c>
      <c r="L680" s="188">
        <v>3087697.93</v>
      </c>
      <c r="M680" s="188">
        <v>0</v>
      </c>
      <c r="N680" s="188">
        <v>0</v>
      </c>
      <c r="O680" s="189">
        <f t="shared" si="28"/>
        <v>3087697.93</v>
      </c>
    </row>
    <row r="681" spans="1:15" x14ac:dyDescent="0.25">
      <c r="A681" s="255" t="s">
        <v>51</v>
      </c>
      <c r="B681" s="258" t="s">
        <v>30</v>
      </c>
      <c r="C681" s="256">
        <v>41807</v>
      </c>
      <c r="D681" s="259" t="s">
        <v>662</v>
      </c>
      <c r="E681" s="237">
        <v>84595.843435362738</v>
      </c>
      <c r="F681" s="263">
        <v>0</v>
      </c>
      <c r="G681" s="263">
        <v>0</v>
      </c>
      <c r="H681" s="263">
        <v>0</v>
      </c>
      <c r="I681" s="263">
        <v>0</v>
      </c>
      <c r="J681" s="263">
        <v>0</v>
      </c>
      <c r="K681" s="263">
        <v>0</v>
      </c>
      <c r="L681" s="263">
        <v>89474.359999999986</v>
      </c>
      <c r="M681" s="263">
        <v>0</v>
      </c>
      <c r="N681" s="263">
        <v>0</v>
      </c>
      <c r="O681" s="264">
        <f t="shared" si="28"/>
        <v>89474.359999999986</v>
      </c>
    </row>
    <row r="682" spans="1:15" x14ac:dyDescent="0.25">
      <c r="A682" s="255" t="s">
        <v>51</v>
      </c>
      <c r="B682" s="258" t="s">
        <v>30</v>
      </c>
      <c r="C682" s="256">
        <v>41872</v>
      </c>
      <c r="D682" s="259" t="s">
        <v>663</v>
      </c>
      <c r="E682" s="237">
        <v>0</v>
      </c>
      <c r="F682" s="263">
        <v>0</v>
      </c>
      <c r="G682" s="263">
        <v>0</v>
      </c>
      <c r="H682" s="263">
        <v>0</v>
      </c>
      <c r="I682" s="263">
        <v>0</v>
      </c>
      <c r="J682" s="263">
        <v>0</v>
      </c>
      <c r="K682" s="263">
        <v>0</v>
      </c>
      <c r="L682" s="263">
        <v>0</v>
      </c>
      <c r="M682" s="263">
        <v>0</v>
      </c>
      <c r="N682" s="263">
        <v>0</v>
      </c>
      <c r="O682" s="264">
        <f t="shared" si="28"/>
        <v>0</v>
      </c>
    </row>
    <row r="683" spans="1:15" x14ac:dyDescent="0.25">
      <c r="A683" s="255" t="s">
        <v>51</v>
      </c>
      <c r="B683" s="258" t="s">
        <v>30</v>
      </c>
      <c r="C683" s="256">
        <v>41885</v>
      </c>
      <c r="D683" s="259" t="s">
        <v>664</v>
      </c>
      <c r="E683" s="237">
        <v>12648.727747608069</v>
      </c>
      <c r="F683" s="263">
        <v>0</v>
      </c>
      <c r="G683" s="263">
        <v>0</v>
      </c>
      <c r="H683" s="263">
        <v>0</v>
      </c>
      <c r="I683" s="263">
        <v>0</v>
      </c>
      <c r="J683" s="263">
        <v>5322.11</v>
      </c>
      <c r="K683" s="263">
        <v>0</v>
      </c>
      <c r="L683" s="263">
        <v>471539.03</v>
      </c>
      <c r="M683" s="263">
        <v>0</v>
      </c>
      <c r="N683" s="263">
        <v>0</v>
      </c>
      <c r="O683" s="264">
        <f t="shared" si="28"/>
        <v>476861.14</v>
      </c>
    </row>
    <row r="684" spans="1:15" x14ac:dyDescent="0.25">
      <c r="A684" s="255" t="s">
        <v>51</v>
      </c>
      <c r="B684" s="258" t="s">
        <v>31</v>
      </c>
      <c r="C684" s="256">
        <v>44001</v>
      </c>
      <c r="D684" s="259" t="s">
        <v>665</v>
      </c>
      <c r="E684" s="237">
        <v>190982.17637830443</v>
      </c>
      <c r="F684" s="263">
        <v>0</v>
      </c>
      <c r="G684" s="263">
        <v>185007187.67999995</v>
      </c>
      <c r="H684" s="263">
        <v>0</v>
      </c>
      <c r="I684" s="263">
        <v>0</v>
      </c>
      <c r="J684" s="263">
        <v>0</v>
      </c>
      <c r="K684" s="263">
        <v>0</v>
      </c>
      <c r="L684" s="263">
        <v>2086363.93</v>
      </c>
      <c r="M684" s="263">
        <v>0</v>
      </c>
      <c r="N684" s="263">
        <v>0</v>
      </c>
      <c r="O684" s="264">
        <f t="shared" si="28"/>
        <v>187093551.60999995</v>
      </c>
    </row>
    <row r="685" spans="1:15" x14ac:dyDescent="0.25">
      <c r="A685" s="255" t="s">
        <v>51</v>
      </c>
      <c r="B685" s="258" t="s">
        <v>31</v>
      </c>
      <c r="C685" s="256">
        <v>44035</v>
      </c>
      <c r="D685" s="257" t="s">
        <v>389</v>
      </c>
      <c r="E685" s="237">
        <v>15960168990.932381</v>
      </c>
      <c r="F685" s="263">
        <v>4294304.24</v>
      </c>
      <c r="G685" s="263">
        <v>21876502344.93</v>
      </c>
      <c r="H685" s="263">
        <v>0</v>
      </c>
      <c r="I685" s="263">
        <v>0</v>
      </c>
      <c r="J685" s="263">
        <v>0</v>
      </c>
      <c r="K685" s="263">
        <v>0</v>
      </c>
      <c r="L685" s="263">
        <v>29389463.459999997</v>
      </c>
      <c r="M685" s="263">
        <v>0</v>
      </c>
      <c r="N685" s="263">
        <v>0</v>
      </c>
      <c r="O685" s="264">
        <f t="shared" si="28"/>
        <v>21910186112.630001</v>
      </c>
    </row>
    <row r="686" spans="1:15" x14ac:dyDescent="0.25">
      <c r="A686" s="255" t="s">
        <v>51</v>
      </c>
      <c r="B686" s="258" t="s">
        <v>31</v>
      </c>
      <c r="C686" s="256">
        <v>44078</v>
      </c>
      <c r="D686" s="259" t="s">
        <v>666</v>
      </c>
      <c r="E686" s="237">
        <v>8108989799.0075455</v>
      </c>
      <c r="F686" s="263">
        <v>0</v>
      </c>
      <c r="G686" s="263">
        <v>30717980125.739983</v>
      </c>
      <c r="H686" s="263">
        <v>0</v>
      </c>
      <c r="I686" s="263">
        <v>0</v>
      </c>
      <c r="J686" s="263">
        <v>0</v>
      </c>
      <c r="K686" s="263">
        <v>0</v>
      </c>
      <c r="L686" s="263">
        <v>63495.19000000001</v>
      </c>
      <c r="M686" s="263">
        <v>0</v>
      </c>
      <c r="N686" s="263">
        <v>0</v>
      </c>
      <c r="O686" s="264">
        <f t="shared" si="28"/>
        <v>30718043620.929981</v>
      </c>
    </row>
    <row r="687" spans="1:15" x14ac:dyDescent="0.25">
      <c r="A687" s="255" t="s">
        <v>51</v>
      </c>
      <c r="B687" s="258" t="s">
        <v>31</v>
      </c>
      <c r="C687" s="256">
        <v>44090</v>
      </c>
      <c r="D687" s="259" t="s">
        <v>667</v>
      </c>
      <c r="E687" s="237">
        <v>8106.6874233789949</v>
      </c>
      <c r="F687" s="263">
        <v>0</v>
      </c>
      <c r="G687" s="263">
        <v>0</v>
      </c>
      <c r="H687" s="263">
        <v>0</v>
      </c>
      <c r="I687" s="263">
        <v>0</v>
      </c>
      <c r="J687" s="263">
        <v>0</v>
      </c>
      <c r="K687" s="263">
        <v>0</v>
      </c>
      <c r="L687" s="263">
        <v>1087046.3900000001</v>
      </c>
      <c r="M687" s="263">
        <v>0</v>
      </c>
      <c r="N687" s="263">
        <v>0</v>
      </c>
      <c r="O687" s="264">
        <f t="shared" si="28"/>
        <v>1087046.3900000001</v>
      </c>
    </row>
    <row r="688" spans="1:15" x14ac:dyDescent="0.25">
      <c r="A688" s="255" t="s">
        <v>51</v>
      </c>
      <c r="B688" s="258" t="s">
        <v>31</v>
      </c>
      <c r="C688" s="256">
        <v>44098</v>
      </c>
      <c r="D688" s="259" t="s">
        <v>668</v>
      </c>
      <c r="E688" s="237">
        <v>0</v>
      </c>
      <c r="F688" s="263">
        <v>0</v>
      </c>
      <c r="G688" s="263">
        <v>0</v>
      </c>
      <c r="H688" s="263">
        <v>0</v>
      </c>
      <c r="I688" s="263">
        <v>0</v>
      </c>
      <c r="J688" s="263">
        <v>0</v>
      </c>
      <c r="K688" s="263">
        <v>0</v>
      </c>
      <c r="L688" s="263">
        <v>15314.009999999998</v>
      </c>
      <c r="M688" s="263">
        <v>0</v>
      </c>
      <c r="N688" s="263">
        <v>0</v>
      </c>
      <c r="O688" s="264">
        <f t="shared" si="28"/>
        <v>15314.009999999998</v>
      </c>
    </row>
    <row r="689" spans="1:15" x14ac:dyDescent="0.25">
      <c r="A689" s="255" t="s">
        <v>51</v>
      </c>
      <c r="B689" s="258" t="s">
        <v>31</v>
      </c>
      <c r="C689" s="256">
        <v>44110</v>
      </c>
      <c r="D689" s="259" t="s">
        <v>669</v>
      </c>
      <c r="E689" s="237">
        <v>0</v>
      </c>
      <c r="F689" s="263">
        <v>0</v>
      </c>
      <c r="G689" s="263">
        <v>0</v>
      </c>
      <c r="H689" s="263">
        <v>0</v>
      </c>
      <c r="I689" s="263">
        <v>0</v>
      </c>
      <c r="J689" s="263">
        <v>0</v>
      </c>
      <c r="K689" s="263">
        <v>0</v>
      </c>
      <c r="L689" s="263">
        <v>0</v>
      </c>
      <c r="M689" s="263">
        <v>0</v>
      </c>
      <c r="N689" s="263">
        <v>0</v>
      </c>
      <c r="O689" s="264">
        <f t="shared" si="28"/>
        <v>0</v>
      </c>
    </row>
    <row r="690" spans="1:15" x14ac:dyDescent="0.25">
      <c r="A690" s="255" t="s">
        <v>51</v>
      </c>
      <c r="B690" s="258" t="s">
        <v>31</v>
      </c>
      <c r="C690" s="256">
        <v>44279</v>
      </c>
      <c r="D690" s="259" t="s">
        <v>670</v>
      </c>
      <c r="E690" s="237">
        <v>0</v>
      </c>
      <c r="F690" s="263">
        <v>0</v>
      </c>
      <c r="G690" s="263">
        <v>0</v>
      </c>
      <c r="H690" s="263">
        <v>0</v>
      </c>
      <c r="I690" s="263">
        <v>0</v>
      </c>
      <c r="J690" s="263">
        <v>0</v>
      </c>
      <c r="K690" s="263">
        <v>0</v>
      </c>
      <c r="L690" s="263">
        <v>775316.96000000008</v>
      </c>
      <c r="M690" s="263">
        <v>0</v>
      </c>
      <c r="N690" s="263">
        <v>0</v>
      </c>
      <c r="O690" s="264">
        <f t="shared" si="28"/>
        <v>775316.96000000008</v>
      </c>
    </row>
    <row r="691" spans="1:15" x14ac:dyDescent="0.25">
      <c r="A691" s="221" t="s">
        <v>51</v>
      </c>
      <c r="B691" s="222" t="s">
        <v>31</v>
      </c>
      <c r="C691" s="186">
        <v>44378</v>
      </c>
      <c r="D691" s="187" t="s">
        <v>671</v>
      </c>
      <c r="E691" s="237">
        <v>5889033010.3872404</v>
      </c>
      <c r="F691" s="188">
        <v>0</v>
      </c>
      <c r="G691" s="188">
        <v>6636858938.4400024</v>
      </c>
      <c r="H691" s="188">
        <v>0</v>
      </c>
      <c r="I691" s="188">
        <v>0</v>
      </c>
      <c r="J691" s="188">
        <v>0</v>
      </c>
      <c r="K691" s="188">
        <v>0</v>
      </c>
      <c r="L691" s="188">
        <v>7533129.0799999991</v>
      </c>
      <c r="M691" s="188">
        <v>0</v>
      </c>
      <c r="N691" s="188">
        <v>0</v>
      </c>
      <c r="O691" s="189">
        <f t="shared" si="28"/>
        <v>6644392067.5200024</v>
      </c>
    </row>
    <row r="692" spans="1:15" x14ac:dyDescent="0.25">
      <c r="A692" s="221" t="s">
        <v>51</v>
      </c>
      <c r="B692" s="222" t="s">
        <v>31</v>
      </c>
      <c r="C692" s="186">
        <v>44420</v>
      </c>
      <c r="D692" s="191" t="s">
        <v>672</v>
      </c>
      <c r="E692" s="237">
        <v>0</v>
      </c>
      <c r="F692" s="188">
        <v>0</v>
      </c>
      <c r="G692" s="188">
        <v>0</v>
      </c>
      <c r="H692" s="188">
        <v>0</v>
      </c>
      <c r="I692" s="188">
        <v>0</v>
      </c>
      <c r="J692" s="188">
        <v>0</v>
      </c>
      <c r="K692" s="188">
        <v>0</v>
      </c>
      <c r="L692" s="188">
        <v>0</v>
      </c>
      <c r="M692" s="188">
        <v>0</v>
      </c>
      <c r="N692" s="188">
        <v>0</v>
      </c>
      <c r="O692" s="189">
        <f t="shared" si="28"/>
        <v>0</v>
      </c>
    </row>
    <row r="693" spans="1:15" x14ac:dyDescent="0.25">
      <c r="A693" s="221" t="s">
        <v>51</v>
      </c>
      <c r="B693" s="222" t="s">
        <v>31</v>
      </c>
      <c r="C693" s="186">
        <v>44430</v>
      </c>
      <c r="D693" s="187" t="s">
        <v>673</v>
      </c>
      <c r="E693" s="237">
        <v>1566972099.2572312</v>
      </c>
      <c r="F693" s="188">
        <v>0</v>
      </c>
      <c r="G693" s="188">
        <v>1096564165.8800001</v>
      </c>
      <c r="H693" s="188">
        <v>0</v>
      </c>
      <c r="I693" s="188">
        <v>0</v>
      </c>
      <c r="J693" s="188">
        <v>0</v>
      </c>
      <c r="K693" s="188">
        <v>0</v>
      </c>
      <c r="L693" s="188">
        <v>538290.39</v>
      </c>
      <c r="M693" s="188">
        <v>0</v>
      </c>
      <c r="N693" s="188">
        <v>0</v>
      </c>
      <c r="O693" s="189">
        <f t="shared" si="28"/>
        <v>1097102456.2700002</v>
      </c>
    </row>
    <row r="694" spans="1:15" x14ac:dyDescent="0.25">
      <c r="A694" s="221" t="s">
        <v>51</v>
      </c>
      <c r="B694" s="222" t="s">
        <v>31</v>
      </c>
      <c r="C694" s="186">
        <v>44560</v>
      </c>
      <c r="D694" s="187" t="s">
        <v>454</v>
      </c>
      <c r="E694" s="237">
        <v>6086827.0982196182</v>
      </c>
      <c r="F694" s="188">
        <v>0</v>
      </c>
      <c r="G694" s="188">
        <v>0</v>
      </c>
      <c r="H694" s="188">
        <v>0</v>
      </c>
      <c r="I694" s="188">
        <v>0</v>
      </c>
      <c r="J694" s="188">
        <v>0</v>
      </c>
      <c r="K694" s="188">
        <v>0</v>
      </c>
      <c r="L694" s="188">
        <v>158146.98000000001</v>
      </c>
      <c r="M694" s="188">
        <v>103432788.93000002</v>
      </c>
      <c r="N694" s="188">
        <v>0</v>
      </c>
      <c r="O694" s="189">
        <f t="shared" si="28"/>
        <v>103590935.91000003</v>
      </c>
    </row>
    <row r="695" spans="1:15" x14ac:dyDescent="0.25">
      <c r="A695" s="221" t="s">
        <v>51</v>
      </c>
      <c r="B695" s="222" t="s">
        <v>31</v>
      </c>
      <c r="C695" s="186">
        <v>44650</v>
      </c>
      <c r="D695" s="187" t="s">
        <v>674</v>
      </c>
      <c r="E695" s="237">
        <v>0</v>
      </c>
      <c r="F695" s="188">
        <v>0</v>
      </c>
      <c r="G695" s="188">
        <v>0</v>
      </c>
      <c r="H695" s="188">
        <v>0</v>
      </c>
      <c r="I695" s="188">
        <v>0</v>
      </c>
      <c r="J695" s="188">
        <v>8188394.8599999994</v>
      </c>
      <c r="K695" s="188">
        <v>0</v>
      </c>
      <c r="L695" s="188">
        <v>0</v>
      </c>
      <c r="M695" s="188">
        <v>0</v>
      </c>
      <c r="N695" s="188">
        <v>0</v>
      </c>
      <c r="O695" s="189">
        <f t="shared" si="28"/>
        <v>8188394.8599999994</v>
      </c>
    </row>
    <row r="696" spans="1:15" x14ac:dyDescent="0.25">
      <c r="A696" s="221" t="s">
        <v>51</v>
      </c>
      <c r="B696" s="222" t="s">
        <v>31</v>
      </c>
      <c r="C696" s="186">
        <v>44847</v>
      </c>
      <c r="D696" s="187" t="s">
        <v>675</v>
      </c>
      <c r="E696" s="237">
        <v>7142722696.7549171</v>
      </c>
      <c r="F696" s="188">
        <v>0</v>
      </c>
      <c r="G696" s="188">
        <v>14629426917.220003</v>
      </c>
      <c r="H696" s="188">
        <v>0</v>
      </c>
      <c r="I696" s="188">
        <v>0</v>
      </c>
      <c r="J696" s="188">
        <v>0</v>
      </c>
      <c r="K696" s="188">
        <v>0</v>
      </c>
      <c r="L696" s="188">
        <v>0</v>
      </c>
      <c r="M696" s="188">
        <v>0</v>
      </c>
      <c r="N696" s="188">
        <v>106702.35</v>
      </c>
      <c r="O696" s="189">
        <f t="shared" si="28"/>
        <v>14629533619.570004</v>
      </c>
    </row>
    <row r="697" spans="1:15" x14ac:dyDescent="0.25">
      <c r="A697" s="221" t="s">
        <v>51</v>
      </c>
      <c r="B697" s="222" t="s">
        <v>31</v>
      </c>
      <c r="C697" s="186">
        <v>44855</v>
      </c>
      <c r="D697" s="187" t="s">
        <v>676</v>
      </c>
      <c r="E697" s="237">
        <v>0</v>
      </c>
      <c r="F697" s="188">
        <v>0</v>
      </c>
      <c r="G697" s="188">
        <v>0</v>
      </c>
      <c r="H697" s="188">
        <v>0</v>
      </c>
      <c r="I697" s="188">
        <v>0</v>
      </c>
      <c r="J697" s="188">
        <v>0</v>
      </c>
      <c r="K697" s="188">
        <v>0</v>
      </c>
      <c r="L697" s="188">
        <v>0</v>
      </c>
      <c r="M697" s="188">
        <v>0</v>
      </c>
      <c r="N697" s="188">
        <v>0</v>
      </c>
      <c r="O697" s="189">
        <f t="shared" si="28"/>
        <v>0</v>
      </c>
    </row>
    <row r="698" spans="1:15" x14ac:dyDescent="0.25">
      <c r="A698" s="221" t="s">
        <v>51</v>
      </c>
      <c r="B698" s="222" t="s">
        <v>31</v>
      </c>
      <c r="C698" s="186">
        <v>44874</v>
      </c>
      <c r="D698" s="187" t="s">
        <v>241</v>
      </c>
      <c r="E698" s="237">
        <v>197441.63509950519</v>
      </c>
      <c r="F698" s="188">
        <v>0</v>
      </c>
      <c r="G698" s="188">
        <v>0</v>
      </c>
      <c r="H698" s="188">
        <v>0</v>
      </c>
      <c r="I698" s="188">
        <v>0</v>
      </c>
      <c r="J698" s="188">
        <v>0</v>
      </c>
      <c r="K698" s="188">
        <v>0</v>
      </c>
      <c r="L698" s="188">
        <v>163225.51</v>
      </c>
      <c r="M698" s="188">
        <v>0</v>
      </c>
      <c r="N698" s="188">
        <v>0</v>
      </c>
      <c r="O698" s="189">
        <f t="shared" si="28"/>
        <v>163225.51</v>
      </c>
    </row>
    <row r="699" spans="1:15" x14ac:dyDescent="0.25">
      <c r="A699" s="221" t="s">
        <v>51</v>
      </c>
      <c r="B699" s="222" t="s">
        <v>32</v>
      </c>
      <c r="C699" s="186">
        <v>47001</v>
      </c>
      <c r="D699" s="187" t="s">
        <v>677</v>
      </c>
      <c r="E699" s="237">
        <v>3052858942.0021849</v>
      </c>
      <c r="F699" s="188">
        <v>455819.31999999995</v>
      </c>
      <c r="G699" s="188">
        <v>929323903.86000001</v>
      </c>
      <c r="H699" s="188">
        <v>0</v>
      </c>
      <c r="I699" s="188">
        <v>0</v>
      </c>
      <c r="J699" s="188">
        <v>0</v>
      </c>
      <c r="K699" s="188">
        <v>0</v>
      </c>
      <c r="L699" s="188">
        <v>8727405.7399999984</v>
      </c>
      <c r="M699" s="188">
        <v>0</v>
      </c>
      <c r="N699" s="188">
        <v>0</v>
      </c>
      <c r="O699" s="189">
        <f t="shared" si="28"/>
        <v>938507128.92000008</v>
      </c>
    </row>
    <row r="700" spans="1:15" x14ac:dyDescent="0.25">
      <c r="A700" s="221" t="s">
        <v>51</v>
      </c>
      <c r="B700" s="222" t="s">
        <v>32</v>
      </c>
      <c r="C700" s="186">
        <v>47030</v>
      </c>
      <c r="D700" s="191" t="s">
        <v>678</v>
      </c>
      <c r="E700" s="237">
        <v>0</v>
      </c>
      <c r="F700" s="188">
        <v>0</v>
      </c>
      <c r="G700" s="188">
        <v>0</v>
      </c>
      <c r="H700" s="188">
        <v>0</v>
      </c>
      <c r="I700" s="188">
        <v>0</v>
      </c>
      <c r="J700" s="188">
        <v>0</v>
      </c>
      <c r="K700" s="188">
        <v>0</v>
      </c>
      <c r="L700" s="188">
        <v>2601587.8800000004</v>
      </c>
      <c r="M700" s="188">
        <v>0</v>
      </c>
      <c r="N700" s="188">
        <v>0</v>
      </c>
      <c r="O700" s="189">
        <f t="shared" si="28"/>
        <v>2601587.8800000004</v>
      </c>
    </row>
    <row r="701" spans="1:15" x14ac:dyDescent="0.25">
      <c r="A701" s="255" t="s">
        <v>51</v>
      </c>
      <c r="B701" s="258" t="s">
        <v>32</v>
      </c>
      <c r="C701" s="256">
        <v>47053</v>
      </c>
      <c r="D701" s="259" t="s">
        <v>679</v>
      </c>
      <c r="E701" s="237">
        <v>60412.490740179157</v>
      </c>
      <c r="F701" s="263">
        <v>0</v>
      </c>
      <c r="G701" s="263">
        <v>0</v>
      </c>
      <c r="H701" s="263">
        <v>0</v>
      </c>
      <c r="I701" s="263">
        <v>0</v>
      </c>
      <c r="J701" s="263">
        <v>0</v>
      </c>
      <c r="K701" s="263">
        <v>0</v>
      </c>
      <c r="L701" s="263">
        <v>1945604.52</v>
      </c>
      <c r="M701" s="263">
        <v>0</v>
      </c>
      <c r="N701" s="263">
        <v>0</v>
      </c>
      <c r="O701" s="264">
        <f t="shared" si="28"/>
        <v>1945604.52</v>
      </c>
    </row>
    <row r="702" spans="1:15" x14ac:dyDescent="0.25">
      <c r="A702" s="255" t="s">
        <v>51</v>
      </c>
      <c r="B702" s="258" t="s">
        <v>32</v>
      </c>
      <c r="C702" s="256">
        <v>47058</v>
      </c>
      <c r="D702" s="259" t="s">
        <v>680</v>
      </c>
      <c r="E702" s="237">
        <v>0</v>
      </c>
      <c r="F702" s="263">
        <v>0</v>
      </c>
      <c r="G702" s="263">
        <v>0</v>
      </c>
      <c r="H702" s="263">
        <v>0</v>
      </c>
      <c r="I702" s="263">
        <v>0</v>
      </c>
      <c r="J702" s="263">
        <v>0</v>
      </c>
      <c r="K702" s="263">
        <v>0</v>
      </c>
      <c r="L702" s="263">
        <v>802716.4</v>
      </c>
      <c r="M702" s="263">
        <v>0</v>
      </c>
      <c r="N702" s="263">
        <v>0</v>
      </c>
      <c r="O702" s="264">
        <f t="shared" si="28"/>
        <v>802716.4</v>
      </c>
    </row>
    <row r="703" spans="1:15" x14ac:dyDescent="0.25">
      <c r="A703" s="255" t="s">
        <v>51</v>
      </c>
      <c r="B703" s="258" t="s">
        <v>32</v>
      </c>
      <c r="C703" s="256">
        <v>47161</v>
      </c>
      <c r="D703" s="259" t="s">
        <v>681</v>
      </c>
      <c r="E703" s="237">
        <v>0</v>
      </c>
      <c r="F703" s="263">
        <v>0</v>
      </c>
      <c r="G703" s="263">
        <v>0</v>
      </c>
      <c r="H703" s="263">
        <v>0</v>
      </c>
      <c r="I703" s="263">
        <v>0</v>
      </c>
      <c r="J703" s="263">
        <v>0</v>
      </c>
      <c r="K703" s="263">
        <v>0</v>
      </c>
      <c r="L703" s="263">
        <v>0</v>
      </c>
      <c r="M703" s="263">
        <v>0</v>
      </c>
      <c r="N703" s="263">
        <v>0</v>
      </c>
      <c r="O703" s="264">
        <f t="shared" si="28"/>
        <v>0</v>
      </c>
    </row>
    <row r="704" spans="1:15" x14ac:dyDescent="0.25">
      <c r="A704" s="255" t="s">
        <v>51</v>
      </c>
      <c r="B704" s="258" t="s">
        <v>32</v>
      </c>
      <c r="C704" s="256">
        <v>47170</v>
      </c>
      <c r="D704" s="259" t="s">
        <v>682</v>
      </c>
      <c r="E704" s="237">
        <v>0</v>
      </c>
      <c r="F704" s="263">
        <v>0</v>
      </c>
      <c r="G704" s="263">
        <v>0</v>
      </c>
      <c r="H704" s="263">
        <v>0</v>
      </c>
      <c r="I704" s="263">
        <v>0</v>
      </c>
      <c r="J704" s="263">
        <v>0</v>
      </c>
      <c r="K704" s="263">
        <v>0</v>
      </c>
      <c r="L704" s="263">
        <v>0</v>
      </c>
      <c r="M704" s="263">
        <v>0</v>
      </c>
      <c r="N704" s="263">
        <v>0</v>
      </c>
      <c r="O704" s="264">
        <f t="shared" si="28"/>
        <v>0</v>
      </c>
    </row>
    <row r="705" spans="1:15" x14ac:dyDescent="0.25">
      <c r="A705" s="255" t="s">
        <v>51</v>
      </c>
      <c r="B705" s="258" t="s">
        <v>32</v>
      </c>
      <c r="C705" s="256">
        <v>47189</v>
      </c>
      <c r="D705" s="259" t="s">
        <v>683</v>
      </c>
      <c r="E705" s="237">
        <v>16336073509.955875</v>
      </c>
      <c r="F705" s="263">
        <v>14656304.900000002</v>
      </c>
      <c r="G705" s="263">
        <v>31622924827.840019</v>
      </c>
      <c r="H705" s="263">
        <v>0</v>
      </c>
      <c r="I705" s="263">
        <v>0</v>
      </c>
      <c r="J705" s="263">
        <v>0</v>
      </c>
      <c r="K705" s="263">
        <v>0</v>
      </c>
      <c r="L705" s="263">
        <v>3254711.01</v>
      </c>
      <c r="M705" s="263">
        <v>0</v>
      </c>
      <c r="N705" s="263">
        <v>0</v>
      </c>
      <c r="O705" s="264">
        <f t="shared" si="28"/>
        <v>31640835843.750019</v>
      </c>
    </row>
    <row r="706" spans="1:15" x14ac:dyDescent="0.25">
      <c r="A706" s="255" t="s">
        <v>51</v>
      </c>
      <c r="B706" s="258" t="s">
        <v>32</v>
      </c>
      <c r="C706" s="256">
        <v>47205</v>
      </c>
      <c r="D706" s="259" t="s">
        <v>90</v>
      </c>
      <c r="E706" s="237">
        <v>0</v>
      </c>
      <c r="F706" s="263">
        <v>0</v>
      </c>
      <c r="G706" s="263">
        <v>0</v>
      </c>
      <c r="H706" s="263">
        <v>0</v>
      </c>
      <c r="I706" s="263">
        <v>0</v>
      </c>
      <c r="J706" s="263">
        <v>0</v>
      </c>
      <c r="K706" s="263">
        <v>0</v>
      </c>
      <c r="L706" s="263">
        <v>0</v>
      </c>
      <c r="M706" s="263">
        <v>0</v>
      </c>
      <c r="N706" s="263">
        <v>0</v>
      </c>
      <c r="O706" s="264">
        <f t="shared" si="28"/>
        <v>0</v>
      </c>
    </row>
    <row r="707" spans="1:15" x14ac:dyDescent="0.25">
      <c r="A707" s="255" t="s">
        <v>51</v>
      </c>
      <c r="B707" s="258" t="s">
        <v>32</v>
      </c>
      <c r="C707" s="256">
        <v>47245</v>
      </c>
      <c r="D707" s="259" t="s">
        <v>684</v>
      </c>
      <c r="E707" s="237">
        <v>521013.73227662337</v>
      </c>
      <c r="F707" s="263">
        <v>0</v>
      </c>
      <c r="G707" s="263">
        <v>0</v>
      </c>
      <c r="H707" s="263">
        <v>0</v>
      </c>
      <c r="I707" s="263">
        <v>0</v>
      </c>
      <c r="J707" s="263">
        <v>0</v>
      </c>
      <c r="K707" s="263">
        <v>0</v>
      </c>
      <c r="L707" s="263">
        <v>8895708.3699999992</v>
      </c>
      <c r="M707" s="263">
        <v>0</v>
      </c>
      <c r="N707" s="263">
        <v>0</v>
      </c>
      <c r="O707" s="264">
        <f t="shared" si="28"/>
        <v>8895708.3699999992</v>
      </c>
    </row>
    <row r="708" spans="1:15" x14ac:dyDescent="0.25">
      <c r="A708" s="255" t="s">
        <v>51</v>
      </c>
      <c r="B708" s="258" t="s">
        <v>32</v>
      </c>
      <c r="C708" s="256">
        <v>47258</v>
      </c>
      <c r="D708" s="259" t="s">
        <v>685</v>
      </c>
      <c r="E708" s="237">
        <v>0</v>
      </c>
      <c r="F708" s="263">
        <v>0</v>
      </c>
      <c r="G708" s="263">
        <v>0</v>
      </c>
      <c r="H708" s="263">
        <v>0</v>
      </c>
      <c r="I708" s="263">
        <v>0</v>
      </c>
      <c r="J708" s="263">
        <v>0</v>
      </c>
      <c r="K708" s="263">
        <v>0</v>
      </c>
      <c r="L708" s="263">
        <v>0</v>
      </c>
      <c r="M708" s="263">
        <v>0</v>
      </c>
      <c r="N708" s="263">
        <v>0</v>
      </c>
      <c r="O708" s="264">
        <f t="shared" si="28"/>
        <v>0</v>
      </c>
    </row>
    <row r="709" spans="1:15" x14ac:dyDescent="0.25">
      <c r="A709" s="255" t="s">
        <v>51</v>
      </c>
      <c r="B709" s="258" t="s">
        <v>32</v>
      </c>
      <c r="C709" s="256">
        <v>47268</v>
      </c>
      <c r="D709" s="259" t="s">
        <v>686</v>
      </c>
      <c r="E709" s="237">
        <v>0</v>
      </c>
      <c r="F709" s="263">
        <v>0</v>
      </c>
      <c r="G709" s="263">
        <v>0</v>
      </c>
      <c r="H709" s="263">
        <v>0</v>
      </c>
      <c r="I709" s="263">
        <v>0</v>
      </c>
      <c r="J709" s="263">
        <v>0</v>
      </c>
      <c r="K709" s="263">
        <v>0</v>
      </c>
      <c r="L709" s="263">
        <v>0</v>
      </c>
      <c r="M709" s="263">
        <v>0</v>
      </c>
      <c r="N709" s="263">
        <v>0</v>
      </c>
      <c r="O709" s="264">
        <f t="shared" si="28"/>
        <v>0</v>
      </c>
    </row>
    <row r="710" spans="1:15" x14ac:dyDescent="0.25">
      <c r="A710" s="255" t="s">
        <v>51</v>
      </c>
      <c r="B710" s="258" t="s">
        <v>32</v>
      </c>
      <c r="C710" s="256">
        <v>47288</v>
      </c>
      <c r="D710" s="259" t="s">
        <v>687</v>
      </c>
      <c r="E710" s="237">
        <v>0</v>
      </c>
      <c r="F710" s="263">
        <v>0</v>
      </c>
      <c r="G710" s="263">
        <v>0</v>
      </c>
      <c r="H710" s="263">
        <v>0</v>
      </c>
      <c r="I710" s="263">
        <v>0</v>
      </c>
      <c r="J710" s="263">
        <v>0</v>
      </c>
      <c r="K710" s="263">
        <v>0</v>
      </c>
      <c r="L710" s="263">
        <v>0</v>
      </c>
      <c r="M710" s="263">
        <v>0</v>
      </c>
      <c r="N710" s="263">
        <v>0</v>
      </c>
      <c r="O710" s="264">
        <f t="shared" si="28"/>
        <v>0</v>
      </c>
    </row>
    <row r="711" spans="1:15" x14ac:dyDescent="0.25">
      <c r="A711" s="221" t="s">
        <v>51</v>
      </c>
      <c r="B711" s="222" t="s">
        <v>32</v>
      </c>
      <c r="C711" s="186">
        <v>47318</v>
      </c>
      <c r="D711" s="187" t="s">
        <v>688</v>
      </c>
      <c r="E711" s="237">
        <v>0</v>
      </c>
      <c r="F711" s="188">
        <v>0</v>
      </c>
      <c r="G711" s="188">
        <v>0</v>
      </c>
      <c r="H711" s="188">
        <v>0</v>
      </c>
      <c r="I711" s="188">
        <v>0</v>
      </c>
      <c r="J711" s="188">
        <v>0</v>
      </c>
      <c r="K711" s="188">
        <v>0</v>
      </c>
      <c r="L711" s="188">
        <v>304852.88999999996</v>
      </c>
      <c r="M711" s="188">
        <v>0</v>
      </c>
      <c r="N711" s="188">
        <v>0</v>
      </c>
      <c r="O711" s="189">
        <f t="shared" si="28"/>
        <v>304852.88999999996</v>
      </c>
    </row>
    <row r="712" spans="1:15" x14ac:dyDescent="0.25">
      <c r="A712" s="221" t="s">
        <v>51</v>
      </c>
      <c r="B712" s="222" t="s">
        <v>32</v>
      </c>
      <c r="C712" s="186">
        <v>47460</v>
      </c>
      <c r="D712" s="187" t="s">
        <v>689</v>
      </c>
      <c r="E712" s="237">
        <v>0</v>
      </c>
      <c r="F712" s="188">
        <v>0</v>
      </c>
      <c r="G712" s="188">
        <v>0</v>
      </c>
      <c r="H712" s="188">
        <v>0</v>
      </c>
      <c r="I712" s="188">
        <v>0</v>
      </c>
      <c r="J712" s="188">
        <v>0</v>
      </c>
      <c r="K712" s="188">
        <v>0</v>
      </c>
      <c r="L712" s="188">
        <v>0</v>
      </c>
      <c r="M712" s="188">
        <v>0</v>
      </c>
      <c r="N712" s="188">
        <v>0</v>
      </c>
      <c r="O712" s="189">
        <f t="shared" si="28"/>
        <v>0</v>
      </c>
    </row>
    <row r="713" spans="1:15" x14ac:dyDescent="0.25">
      <c r="A713" s="221" t="s">
        <v>51</v>
      </c>
      <c r="B713" s="222" t="s">
        <v>32</v>
      </c>
      <c r="C713" s="186">
        <v>47541</v>
      </c>
      <c r="D713" s="187" t="s">
        <v>690</v>
      </c>
      <c r="E713" s="237">
        <v>0</v>
      </c>
      <c r="F713" s="188">
        <v>0</v>
      </c>
      <c r="G713" s="188">
        <v>0</v>
      </c>
      <c r="H713" s="188">
        <v>0</v>
      </c>
      <c r="I713" s="188">
        <v>0</v>
      </c>
      <c r="J713" s="188">
        <v>0</v>
      </c>
      <c r="K713" s="188">
        <v>0</v>
      </c>
      <c r="L713" s="188">
        <v>0</v>
      </c>
      <c r="M713" s="188">
        <v>0</v>
      </c>
      <c r="N713" s="188">
        <v>0</v>
      </c>
      <c r="O713" s="189">
        <f t="shared" si="28"/>
        <v>0</v>
      </c>
    </row>
    <row r="714" spans="1:15" x14ac:dyDescent="0.25">
      <c r="A714" s="221" t="s">
        <v>51</v>
      </c>
      <c r="B714" s="222" t="s">
        <v>32</v>
      </c>
      <c r="C714" s="186">
        <v>47545</v>
      </c>
      <c r="D714" s="187" t="s">
        <v>691</v>
      </c>
      <c r="E714" s="237">
        <v>0</v>
      </c>
      <c r="F714" s="188">
        <v>0</v>
      </c>
      <c r="G714" s="188">
        <v>0</v>
      </c>
      <c r="H714" s="188">
        <v>0</v>
      </c>
      <c r="I714" s="188">
        <v>0</v>
      </c>
      <c r="J714" s="188">
        <v>0</v>
      </c>
      <c r="K714" s="188">
        <v>0</v>
      </c>
      <c r="L714" s="188">
        <v>0</v>
      </c>
      <c r="M714" s="188">
        <v>0</v>
      </c>
      <c r="N714" s="188">
        <v>0</v>
      </c>
      <c r="O714" s="189">
        <f t="shared" si="28"/>
        <v>0</v>
      </c>
    </row>
    <row r="715" spans="1:15" x14ac:dyDescent="0.25">
      <c r="A715" s="221" t="s">
        <v>51</v>
      </c>
      <c r="B715" s="222" t="s">
        <v>32</v>
      </c>
      <c r="C715" s="186">
        <v>47551</v>
      </c>
      <c r="D715" s="187" t="s">
        <v>692</v>
      </c>
      <c r="E715" s="237">
        <v>0</v>
      </c>
      <c r="F715" s="188">
        <v>0</v>
      </c>
      <c r="G715" s="188">
        <v>0</v>
      </c>
      <c r="H715" s="188">
        <v>0</v>
      </c>
      <c r="I715" s="188">
        <v>0</v>
      </c>
      <c r="J715" s="188">
        <v>0</v>
      </c>
      <c r="K715" s="188">
        <v>0</v>
      </c>
      <c r="L715" s="188">
        <v>0</v>
      </c>
      <c r="M715" s="188">
        <v>0</v>
      </c>
      <c r="N715" s="188">
        <v>0</v>
      </c>
      <c r="O715" s="189">
        <f t="shared" si="28"/>
        <v>0</v>
      </c>
    </row>
    <row r="716" spans="1:15" x14ac:dyDescent="0.25">
      <c r="A716" s="221" t="s">
        <v>51</v>
      </c>
      <c r="B716" s="222" t="s">
        <v>32</v>
      </c>
      <c r="C716" s="186">
        <v>47555</v>
      </c>
      <c r="D716" s="187" t="s">
        <v>693</v>
      </c>
      <c r="E716" s="237">
        <v>0</v>
      </c>
      <c r="F716" s="188">
        <v>0</v>
      </c>
      <c r="G716" s="188">
        <v>0</v>
      </c>
      <c r="H716" s="188">
        <v>0</v>
      </c>
      <c r="I716" s="188">
        <v>0</v>
      </c>
      <c r="J716" s="188">
        <v>0</v>
      </c>
      <c r="K716" s="188">
        <v>0</v>
      </c>
      <c r="L716" s="188">
        <v>2150154.5</v>
      </c>
      <c r="M716" s="188">
        <v>0</v>
      </c>
      <c r="N716" s="188">
        <v>0</v>
      </c>
      <c r="O716" s="189">
        <f t="shared" ref="O716:O779" si="29">SUM(F716:N716)</f>
        <v>2150154.5</v>
      </c>
    </row>
    <row r="717" spans="1:15" x14ac:dyDescent="0.25">
      <c r="A717" s="221" t="s">
        <v>51</v>
      </c>
      <c r="B717" s="222" t="s">
        <v>32</v>
      </c>
      <c r="C717" s="186">
        <v>47570</v>
      </c>
      <c r="D717" s="187" t="s">
        <v>694</v>
      </c>
      <c r="E717" s="237">
        <v>0</v>
      </c>
      <c r="F717" s="188">
        <v>0</v>
      </c>
      <c r="G717" s="188">
        <v>0</v>
      </c>
      <c r="H717" s="188">
        <v>0</v>
      </c>
      <c r="I717" s="188">
        <v>0</v>
      </c>
      <c r="J717" s="188">
        <v>0</v>
      </c>
      <c r="K717" s="188">
        <v>0</v>
      </c>
      <c r="L717" s="188">
        <v>0</v>
      </c>
      <c r="M717" s="188">
        <v>0</v>
      </c>
      <c r="N717" s="188">
        <v>0</v>
      </c>
      <c r="O717" s="189">
        <f t="shared" si="29"/>
        <v>0</v>
      </c>
    </row>
    <row r="718" spans="1:15" x14ac:dyDescent="0.25">
      <c r="A718" s="221" t="s">
        <v>51</v>
      </c>
      <c r="B718" s="222" t="s">
        <v>32</v>
      </c>
      <c r="C718" s="186">
        <v>47605</v>
      </c>
      <c r="D718" s="187" t="s">
        <v>695</v>
      </c>
      <c r="E718" s="237">
        <v>0</v>
      </c>
      <c r="F718" s="188">
        <v>0</v>
      </c>
      <c r="G718" s="188">
        <v>0</v>
      </c>
      <c r="H718" s="188">
        <v>0</v>
      </c>
      <c r="I718" s="188">
        <v>0</v>
      </c>
      <c r="J718" s="188">
        <v>0</v>
      </c>
      <c r="K718" s="188">
        <v>0</v>
      </c>
      <c r="L718" s="188">
        <v>0</v>
      </c>
      <c r="M718" s="188">
        <v>0</v>
      </c>
      <c r="N718" s="188">
        <v>0</v>
      </c>
      <c r="O718" s="189">
        <f t="shared" si="29"/>
        <v>0</v>
      </c>
    </row>
    <row r="719" spans="1:15" x14ac:dyDescent="0.25">
      <c r="A719" s="221" t="s">
        <v>51</v>
      </c>
      <c r="B719" s="222" t="s">
        <v>32</v>
      </c>
      <c r="C719" s="186">
        <v>47660</v>
      </c>
      <c r="D719" s="187" t="s">
        <v>696</v>
      </c>
      <c r="E719" s="237">
        <v>0</v>
      </c>
      <c r="F719" s="188">
        <v>0</v>
      </c>
      <c r="G719" s="188">
        <v>0</v>
      </c>
      <c r="H719" s="188">
        <v>0</v>
      </c>
      <c r="I719" s="188">
        <v>0</v>
      </c>
      <c r="J719" s="188">
        <v>0</v>
      </c>
      <c r="K719" s="188">
        <v>0</v>
      </c>
      <c r="L719" s="188">
        <v>0</v>
      </c>
      <c r="M719" s="188">
        <v>0</v>
      </c>
      <c r="N719" s="188">
        <v>0</v>
      </c>
      <c r="O719" s="189">
        <f t="shared" si="29"/>
        <v>0</v>
      </c>
    </row>
    <row r="720" spans="1:15" x14ac:dyDescent="0.25">
      <c r="A720" s="221" t="s">
        <v>51</v>
      </c>
      <c r="B720" s="222" t="s">
        <v>32</v>
      </c>
      <c r="C720" s="186">
        <v>47675</v>
      </c>
      <c r="D720" s="187" t="s">
        <v>381</v>
      </c>
      <c r="E720" s="237">
        <v>0</v>
      </c>
      <c r="F720" s="188">
        <v>0</v>
      </c>
      <c r="G720" s="188">
        <v>0</v>
      </c>
      <c r="H720" s="188">
        <v>0</v>
      </c>
      <c r="I720" s="188">
        <v>0</v>
      </c>
      <c r="J720" s="188">
        <v>0</v>
      </c>
      <c r="K720" s="188">
        <v>0</v>
      </c>
      <c r="L720" s="188">
        <v>0</v>
      </c>
      <c r="M720" s="188">
        <v>0</v>
      </c>
      <c r="N720" s="188">
        <v>0</v>
      </c>
      <c r="O720" s="189">
        <f t="shared" si="29"/>
        <v>0</v>
      </c>
    </row>
    <row r="721" spans="1:15" x14ac:dyDescent="0.25">
      <c r="A721" s="255" t="s">
        <v>51</v>
      </c>
      <c r="B721" s="258" t="s">
        <v>32</v>
      </c>
      <c r="C721" s="256">
        <v>47692</v>
      </c>
      <c r="D721" s="259" t="s">
        <v>697</v>
      </c>
      <c r="E721" s="237">
        <v>0</v>
      </c>
      <c r="F721" s="263">
        <v>0</v>
      </c>
      <c r="G721" s="263">
        <v>0</v>
      </c>
      <c r="H721" s="263">
        <v>0</v>
      </c>
      <c r="I721" s="263">
        <v>0</v>
      </c>
      <c r="J721" s="263">
        <v>0</v>
      </c>
      <c r="K721" s="263">
        <v>0</v>
      </c>
      <c r="L721" s="263">
        <v>0</v>
      </c>
      <c r="M721" s="263">
        <v>0</v>
      </c>
      <c r="N721" s="263">
        <v>0</v>
      </c>
      <c r="O721" s="264">
        <f t="shared" si="29"/>
        <v>0</v>
      </c>
    </row>
    <row r="722" spans="1:15" x14ac:dyDescent="0.25">
      <c r="A722" s="255" t="s">
        <v>51</v>
      </c>
      <c r="B722" s="258" t="s">
        <v>32</v>
      </c>
      <c r="C722" s="256">
        <v>47703</v>
      </c>
      <c r="D722" s="259" t="s">
        <v>698</v>
      </c>
      <c r="E722" s="237">
        <v>0</v>
      </c>
      <c r="F722" s="263">
        <v>0</v>
      </c>
      <c r="G722" s="263">
        <v>0</v>
      </c>
      <c r="H722" s="263">
        <v>0</v>
      </c>
      <c r="I722" s="263">
        <v>0</v>
      </c>
      <c r="J722" s="263">
        <v>0</v>
      </c>
      <c r="K722" s="263">
        <v>0</v>
      </c>
      <c r="L722" s="263">
        <v>0</v>
      </c>
      <c r="M722" s="263">
        <v>0</v>
      </c>
      <c r="N722" s="263">
        <v>0</v>
      </c>
      <c r="O722" s="264">
        <f t="shared" si="29"/>
        <v>0</v>
      </c>
    </row>
    <row r="723" spans="1:15" x14ac:dyDescent="0.25">
      <c r="A723" s="255" t="s">
        <v>51</v>
      </c>
      <c r="B723" s="258" t="s">
        <v>32</v>
      </c>
      <c r="C723" s="256">
        <v>47707</v>
      </c>
      <c r="D723" s="259" t="s">
        <v>699</v>
      </c>
      <c r="E723" s="237">
        <v>0</v>
      </c>
      <c r="F723" s="263">
        <v>0</v>
      </c>
      <c r="G723" s="263">
        <v>0</v>
      </c>
      <c r="H723" s="263">
        <v>0</v>
      </c>
      <c r="I723" s="263">
        <v>0</v>
      </c>
      <c r="J723" s="263">
        <v>0</v>
      </c>
      <c r="K723" s="263">
        <v>0</v>
      </c>
      <c r="L723" s="263">
        <v>4013374.12</v>
      </c>
      <c r="M723" s="263">
        <v>0</v>
      </c>
      <c r="N723" s="263">
        <v>0</v>
      </c>
      <c r="O723" s="264">
        <f t="shared" si="29"/>
        <v>4013374.12</v>
      </c>
    </row>
    <row r="724" spans="1:15" x14ac:dyDescent="0.25">
      <c r="A724" s="255" t="s">
        <v>51</v>
      </c>
      <c r="B724" s="258" t="s">
        <v>32</v>
      </c>
      <c r="C724" s="256">
        <v>47720</v>
      </c>
      <c r="D724" s="259" t="s">
        <v>700</v>
      </c>
      <c r="E724" s="237">
        <v>0</v>
      </c>
      <c r="F724" s="263">
        <v>0</v>
      </c>
      <c r="G724" s="263">
        <v>0</v>
      </c>
      <c r="H724" s="263">
        <v>0</v>
      </c>
      <c r="I724" s="263">
        <v>0</v>
      </c>
      <c r="J724" s="263">
        <v>0</v>
      </c>
      <c r="K724" s="263">
        <v>0</v>
      </c>
      <c r="L724" s="263">
        <v>0</v>
      </c>
      <c r="M724" s="263">
        <v>0</v>
      </c>
      <c r="N724" s="263">
        <v>0</v>
      </c>
      <c r="O724" s="264">
        <f t="shared" si="29"/>
        <v>0</v>
      </c>
    </row>
    <row r="725" spans="1:15" x14ac:dyDescent="0.25">
      <c r="A725" s="255" t="s">
        <v>51</v>
      </c>
      <c r="B725" s="258" t="s">
        <v>32</v>
      </c>
      <c r="C725" s="256">
        <v>47745</v>
      </c>
      <c r="D725" s="259" t="s">
        <v>701</v>
      </c>
      <c r="E725" s="237">
        <v>0</v>
      </c>
      <c r="F725" s="263">
        <v>0</v>
      </c>
      <c r="G725" s="263">
        <v>0</v>
      </c>
      <c r="H725" s="263">
        <v>0</v>
      </c>
      <c r="I725" s="263">
        <v>0</v>
      </c>
      <c r="J725" s="263">
        <v>0</v>
      </c>
      <c r="K725" s="263">
        <v>0</v>
      </c>
      <c r="L725" s="263">
        <v>0</v>
      </c>
      <c r="M725" s="263">
        <v>0</v>
      </c>
      <c r="N725" s="263">
        <v>0</v>
      </c>
      <c r="O725" s="264">
        <f t="shared" si="29"/>
        <v>0</v>
      </c>
    </row>
    <row r="726" spans="1:15" x14ac:dyDescent="0.25">
      <c r="A726" s="255" t="s">
        <v>51</v>
      </c>
      <c r="B726" s="258" t="s">
        <v>32</v>
      </c>
      <c r="C726" s="256">
        <v>47798</v>
      </c>
      <c r="D726" s="259" t="s">
        <v>702</v>
      </c>
      <c r="E726" s="237">
        <v>0</v>
      </c>
      <c r="F726" s="263">
        <v>0</v>
      </c>
      <c r="G726" s="263">
        <v>0</v>
      </c>
      <c r="H726" s="263">
        <v>0</v>
      </c>
      <c r="I726" s="263">
        <v>0</v>
      </c>
      <c r="J726" s="263">
        <v>0</v>
      </c>
      <c r="K726" s="263">
        <v>0</v>
      </c>
      <c r="L726" s="263">
        <v>0</v>
      </c>
      <c r="M726" s="263">
        <v>0</v>
      </c>
      <c r="N726" s="263">
        <v>0</v>
      </c>
      <c r="O726" s="264">
        <f t="shared" si="29"/>
        <v>0</v>
      </c>
    </row>
    <row r="727" spans="1:15" x14ac:dyDescent="0.25">
      <c r="A727" s="255" t="s">
        <v>51</v>
      </c>
      <c r="B727" s="258" t="s">
        <v>32</v>
      </c>
      <c r="C727" s="256">
        <v>47960</v>
      </c>
      <c r="D727" s="259" t="s">
        <v>703</v>
      </c>
      <c r="E727" s="237">
        <v>0</v>
      </c>
      <c r="F727" s="263">
        <v>0</v>
      </c>
      <c r="G727" s="263">
        <v>0</v>
      </c>
      <c r="H727" s="263">
        <v>0</v>
      </c>
      <c r="I727" s="263">
        <v>0</v>
      </c>
      <c r="J727" s="263">
        <v>0</v>
      </c>
      <c r="K727" s="263">
        <v>0</v>
      </c>
      <c r="L727" s="263">
        <v>0</v>
      </c>
      <c r="M727" s="263">
        <v>0</v>
      </c>
      <c r="N727" s="263">
        <v>0</v>
      </c>
      <c r="O727" s="264">
        <f t="shared" si="29"/>
        <v>0</v>
      </c>
    </row>
    <row r="728" spans="1:15" x14ac:dyDescent="0.25">
      <c r="A728" s="255" t="s">
        <v>51</v>
      </c>
      <c r="B728" s="258" t="s">
        <v>32</v>
      </c>
      <c r="C728" s="256">
        <v>47980</v>
      </c>
      <c r="D728" s="259" t="s">
        <v>704</v>
      </c>
      <c r="E728" s="237">
        <v>0</v>
      </c>
      <c r="F728" s="263">
        <v>0</v>
      </c>
      <c r="G728" s="263">
        <v>0</v>
      </c>
      <c r="H728" s="263">
        <v>0</v>
      </c>
      <c r="I728" s="263">
        <v>0</v>
      </c>
      <c r="J728" s="263">
        <v>0</v>
      </c>
      <c r="K728" s="263">
        <v>0</v>
      </c>
      <c r="L728" s="263">
        <v>351481.55</v>
      </c>
      <c r="M728" s="263">
        <v>0</v>
      </c>
      <c r="N728" s="263">
        <v>0</v>
      </c>
      <c r="O728" s="264">
        <f t="shared" si="29"/>
        <v>351481.55</v>
      </c>
    </row>
    <row r="729" spans="1:15" x14ac:dyDescent="0.25">
      <c r="A729" s="255" t="s">
        <v>51</v>
      </c>
      <c r="B729" s="258" t="s">
        <v>33</v>
      </c>
      <c r="C729" s="256">
        <v>50001</v>
      </c>
      <c r="D729" s="259" t="s">
        <v>705</v>
      </c>
      <c r="E729" s="237">
        <v>17295530.096190564</v>
      </c>
      <c r="F729" s="263">
        <v>0</v>
      </c>
      <c r="G729" s="263">
        <v>0</v>
      </c>
      <c r="H729" s="263">
        <v>0</v>
      </c>
      <c r="I729" s="263">
        <v>0</v>
      </c>
      <c r="J729" s="263">
        <v>0</v>
      </c>
      <c r="K729" s="263">
        <v>0</v>
      </c>
      <c r="L729" s="263">
        <v>34697294.760000013</v>
      </c>
      <c r="M729" s="263">
        <v>0</v>
      </c>
      <c r="N729" s="263">
        <v>0</v>
      </c>
      <c r="O729" s="264">
        <f t="shared" si="29"/>
        <v>34697294.760000013</v>
      </c>
    </row>
    <row r="730" spans="1:15" x14ac:dyDescent="0.25">
      <c r="A730" s="255" t="s">
        <v>51</v>
      </c>
      <c r="B730" s="258" t="s">
        <v>33</v>
      </c>
      <c r="C730" s="256">
        <v>50006</v>
      </c>
      <c r="D730" s="259" t="s">
        <v>706</v>
      </c>
      <c r="E730" s="237">
        <v>9931216.5165862441</v>
      </c>
      <c r="F730" s="263">
        <v>0</v>
      </c>
      <c r="G730" s="263">
        <v>0</v>
      </c>
      <c r="H730" s="263">
        <v>0</v>
      </c>
      <c r="I730" s="263">
        <v>0</v>
      </c>
      <c r="J730" s="263">
        <v>0</v>
      </c>
      <c r="K730" s="263">
        <v>0</v>
      </c>
      <c r="L730" s="263">
        <v>18942398.620000005</v>
      </c>
      <c r="M730" s="263">
        <v>0</v>
      </c>
      <c r="N730" s="263">
        <v>0</v>
      </c>
      <c r="O730" s="264">
        <f t="shared" si="29"/>
        <v>18942398.620000005</v>
      </c>
    </row>
    <row r="731" spans="1:15" x14ac:dyDescent="0.25">
      <c r="A731" s="221" t="s">
        <v>51</v>
      </c>
      <c r="B731" s="222" t="s">
        <v>33</v>
      </c>
      <c r="C731" s="186">
        <v>50110</v>
      </c>
      <c r="D731" s="187" t="s">
        <v>707</v>
      </c>
      <c r="E731" s="237">
        <v>313370.6383715613</v>
      </c>
      <c r="F731" s="188">
        <v>0</v>
      </c>
      <c r="G731" s="188">
        <v>0</v>
      </c>
      <c r="H731" s="188">
        <v>0</v>
      </c>
      <c r="I731" s="188">
        <v>0</v>
      </c>
      <c r="J731" s="188">
        <v>0</v>
      </c>
      <c r="K731" s="188">
        <v>0</v>
      </c>
      <c r="L731" s="188">
        <v>253055.49</v>
      </c>
      <c r="M731" s="188">
        <v>0</v>
      </c>
      <c r="N731" s="188">
        <v>0</v>
      </c>
      <c r="O731" s="189">
        <f t="shared" si="29"/>
        <v>253055.49</v>
      </c>
    </row>
    <row r="732" spans="1:15" x14ac:dyDescent="0.25">
      <c r="A732" s="221" t="s">
        <v>51</v>
      </c>
      <c r="B732" s="222" t="s">
        <v>33</v>
      </c>
      <c r="C732" s="186">
        <v>50124</v>
      </c>
      <c r="D732" s="187" t="s">
        <v>708</v>
      </c>
      <c r="E732" s="237">
        <v>26811.686545553497</v>
      </c>
      <c r="F732" s="188">
        <v>0</v>
      </c>
      <c r="G732" s="188">
        <v>0</v>
      </c>
      <c r="H732" s="188">
        <v>0</v>
      </c>
      <c r="I732" s="188">
        <v>0</v>
      </c>
      <c r="J732" s="188">
        <v>0</v>
      </c>
      <c r="K732" s="188">
        <v>0</v>
      </c>
      <c r="L732" s="188">
        <v>4033692.3200000003</v>
      </c>
      <c r="M732" s="188">
        <v>0</v>
      </c>
      <c r="N732" s="188">
        <v>0</v>
      </c>
      <c r="O732" s="189">
        <f t="shared" si="29"/>
        <v>4033692.3200000003</v>
      </c>
    </row>
    <row r="733" spans="1:15" x14ac:dyDescent="0.25">
      <c r="A733" s="221" t="s">
        <v>51</v>
      </c>
      <c r="B733" s="222" t="s">
        <v>33</v>
      </c>
      <c r="C733" s="186">
        <v>50150</v>
      </c>
      <c r="D733" s="187" t="s">
        <v>709</v>
      </c>
      <c r="E733" s="237">
        <v>8305025.3949045865</v>
      </c>
      <c r="F733" s="188">
        <v>0</v>
      </c>
      <c r="G733" s="188">
        <v>0</v>
      </c>
      <c r="H733" s="188">
        <v>0</v>
      </c>
      <c r="I733" s="188">
        <v>0</v>
      </c>
      <c r="J733" s="188">
        <v>0</v>
      </c>
      <c r="K733" s="188">
        <v>0</v>
      </c>
      <c r="L733" s="188">
        <v>6474336.4600000009</v>
      </c>
      <c r="M733" s="188">
        <v>0</v>
      </c>
      <c r="N733" s="188">
        <v>0</v>
      </c>
      <c r="O733" s="189">
        <f t="shared" si="29"/>
        <v>6474336.4600000009</v>
      </c>
    </row>
    <row r="734" spans="1:15" x14ac:dyDescent="0.25">
      <c r="A734" s="221" t="s">
        <v>51</v>
      </c>
      <c r="B734" s="222" t="s">
        <v>33</v>
      </c>
      <c r="C734" s="186">
        <v>50223</v>
      </c>
      <c r="D734" s="187" t="s">
        <v>710</v>
      </c>
      <c r="E734" s="237">
        <v>8608.6871172215924</v>
      </c>
      <c r="F734" s="188">
        <v>0</v>
      </c>
      <c r="G734" s="188">
        <v>0</v>
      </c>
      <c r="H734" s="188">
        <v>0</v>
      </c>
      <c r="I734" s="188">
        <v>0</v>
      </c>
      <c r="J734" s="188">
        <v>0</v>
      </c>
      <c r="K734" s="188">
        <v>0</v>
      </c>
      <c r="L734" s="188">
        <v>0</v>
      </c>
      <c r="M734" s="188">
        <v>0</v>
      </c>
      <c r="N734" s="188">
        <v>0</v>
      </c>
      <c r="O734" s="189">
        <f t="shared" si="29"/>
        <v>0</v>
      </c>
    </row>
    <row r="735" spans="1:15" x14ac:dyDescent="0.25">
      <c r="A735" s="221" t="s">
        <v>51</v>
      </c>
      <c r="B735" s="222" t="s">
        <v>33</v>
      </c>
      <c r="C735" s="186">
        <v>50226</v>
      </c>
      <c r="D735" s="187" t="s">
        <v>711</v>
      </c>
      <c r="E735" s="237">
        <v>5172673.1943767183</v>
      </c>
      <c r="F735" s="188">
        <v>0</v>
      </c>
      <c r="G735" s="188">
        <v>0</v>
      </c>
      <c r="H735" s="188">
        <v>0</v>
      </c>
      <c r="I735" s="188">
        <v>0</v>
      </c>
      <c r="J735" s="188">
        <v>0</v>
      </c>
      <c r="K735" s="188">
        <v>0</v>
      </c>
      <c r="L735" s="188">
        <v>4258755.4000000004</v>
      </c>
      <c r="M735" s="188">
        <v>0</v>
      </c>
      <c r="N735" s="188">
        <v>0</v>
      </c>
      <c r="O735" s="189">
        <f t="shared" si="29"/>
        <v>4258755.4000000004</v>
      </c>
    </row>
    <row r="736" spans="1:15" x14ac:dyDescent="0.25">
      <c r="A736" s="221" t="s">
        <v>51</v>
      </c>
      <c r="B736" s="222" t="s">
        <v>33</v>
      </c>
      <c r="C736" s="186">
        <v>50245</v>
      </c>
      <c r="D736" s="187" t="s">
        <v>712</v>
      </c>
      <c r="E736" s="237">
        <v>0</v>
      </c>
      <c r="F736" s="188">
        <v>0</v>
      </c>
      <c r="G736" s="188">
        <v>0</v>
      </c>
      <c r="H736" s="188">
        <v>0</v>
      </c>
      <c r="I736" s="188">
        <v>0</v>
      </c>
      <c r="J736" s="188">
        <v>0</v>
      </c>
      <c r="K736" s="188">
        <v>0</v>
      </c>
      <c r="L736" s="188">
        <v>0</v>
      </c>
      <c r="M736" s="188">
        <v>0</v>
      </c>
      <c r="N736" s="188">
        <v>0</v>
      </c>
      <c r="O736" s="189">
        <f t="shared" si="29"/>
        <v>0</v>
      </c>
    </row>
    <row r="737" spans="1:15" x14ac:dyDescent="0.25">
      <c r="A737" s="221" t="s">
        <v>51</v>
      </c>
      <c r="B737" s="222" t="s">
        <v>33</v>
      </c>
      <c r="C737" s="186">
        <v>50251</v>
      </c>
      <c r="D737" s="187" t="s">
        <v>713</v>
      </c>
      <c r="E737" s="237">
        <v>2088900.4787801569</v>
      </c>
      <c r="F737" s="188">
        <v>0</v>
      </c>
      <c r="G737" s="188">
        <v>0</v>
      </c>
      <c r="H737" s="188">
        <v>0</v>
      </c>
      <c r="I737" s="188">
        <v>0</v>
      </c>
      <c r="J737" s="188">
        <v>0</v>
      </c>
      <c r="K737" s="188">
        <v>0</v>
      </c>
      <c r="L737" s="188">
        <v>4208352.5100000007</v>
      </c>
      <c r="M737" s="188">
        <v>0</v>
      </c>
      <c r="N737" s="188">
        <v>0</v>
      </c>
      <c r="O737" s="189">
        <f t="shared" si="29"/>
        <v>4208352.5100000007</v>
      </c>
    </row>
    <row r="738" spans="1:15" x14ac:dyDescent="0.25">
      <c r="A738" s="221" t="s">
        <v>51</v>
      </c>
      <c r="B738" s="222" t="s">
        <v>33</v>
      </c>
      <c r="C738" s="186">
        <v>50270</v>
      </c>
      <c r="D738" s="187" t="s">
        <v>714</v>
      </c>
      <c r="E738" s="237">
        <v>2480758.7553441674</v>
      </c>
      <c r="F738" s="188">
        <v>4547289.8899999987</v>
      </c>
      <c r="G738" s="188">
        <v>0</v>
      </c>
      <c r="H738" s="188">
        <v>0</v>
      </c>
      <c r="I738" s="188">
        <v>0</v>
      </c>
      <c r="J738" s="188">
        <v>0</v>
      </c>
      <c r="K738" s="188">
        <v>0</v>
      </c>
      <c r="L738" s="188">
        <v>0</v>
      </c>
      <c r="M738" s="188">
        <v>0</v>
      </c>
      <c r="N738" s="188">
        <v>0</v>
      </c>
      <c r="O738" s="189">
        <f t="shared" si="29"/>
        <v>4547289.8899999987</v>
      </c>
    </row>
    <row r="739" spans="1:15" x14ac:dyDescent="0.25">
      <c r="A739" s="221" t="s">
        <v>51</v>
      </c>
      <c r="B739" s="222" t="s">
        <v>33</v>
      </c>
      <c r="C739" s="186">
        <v>50287</v>
      </c>
      <c r="D739" s="187" t="s">
        <v>715</v>
      </c>
      <c r="E739" s="237">
        <v>247460.41640994535</v>
      </c>
      <c r="F739" s="188">
        <v>0</v>
      </c>
      <c r="G739" s="188">
        <v>0</v>
      </c>
      <c r="H739" s="188">
        <v>0</v>
      </c>
      <c r="I739" s="188">
        <v>0</v>
      </c>
      <c r="J739" s="188">
        <v>0</v>
      </c>
      <c r="K739" s="188">
        <v>0</v>
      </c>
      <c r="L739" s="188">
        <v>43294.64</v>
      </c>
      <c r="M739" s="188">
        <v>0</v>
      </c>
      <c r="N739" s="188">
        <v>0</v>
      </c>
      <c r="O739" s="189">
        <f t="shared" si="29"/>
        <v>43294.64</v>
      </c>
    </row>
    <row r="740" spans="1:15" x14ac:dyDescent="0.25">
      <c r="A740" s="221" t="s">
        <v>51</v>
      </c>
      <c r="B740" s="222" t="s">
        <v>33</v>
      </c>
      <c r="C740" s="186">
        <v>50313</v>
      </c>
      <c r="D740" s="187" t="s">
        <v>103</v>
      </c>
      <c r="E740" s="237">
        <v>3354077.4644496171</v>
      </c>
      <c r="F740" s="188">
        <v>0</v>
      </c>
      <c r="G740" s="188">
        <v>0</v>
      </c>
      <c r="H740" s="188">
        <v>0</v>
      </c>
      <c r="I740" s="188">
        <v>0</v>
      </c>
      <c r="J740" s="188">
        <v>0</v>
      </c>
      <c r="K740" s="188">
        <v>0</v>
      </c>
      <c r="L740" s="188">
        <v>3409465.7</v>
      </c>
      <c r="M740" s="188">
        <v>0</v>
      </c>
      <c r="N740" s="188">
        <v>0</v>
      </c>
      <c r="O740" s="189">
        <f t="shared" si="29"/>
        <v>3409465.7</v>
      </c>
    </row>
    <row r="741" spans="1:15" x14ac:dyDescent="0.25">
      <c r="A741" s="255" t="s">
        <v>51</v>
      </c>
      <c r="B741" s="258" t="s">
        <v>33</v>
      </c>
      <c r="C741" s="256">
        <v>50318</v>
      </c>
      <c r="D741" s="259" t="s">
        <v>688</v>
      </c>
      <c r="E741" s="237">
        <v>3793197.2502388121</v>
      </c>
      <c r="F741" s="263">
        <v>0</v>
      </c>
      <c r="G741" s="263">
        <v>0</v>
      </c>
      <c r="H741" s="263">
        <v>0</v>
      </c>
      <c r="I741" s="263">
        <v>0</v>
      </c>
      <c r="J741" s="263">
        <v>0</v>
      </c>
      <c r="K741" s="263">
        <v>0</v>
      </c>
      <c r="L741" s="263">
        <v>3595271.1</v>
      </c>
      <c r="M741" s="263">
        <v>0</v>
      </c>
      <c r="N741" s="263">
        <v>0</v>
      </c>
      <c r="O741" s="264">
        <f t="shared" si="29"/>
        <v>3595271.1</v>
      </c>
    </row>
    <row r="742" spans="1:15" x14ac:dyDescent="0.25">
      <c r="A742" s="255" t="s">
        <v>51</v>
      </c>
      <c r="B742" s="258" t="s">
        <v>33</v>
      </c>
      <c r="C742" s="256">
        <v>50325</v>
      </c>
      <c r="D742" s="259" t="s">
        <v>716</v>
      </c>
      <c r="E742" s="237">
        <v>414336.24071855436</v>
      </c>
      <c r="F742" s="263">
        <v>0</v>
      </c>
      <c r="G742" s="263">
        <v>0</v>
      </c>
      <c r="H742" s="263">
        <v>0</v>
      </c>
      <c r="I742" s="263">
        <v>0</v>
      </c>
      <c r="J742" s="263">
        <v>0</v>
      </c>
      <c r="K742" s="263">
        <v>0</v>
      </c>
      <c r="L742" s="263">
        <v>0</v>
      </c>
      <c r="M742" s="263">
        <v>0</v>
      </c>
      <c r="N742" s="263">
        <v>0</v>
      </c>
      <c r="O742" s="264">
        <f t="shared" si="29"/>
        <v>0</v>
      </c>
    </row>
    <row r="743" spans="1:15" x14ac:dyDescent="0.25">
      <c r="A743" s="255" t="s">
        <v>51</v>
      </c>
      <c r="B743" s="258" t="s">
        <v>33</v>
      </c>
      <c r="C743" s="256">
        <v>50330</v>
      </c>
      <c r="D743" s="259" t="s">
        <v>717</v>
      </c>
      <c r="E743" s="237">
        <v>143484.47804701852</v>
      </c>
      <c r="F743" s="263">
        <v>0</v>
      </c>
      <c r="G743" s="263">
        <v>0</v>
      </c>
      <c r="H743" s="263">
        <v>0</v>
      </c>
      <c r="I743" s="263">
        <v>0</v>
      </c>
      <c r="J743" s="263">
        <v>0</v>
      </c>
      <c r="K743" s="263">
        <v>0</v>
      </c>
      <c r="L743" s="263">
        <v>931479.78999999992</v>
      </c>
      <c r="M743" s="263">
        <v>0</v>
      </c>
      <c r="N743" s="263">
        <v>0</v>
      </c>
      <c r="O743" s="264">
        <f t="shared" si="29"/>
        <v>931479.78999999992</v>
      </c>
    </row>
    <row r="744" spans="1:15" x14ac:dyDescent="0.25">
      <c r="A744" s="255" t="s">
        <v>51</v>
      </c>
      <c r="B744" s="258" t="s">
        <v>33</v>
      </c>
      <c r="C744" s="256">
        <v>50350</v>
      </c>
      <c r="D744" s="259" t="s">
        <v>718</v>
      </c>
      <c r="E744" s="237">
        <v>0</v>
      </c>
      <c r="F744" s="263">
        <v>0</v>
      </c>
      <c r="G744" s="263">
        <v>0</v>
      </c>
      <c r="H744" s="263">
        <v>0</v>
      </c>
      <c r="I744" s="263">
        <v>0</v>
      </c>
      <c r="J744" s="263">
        <v>0</v>
      </c>
      <c r="K744" s="263">
        <v>0</v>
      </c>
      <c r="L744" s="263">
        <v>0</v>
      </c>
      <c r="M744" s="263">
        <v>0</v>
      </c>
      <c r="N744" s="263">
        <v>0</v>
      </c>
      <c r="O744" s="264">
        <f t="shared" si="29"/>
        <v>0</v>
      </c>
    </row>
    <row r="745" spans="1:15" x14ac:dyDescent="0.25">
      <c r="A745" s="255" t="s">
        <v>51</v>
      </c>
      <c r="B745" s="258" t="s">
        <v>33</v>
      </c>
      <c r="C745" s="256">
        <v>50370</v>
      </c>
      <c r="D745" s="259" t="s">
        <v>719</v>
      </c>
      <c r="E745" s="237">
        <v>0</v>
      </c>
      <c r="F745" s="263">
        <v>0</v>
      </c>
      <c r="G745" s="263">
        <v>0</v>
      </c>
      <c r="H745" s="263">
        <v>0</v>
      </c>
      <c r="I745" s="263">
        <v>0</v>
      </c>
      <c r="J745" s="263">
        <v>0</v>
      </c>
      <c r="K745" s="263">
        <v>0</v>
      </c>
      <c r="L745" s="263">
        <v>5174.04</v>
      </c>
      <c r="M745" s="263">
        <v>0</v>
      </c>
      <c r="N745" s="263">
        <v>0</v>
      </c>
      <c r="O745" s="264">
        <f t="shared" si="29"/>
        <v>5174.04</v>
      </c>
    </row>
    <row r="746" spans="1:15" x14ac:dyDescent="0.25">
      <c r="A746" s="255" t="s">
        <v>51</v>
      </c>
      <c r="B746" s="258" t="s">
        <v>33</v>
      </c>
      <c r="C746" s="256">
        <v>50400</v>
      </c>
      <c r="D746" s="259" t="s">
        <v>720</v>
      </c>
      <c r="E746" s="237">
        <v>0</v>
      </c>
      <c r="F746" s="263">
        <v>0</v>
      </c>
      <c r="G746" s="263">
        <v>0</v>
      </c>
      <c r="H746" s="263">
        <v>0</v>
      </c>
      <c r="I746" s="263">
        <v>0</v>
      </c>
      <c r="J746" s="263">
        <v>0</v>
      </c>
      <c r="K746" s="263">
        <v>0</v>
      </c>
      <c r="L746" s="263">
        <v>0</v>
      </c>
      <c r="M746" s="263">
        <v>0</v>
      </c>
      <c r="N746" s="263">
        <v>0</v>
      </c>
      <c r="O746" s="264">
        <f t="shared" si="29"/>
        <v>0</v>
      </c>
    </row>
    <row r="747" spans="1:15" x14ac:dyDescent="0.25">
      <c r="A747" s="255" t="s">
        <v>51</v>
      </c>
      <c r="B747" s="258" t="s">
        <v>33</v>
      </c>
      <c r="C747" s="256">
        <v>50450</v>
      </c>
      <c r="D747" s="259" t="s">
        <v>721</v>
      </c>
      <c r="E747" s="237">
        <v>0</v>
      </c>
      <c r="F747" s="263">
        <v>0</v>
      </c>
      <c r="G747" s="263">
        <v>0</v>
      </c>
      <c r="H747" s="263">
        <v>0</v>
      </c>
      <c r="I747" s="263">
        <v>0</v>
      </c>
      <c r="J747" s="263">
        <v>0</v>
      </c>
      <c r="K747" s="263">
        <v>0</v>
      </c>
      <c r="L747" s="263">
        <v>0</v>
      </c>
      <c r="M747" s="263">
        <v>0</v>
      </c>
      <c r="N747" s="263">
        <v>0</v>
      </c>
      <c r="O747" s="264">
        <f t="shared" si="29"/>
        <v>0</v>
      </c>
    </row>
    <row r="748" spans="1:15" x14ac:dyDescent="0.25">
      <c r="A748" s="255" t="s">
        <v>51</v>
      </c>
      <c r="B748" s="258" t="s">
        <v>33</v>
      </c>
      <c r="C748" s="256">
        <v>50568</v>
      </c>
      <c r="D748" s="259" t="s">
        <v>722</v>
      </c>
      <c r="E748" s="237">
        <v>2175934.5676467707</v>
      </c>
      <c r="F748" s="263">
        <v>0</v>
      </c>
      <c r="G748" s="263">
        <v>0</v>
      </c>
      <c r="H748" s="263">
        <v>0</v>
      </c>
      <c r="I748" s="263">
        <v>0</v>
      </c>
      <c r="J748" s="263">
        <v>0</v>
      </c>
      <c r="K748" s="263">
        <v>0</v>
      </c>
      <c r="L748" s="263">
        <v>415577.76999999996</v>
      </c>
      <c r="M748" s="263">
        <v>0</v>
      </c>
      <c r="N748" s="263">
        <v>0</v>
      </c>
      <c r="O748" s="264">
        <f t="shared" si="29"/>
        <v>415577.76999999996</v>
      </c>
    </row>
    <row r="749" spans="1:15" x14ac:dyDescent="0.25">
      <c r="A749" s="255" t="s">
        <v>51</v>
      </c>
      <c r="B749" s="258" t="s">
        <v>33</v>
      </c>
      <c r="C749" s="256">
        <v>50573</v>
      </c>
      <c r="D749" s="259" t="s">
        <v>723</v>
      </c>
      <c r="E749" s="237">
        <v>3655225.5357228396</v>
      </c>
      <c r="F749" s="263">
        <v>0</v>
      </c>
      <c r="G749" s="263">
        <v>0</v>
      </c>
      <c r="H749" s="263">
        <v>0</v>
      </c>
      <c r="I749" s="263">
        <v>0</v>
      </c>
      <c r="J749" s="263">
        <v>0</v>
      </c>
      <c r="K749" s="263">
        <v>0</v>
      </c>
      <c r="L749" s="263">
        <v>1466267.5999999999</v>
      </c>
      <c r="M749" s="263">
        <v>0</v>
      </c>
      <c r="N749" s="263">
        <v>0</v>
      </c>
      <c r="O749" s="264">
        <f t="shared" si="29"/>
        <v>1466267.5999999999</v>
      </c>
    </row>
    <row r="750" spans="1:15" x14ac:dyDescent="0.25">
      <c r="A750" s="255" t="s">
        <v>51</v>
      </c>
      <c r="B750" s="258" t="s">
        <v>33</v>
      </c>
      <c r="C750" s="256">
        <v>50577</v>
      </c>
      <c r="D750" s="259" t="s">
        <v>724</v>
      </c>
      <c r="E750" s="237">
        <v>0</v>
      </c>
      <c r="F750" s="263">
        <v>0</v>
      </c>
      <c r="G750" s="263">
        <v>0</v>
      </c>
      <c r="H750" s="263">
        <v>0</v>
      </c>
      <c r="I750" s="263">
        <v>0</v>
      </c>
      <c r="J750" s="263">
        <v>0</v>
      </c>
      <c r="K750" s="263">
        <v>0</v>
      </c>
      <c r="L750" s="263">
        <v>103050.38</v>
      </c>
      <c r="M750" s="263">
        <v>0</v>
      </c>
      <c r="N750" s="263">
        <v>0</v>
      </c>
      <c r="O750" s="264">
        <f t="shared" si="29"/>
        <v>103050.38</v>
      </c>
    </row>
    <row r="751" spans="1:15" x14ac:dyDescent="0.25">
      <c r="A751" s="221" t="s">
        <v>51</v>
      </c>
      <c r="B751" s="222" t="s">
        <v>33</v>
      </c>
      <c r="C751" s="186">
        <v>50590</v>
      </c>
      <c r="D751" s="187" t="s">
        <v>398</v>
      </c>
      <c r="E751" s="237">
        <v>7979.5335690082102</v>
      </c>
      <c r="F751" s="188">
        <v>0</v>
      </c>
      <c r="G751" s="188">
        <v>0</v>
      </c>
      <c r="H751" s="188">
        <v>0</v>
      </c>
      <c r="I751" s="188">
        <v>0</v>
      </c>
      <c r="J751" s="188">
        <v>0</v>
      </c>
      <c r="K751" s="188">
        <v>0</v>
      </c>
      <c r="L751" s="188">
        <v>8128.1</v>
      </c>
      <c r="M751" s="188">
        <v>0</v>
      </c>
      <c r="N751" s="188">
        <v>0</v>
      </c>
      <c r="O751" s="189">
        <f t="shared" si="29"/>
        <v>8128.1</v>
      </c>
    </row>
    <row r="752" spans="1:15" x14ac:dyDescent="0.25">
      <c r="A752" s="221" t="s">
        <v>51</v>
      </c>
      <c r="B752" s="222" t="s">
        <v>33</v>
      </c>
      <c r="C752" s="186">
        <v>50606</v>
      </c>
      <c r="D752" s="187" t="s">
        <v>725</v>
      </c>
      <c r="E752" s="237">
        <v>18869060.995087959</v>
      </c>
      <c r="F752" s="188">
        <v>0</v>
      </c>
      <c r="G752" s="188">
        <v>0</v>
      </c>
      <c r="H752" s="188">
        <v>0</v>
      </c>
      <c r="I752" s="188">
        <v>0</v>
      </c>
      <c r="J752" s="188">
        <v>0</v>
      </c>
      <c r="K752" s="188">
        <v>0</v>
      </c>
      <c r="L752" s="188">
        <v>1852286.2799999998</v>
      </c>
      <c r="M752" s="188">
        <v>1096422.01</v>
      </c>
      <c r="N752" s="188">
        <v>0</v>
      </c>
      <c r="O752" s="189">
        <f t="shared" si="29"/>
        <v>2948708.29</v>
      </c>
    </row>
    <row r="753" spans="1:15" x14ac:dyDescent="0.25">
      <c r="A753" s="221" t="s">
        <v>51</v>
      </c>
      <c r="B753" s="222" t="s">
        <v>33</v>
      </c>
      <c r="C753" s="186">
        <v>50680</v>
      </c>
      <c r="D753" s="187" t="s">
        <v>726</v>
      </c>
      <c r="E753" s="237">
        <v>6117458.0368253253</v>
      </c>
      <c r="F753" s="188">
        <v>0</v>
      </c>
      <c r="G753" s="188">
        <v>0</v>
      </c>
      <c r="H753" s="188">
        <v>0</v>
      </c>
      <c r="I753" s="188">
        <v>0</v>
      </c>
      <c r="J753" s="188">
        <v>0</v>
      </c>
      <c r="K753" s="188">
        <v>0</v>
      </c>
      <c r="L753" s="188">
        <v>2389924.46</v>
      </c>
      <c r="M753" s="188">
        <v>0</v>
      </c>
      <c r="N753" s="188">
        <v>0</v>
      </c>
      <c r="O753" s="189">
        <f t="shared" si="29"/>
        <v>2389924.46</v>
      </c>
    </row>
    <row r="754" spans="1:15" x14ac:dyDescent="0.25">
      <c r="A754" s="221" t="s">
        <v>51</v>
      </c>
      <c r="B754" s="222" t="s">
        <v>33</v>
      </c>
      <c r="C754" s="186">
        <v>50683</v>
      </c>
      <c r="D754" s="187" t="s">
        <v>727</v>
      </c>
      <c r="E754" s="237">
        <v>0</v>
      </c>
      <c r="F754" s="188">
        <v>0</v>
      </c>
      <c r="G754" s="188">
        <v>0</v>
      </c>
      <c r="H754" s="188">
        <v>0</v>
      </c>
      <c r="I754" s="188">
        <v>0</v>
      </c>
      <c r="J754" s="188">
        <v>0</v>
      </c>
      <c r="K754" s="188">
        <v>0</v>
      </c>
      <c r="L754" s="188">
        <v>18233.21</v>
      </c>
      <c r="M754" s="188">
        <v>0</v>
      </c>
      <c r="N754" s="188">
        <v>0</v>
      </c>
      <c r="O754" s="189">
        <f t="shared" si="29"/>
        <v>18233.21</v>
      </c>
    </row>
    <row r="755" spans="1:15" x14ac:dyDescent="0.25">
      <c r="A755" s="221" t="s">
        <v>51</v>
      </c>
      <c r="B755" s="222" t="s">
        <v>33</v>
      </c>
      <c r="C755" s="186">
        <v>50686</v>
      </c>
      <c r="D755" s="187" t="s">
        <v>728</v>
      </c>
      <c r="E755" s="237">
        <v>0</v>
      </c>
      <c r="F755" s="188">
        <v>0</v>
      </c>
      <c r="G755" s="188">
        <v>0</v>
      </c>
      <c r="H755" s="188">
        <v>0</v>
      </c>
      <c r="I755" s="188">
        <v>0</v>
      </c>
      <c r="J755" s="188">
        <v>0</v>
      </c>
      <c r="K755" s="188">
        <v>0</v>
      </c>
      <c r="L755" s="188">
        <v>0</v>
      </c>
      <c r="M755" s="188">
        <v>0</v>
      </c>
      <c r="N755" s="188">
        <v>0</v>
      </c>
      <c r="O755" s="189">
        <f t="shared" si="29"/>
        <v>0</v>
      </c>
    </row>
    <row r="756" spans="1:15" x14ac:dyDescent="0.25">
      <c r="A756" s="221" t="s">
        <v>51</v>
      </c>
      <c r="B756" s="222" t="s">
        <v>33</v>
      </c>
      <c r="C756" s="186">
        <v>50689</v>
      </c>
      <c r="D756" s="187" t="s">
        <v>462</v>
      </c>
      <c r="E756" s="237">
        <v>373242.65690889955</v>
      </c>
      <c r="F756" s="188">
        <v>0</v>
      </c>
      <c r="G756" s="188">
        <v>0</v>
      </c>
      <c r="H756" s="188">
        <v>0</v>
      </c>
      <c r="I756" s="188">
        <v>0</v>
      </c>
      <c r="J756" s="188">
        <v>0</v>
      </c>
      <c r="K756" s="188">
        <v>0</v>
      </c>
      <c r="L756" s="188">
        <v>240830</v>
      </c>
      <c r="M756" s="188">
        <v>0</v>
      </c>
      <c r="N756" s="188">
        <v>0</v>
      </c>
      <c r="O756" s="189">
        <f t="shared" si="29"/>
        <v>240830</v>
      </c>
    </row>
    <row r="757" spans="1:15" x14ac:dyDescent="0.25">
      <c r="A757" s="221" t="s">
        <v>51</v>
      </c>
      <c r="B757" s="222" t="s">
        <v>33</v>
      </c>
      <c r="C757" s="186">
        <v>50711</v>
      </c>
      <c r="D757" s="187" t="s">
        <v>729</v>
      </c>
      <c r="E757" s="237">
        <v>12069.504292484697</v>
      </c>
      <c r="F757" s="188">
        <v>0</v>
      </c>
      <c r="G757" s="188">
        <v>0</v>
      </c>
      <c r="H757" s="188">
        <v>0</v>
      </c>
      <c r="I757" s="188">
        <v>0</v>
      </c>
      <c r="J757" s="188">
        <v>0</v>
      </c>
      <c r="K757" s="188">
        <v>0</v>
      </c>
      <c r="L757" s="188">
        <v>0</v>
      </c>
      <c r="M757" s="188">
        <v>0</v>
      </c>
      <c r="N757" s="188">
        <v>0</v>
      </c>
      <c r="O757" s="189">
        <f t="shared" si="29"/>
        <v>0</v>
      </c>
    </row>
    <row r="758" spans="1:15" x14ac:dyDescent="0.25">
      <c r="A758" s="221" t="s">
        <v>51</v>
      </c>
      <c r="B758" s="222" t="s">
        <v>34</v>
      </c>
      <c r="C758" s="186">
        <v>52001</v>
      </c>
      <c r="D758" s="187" t="s">
        <v>730</v>
      </c>
      <c r="E758" s="237">
        <v>807936.26948957623</v>
      </c>
      <c r="F758" s="188">
        <v>0</v>
      </c>
      <c r="G758" s="188">
        <v>0</v>
      </c>
      <c r="H758" s="188">
        <v>0</v>
      </c>
      <c r="I758" s="188">
        <v>0</v>
      </c>
      <c r="J758" s="188">
        <v>0</v>
      </c>
      <c r="K758" s="188">
        <v>0</v>
      </c>
      <c r="L758" s="188">
        <v>7099483.9499999983</v>
      </c>
      <c r="M758" s="188">
        <v>0</v>
      </c>
      <c r="N758" s="188">
        <v>0</v>
      </c>
      <c r="O758" s="189">
        <f t="shared" si="29"/>
        <v>7099483.9499999983</v>
      </c>
    </row>
    <row r="759" spans="1:15" x14ac:dyDescent="0.25">
      <c r="A759" s="221" t="s">
        <v>51</v>
      </c>
      <c r="B759" s="222" t="s">
        <v>34</v>
      </c>
      <c r="C759" s="186">
        <v>52019</v>
      </c>
      <c r="D759" s="187" t="s">
        <v>493</v>
      </c>
      <c r="E759" s="237">
        <v>0</v>
      </c>
      <c r="F759" s="188">
        <v>0</v>
      </c>
      <c r="G759" s="188">
        <v>0</v>
      </c>
      <c r="H759" s="188">
        <v>0</v>
      </c>
      <c r="I759" s="188">
        <v>0</v>
      </c>
      <c r="J759" s="188">
        <v>0</v>
      </c>
      <c r="K759" s="188">
        <v>0</v>
      </c>
      <c r="L759" s="188">
        <v>0</v>
      </c>
      <c r="M759" s="188">
        <v>0</v>
      </c>
      <c r="N759" s="188">
        <v>0</v>
      </c>
      <c r="O759" s="189">
        <f t="shared" si="29"/>
        <v>0</v>
      </c>
    </row>
    <row r="760" spans="1:15" x14ac:dyDescent="0.25">
      <c r="A760" s="221" t="s">
        <v>51</v>
      </c>
      <c r="B760" s="222" t="s">
        <v>34</v>
      </c>
      <c r="C760" s="186">
        <v>52022</v>
      </c>
      <c r="D760" s="187" t="s">
        <v>731</v>
      </c>
      <c r="E760" s="237">
        <v>0</v>
      </c>
      <c r="F760" s="188">
        <v>0</v>
      </c>
      <c r="G760" s="188">
        <v>0</v>
      </c>
      <c r="H760" s="188">
        <v>0</v>
      </c>
      <c r="I760" s="188">
        <v>0</v>
      </c>
      <c r="J760" s="188">
        <v>0</v>
      </c>
      <c r="K760" s="188">
        <v>0</v>
      </c>
      <c r="L760" s="188">
        <v>0</v>
      </c>
      <c r="M760" s="188">
        <v>0</v>
      </c>
      <c r="N760" s="188">
        <v>0</v>
      </c>
      <c r="O760" s="189">
        <f t="shared" si="29"/>
        <v>0</v>
      </c>
    </row>
    <row r="761" spans="1:15" x14ac:dyDescent="0.25">
      <c r="A761" s="255" t="s">
        <v>51</v>
      </c>
      <c r="B761" s="258" t="s">
        <v>34</v>
      </c>
      <c r="C761" s="256">
        <v>52036</v>
      </c>
      <c r="D761" s="259" t="s">
        <v>732</v>
      </c>
      <c r="E761" s="237">
        <v>0</v>
      </c>
      <c r="F761" s="263">
        <v>0</v>
      </c>
      <c r="G761" s="263">
        <v>0</v>
      </c>
      <c r="H761" s="263">
        <v>0</v>
      </c>
      <c r="I761" s="263">
        <v>0</v>
      </c>
      <c r="J761" s="263">
        <v>0</v>
      </c>
      <c r="K761" s="263">
        <v>0</v>
      </c>
      <c r="L761" s="263">
        <v>0</v>
      </c>
      <c r="M761" s="263">
        <v>0</v>
      </c>
      <c r="N761" s="263">
        <v>0</v>
      </c>
      <c r="O761" s="264">
        <f t="shared" si="29"/>
        <v>0</v>
      </c>
    </row>
    <row r="762" spans="1:15" x14ac:dyDescent="0.25">
      <c r="A762" s="255" t="s">
        <v>51</v>
      </c>
      <c r="B762" s="258" t="s">
        <v>34</v>
      </c>
      <c r="C762" s="256">
        <v>52051</v>
      </c>
      <c r="D762" s="259" t="s">
        <v>733</v>
      </c>
      <c r="E762" s="237">
        <v>0</v>
      </c>
      <c r="F762" s="263">
        <v>0</v>
      </c>
      <c r="G762" s="263">
        <v>0</v>
      </c>
      <c r="H762" s="263">
        <v>0</v>
      </c>
      <c r="I762" s="263">
        <v>0</v>
      </c>
      <c r="J762" s="263">
        <v>0</v>
      </c>
      <c r="K762" s="263">
        <v>0</v>
      </c>
      <c r="L762" s="263">
        <v>0</v>
      </c>
      <c r="M762" s="263">
        <v>0</v>
      </c>
      <c r="N762" s="263">
        <v>0</v>
      </c>
      <c r="O762" s="264">
        <f t="shared" si="29"/>
        <v>0</v>
      </c>
    </row>
    <row r="763" spans="1:15" x14ac:dyDescent="0.25">
      <c r="A763" s="255" t="s">
        <v>51</v>
      </c>
      <c r="B763" s="258" t="s">
        <v>34</v>
      </c>
      <c r="C763" s="256">
        <v>52079</v>
      </c>
      <c r="D763" s="259" t="s">
        <v>734</v>
      </c>
      <c r="E763" s="237">
        <v>753135896.40350354</v>
      </c>
      <c r="F763" s="263">
        <v>0</v>
      </c>
      <c r="G763" s="263">
        <v>0</v>
      </c>
      <c r="H763" s="263">
        <v>0</v>
      </c>
      <c r="I763" s="263">
        <v>0</v>
      </c>
      <c r="J763" s="263">
        <v>574925034.78999996</v>
      </c>
      <c r="K763" s="263">
        <v>0</v>
      </c>
      <c r="L763" s="263">
        <v>0</v>
      </c>
      <c r="M763" s="263">
        <v>0</v>
      </c>
      <c r="N763" s="263">
        <v>0</v>
      </c>
      <c r="O763" s="264">
        <f t="shared" si="29"/>
        <v>574925034.78999996</v>
      </c>
    </row>
    <row r="764" spans="1:15" x14ac:dyDescent="0.25">
      <c r="A764" s="255" t="s">
        <v>51</v>
      </c>
      <c r="B764" s="258" t="s">
        <v>34</v>
      </c>
      <c r="C764" s="256">
        <v>52083</v>
      </c>
      <c r="D764" s="259" t="s">
        <v>247</v>
      </c>
      <c r="E764" s="237">
        <v>0</v>
      </c>
      <c r="F764" s="263">
        <v>0</v>
      </c>
      <c r="G764" s="263">
        <v>0</v>
      </c>
      <c r="H764" s="263">
        <v>0</v>
      </c>
      <c r="I764" s="263">
        <v>0</v>
      </c>
      <c r="J764" s="263">
        <v>0</v>
      </c>
      <c r="K764" s="263">
        <v>0</v>
      </c>
      <c r="L764" s="263">
        <v>0</v>
      </c>
      <c r="M764" s="263">
        <v>0</v>
      </c>
      <c r="N764" s="263">
        <v>0</v>
      </c>
      <c r="O764" s="264">
        <f t="shared" si="29"/>
        <v>0</v>
      </c>
    </row>
    <row r="765" spans="1:15" x14ac:dyDescent="0.25">
      <c r="A765" s="255" t="s">
        <v>51</v>
      </c>
      <c r="B765" s="258" t="s">
        <v>34</v>
      </c>
      <c r="C765" s="256">
        <v>52110</v>
      </c>
      <c r="D765" s="259" t="s">
        <v>735</v>
      </c>
      <c r="E765" s="237">
        <v>0</v>
      </c>
      <c r="F765" s="263">
        <v>0</v>
      </c>
      <c r="G765" s="263">
        <v>0</v>
      </c>
      <c r="H765" s="263">
        <v>0</v>
      </c>
      <c r="I765" s="263">
        <v>0</v>
      </c>
      <c r="J765" s="263">
        <v>0</v>
      </c>
      <c r="K765" s="263">
        <v>0</v>
      </c>
      <c r="L765" s="263">
        <v>1303722.29</v>
      </c>
      <c r="M765" s="263">
        <v>0</v>
      </c>
      <c r="N765" s="263">
        <v>0</v>
      </c>
      <c r="O765" s="264">
        <f t="shared" si="29"/>
        <v>1303722.29</v>
      </c>
    </row>
    <row r="766" spans="1:15" x14ac:dyDescent="0.25">
      <c r="A766" s="255" t="s">
        <v>51</v>
      </c>
      <c r="B766" s="258" t="s">
        <v>34</v>
      </c>
      <c r="C766" s="256">
        <v>52203</v>
      </c>
      <c r="D766" s="259" t="s">
        <v>736</v>
      </c>
      <c r="E766" s="237">
        <v>36419.153775711267</v>
      </c>
      <c r="F766" s="263">
        <v>0</v>
      </c>
      <c r="G766" s="263">
        <v>0</v>
      </c>
      <c r="H766" s="263">
        <v>0</v>
      </c>
      <c r="I766" s="263">
        <v>0</v>
      </c>
      <c r="J766" s="263">
        <v>0</v>
      </c>
      <c r="K766" s="263">
        <v>0</v>
      </c>
      <c r="L766" s="263">
        <v>0</v>
      </c>
      <c r="M766" s="263">
        <v>0</v>
      </c>
      <c r="N766" s="263">
        <v>0</v>
      </c>
      <c r="O766" s="264">
        <f t="shared" si="29"/>
        <v>0</v>
      </c>
    </row>
    <row r="767" spans="1:15" x14ac:dyDescent="0.25">
      <c r="A767" s="255" t="s">
        <v>51</v>
      </c>
      <c r="B767" s="258" t="s">
        <v>34</v>
      </c>
      <c r="C767" s="256">
        <v>52207</v>
      </c>
      <c r="D767" s="259" t="s">
        <v>737</v>
      </c>
      <c r="E767" s="237">
        <v>0</v>
      </c>
      <c r="F767" s="263">
        <v>0</v>
      </c>
      <c r="G767" s="263">
        <v>0</v>
      </c>
      <c r="H767" s="263">
        <v>0</v>
      </c>
      <c r="I767" s="263">
        <v>0</v>
      </c>
      <c r="J767" s="263">
        <v>0</v>
      </c>
      <c r="K767" s="263">
        <v>0</v>
      </c>
      <c r="L767" s="263">
        <v>23939.42</v>
      </c>
      <c r="M767" s="263">
        <v>0</v>
      </c>
      <c r="N767" s="263">
        <v>0</v>
      </c>
      <c r="O767" s="264">
        <f t="shared" si="29"/>
        <v>23939.42</v>
      </c>
    </row>
    <row r="768" spans="1:15" x14ac:dyDescent="0.25">
      <c r="A768" s="255" t="s">
        <v>51</v>
      </c>
      <c r="B768" s="258" t="s">
        <v>34</v>
      </c>
      <c r="C768" s="256">
        <v>52210</v>
      </c>
      <c r="D768" s="259" t="s">
        <v>738</v>
      </c>
      <c r="E768" s="237">
        <v>0</v>
      </c>
      <c r="F768" s="263">
        <v>0</v>
      </c>
      <c r="G768" s="263">
        <v>0</v>
      </c>
      <c r="H768" s="263">
        <v>0</v>
      </c>
      <c r="I768" s="263">
        <v>0</v>
      </c>
      <c r="J768" s="263">
        <v>0</v>
      </c>
      <c r="K768" s="263">
        <v>0</v>
      </c>
      <c r="L768" s="263">
        <v>37338.43</v>
      </c>
      <c r="M768" s="263">
        <v>0</v>
      </c>
      <c r="N768" s="263">
        <v>0</v>
      </c>
      <c r="O768" s="264">
        <f t="shared" si="29"/>
        <v>37338.43</v>
      </c>
    </row>
    <row r="769" spans="1:15" x14ac:dyDescent="0.25">
      <c r="A769" s="255" t="s">
        <v>51</v>
      </c>
      <c r="B769" s="258" t="s">
        <v>34</v>
      </c>
      <c r="C769" s="256">
        <v>52215</v>
      </c>
      <c r="D769" s="259" t="s">
        <v>27</v>
      </c>
      <c r="E769" s="237">
        <v>0</v>
      </c>
      <c r="F769" s="263">
        <v>0</v>
      </c>
      <c r="G769" s="263">
        <v>0</v>
      </c>
      <c r="H769" s="263">
        <v>0</v>
      </c>
      <c r="I769" s="263">
        <v>0</v>
      </c>
      <c r="J769" s="263">
        <v>0</v>
      </c>
      <c r="K769" s="263">
        <v>0</v>
      </c>
      <c r="L769" s="263">
        <v>0</v>
      </c>
      <c r="M769" s="263">
        <v>0</v>
      </c>
      <c r="N769" s="263">
        <v>0</v>
      </c>
      <c r="O769" s="264">
        <f t="shared" si="29"/>
        <v>0</v>
      </c>
    </row>
    <row r="770" spans="1:15" x14ac:dyDescent="0.25">
      <c r="A770" s="255" t="s">
        <v>51</v>
      </c>
      <c r="B770" s="258" t="s">
        <v>34</v>
      </c>
      <c r="C770" s="256">
        <v>52224</v>
      </c>
      <c r="D770" s="259" t="s">
        <v>739</v>
      </c>
      <c r="E770" s="237">
        <v>0</v>
      </c>
      <c r="F770" s="263">
        <v>0</v>
      </c>
      <c r="G770" s="263">
        <v>0</v>
      </c>
      <c r="H770" s="263">
        <v>0</v>
      </c>
      <c r="I770" s="263">
        <v>0</v>
      </c>
      <c r="J770" s="263">
        <v>0</v>
      </c>
      <c r="K770" s="263">
        <v>0</v>
      </c>
      <c r="L770" s="263">
        <v>55757.82</v>
      </c>
      <c r="M770" s="263">
        <v>0</v>
      </c>
      <c r="N770" s="263">
        <v>0</v>
      </c>
      <c r="O770" s="264">
        <f t="shared" si="29"/>
        <v>55757.82</v>
      </c>
    </row>
    <row r="771" spans="1:15" x14ac:dyDescent="0.25">
      <c r="A771" s="221" t="s">
        <v>51</v>
      </c>
      <c r="B771" s="222" t="s">
        <v>34</v>
      </c>
      <c r="C771" s="186">
        <v>52227</v>
      </c>
      <c r="D771" s="187" t="s">
        <v>740</v>
      </c>
      <c r="E771" s="237">
        <v>0</v>
      </c>
      <c r="F771" s="188">
        <v>0</v>
      </c>
      <c r="G771" s="188">
        <v>0</v>
      </c>
      <c r="H771" s="188">
        <v>0</v>
      </c>
      <c r="I771" s="188">
        <v>0</v>
      </c>
      <c r="J771" s="188">
        <v>0</v>
      </c>
      <c r="K771" s="188">
        <v>0</v>
      </c>
      <c r="L771" s="188">
        <v>0</v>
      </c>
      <c r="M771" s="188">
        <v>0</v>
      </c>
      <c r="N771" s="188">
        <v>0</v>
      </c>
      <c r="O771" s="189">
        <f t="shared" si="29"/>
        <v>0</v>
      </c>
    </row>
    <row r="772" spans="1:15" x14ac:dyDescent="0.25">
      <c r="A772" s="221" t="s">
        <v>51</v>
      </c>
      <c r="B772" s="222" t="s">
        <v>34</v>
      </c>
      <c r="C772" s="186">
        <v>52233</v>
      </c>
      <c r="D772" s="187" t="s">
        <v>741</v>
      </c>
      <c r="E772" s="237">
        <v>96206248.154351354</v>
      </c>
      <c r="F772" s="188">
        <v>0</v>
      </c>
      <c r="G772" s="188">
        <v>0</v>
      </c>
      <c r="H772" s="188">
        <v>0</v>
      </c>
      <c r="I772" s="188">
        <v>0</v>
      </c>
      <c r="J772" s="188">
        <v>582278.40999999992</v>
      </c>
      <c r="K772" s="188">
        <v>0</v>
      </c>
      <c r="L772" s="188">
        <v>0</v>
      </c>
      <c r="M772" s="188">
        <v>0</v>
      </c>
      <c r="N772" s="188">
        <v>0</v>
      </c>
      <c r="O772" s="189">
        <f t="shared" si="29"/>
        <v>582278.40999999992</v>
      </c>
    </row>
    <row r="773" spans="1:15" x14ac:dyDescent="0.25">
      <c r="A773" s="221" t="s">
        <v>51</v>
      </c>
      <c r="B773" s="222" t="s">
        <v>34</v>
      </c>
      <c r="C773" s="186">
        <v>52240</v>
      </c>
      <c r="D773" s="187" t="s">
        <v>742</v>
      </c>
      <c r="E773" s="237">
        <v>0</v>
      </c>
      <c r="F773" s="188">
        <v>0</v>
      </c>
      <c r="G773" s="188">
        <v>0</v>
      </c>
      <c r="H773" s="188">
        <v>0</v>
      </c>
      <c r="I773" s="188">
        <v>0</v>
      </c>
      <c r="J773" s="188">
        <v>0</v>
      </c>
      <c r="K773" s="188">
        <v>0</v>
      </c>
      <c r="L773" s="188">
        <v>0</v>
      </c>
      <c r="M773" s="188">
        <v>0</v>
      </c>
      <c r="N773" s="188">
        <v>0</v>
      </c>
      <c r="O773" s="189">
        <f t="shared" si="29"/>
        <v>0</v>
      </c>
    </row>
    <row r="774" spans="1:15" x14ac:dyDescent="0.25">
      <c r="A774" s="221" t="s">
        <v>51</v>
      </c>
      <c r="B774" s="222" t="s">
        <v>34</v>
      </c>
      <c r="C774" s="186">
        <v>52250</v>
      </c>
      <c r="D774" s="187" t="s">
        <v>743</v>
      </c>
      <c r="E774" s="237">
        <v>252327477.4158884</v>
      </c>
      <c r="F774" s="188">
        <v>0</v>
      </c>
      <c r="G774" s="188">
        <v>0</v>
      </c>
      <c r="H774" s="188">
        <v>0</v>
      </c>
      <c r="I774" s="188">
        <v>0</v>
      </c>
      <c r="J774" s="188">
        <v>178790852.38</v>
      </c>
      <c r="K774" s="188">
        <v>0</v>
      </c>
      <c r="L774" s="188">
        <v>0</v>
      </c>
      <c r="M774" s="188">
        <v>0</v>
      </c>
      <c r="N774" s="188">
        <v>0</v>
      </c>
      <c r="O774" s="189">
        <f t="shared" si="29"/>
        <v>178790852.38</v>
      </c>
    </row>
    <row r="775" spans="1:15" x14ac:dyDescent="0.25">
      <c r="A775" s="221" t="s">
        <v>51</v>
      </c>
      <c r="B775" s="222" t="s">
        <v>34</v>
      </c>
      <c r="C775" s="186">
        <v>52254</v>
      </c>
      <c r="D775" s="187" t="s">
        <v>744</v>
      </c>
      <c r="E775" s="237">
        <v>0</v>
      </c>
      <c r="F775" s="188">
        <v>0</v>
      </c>
      <c r="G775" s="188">
        <v>0</v>
      </c>
      <c r="H775" s="188">
        <v>0</v>
      </c>
      <c r="I775" s="188">
        <v>0</v>
      </c>
      <c r="J775" s="188">
        <v>0</v>
      </c>
      <c r="K775" s="188">
        <v>0</v>
      </c>
      <c r="L775" s="188">
        <v>0</v>
      </c>
      <c r="M775" s="188">
        <v>0</v>
      </c>
      <c r="N775" s="188">
        <v>0</v>
      </c>
      <c r="O775" s="189">
        <f t="shared" si="29"/>
        <v>0</v>
      </c>
    </row>
    <row r="776" spans="1:15" x14ac:dyDescent="0.25">
      <c r="A776" s="221" t="s">
        <v>51</v>
      </c>
      <c r="B776" s="222" t="s">
        <v>34</v>
      </c>
      <c r="C776" s="186">
        <v>52256</v>
      </c>
      <c r="D776" s="187" t="s">
        <v>745</v>
      </c>
      <c r="E776" s="237">
        <v>0</v>
      </c>
      <c r="F776" s="188">
        <v>0</v>
      </c>
      <c r="G776" s="188">
        <v>0</v>
      </c>
      <c r="H776" s="188">
        <v>0</v>
      </c>
      <c r="I776" s="188">
        <v>0</v>
      </c>
      <c r="J776" s="188">
        <v>0</v>
      </c>
      <c r="K776" s="188">
        <v>0</v>
      </c>
      <c r="L776" s="188">
        <v>0</v>
      </c>
      <c r="M776" s="188">
        <v>0</v>
      </c>
      <c r="N776" s="188">
        <v>0</v>
      </c>
      <c r="O776" s="189">
        <f t="shared" si="29"/>
        <v>0</v>
      </c>
    </row>
    <row r="777" spans="1:15" x14ac:dyDescent="0.25">
      <c r="A777" s="221" t="s">
        <v>51</v>
      </c>
      <c r="B777" s="222" t="s">
        <v>34</v>
      </c>
      <c r="C777" s="186">
        <v>52258</v>
      </c>
      <c r="D777" s="187" t="s">
        <v>746</v>
      </c>
      <c r="E777" s="237">
        <v>0</v>
      </c>
      <c r="F777" s="188">
        <v>0</v>
      </c>
      <c r="G777" s="188">
        <v>0</v>
      </c>
      <c r="H777" s="188">
        <v>0</v>
      </c>
      <c r="I777" s="188">
        <v>0</v>
      </c>
      <c r="J777" s="188">
        <v>0</v>
      </c>
      <c r="K777" s="188">
        <v>0</v>
      </c>
      <c r="L777" s="188">
        <v>0</v>
      </c>
      <c r="M777" s="188">
        <v>0</v>
      </c>
      <c r="N777" s="188">
        <v>0</v>
      </c>
      <c r="O777" s="189">
        <f t="shared" si="29"/>
        <v>0</v>
      </c>
    </row>
    <row r="778" spans="1:15" x14ac:dyDescent="0.25">
      <c r="A778" s="221" t="s">
        <v>51</v>
      </c>
      <c r="B778" s="222" t="s">
        <v>34</v>
      </c>
      <c r="C778" s="186">
        <v>52260</v>
      </c>
      <c r="D778" s="187" t="s">
        <v>411</v>
      </c>
      <c r="E778" s="237">
        <v>0</v>
      </c>
      <c r="F778" s="188">
        <v>0</v>
      </c>
      <c r="G778" s="188">
        <v>0</v>
      </c>
      <c r="H778" s="188">
        <v>0</v>
      </c>
      <c r="I778" s="188">
        <v>0</v>
      </c>
      <c r="J778" s="188">
        <v>0</v>
      </c>
      <c r="K778" s="188">
        <v>0</v>
      </c>
      <c r="L778" s="188">
        <v>0</v>
      </c>
      <c r="M778" s="188">
        <v>0</v>
      </c>
      <c r="N778" s="188">
        <v>0</v>
      </c>
      <c r="O778" s="189">
        <f t="shared" si="29"/>
        <v>0</v>
      </c>
    </row>
    <row r="779" spans="1:15" x14ac:dyDescent="0.25">
      <c r="A779" s="221" t="s">
        <v>51</v>
      </c>
      <c r="B779" s="222" t="s">
        <v>34</v>
      </c>
      <c r="C779" s="186">
        <v>52287</v>
      </c>
      <c r="D779" s="187" t="s">
        <v>747</v>
      </c>
      <c r="E779" s="237">
        <v>2495491.450020167</v>
      </c>
      <c r="F779" s="188">
        <v>0</v>
      </c>
      <c r="G779" s="188">
        <v>0</v>
      </c>
      <c r="H779" s="188">
        <v>0</v>
      </c>
      <c r="I779" s="188">
        <v>0</v>
      </c>
      <c r="J779" s="188">
        <v>0</v>
      </c>
      <c r="K779" s="188">
        <v>0</v>
      </c>
      <c r="L779" s="188">
        <v>3496036.76</v>
      </c>
      <c r="M779" s="188">
        <v>0</v>
      </c>
      <c r="N779" s="188">
        <v>0</v>
      </c>
      <c r="O779" s="189">
        <f t="shared" si="29"/>
        <v>3496036.76</v>
      </c>
    </row>
    <row r="780" spans="1:15" x14ac:dyDescent="0.25">
      <c r="A780" s="221" t="s">
        <v>51</v>
      </c>
      <c r="B780" s="222" t="s">
        <v>34</v>
      </c>
      <c r="C780" s="186">
        <v>52317</v>
      </c>
      <c r="D780" s="187" t="s">
        <v>748</v>
      </c>
      <c r="E780" s="237">
        <v>0</v>
      </c>
      <c r="F780" s="188">
        <v>0</v>
      </c>
      <c r="G780" s="188">
        <v>0</v>
      </c>
      <c r="H780" s="188">
        <v>0</v>
      </c>
      <c r="I780" s="188">
        <v>0</v>
      </c>
      <c r="J780" s="188">
        <v>0</v>
      </c>
      <c r="K780" s="188">
        <v>0</v>
      </c>
      <c r="L780" s="188">
        <v>0</v>
      </c>
      <c r="M780" s="188">
        <v>0</v>
      </c>
      <c r="N780" s="188">
        <v>0</v>
      </c>
      <c r="O780" s="189">
        <f t="shared" ref="O780:O782" si="30">SUM(F780:N780)</f>
        <v>0</v>
      </c>
    </row>
    <row r="781" spans="1:15" x14ac:dyDescent="0.25">
      <c r="A781" s="255" t="s">
        <v>51</v>
      </c>
      <c r="B781" s="258" t="s">
        <v>34</v>
      </c>
      <c r="C781" s="256">
        <v>52320</v>
      </c>
      <c r="D781" s="259" t="s">
        <v>749</v>
      </c>
      <c r="E781" s="237">
        <v>0</v>
      </c>
      <c r="F781" s="263">
        <v>0</v>
      </c>
      <c r="G781" s="263">
        <v>0</v>
      </c>
      <c r="H781" s="263">
        <v>0</v>
      </c>
      <c r="I781" s="263">
        <v>0</v>
      </c>
      <c r="J781" s="263">
        <v>0</v>
      </c>
      <c r="K781" s="263">
        <v>0</v>
      </c>
      <c r="L781" s="263">
        <v>0</v>
      </c>
      <c r="M781" s="263">
        <v>0</v>
      </c>
      <c r="N781" s="263">
        <v>0</v>
      </c>
      <c r="O781" s="264">
        <f t="shared" si="30"/>
        <v>0</v>
      </c>
    </row>
    <row r="782" spans="1:15" x14ac:dyDescent="0.25">
      <c r="A782" s="255" t="s">
        <v>51</v>
      </c>
      <c r="B782" s="258" t="s">
        <v>34</v>
      </c>
      <c r="C782" s="256">
        <v>52323</v>
      </c>
      <c r="D782" s="259" t="s">
        <v>750</v>
      </c>
      <c r="E782" s="237">
        <v>0</v>
      </c>
      <c r="F782" s="263">
        <v>0</v>
      </c>
      <c r="G782" s="263">
        <v>0</v>
      </c>
      <c r="H782" s="263">
        <v>0</v>
      </c>
      <c r="I782" s="263">
        <v>0</v>
      </c>
      <c r="J782" s="263">
        <v>0</v>
      </c>
      <c r="K782" s="263">
        <v>0</v>
      </c>
      <c r="L782" s="263">
        <v>0</v>
      </c>
      <c r="M782" s="263">
        <v>0</v>
      </c>
      <c r="N782" s="263">
        <v>0</v>
      </c>
      <c r="O782" s="264">
        <f t="shared" si="30"/>
        <v>0</v>
      </c>
    </row>
    <row r="783" spans="1:15" x14ac:dyDescent="0.25">
      <c r="A783" s="255" t="s">
        <v>51</v>
      </c>
      <c r="B783" s="258" t="s">
        <v>34</v>
      </c>
      <c r="C783" s="256">
        <v>52352</v>
      </c>
      <c r="D783" s="259" t="s">
        <v>751</v>
      </c>
      <c r="E783" s="237">
        <v>144052.81141367997</v>
      </c>
      <c r="F783" s="263">
        <v>0</v>
      </c>
      <c r="G783" s="263">
        <v>0</v>
      </c>
      <c r="H783" s="263">
        <v>0</v>
      </c>
      <c r="I783" s="263">
        <v>0</v>
      </c>
      <c r="J783" s="263">
        <v>0</v>
      </c>
      <c r="K783" s="263">
        <v>0</v>
      </c>
      <c r="L783" s="263">
        <v>3125738.7700000005</v>
      </c>
      <c r="M783" s="263">
        <v>0</v>
      </c>
      <c r="N783" s="263">
        <v>0</v>
      </c>
      <c r="O783" s="264">
        <f t="shared" ref="O783:O843" si="31">SUM(F783:N783)</f>
        <v>3125738.7700000005</v>
      </c>
    </row>
    <row r="784" spans="1:15" x14ac:dyDescent="0.25">
      <c r="A784" s="255" t="s">
        <v>51</v>
      </c>
      <c r="B784" s="258" t="s">
        <v>34</v>
      </c>
      <c r="C784" s="256">
        <v>52354</v>
      </c>
      <c r="D784" s="259" t="s">
        <v>752</v>
      </c>
      <c r="E784" s="237">
        <v>0</v>
      </c>
      <c r="F784" s="263">
        <v>0</v>
      </c>
      <c r="G784" s="263">
        <v>0</v>
      </c>
      <c r="H784" s="263">
        <v>0</v>
      </c>
      <c r="I784" s="263">
        <v>0</v>
      </c>
      <c r="J784" s="263">
        <v>0</v>
      </c>
      <c r="K784" s="263">
        <v>0</v>
      </c>
      <c r="L784" s="263">
        <v>0</v>
      </c>
      <c r="M784" s="263">
        <v>0</v>
      </c>
      <c r="N784" s="263">
        <v>0</v>
      </c>
      <c r="O784" s="264">
        <f t="shared" si="31"/>
        <v>0</v>
      </c>
    </row>
    <row r="785" spans="1:15" x14ac:dyDescent="0.25">
      <c r="A785" s="255" t="s">
        <v>51</v>
      </c>
      <c r="B785" s="258" t="s">
        <v>34</v>
      </c>
      <c r="C785" s="256">
        <v>52356</v>
      </c>
      <c r="D785" s="259" t="s">
        <v>753</v>
      </c>
      <c r="E785" s="237">
        <v>814798.52990972006</v>
      </c>
      <c r="F785" s="263">
        <v>0</v>
      </c>
      <c r="G785" s="263">
        <v>0</v>
      </c>
      <c r="H785" s="263">
        <v>0</v>
      </c>
      <c r="I785" s="263">
        <v>0</v>
      </c>
      <c r="J785" s="263">
        <v>0</v>
      </c>
      <c r="K785" s="263">
        <v>0</v>
      </c>
      <c r="L785" s="263">
        <v>856373.47</v>
      </c>
      <c r="M785" s="263">
        <v>0</v>
      </c>
      <c r="N785" s="263">
        <v>0</v>
      </c>
      <c r="O785" s="264">
        <f t="shared" si="31"/>
        <v>856373.47</v>
      </c>
    </row>
    <row r="786" spans="1:15" x14ac:dyDescent="0.25">
      <c r="A786" s="255" t="s">
        <v>51</v>
      </c>
      <c r="B786" s="258" t="s">
        <v>34</v>
      </c>
      <c r="C786" s="256">
        <v>52378</v>
      </c>
      <c r="D786" s="259" t="s">
        <v>754</v>
      </c>
      <c r="E786" s="237">
        <v>0</v>
      </c>
      <c r="F786" s="263">
        <v>0</v>
      </c>
      <c r="G786" s="263">
        <v>0</v>
      </c>
      <c r="H786" s="263">
        <v>0</v>
      </c>
      <c r="I786" s="263">
        <v>0</v>
      </c>
      <c r="J786" s="263">
        <v>0</v>
      </c>
      <c r="K786" s="263">
        <v>0</v>
      </c>
      <c r="L786" s="263">
        <v>0</v>
      </c>
      <c r="M786" s="263">
        <v>0</v>
      </c>
      <c r="N786" s="263">
        <v>0</v>
      </c>
      <c r="O786" s="264">
        <f t="shared" si="31"/>
        <v>0</v>
      </c>
    </row>
    <row r="787" spans="1:15" x14ac:dyDescent="0.25">
      <c r="A787" s="255" t="s">
        <v>51</v>
      </c>
      <c r="B787" s="258" t="s">
        <v>34</v>
      </c>
      <c r="C787" s="256">
        <v>52381</v>
      </c>
      <c r="D787" s="259" t="s">
        <v>755</v>
      </c>
      <c r="E787" s="237">
        <v>0</v>
      </c>
      <c r="F787" s="263">
        <v>0</v>
      </c>
      <c r="G787" s="263">
        <v>0</v>
      </c>
      <c r="H787" s="263">
        <v>0</v>
      </c>
      <c r="I787" s="263">
        <v>0</v>
      </c>
      <c r="J787" s="263">
        <v>0</v>
      </c>
      <c r="K787" s="263">
        <v>0</v>
      </c>
      <c r="L787" s="263">
        <v>0</v>
      </c>
      <c r="M787" s="263">
        <v>0</v>
      </c>
      <c r="N787" s="263">
        <v>0</v>
      </c>
      <c r="O787" s="264">
        <f t="shared" si="31"/>
        <v>0</v>
      </c>
    </row>
    <row r="788" spans="1:15" x14ac:dyDescent="0.25">
      <c r="A788" s="255" t="s">
        <v>51</v>
      </c>
      <c r="B788" s="258" t="s">
        <v>34</v>
      </c>
      <c r="C788" s="256">
        <v>52385</v>
      </c>
      <c r="D788" s="259" t="s">
        <v>756</v>
      </c>
      <c r="E788" s="237">
        <v>93378965.894032419</v>
      </c>
      <c r="F788" s="263">
        <v>0</v>
      </c>
      <c r="G788" s="263">
        <v>0</v>
      </c>
      <c r="H788" s="263">
        <v>0</v>
      </c>
      <c r="I788" s="263">
        <v>0</v>
      </c>
      <c r="J788" s="263">
        <v>61712145.169999994</v>
      </c>
      <c r="K788" s="263">
        <v>0</v>
      </c>
      <c r="L788" s="263">
        <v>0</v>
      </c>
      <c r="M788" s="263">
        <v>0</v>
      </c>
      <c r="N788" s="263">
        <v>0</v>
      </c>
      <c r="O788" s="264">
        <f t="shared" si="31"/>
        <v>61712145.169999994</v>
      </c>
    </row>
    <row r="789" spans="1:15" x14ac:dyDescent="0.25">
      <c r="A789" s="255" t="s">
        <v>51</v>
      </c>
      <c r="B789" s="258" t="s">
        <v>34</v>
      </c>
      <c r="C789" s="256">
        <v>52390</v>
      </c>
      <c r="D789" s="259" t="s">
        <v>757</v>
      </c>
      <c r="E789" s="237">
        <v>0</v>
      </c>
      <c r="F789" s="263">
        <v>0</v>
      </c>
      <c r="G789" s="263">
        <v>0</v>
      </c>
      <c r="H789" s="263">
        <v>0</v>
      </c>
      <c r="I789" s="263">
        <v>0</v>
      </c>
      <c r="J789" s="263">
        <v>0</v>
      </c>
      <c r="K789" s="263">
        <v>0</v>
      </c>
      <c r="L789" s="263">
        <v>0</v>
      </c>
      <c r="M789" s="263">
        <v>0</v>
      </c>
      <c r="N789" s="263">
        <v>0</v>
      </c>
      <c r="O789" s="264">
        <f t="shared" si="31"/>
        <v>0</v>
      </c>
    </row>
    <row r="790" spans="1:15" x14ac:dyDescent="0.25">
      <c r="A790" s="255" t="s">
        <v>51</v>
      </c>
      <c r="B790" s="258" t="s">
        <v>34</v>
      </c>
      <c r="C790" s="256">
        <v>52399</v>
      </c>
      <c r="D790" s="259" t="s">
        <v>116</v>
      </c>
      <c r="E790" s="237">
        <v>412657.35208067752</v>
      </c>
      <c r="F790" s="263">
        <v>0</v>
      </c>
      <c r="G790" s="263">
        <v>0</v>
      </c>
      <c r="H790" s="263">
        <v>0</v>
      </c>
      <c r="I790" s="263">
        <v>0</v>
      </c>
      <c r="J790" s="263">
        <v>0</v>
      </c>
      <c r="K790" s="263">
        <v>0</v>
      </c>
      <c r="L790" s="263">
        <v>16639.7</v>
      </c>
      <c r="M790" s="263">
        <v>0</v>
      </c>
      <c r="N790" s="263">
        <v>0</v>
      </c>
      <c r="O790" s="264">
        <f t="shared" si="31"/>
        <v>16639.7</v>
      </c>
    </row>
    <row r="791" spans="1:15" x14ac:dyDescent="0.25">
      <c r="A791" s="221" t="s">
        <v>51</v>
      </c>
      <c r="B791" s="222" t="s">
        <v>34</v>
      </c>
      <c r="C791" s="186">
        <v>52405</v>
      </c>
      <c r="D791" s="187" t="s">
        <v>758</v>
      </c>
      <c r="E791" s="237">
        <v>0</v>
      </c>
      <c r="F791" s="188">
        <v>0</v>
      </c>
      <c r="G791" s="188">
        <v>0</v>
      </c>
      <c r="H791" s="188">
        <v>0</v>
      </c>
      <c r="I791" s="188">
        <v>0</v>
      </c>
      <c r="J791" s="188">
        <v>0</v>
      </c>
      <c r="K791" s="188">
        <v>0</v>
      </c>
      <c r="L791" s="188">
        <v>0</v>
      </c>
      <c r="M791" s="188">
        <v>0</v>
      </c>
      <c r="N791" s="188">
        <v>0</v>
      </c>
      <c r="O791" s="189">
        <f t="shared" si="31"/>
        <v>0</v>
      </c>
    </row>
    <row r="792" spans="1:15" x14ac:dyDescent="0.25">
      <c r="A792" s="221" t="s">
        <v>51</v>
      </c>
      <c r="B792" s="222" t="s">
        <v>34</v>
      </c>
      <c r="C792" s="186">
        <v>52411</v>
      </c>
      <c r="D792" s="187" t="s">
        <v>759</v>
      </c>
      <c r="E792" s="237">
        <v>0</v>
      </c>
      <c r="F792" s="188">
        <v>0</v>
      </c>
      <c r="G792" s="188">
        <v>0</v>
      </c>
      <c r="H792" s="188">
        <v>0</v>
      </c>
      <c r="I792" s="188">
        <v>0</v>
      </c>
      <c r="J792" s="188">
        <v>0</v>
      </c>
      <c r="K792" s="188">
        <v>0</v>
      </c>
      <c r="L792" s="188">
        <v>0</v>
      </c>
      <c r="M792" s="188">
        <v>0</v>
      </c>
      <c r="N792" s="188">
        <v>0</v>
      </c>
      <c r="O792" s="189">
        <f t="shared" si="31"/>
        <v>0</v>
      </c>
    </row>
    <row r="793" spans="1:15" x14ac:dyDescent="0.25">
      <c r="A793" s="221" t="s">
        <v>51</v>
      </c>
      <c r="B793" s="222" t="s">
        <v>34</v>
      </c>
      <c r="C793" s="186">
        <v>52418</v>
      </c>
      <c r="D793" s="187" t="s">
        <v>760</v>
      </c>
      <c r="E793" s="237">
        <v>65843446.874147594</v>
      </c>
      <c r="F793" s="188">
        <v>0</v>
      </c>
      <c r="G793" s="188">
        <v>0</v>
      </c>
      <c r="H793" s="188">
        <v>0</v>
      </c>
      <c r="I793" s="188">
        <v>0</v>
      </c>
      <c r="J793" s="188">
        <v>3284258.42</v>
      </c>
      <c r="K793" s="188">
        <v>0</v>
      </c>
      <c r="L793" s="188">
        <v>2838.7000000000003</v>
      </c>
      <c r="M793" s="188">
        <v>0</v>
      </c>
      <c r="N793" s="188">
        <v>0</v>
      </c>
      <c r="O793" s="189">
        <f t="shared" si="31"/>
        <v>3287097.12</v>
      </c>
    </row>
    <row r="794" spans="1:15" x14ac:dyDescent="0.25">
      <c r="A794" s="221" t="s">
        <v>51</v>
      </c>
      <c r="B794" s="222" t="s">
        <v>34</v>
      </c>
      <c r="C794" s="186">
        <v>52427</v>
      </c>
      <c r="D794" s="187" t="s">
        <v>761</v>
      </c>
      <c r="E794" s="237">
        <v>775817177.09840918</v>
      </c>
      <c r="F794" s="188">
        <v>0</v>
      </c>
      <c r="G794" s="188">
        <v>0</v>
      </c>
      <c r="H794" s="188">
        <v>0</v>
      </c>
      <c r="I794" s="188">
        <v>0</v>
      </c>
      <c r="J794" s="188">
        <v>292917070.89999998</v>
      </c>
      <c r="K794" s="188">
        <v>0</v>
      </c>
      <c r="L794" s="188">
        <v>0</v>
      </c>
      <c r="M794" s="188">
        <v>0</v>
      </c>
      <c r="N794" s="188">
        <v>0</v>
      </c>
      <c r="O794" s="189">
        <f t="shared" si="31"/>
        <v>292917070.89999998</v>
      </c>
    </row>
    <row r="795" spans="1:15" x14ac:dyDescent="0.25">
      <c r="A795" s="221" t="s">
        <v>51</v>
      </c>
      <c r="B795" s="222" t="s">
        <v>34</v>
      </c>
      <c r="C795" s="186">
        <v>52435</v>
      </c>
      <c r="D795" s="187" t="s">
        <v>762</v>
      </c>
      <c r="E795" s="237">
        <v>95310.605493698546</v>
      </c>
      <c r="F795" s="188">
        <v>0</v>
      </c>
      <c r="G795" s="188">
        <v>0</v>
      </c>
      <c r="H795" s="188">
        <v>0</v>
      </c>
      <c r="I795" s="188">
        <v>0</v>
      </c>
      <c r="J795" s="188">
        <v>6400507.3700000001</v>
      </c>
      <c r="K795" s="188">
        <v>0</v>
      </c>
      <c r="L795" s="188">
        <v>9143.59</v>
      </c>
      <c r="M795" s="188">
        <v>0</v>
      </c>
      <c r="N795" s="188">
        <v>0</v>
      </c>
      <c r="O795" s="189">
        <f t="shared" si="31"/>
        <v>6409650.96</v>
      </c>
    </row>
    <row r="796" spans="1:15" x14ac:dyDescent="0.25">
      <c r="A796" s="221" t="s">
        <v>51</v>
      </c>
      <c r="B796" s="222" t="s">
        <v>34</v>
      </c>
      <c r="C796" s="186">
        <v>52473</v>
      </c>
      <c r="D796" s="187" t="s">
        <v>546</v>
      </c>
      <c r="E796" s="237">
        <v>0</v>
      </c>
      <c r="F796" s="188">
        <v>0</v>
      </c>
      <c r="G796" s="188">
        <v>0</v>
      </c>
      <c r="H796" s="188">
        <v>0</v>
      </c>
      <c r="I796" s="188">
        <v>0</v>
      </c>
      <c r="J796" s="188">
        <v>0</v>
      </c>
      <c r="K796" s="188">
        <v>0</v>
      </c>
      <c r="L796" s="188">
        <v>0</v>
      </c>
      <c r="M796" s="188">
        <v>0</v>
      </c>
      <c r="N796" s="188">
        <v>0</v>
      </c>
      <c r="O796" s="189">
        <f t="shared" si="31"/>
        <v>0</v>
      </c>
    </row>
    <row r="797" spans="1:15" x14ac:dyDescent="0.25">
      <c r="A797" s="221" t="s">
        <v>51</v>
      </c>
      <c r="B797" s="222" t="s">
        <v>34</v>
      </c>
      <c r="C797" s="186">
        <v>52480</v>
      </c>
      <c r="D797" s="187" t="s">
        <v>34</v>
      </c>
      <c r="E797" s="237">
        <v>0</v>
      </c>
      <c r="F797" s="188">
        <v>0</v>
      </c>
      <c r="G797" s="188">
        <v>0</v>
      </c>
      <c r="H797" s="188">
        <v>0</v>
      </c>
      <c r="I797" s="188">
        <v>0</v>
      </c>
      <c r="J797" s="188">
        <v>0</v>
      </c>
      <c r="K797" s="188">
        <v>0</v>
      </c>
      <c r="L797" s="188">
        <v>0</v>
      </c>
      <c r="M797" s="188">
        <v>0</v>
      </c>
      <c r="N797" s="188">
        <v>0</v>
      </c>
      <c r="O797" s="189">
        <f t="shared" si="31"/>
        <v>0</v>
      </c>
    </row>
    <row r="798" spans="1:15" x14ac:dyDescent="0.25">
      <c r="A798" s="221" t="s">
        <v>51</v>
      </c>
      <c r="B798" s="222" t="s">
        <v>34</v>
      </c>
      <c r="C798" s="186">
        <v>52490</v>
      </c>
      <c r="D798" s="187" t="s">
        <v>763</v>
      </c>
      <c r="E798" s="237">
        <v>0</v>
      </c>
      <c r="F798" s="188">
        <v>0</v>
      </c>
      <c r="G798" s="188">
        <v>0</v>
      </c>
      <c r="H798" s="188">
        <v>0</v>
      </c>
      <c r="I798" s="188">
        <v>0</v>
      </c>
      <c r="J798" s="188">
        <v>0</v>
      </c>
      <c r="K798" s="188">
        <v>0</v>
      </c>
      <c r="L798" s="188">
        <v>0</v>
      </c>
      <c r="M798" s="188">
        <v>0</v>
      </c>
      <c r="N798" s="188">
        <v>0</v>
      </c>
      <c r="O798" s="189">
        <f t="shared" si="31"/>
        <v>0</v>
      </c>
    </row>
    <row r="799" spans="1:15" x14ac:dyDescent="0.25">
      <c r="A799" s="221" t="s">
        <v>51</v>
      </c>
      <c r="B799" s="222" t="s">
        <v>34</v>
      </c>
      <c r="C799" s="186">
        <v>52506</v>
      </c>
      <c r="D799" s="187" t="s">
        <v>764</v>
      </c>
      <c r="E799" s="237">
        <v>0</v>
      </c>
      <c r="F799" s="188">
        <v>0</v>
      </c>
      <c r="G799" s="188">
        <v>0</v>
      </c>
      <c r="H799" s="188">
        <v>0</v>
      </c>
      <c r="I799" s="188">
        <v>0</v>
      </c>
      <c r="J799" s="188">
        <v>0</v>
      </c>
      <c r="K799" s="188">
        <v>0</v>
      </c>
      <c r="L799" s="188">
        <v>0</v>
      </c>
      <c r="M799" s="188">
        <v>0</v>
      </c>
      <c r="N799" s="188">
        <v>0</v>
      </c>
      <c r="O799" s="189">
        <f t="shared" si="31"/>
        <v>0</v>
      </c>
    </row>
    <row r="800" spans="1:15" x14ac:dyDescent="0.25">
      <c r="A800" s="221" t="s">
        <v>51</v>
      </c>
      <c r="B800" s="222" t="s">
        <v>34</v>
      </c>
      <c r="C800" s="186">
        <v>52520</v>
      </c>
      <c r="D800" s="187" t="s">
        <v>765</v>
      </c>
      <c r="E800" s="237">
        <v>0</v>
      </c>
      <c r="F800" s="188">
        <v>0</v>
      </c>
      <c r="G800" s="188">
        <v>0</v>
      </c>
      <c r="H800" s="188">
        <v>0</v>
      </c>
      <c r="I800" s="188">
        <v>0</v>
      </c>
      <c r="J800" s="188">
        <v>0</v>
      </c>
      <c r="K800" s="188">
        <v>0</v>
      </c>
      <c r="L800" s="188">
        <v>0</v>
      </c>
      <c r="M800" s="188">
        <v>0</v>
      </c>
      <c r="N800" s="188">
        <v>0</v>
      </c>
      <c r="O800" s="189">
        <f t="shared" si="31"/>
        <v>0</v>
      </c>
    </row>
    <row r="801" spans="1:15" x14ac:dyDescent="0.25">
      <c r="A801" s="255" t="s">
        <v>51</v>
      </c>
      <c r="B801" s="258" t="s">
        <v>34</v>
      </c>
      <c r="C801" s="256">
        <v>52540</v>
      </c>
      <c r="D801" s="259" t="s">
        <v>766</v>
      </c>
      <c r="E801" s="237">
        <v>955021.77683551307</v>
      </c>
      <c r="F801" s="263">
        <v>0</v>
      </c>
      <c r="G801" s="263">
        <v>0</v>
      </c>
      <c r="H801" s="263">
        <v>0</v>
      </c>
      <c r="I801" s="263">
        <v>0</v>
      </c>
      <c r="J801" s="263">
        <v>0</v>
      </c>
      <c r="K801" s="263">
        <v>0</v>
      </c>
      <c r="L801" s="263">
        <v>0</v>
      </c>
      <c r="M801" s="263">
        <v>0</v>
      </c>
      <c r="N801" s="263">
        <v>0</v>
      </c>
      <c r="O801" s="264">
        <f t="shared" si="31"/>
        <v>0</v>
      </c>
    </row>
    <row r="802" spans="1:15" x14ac:dyDescent="0.25">
      <c r="A802" s="255" t="s">
        <v>51</v>
      </c>
      <c r="B802" s="258" t="s">
        <v>34</v>
      </c>
      <c r="C802" s="256">
        <v>52560</v>
      </c>
      <c r="D802" s="259" t="s">
        <v>767</v>
      </c>
      <c r="E802" s="237">
        <v>4325.0976334494153</v>
      </c>
      <c r="F802" s="263">
        <v>0</v>
      </c>
      <c r="G802" s="263">
        <v>0</v>
      </c>
      <c r="H802" s="263">
        <v>0</v>
      </c>
      <c r="I802" s="263">
        <v>0</v>
      </c>
      <c r="J802" s="263">
        <v>0</v>
      </c>
      <c r="K802" s="263">
        <v>0</v>
      </c>
      <c r="L802" s="263">
        <v>67296.44</v>
      </c>
      <c r="M802" s="263">
        <v>0</v>
      </c>
      <c r="N802" s="263">
        <v>0</v>
      </c>
      <c r="O802" s="264">
        <f t="shared" si="31"/>
        <v>67296.44</v>
      </c>
    </row>
    <row r="803" spans="1:15" x14ac:dyDescent="0.25">
      <c r="A803" s="255" t="s">
        <v>51</v>
      </c>
      <c r="B803" s="258" t="s">
        <v>34</v>
      </c>
      <c r="C803" s="256">
        <v>52565</v>
      </c>
      <c r="D803" s="259" t="s">
        <v>768</v>
      </c>
      <c r="E803" s="237">
        <v>0</v>
      </c>
      <c r="F803" s="263">
        <v>0</v>
      </c>
      <c r="G803" s="263">
        <v>0</v>
      </c>
      <c r="H803" s="263">
        <v>0</v>
      </c>
      <c r="I803" s="263">
        <v>0</v>
      </c>
      <c r="J803" s="263">
        <v>0</v>
      </c>
      <c r="K803" s="263">
        <v>0</v>
      </c>
      <c r="L803" s="263">
        <v>0</v>
      </c>
      <c r="M803" s="263">
        <v>0</v>
      </c>
      <c r="N803" s="263">
        <v>0</v>
      </c>
      <c r="O803" s="264">
        <f t="shared" si="31"/>
        <v>0</v>
      </c>
    </row>
    <row r="804" spans="1:15" x14ac:dyDescent="0.25">
      <c r="A804" s="255" t="s">
        <v>51</v>
      </c>
      <c r="B804" s="258" t="s">
        <v>34</v>
      </c>
      <c r="C804" s="256">
        <v>52573</v>
      </c>
      <c r="D804" s="259" t="s">
        <v>769</v>
      </c>
      <c r="E804" s="237">
        <v>0</v>
      </c>
      <c r="F804" s="263">
        <v>0</v>
      </c>
      <c r="G804" s="263">
        <v>0</v>
      </c>
      <c r="H804" s="263">
        <v>0</v>
      </c>
      <c r="I804" s="263">
        <v>0</v>
      </c>
      <c r="J804" s="263">
        <v>0</v>
      </c>
      <c r="K804" s="263">
        <v>0</v>
      </c>
      <c r="L804" s="263">
        <v>25928.32</v>
      </c>
      <c r="M804" s="263">
        <v>0</v>
      </c>
      <c r="N804" s="263">
        <v>0</v>
      </c>
      <c r="O804" s="264">
        <f t="shared" si="31"/>
        <v>25928.32</v>
      </c>
    </row>
    <row r="805" spans="1:15" x14ac:dyDescent="0.25">
      <c r="A805" s="255" t="s">
        <v>51</v>
      </c>
      <c r="B805" s="258" t="s">
        <v>34</v>
      </c>
      <c r="C805" s="256">
        <v>52585</v>
      </c>
      <c r="D805" s="259" t="s">
        <v>770</v>
      </c>
      <c r="E805" s="237">
        <v>0</v>
      </c>
      <c r="F805" s="263">
        <v>0</v>
      </c>
      <c r="G805" s="263">
        <v>0</v>
      </c>
      <c r="H805" s="263">
        <v>0</v>
      </c>
      <c r="I805" s="263">
        <v>0</v>
      </c>
      <c r="J805" s="263">
        <v>0</v>
      </c>
      <c r="K805" s="263">
        <v>0</v>
      </c>
      <c r="L805" s="263">
        <v>64303.35</v>
      </c>
      <c r="M805" s="263">
        <v>0</v>
      </c>
      <c r="N805" s="263">
        <v>0</v>
      </c>
      <c r="O805" s="264">
        <f t="shared" si="31"/>
        <v>64303.35</v>
      </c>
    </row>
    <row r="806" spans="1:15" x14ac:dyDescent="0.25">
      <c r="A806" s="255" t="s">
        <v>51</v>
      </c>
      <c r="B806" s="258" t="s">
        <v>34</v>
      </c>
      <c r="C806" s="256">
        <v>52612</v>
      </c>
      <c r="D806" s="259" t="s">
        <v>562</v>
      </c>
      <c r="E806" s="237">
        <v>0</v>
      </c>
      <c r="F806" s="263">
        <v>0</v>
      </c>
      <c r="G806" s="263">
        <v>0</v>
      </c>
      <c r="H806" s="263">
        <v>0</v>
      </c>
      <c r="I806" s="263">
        <v>0</v>
      </c>
      <c r="J806" s="263">
        <v>0</v>
      </c>
      <c r="K806" s="263">
        <v>0</v>
      </c>
      <c r="L806" s="263">
        <v>0</v>
      </c>
      <c r="M806" s="263">
        <v>0</v>
      </c>
      <c r="N806" s="263">
        <v>0</v>
      </c>
      <c r="O806" s="264">
        <f t="shared" si="31"/>
        <v>0</v>
      </c>
    </row>
    <row r="807" spans="1:15" x14ac:dyDescent="0.25">
      <c r="A807" s="255" t="s">
        <v>51</v>
      </c>
      <c r="B807" s="258" t="s">
        <v>34</v>
      </c>
      <c r="C807" s="256">
        <v>52621</v>
      </c>
      <c r="D807" s="259" t="s">
        <v>771</v>
      </c>
      <c r="E807" s="237">
        <v>764156749.89917493</v>
      </c>
      <c r="F807" s="263">
        <v>0</v>
      </c>
      <c r="G807" s="263">
        <v>0</v>
      </c>
      <c r="H807" s="263">
        <v>0</v>
      </c>
      <c r="I807" s="263">
        <v>0</v>
      </c>
      <c r="J807" s="263">
        <v>65014877.350000009</v>
      </c>
      <c r="K807" s="263">
        <v>0</v>
      </c>
      <c r="L807" s="263">
        <v>0</v>
      </c>
      <c r="M807" s="263">
        <v>0</v>
      </c>
      <c r="N807" s="263">
        <v>0</v>
      </c>
      <c r="O807" s="264">
        <f t="shared" si="31"/>
        <v>65014877.350000009</v>
      </c>
    </row>
    <row r="808" spans="1:15" x14ac:dyDescent="0.25">
      <c r="A808" s="255" t="s">
        <v>51</v>
      </c>
      <c r="B808" s="258" t="s">
        <v>34</v>
      </c>
      <c r="C808" s="256">
        <v>52678</v>
      </c>
      <c r="D808" s="259" t="s">
        <v>772</v>
      </c>
      <c r="E808" s="237">
        <v>7996.1472929836546</v>
      </c>
      <c r="F808" s="263">
        <v>0</v>
      </c>
      <c r="G808" s="263">
        <v>0</v>
      </c>
      <c r="H808" s="263">
        <v>0</v>
      </c>
      <c r="I808" s="263">
        <v>0</v>
      </c>
      <c r="J808" s="263">
        <v>3516215.35</v>
      </c>
      <c r="K808" s="263">
        <v>0</v>
      </c>
      <c r="L808" s="263">
        <v>412396.49</v>
      </c>
      <c r="M808" s="263">
        <v>0</v>
      </c>
      <c r="N808" s="263">
        <v>0</v>
      </c>
      <c r="O808" s="264">
        <f t="shared" si="31"/>
        <v>3928611.84</v>
      </c>
    </row>
    <row r="809" spans="1:15" x14ac:dyDescent="0.25">
      <c r="A809" s="255" t="s">
        <v>51</v>
      </c>
      <c r="B809" s="258" t="s">
        <v>34</v>
      </c>
      <c r="C809" s="256">
        <v>52683</v>
      </c>
      <c r="D809" s="259" t="s">
        <v>773</v>
      </c>
      <c r="E809" s="237">
        <v>0</v>
      </c>
      <c r="F809" s="263">
        <v>0</v>
      </c>
      <c r="G809" s="263">
        <v>0</v>
      </c>
      <c r="H809" s="263">
        <v>0</v>
      </c>
      <c r="I809" s="263">
        <v>0</v>
      </c>
      <c r="J809" s="263">
        <v>0</v>
      </c>
      <c r="K809" s="263">
        <v>0</v>
      </c>
      <c r="L809" s="263">
        <v>553816.94000000006</v>
      </c>
      <c r="M809" s="263">
        <v>0</v>
      </c>
      <c r="N809" s="263">
        <v>0</v>
      </c>
      <c r="O809" s="264">
        <f t="shared" si="31"/>
        <v>553816.94000000006</v>
      </c>
    </row>
    <row r="810" spans="1:15" x14ac:dyDescent="0.25">
      <c r="A810" s="255" t="s">
        <v>51</v>
      </c>
      <c r="B810" s="258" t="s">
        <v>34</v>
      </c>
      <c r="C810" s="256">
        <v>52685</v>
      </c>
      <c r="D810" s="259" t="s">
        <v>564</v>
      </c>
      <c r="E810" s="237">
        <v>0</v>
      </c>
      <c r="F810" s="263">
        <v>0</v>
      </c>
      <c r="G810" s="263">
        <v>0</v>
      </c>
      <c r="H810" s="263">
        <v>0</v>
      </c>
      <c r="I810" s="263">
        <v>0</v>
      </c>
      <c r="J810" s="263">
        <v>0</v>
      </c>
      <c r="K810" s="263">
        <v>0</v>
      </c>
      <c r="L810" s="263">
        <v>0</v>
      </c>
      <c r="M810" s="263">
        <v>0</v>
      </c>
      <c r="N810" s="263">
        <v>0</v>
      </c>
      <c r="O810" s="264">
        <f t="shared" si="31"/>
        <v>0</v>
      </c>
    </row>
    <row r="811" spans="1:15" x14ac:dyDescent="0.25">
      <c r="A811" s="221" t="s">
        <v>51</v>
      </c>
      <c r="B811" s="222" t="s">
        <v>34</v>
      </c>
      <c r="C811" s="186">
        <v>52687</v>
      </c>
      <c r="D811" s="187" t="s">
        <v>774</v>
      </c>
      <c r="E811" s="237">
        <v>0</v>
      </c>
      <c r="F811" s="188">
        <v>0</v>
      </c>
      <c r="G811" s="188">
        <v>0</v>
      </c>
      <c r="H811" s="188">
        <v>0</v>
      </c>
      <c r="I811" s="188">
        <v>0</v>
      </c>
      <c r="J811" s="188">
        <v>0</v>
      </c>
      <c r="K811" s="188">
        <v>0</v>
      </c>
      <c r="L811" s="188">
        <v>0</v>
      </c>
      <c r="M811" s="188">
        <v>0</v>
      </c>
      <c r="N811" s="188">
        <v>0</v>
      </c>
      <c r="O811" s="189">
        <f t="shared" si="31"/>
        <v>0</v>
      </c>
    </row>
    <row r="812" spans="1:15" x14ac:dyDescent="0.25">
      <c r="A812" s="221" t="s">
        <v>51</v>
      </c>
      <c r="B812" s="222" t="s">
        <v>34</v>
      </c>
      <c r="C812" s="186">
        <v>52693</v>
      </c>
      <c r="D812" s="187" t="s">
        <v>231</v>
      </c>
      <c r="E812" s="237">
        <v>3335.4333442504912</v>
      </c>
      <c r="F812" s="188">
        <v>0</v>
      </c>
      <c r="G812" s="188">
        <v>0</v>
      </c>
      <c r="H812" s="188">
        <v>0</v>
      </c>
      <c r="I812" s="188">
        <v>0</v>
      </c>
      <c r="J812" s="188">
        <v>109495.45000000001</v>
      </c>
      <c r="K812" s="188">
        <v>0</v>
      </c>
      <c r="L812" s="188">
        <v>610274.13</v>
      </c>
      <c r="M812" s="188">
        <v>0</v>
      </c>
      <c r="N812" s="188">
        <v>0</v>
      </c>
      <c r="O812" s="189">
        <f t="shared" si="31"/>
        <v>719769.58000000007</v>
      </c>
    </row>
    <row r="813" spans="1:15" x14ac:dyDescent="0.25">
      <c r="A813" s="221" t="s">
        <v>51</v>
      </c>
      <c r="B813" s="222" t="s">
        <v>34</v>
      </c>
      <c r="C813" s="186">
        <v>52694</v>
      </c>
      <c r="D813" s="187" t="s">
        <v>775</v>
      </c>
      <c r="E813" s="237">
        <v>0</v>
      </c>
      <c r="F813" s="188">
        <v>0</v>
      </c>
      <c r="G813" s="188">
        <v>0</v>
      </c>
      <c r="H813" s="188">
        <v>0</v>
      </c>
      <c r="I813" s="188">
        <v>0</v>
      </c>
      <c r="J813" s="188">
        <v>0</v>
      </c>
      <c r="K813" s="188">
        <v>0</v>
      </c>
      <c r="L813" s="188">
        <v>0</v>
      </c>
      <c r="M813" s="188">
        <v>0</v>
      </c>
      <c r="N813" s="188">
        <v>0</v>
      </c>
      <c r="O813" s="189">
        <f t="shared" si="31"/>
        <v>0</v>
      </c>
    </row>
    <row r="814" spans="1:15" x14ac:dyDescent="0.25">
      <c r="A814" s="221" t="s">
        <v>51</v>
      </c>
      <c r="B814" s="222" t="s">
        <v>34</v>
      </c>
      <c r="C814" s="186">
        <v>52696</v>
      </c>
      <c r="D814" s="187" t="s">
        <v>150</v>
      </c>
      <c r="E814" s="237">
        <v>702070288.234936</v>
      </c>
      <c r="F814" s="188">
        <v>0</v>
      </c>
      <c r="G814" s="188">
        <v>0</v>
      </c>
      <c r="H814" s="188">
        <v>0</v>
      </c>
      <c r="I814" s="188">
        <v>0</v>
      </c>
      <c r="J814" s="188">
        <v>280057381.54999995</v>
      </c>
      <c r="K814" s="188">
        <v>0</v>
      </c>
      <c r="L814" s="188">
        <v>0</v>
      </c>
      <c r="M814" s="188">
        <v>0</v>
      </c>
      <c r="N814" s="188">
        <v>0</v>
      </c>
      <c r="O814" s="189">
        <f t="shared" si="31"/>
        <v>280057381.54999995</v>
      </c>
    </row>
    <row r="815" spans="1:15" x14ac:dyDescent="0.25">
      <c r="A815" s="221" t="s">
        <v>51</v>
      </c>
      <c r="B815" s="222" t="s">
        <v>34</v>
      </c>
      <c r="C815" s="186">
        <v>52699</v>
      </c>
      <c r="D815" s="187" t="s">
        <v>776</v>
      </c>
      <c r="E815" s="237">
        <v>11124351.712202905</v>
      </c>
      <c r="F815" s="188">
        <v>0</v>
      </c>
      <c r="G815" s="188">
        <v>0</v>
      </c>
      <c r="H815" s="188">
        <v>0</v>
      </c>
      <c r="I815" s="188">
        <v>0</v>
      </c>
      <c r="J815" s="188">
        <v>3228025.59</v>
      </c>
      <c r="K815" s="188">
        <v>0</v>
      </c>
      <c r="L815" s="188">
        <v>0</v>
      </c>
      <c r="M815" s="188">
        <v>0</v>
      </c>
      <c r="N815" s="188">
        <v>0</v>
      </c>
      <c r="O815" s="189">
        <f t="shared" si="31"/>
        <v>3228025.59</v>
      </c>
    </row>
    <row r="816" spans="1:15" x14ac:dyDescent="0.25">
      <c r="A816" s="221" t="s">
        <v>51</v>
      </c>
      <c r="B816" s="222" t="s">
        <v>34</v>
      </c>
      <c r="C816" s="186">
        <v>52720</v>
      </c>
      <c r="D816" s="187" t="s">
        <v>777</v>
      </c>
      <c r="E816" s="237">
        <v>191614.68151624332</v>
      </c>
      <c r="F816" s="188">
        <v>0</v>
      </c>
      <c r="G816" s="188">
        <v>0</v>
      </c>
      <c r="H816" s="188">
        <v>0</v>
      </c>
      <c r="I816" s="188">
        <v>0</v>
      </c>
      <c r="J816" s="188">
        <v>0</v>
      </c>
      <c r="K816" s="188">
        <v>0</v>
      </c>
      <c r="L816" s="188">
        <v>4855163.3999999985</v>
      </c>
      <c r="M816" s="188">
        <v>0</v>
      </c>
      <c r="N816" s="188">
        <v>0</v>
      </c>
      <c r="O816" s="189">
        <f t="shared" si="31"/>
        <v>4855163.3999999985</v>
      </c>
    </row>
    <row r="817" spans="1:15" x14ac:dyDescent="0.25">
      <c r="A817" s="221" t="s">
        <v>51</v>
      </c>
      <c r="B817" s="222" t="s">
        <v>34</v>
      </c>
      <c r="C817" s="186">
        <v>52786</v>
      </c>
      <c r="D817" s="187" t="s">
        <v>778</v>
      </c>
      <c r="E817" s="237">
        <v>0</v>
      </c>
      <c r="F817" s="188">
        <v>0</v>
      </c>
      <c r="G817" s="188">
        <v>0</v>
      </c>
      <c r="H817" s="188">
        <v>0</v>
      </c>
      <c r="I817" s="188">
        <v>0</v>
      </c>
      <c r="J817" s="188">
        <v>0</v>
      </c>
      <c r="K817" s="188">
        <v>0</v>
      </c>
      <c r="L817" s="188">
        <v>0</v>
      </c>
      <c r="M817" s="188">
        <v>0</v>
      </c>
      <c r="N817" s="188">
        <v>0</v>
      </c>
      <c r="O817" s="189">
        <f t="shared" si="31"/>
        <v>0</v>
      </c>
    </row>
    <row r="818" spans="1:15" x14ac:dyDescent="0.25">
      <c r="A818" s="221" t="s">
        <v>51</v>
      </c>
      <c r="B818" s="222" t="s">
        <v>34</v>
      </c>
      <c r="C818" s="186">
        <v>52788</v>
      </c>
      <c r="D818" s="187" t="s">
        <v>779</v>
      </c>
      <c r="E818" s="237">
        <v>0</v>
      </c>
      <c r="F818" s="188">
        <v>0</v>
      </c>
      <c r="G818" s="188">
        <v>0</v>
      </c>
      <c r="H818" s="188">
        <v>0</v>
      </c>
      <c r="I818" s="188">
        <v>0</v>
      </c>
      <c r="J818" s="188">
        <v>0</v>
      </c>
      <c r="K818" s="188">
        <v>0</v>
      </c>
      <c r="L818" s="188">
        <v>0</v>
      </c>
      <c r="M818" s="188">
        <v>0</v>
      </c>
      <c r="N818" s="188">
        <v>0</v>
      </c>
      <c r="O818" s="189">
        <f t="shared" si="31"/>
        <v>0</v>
      </c>
    </row>
    <row r="819" spans="1:15" x14ac:dyDescent="0.25">
      <c r="A819" s="221" t="s">
        <v>51</v>
      </c>
      <c r="B819" s="222" t="s">
        <v>34</v>
      </c>
      <c r="C819" s="186">
        <v>52835</v>
      </c>
      <c r="D819" s="187" t="s">
        <v>780</v>
      </c>
      <c r="E819" s="237">
        <v>209761534.78366557</v>
      </c>
      <c r="F819" s="188">
        <v>0</v>
      </c>
      <c r="G819" s="188">
        <v>0</v>
      </c>
      <c r="H819" s="188">
        <v>0</v>
      </c>
      <c r="I819" s="188">
        <v>0</v>
      </c>
      <c r="J819" s="188">
        <v>510394148.63000005</v>
      </c>
      <c r="K819" s="188">
        <v>0</v>
      </c>
      <c r="L819" s="188">
        <v>4800311.92</v>
      </c>
      <c r="M819" s="188">
        <v>0</v>
      </c>
      <c r="N819" s="188">
        <v>0</v>
      </c>
      <c r="O819" s="189">
        <f t="shared" si="31"/>
        <v>515194460.55000007</v>
      </c>
    </row>
    <row r="820" spans="1:15" x14ac:dyDescent="0.25">
      <c r="A820" s="221" t="s">
        <v>51</v>
      </c>
      <c r="B820" s="222" t="s">
        <v>34</v>
      </c>
      <c r="C820" s="186">
        <v>52838</v>
      </c>
      <c r="D820" s="187" t="s">
        <v>781</v>
      </c>
      <c r="E820" s="237">
        <v>5492.4821162974695</v>
      </c>
      <c r="F820" s="188">
        <v>0</v>
      </c>
      <c r="G820" s="188">
        <v>0</v>
      </c>
      <c r="H820" s="188">
        <v>0</v>
      </c>
      <c r="I820" s="188">
        <v>0</v>
      </c>
      <c r="J820" s="188">
        <v>0</v>
      </c>
      <c r="K820" s="188">
        <v>0</v>
      </c>
      <c r="L820" s="188">
        <v>36396.6</v>
      </c>
      <c r="M820" s="188">
        <v>0</v>
      </c>
      <c r="N820" s="188">
        <v>0</v>
      </c>
      <c r="O820" s="189">
        <f t="shared" si="31"/>
        <v>36396.6</v>
      </c>
    </row>
    <row r="821" spans="1:15" x14ac:dyDescent="0.25">
      <c r="A821" s="255" t="s">
        <v>51</v>
      </c>
      <c r="B821" s="258" t="s">
        <v>34</v>
      </c>
      <c r="C821" s="256">
        <v>52885</v>
      </c>
      <c r="D821" s="259" t="s">
        <v>782</v>
      </c>
      <c r="E821" s="237">
        <v>7036.9634123623418</v>
      </c>
      <c r="F821" s="263">
        <v>0</v>
      </c>
      <c r="G821" s="263">
        <v>0</v>
      </c>
      <c r="H821" s="263">
        <v>0</v>
      </c>
      <c r="I821" s="263">
        <v>0</v>
      </c>
      <c r="J821" s="263">
        <v>0</v>
      </c>
      <c r="K821" s="263">
        <v>0</v>
      </c>
      <c r="L821" s="263">
        <v>127786</v>
      </c>
      <c r="M821" s="263">
        <v>0</v>
      </c>
      <c r="N821" s="263">
        <v>0</v>
      </c>
      <c r="O821" s="264">
        <f t="shared" si="31"/>
        <v>127786</v>
      </c>
    </row>
    <row r="822" spans="1:15" x14ac:dyDescent="0.25">
      <c r="A822" s="255" t="s">
        <v>51</v>
      </c>
      <c r="B822" s="258" t="s">
        <v>35</v>
      </c>
      <c r="C822" s="256">
        <v>54001</v>
      </c>
      <c r="D822" s="259" t="s">
        <v>783</v>
      </c>
      <c r="E822" s="237">
        <v>171165330.29391336</v>
      </c>
      <c r="F822" s="263">
        <v>24665.29</v>
      </c>
      <c r="G822" s="263">
        <v>414002350.3599999</v>
      </c>
      <c r="H822" s="263">
        <v>0</v>
      </c>
      <c r="I822" s="263">
        <v>0</v>
      </c>
      <c r="J822" s="263">
        <v>0</v>
      </c>
      <c r="K822" s="263">
        <v>0</v>
      </c>
      <c r="L822" s="263">
        <v>24848740.170000009</v>
      </c>
      <c r="M822" s="263">
        <v>0</v>
      </c>
      <c r="N822" s="263">
        <v>0</v>
      </c>
      <c r="O822" s="264">
        <f t="shared" si="31"/>
        <v>438875755.81999993</v>
      </c>
    </row>
    <row r="823" spans="1:15" x14ac:dyDescent="0.25">
      <c r="A823" s="255" t="s">
        <v>51</v>
      </c>
      <c r="B823" s="258" t="s">
        <v>35</v>
      </c>
      <c r="C823" s="256">
        <v>54003</v>
      </c>
      <c r="D823" s="259" t="s">
        <v>784</v>
      </c>
      <c r="E823" s="237">
        <v>611392.63893871964</v>
      </c>
      <c r="F823" s="263">
        <v>0</v>
      </c>
      <c r="G823" s="263">
        <v>0</v>
      </c>
      <c r="H823" s="263">
        <v>0</v>
      </c>
      <c r="I823" s="263">
        <v>0</v>
      </c>
      <c r="J823" s="263">
        <v>0</v>
      </c>
      <c r="K823" s="263">
        <v>0</v>
      </c>
      <c r="L823" s="263">
        <v>1057702.26</v>
      </c>
      <c r="M823" s="263">
        <v>0</v>
      </c>
      <c r="N823" s="263">
        <v>0</v>
      </c>
      <c r="O823" s="264">
        <f t="shared" si="31"/>
        <v>1057702.26</v>
      </c>
    </row>
    <row r="824" spans="1:15" x14ac:dyDescent="0.25">
      <c r="A824" s="255" t="s">
        <v>51</v>
      </c>
      <c r="B824" s="258" t="s">
        <v>35</v>
      </c>
      <c r="C824" s="256">
        <v>54051</v>
      </c>
      <c r="D824" s="259" t="s">
        <v>785</v>
      </c>
      <c r="E824" s="237">
        <v>8041904.6301327012</v>
      </c>
      <c r="F824" s="263">
        <v>0</v>
      </c>
      <c r="G824" s="263">
        <v>12599629.279999996</v>
      </c>
      <c r="H824" s="263">
        <v>0</v>
      </c>
      <c r="I824" s="263">
        <v>0</v>
      </c>
      <c r="J824" s="263">
        <v>0</v>
      </c>
      <c r="K824" s="263">
        <v>0</v>
      </c>
      <c r="L824" s="263">
        <v>0</v>
      </c>
      <c r="M824" s="263">
        <v>0</v>
      </c>
      <c r="N824" s="263">
        <v>0</v>
      </c>
      <c r="O824" s="264">
        <f t="shared" si="31"/>
        <v>12599629.279999996</v>
      </c>
    </row>
    <row r="825" spans="1:15" x14ac:dyDescent="0.25">
      <c r="A825" s="255" t="s">
        <v>51</v>
      </c>
      <c r="B825" s="258" t="s">
        <v>35</v>
      </c>
      <c r="C825" s="256">
        <v>54099</v>
      </c>
      <c r="D825" s="259" t="s">
        <v>786</v>
      </c>
      <c r="E825" s="237">
        <v>29996947.990532469</v>
      </c>
      <c r="F825" s="263">
        <v>0</v>
      </c>
      <c r="G825" s="263">
        <v>256818123.78</v>
      </c>
      <c r="H825" s="263">
        <v>0</v>
      </c>
      <c r="I825" s="263">
        <v>0</v>
      </c>
      <c r="J825" s="263">
        <v>0</v>
      </c>
      <c r="K825" s="263">
        <v>0</v>
      </c>
      <c r="L825" s="263">
        <v>1123964.6100000003</v>
      </c>
      <c r="M825" s="263">
        <v>0</v>
      </c>
      <c r="N825" s="263">
        <v>0</v>
      </c>
      <c r="O825" s="264">
        <f t="shared" si="31"/>
        <v>257942088.39000002</v>
      </c>
    </row>
    <row r="826" spans="1:15" x14ac:dyDescent="0.25">
      <c r="A826" s="255" t="s">
        <v>51</v>
      </c>
      <c r="B826" s="258" t="s">
        <v>35</v>
      </c>
      <c r="C826" s="256">
        <v>54109</v>
      </c>
      <c r="D826" s="259" t="s">
        <v>787</v>
      </c>
      <c r="E826" s="237">
        <v>321585.23353751178</v>
      </c>
      <c r="F826" s="263">
        <v>0</v>
      </c>
      <c r="G826" s="263">
        <v>0</v>
      </c>
      <c r="H826" s="263">
        <v>0</v>
      </c>
      <c r="I826" s="263">
        <v>0</v>
      </c>
      <c r="J826" s="263">
        <v>0</v>
      </c>
      <c r="K826" s="263">
        <v>0</v>
      </c>
      <c r="L826" s="263">
        <v>3851524.26</v>
      </c>
      <c r="M826" s="263">
        <v>0</v>
      </c>
      <c r="N826" s="263">
        <v>0</v>
      </c>
      <c r="O826" s="264">
        <f t="shared" si="31"/>
        <v>3851524.26</v>
      </c>
    </row>
    <row r="827" spans="1:15" x14ac:dyDescent="0.25">
      <c r="A827" s="255" t="s">
        <v>51</v>
      </c>
      <c r="B827" s="258" t="s">
        <v>35</v>
      </c>
      <c r="C827" s="256">
        <v>54125</v>
      </c>
      <c r="D827" s="259" t="s">
        <v>788</v>
      </c>
      <c r="E827" s="237">
        <v>4663611.9215110829</v>
      </c>
      <c r="F827" s="263">
        <v>0</v>
      </c>
      <c r="G827" s="263">
        <v>6696746.370000001</v>
      </c>
      <c r="H827" s="263">
        <v>0</v>
      </c>
      <c r="I827" s="263">
        <v>0</v>
      </c>
      <c r="J827" s="263">
        <v>0</v>
      </c>
      <c r="K827" s="263">
        <v>0</v>
      </c>
      <c r="L827" s="263">
        <v>0</v>
      </c>
      <c r="M827" s="263">
        <v>0</v>
      </c>
      <c r="N827" s="263">
        <v>0</v>
      </c>
      <c r="O827" s="264">
        <f t="shared" si="31"/>
        <v>6696746.370000001</v>
      </c>
    </row>
    <row r="828" spans="1:15" x14ac:dyDescent="0.25">
      <c r="A828" s="255" t="s">
        <v>51</v>
      </c>
      <c r="B828" s="258" t="s">
        <v>35</v>
      </c>
      <c r="C828" s="256">
        <v>54128</v>
      </c>
      <c r="D828" s="259" t="s">
        <v>789</v>
      </c>
      <c r="E828" s="237">
        <v>0</v>
      </c>
      <c r="F828" s="263">
        <v>0</v>
      </c>
      <c r="G828" s="263">
        <v>0</v>
      </c>
      <c r="H828" s="263">
        <v>0</v>
      </c>
      <c r="I828" s="263">
        <v>0</v>
      </c>
      <c r="J828" s="263">
        <v>0</v>
      </c>
      <c r="K828" s="263">
        <v>0</v>
      </c>
      <c r="L828" s="263">
        <v>0</v>
      </c>
      <c r="M828" s="263">
        <v>0</v>
      </c>
      <c r="N828" s="263">
        <v>0</v>
      </c>
      <c r="O828" s="264">
        <f t="shared" si="31"/>
        <v>0</v>
      </c>
    </row>
    <row r="829" spans="1:15" x14ac:dyDescent="0.25">
      <c r="A829" s="255" t="s">
        <v>51</v>
      </c>
      <c r="B829" s="258" t="s">
        <v>35</v>
      </c>
      <c r="C829" s="256">
        <v>54172</v>
      </c>
      <c r="D829" s="259" t="s">
        <v>790</v>
      </c>
      <c r="E829" s="237">
        <v>5442929.4663731232</v>
      </c>
      <c r="F829" s="263">
        <v>0</v>
      </c>
      <c r="G829" s="263">
        <v>29965006.679999996</v>
      </c>
      <c r="H829" s="263">
        <v>0</v>
      </c>
      <c r="I829" s="263">
        <v>0</v>
      </c>
      <c r="J829" s="263">
        <v>0</v>
      </c>
      <c r="K829" s="263">
        <v>0</v>
      </c>
      <c r="L829" s="263">
        <v>64117.48</v>
      </c>
      <c r="M829" s="263">
        <v>0</v>
      </c>
      <c r="N829" s="263">
        <v>0</v>
      </c>
      <c r="O829" s="264">
        <f t="shared" si="31"/>
        <v>30029124.159999996</v>
      </c>
    </row>
    <row r="830" spans="1:15" x14ac:dyDescent="0.25">
      <c r="A830" s="255" t="s">
        <v>51</v>
      </c>
      <c r="B830" s="258" t="s">
        <v>35</v>
      </c>
      <c r="C830" s="256">
        <v>54174</v>
      </c>
      <c r="D830" s="259" t="s">
        <v>791</v>
      </c>
      <c r="E830" s="237">
        <v>1313127.870792174</v>
      </c>
      <c r="F830" s="263">
        <v>0</v>
      </c>
      <c r="G830" s="263">
        <v>3278926.14</v>
      </c>
      <c r="H830" s="263">
        <v>0</v>
      </c>
      <c r="I830" s="263">
        <v>0</v>
      </c>
      <c r="J830" s="263">
        <v>0</v>
      </c>
      <c r="K830" s="263">
        <v>0</v>
      </c>
      <c r="L830" s="263">
        <v>0</v>
      </c>
      <c r="M830" s="263">
        <v>0</v>
      </c>
      <c r="N830" s="263">
        <v>0</v>
      </c>
      <c r="O830" s="264">
        <f t="shared" si="31"/>
        <v>3278926.14</v>
      </c>
    </row>
    <row r="831" spans="1:15" x14ac:dyDescent="0.25">
      <c r="A831" s="221" t="s">
        <v>51</v>
      </c>
      <c r="B831" s="222" t="s">
        <v>35</v>
      </c>
      <c r="C831" s="186">
        <v>54206</v>
      </c>
      <c r="D831" s="187" t="s">
        <v>792</v>
      </c>
      <c r="E831" s="237">
        <v>0</v>
      </c>
      <c r="F831" s="188">
        <v>0</v>
      </c>
      <c r="G831" s="188">
        <v>0</v>
      </c>
      <c r="H831" s="188">
        <v>0</v>
      </c>
      <c r="I831" s="188">
        <v>0</v>
      </c>
      <c r="J831" s="188">
        <v>0</v>
      </c>
      <c r="K831" s="188">
        <v>0</v>
      </c>
      <c r="L831" s="188">
        <v>0</v>
      </c>
      <c r="M831" s="188">
        <v>0</v>
      </c>
      <c r="N831" s="188">
        <v>0</v>
      </c>
      <c r="O831" s="189">
        <f t="shared" si="31"/>
        <v>0</v>
      </c>
    </row>
    <row r="832" spans="1:15" x14ac:dyDescent="0.25">
      <c r="A832" s="221" t="s">
        <v>51</v>
      </c>
      <c r="B832" s="222" t="s">
        <v>35</v>
      </c>
      <c r="C832" s="186">
        <v>54223</v>
      </c>
      <c r="D832" s="187" t="s">
        <v>793</v>
      </c>
      <c r="E832" s="237">
        <v>0</v>
      </c>
      <c r="F832" s="188">
        <v>0</v>
      </c>
      <c r="G832" s="188">
        <v>0</v>
      </c>
      <c r="H832" s="188">
        <v>0</v>
      </c>
      <c r="I832" s="188">
        <v>0</v>
      </c>
      <c r="J832" s="188">
        <v>0</v>
      </c>
      <c r="K832" s="188">
        <v>0</v>
      </c>
      <c r="L832" s="188">
        <v>0</v>
      </c>
      <c r="M832" s="188">
        <v>0</v>
      </c>
      <c r="N832" s="188">
        <v>0</v>
      </c>
      <c r="O832" s="189">
        <f t="shared" si="31"/>
        <v>0</v>
      </c>
    </row>
    <row r="833" spans="1:15" x14ac:dyDescent="0.25">
      <c r="A833" s="221" t="s">
        <v>51</v>
      </c>
      <c r="B833" s="222" t="s">
        <v>35</v>
      </c>
      <c r="C833" s="186">
        <v>54239</v>
      </c>
      <c r="D833" s="187" t="s">
        <v>794</v>
      </c>
      <c r="E833" s="237">
        <v>17339402.273128536</v>
      </c>
      <c r="F833" s="188">
        <v>0</v>
      </c>
      <c r="G833" s="188">
        <v>62201847.560000002</v>
      </c>
      <c r="H833" s="188">
        <v>0</v>
      </c>
      <c r="I833" s="188">
        <v>0</v>
      </c>
      <c r="J833" s="188">
        <v>0</v>
      </c>
      <c r="K833" s="188">
        <v>0</v>
      </c>
      <c r="L833" s="188">
        <v>16894.82</v>
      </c>
      <c r="M833" s="188">
        <v>0</v>
      </c>
      <c r="N833" s="188">
        <v>0</v>
      </c>
      <c r="O833" s="189">
        <f t="shared" si="31"/>
        <v>62218742.380000003</v>
      </c>
    </row>
    <row r="834" spans="1:15" x14ac:dyDescent="0.25">
      <c r="A834" s="221" t="s">
        <v>51</v>
      </c>
      <c r="B834" s="222" t="s">
        <v>35</v>
      </c>
      <c r="C834" s="186">
        <v>54245</v>
      </c>
      <c r="D834" s="187" t="s">
        <v>795</v>
      </c>
      <c r="E834" s="237">
        <v>0</v>
      </c>
      <c r="F834" s="188">
        <v>0</v>
      </c>
      <c r="G834" s="188">
        <v>0</v>
      </c>
      <c r="H834" s="188">
        <v>0</v>
      </c>
      <c r="I834" s="188">
        <v>0</v>
      </c>
      <c r="J834" s="188">
        <v>0</v>
      </c>
      <c r="K834" s="188">
        <v>0</v>
      </c>
      <c r="L834" s="188">
        <v>0</v>
      </c>
      <c r="M834" s="188">
        <v>0</v>
      </c>
      <c r="N834" s="188">
        <v>0</v>
      </c>
      <c r="O834" s="189">
        <f t="shared" si="31"/>
        <v>0</v>
      </c>
    </row>
    <row r="835" spans="1:15" x14ac:dyDescent="0.25">
      <c r="A835" s="221" t="s">
        <v>51</v>
      </c>
      <c r="B835" s="222" t="s">
        <v>35</v>
      </c>
      <c r="C835" s="186">
        <v>54250</v>
      </c>
      <c r="D835" s="187" t="s">
        <v>796</v>
      </c>
      <c r="E835" s="237">
        <v>0</v>
      </c>
      <c r="F835" s="188">
        <v>0</v>
      </c>
      <c r="G835" s="188">
        <v>0</v>
      </c>
      <c r="H835" s="188">
        <v>0</v>
      </c>
      <c r="I835" s="188">
        <v>0</v>
      </c>
      <c r="J835" s="188">
        <v>0</v>
      </c>
      <c r="K835" s="188">
        <v>0</v>
      </c>
      <c r="L835" s="188">
        <v>0</v>
      </c>
      <c r="M835" s="188">
        <v>0</v>
      </c>
      <c r="N835" s="188">
        <v>0</v>
      </c>
      <c r="O835" s="189">
        <f t="shared" si="31"/>
        <v>0</v>
      </c>
    </row>
    <row r="836" spans="1:15" x14ac:dyDescent="0.25">
      <c r="A836" s="221" t="s">
        <v>51</v>
      </c>
      <c r="B836" s="222" t="s">
        <v>35</v>
      </c>
      <c r="C836" s="186">
        <v>54261</v>
      </c>
      <c r="D836" s="187" t="s">
        <v>797</v>
      </c>
      <c r="E836" s="237">
        <v>172437209.76631513</v>
      </c>
      <c r="F836" s="188">
        <v>335214.17</v>
      </c>
      <c r="G836" s="188">
        <v>159089871.04999992</v>
      </c>
      <c r="H836" s="188">
        <v>0</v>
      </c>
      <c r="I836" s="188">
        <v>0</v>
      </c>
      <c r="J836" s="188">
        <v>0</v>
      </c>
      <c r="K836" s="188">
        <v>0</v>
      </c>
      <c r="L836" s="188">
        <v>13780702.129999997</v>
      </c>
      <c r="M836" s="188">
        <v>0</v>
      </c>
      <c r="N836" s="188">
        <v>0</v>
      </c>
      <c r="O836" s="189">
        <f t="shared" si="31"/>
        <v>173205787.3499999</v>
      </c>
    </row>
    <row r="837" spans="1:15" x14ac:dyDescent="0.25">
      <c r="A837" s="221" t="s">
        <v>51</v>
      </c>
      <c r="B837" s="222" t="s">
        <v>35</v>
      </c>
      <c r="C837" s="186">
        <v>54313</v>
      </c>
      <c r="D837" s="187" t="s">
        <v>798</v>
      </c>
      <c r="E837" s="237">
        <v>0</v>
      </c>
      <c r="F837" s="188">
        <v>0</v>
      </c>
      <c r="G837" s="188">
        <v>0</v>
      </c>
      <c r="H837" s="188">
        <v>0</v>
      </c>
      <c r="I837" s="188">
        <v>0</v>
      </c>
      <c r="J837" s="188">
        <v>0</v>
      </c>
      <c r="K837" s="188">
        <v>0</v>
      </c>
      <c r="L837" s="188">
        <v>0</v>
      </c>
      <c r="M837" s="188">
        <v>0</v>
      </c>
      <c r="N837" s="188">
        <v>0</v>
      </c>
      <c r="O837" s="189">
        <f t="shared" si="31"/>
        <v>0</v>
      </c>
    </row>
    <row r="838" spans="1:15" x14ac:dyDescent="0.25">
      <c r="A838" s="221" t="s">
        <v>51</v>
      </c>
      <c r="B838" s="222" t="s">
        <v>35</v>
      </c>
      <c r="C838" s="186">
        <v>54344</v>
      </c>
      <c r="D838" s="187" t="s">
        <v>799</v>
      </c>
      <c r="E838" s="237">
        <v>0</v>
      </c>
      <c r="F838" s="188">
        <v>0</v>
      </c>
      <c r="G838" s="188">
        <v>0</v>
      </c>
      <c r="H838" s="188">
        <v>0</v>
      </c>
      <c r="I838" s="188">
        <v>0</v>
      </c>
      <c r="J838" s="188">
        <v>0</v>
      </c>
      <c r="K838" s="188">
        <v>0</v>
      </c>
      <c r="L838" s="188">
        <v>0</v>
      </c>
      <c r="M838" s="188">
        <v>0</v>
      </c>
      <c r="N838" s="188">
        <v>0</v>
      </c>
      <c r="O838" s="189">
        <f t="shared" si="31"/>
        <v>0</v>
      </c>
    </row>
    <row r="839" spans="1:15" x14ac:dyDescent="0.25">
      <c r="A839" s="221" t="s">
        <v>51</v>
      </c>
      <c r="B839" s="222" t="s">
        <v>35</v>
      </c>
      <c r="C839" s="186">
        <v>54347</v>
      </c>
      <c r="D839" s="187" t="s">
        <v>800</v>
      </c>
      <c r="E839" s="237">
        <v>0</v>
      </c>
      <c r="F839" s="188">
        <v>0</v>
      </c>
      <c r="G839" s="188">
        <v>5998647.1399999997</v>
      </c>
      <c r="H839" s="188">
        <v>0</v>
      </c>
      <c r="I839" s="188">
        <v>0</v>
      </c>
      <c r="J839" s="188">
        <v>0</v>
      </c>
      <c r="K839" s="188">
        <v>0</v>
      </c>
      <c r="L839" s="188">
        <v>0</v>
      </c>
      <c r="M839" s="188">
        <v>0</v>
      </c>
      <c r="N839" s="188">
        <v>0</v>
      </c>
      <c r="O839" s="189">
        <f t="shared" si="31"/>
        <v>5998647.1399999997</v>
      </c>
    </row>
    <row r="840" spans="1:15" x14ac:dyDescent="0.25">
      <c r="A840" s="221" t="s">
        <v>51</v>
      </c>
      <c r="B840" s="222" t="s">
        <v>35</v>
      </c>
      <c r="C840" s="186">
        <v>54377</v>
      </c>
      <c r="D840" s="187" t="s">
        <v>801</v>
      </c>
      <c r="E840" s="237">
        <v>631232.1270998125</v>
      </c>
      <c r="F840" s="188">
        <v>0</v>
      </c>
      <c r="G840" s="188">
        <v>1346899.3500000003</v>
      </c>
      <c r="H840" s="188">
        <v>0</v>
      </c>
      <c r="I840" s="188">
        <v>0</v>
      </c>
      <c r="J840" s="188">
        <v>0</v>
      </c>
      <c r="K840" s="188">
        <v>0</v>
      </c>
      <c r="L840" s="188">
        <v>48851.46</v>
      </c>
      <c r="M840" s="188">
        <v>0</v>
      </c>
      <c r="N840" s="188">
        <v>0</v>
      </c>
      <c r="O840" s="189">
        <f t="shared" si="31"/>
        <v>1395750.8100000003</v>
      </c>
    </row>
    <row r="841" spans="1:15" x14ac:dyDescent="0.25">
      <c r="A841" s="255" t="s">
        <v>51</v>
      </c>
      <c r="B841" s="258" t="s">
        <v>35</v>
      </c>
      <c r="C841" s="256">
        <v>54385</v>
      </c>
      <c r="D841" s="259" t="s">
        <v>802</v>
      </c>
      <c r="E841" s="237">
        <v>3286098.9747496359</v>
      </c>
      <c r="F841" s="263">
        <v>0</v>
      </c>
      <c r="G841" s="263">
        <v>0</v>
      </c>
      <c r="H841" s="263">
        <v>0</v>
      </c>
      <c r="I841" s="263">
        <v>0</v>
      </c>
      <c r="J841" s="263">
        <v>0</v>
      </c>
      <c r="K841" s="263">
        <v>0</v>
      </c>
      <c r="L841" s="263">
        <v>3868348.2899999996</v>
      </c>
      <c r="M841" s="263">
        <v>0</v>
      </c>
      <c r="N841" s="263">
        <v>0</v>
      </c>
      <c r="O841" s="264">
        <f t="shared" si="31"/>
        <v>3868348.2899999996</v>
      </c>
    </row>
    <row r="842" spans="1:15" x14ac:dyDescent="0.25">
      <c r="A842" s="255" t="s">
        <v>51</v>
      </c>
      <c r="B842" s="258" t="s">
        <v>35</v>
      </c>
      <c r="C842" s="256">
        <v>54398</v>
      </c>
      <c r="D842" s="259" t="s">
        <v>803</v>
      </c>
      <c r="E842" s="237">
        <v>0</v>
      </c>
      <c r="F842" s="263">
        <v>0</v>
      </c>
      <c r="G842" s="263">
        <v>0</v>
      </c>
      <c r="H842" s="263">
        <v>0</v>
      </c>
      <c r="I842" s="263">
        <v>0</v>
      </c>
      <c r="J842" s="263">
        <v>0</v>
      </c>
      <c r="K842" s="263">
        <v>0</v>
      </c>
      <c r="L842" s="263">
        <v>0</v>
      </c>
      <c r="M842" s="263">
        <v>0</v>
      </c>
      <c r="N842" s="263">
        <v>0</v>
      </c>
      <c r="O842" s="264">
        <f t="shared" si="31"/>
        <v>0</v>
      </c>
    </row>
    <row r="843" spans="1:15" x14ac:dyDescent="0.25">
      <c r="A843" s="255" t="s">
        <v>51</v>
      </c>
      <c r="B843" s="258" t="s">
        <v>35</v>
      </c>
      <c r="C843" s="256">
        <v>54405</v>
      </c>
      <c r="D843" s="259" t="s">
        <v>804</v>
      </c>
      <c r="E843" s="237">
        <v>12474126.567261988</v>
      </c>
      <c r="F843" s="263">
        <v>12539258.84</v>
      </c>
      <c r="G843" s="263">
        <v>760329.73</v>
      </c>
      <c r="H843" s="263">
        <v>0</v>
      </c>
      <c r="I843" s="263">
        <v>0</v>
      </c>
      <c r="J843" s="263">
        <v>0</v>
      </c>
      <c r="K843" s="263">
        <v>0</v>
      </c>
      <c r="L843" s="263">
        <v>8331740.7500000009</v>
      </c>
      <c r="M843" s="263">
        <v>0</v>
      </c>
      <c r="N843" s="263">
        <v>0</v>
      </c>
      <c r="O843" s="264">
        <f t="shared" si="31"/>
        <v>21631329.32</v>
      </c>
    </row>
    <row r="844" spans="1:15" x14ac:dyDescent="0.25">
      <c r="A844" s="255" t="s">
        <v>51</v>
      </c>
      <c r="B844" s="258" t="s">
        <v>35</v>
      </c>
      <c r="C844" s="256">
        <v>54418</v>
      </c>
      <c r="D844" s="259" t="s">
        <v>805</v>
      </c>
      <c r="E844" s="237">
        <v>0</v>
      </c>
      <c r="F844" s="263">
        <v>0</v>
      </c>
      <c r="G844" s="263">
        <v>0</v>
      </c>
      <c r="H844" s="263">
        <v>0</v>
      </c>
      <c r="I844" s="263">
        <v>0</v>
      </c>
      <c r="J844" s="263">
        <v>0</v>
      </c>
      <c r="K844" s="263">
        <v>0</v>
      </c>
      <c r="L844" s="263">
        <v>0</v>
      </c>
      <c r="M844" s="263">
        <v>0</v>
      </c>
      <c r="N844" s="263">
        <v>0</v>
      </c>
      <c r="O844" s="264">
        <f t="shared" ref="O844" si="32">SUM(F844:N844)</f>
        <v>0</v>
      </c>
    </row>
    <row r="845" spans="1:15" x14ac:dyDescent="0.25">
      <c r="A845" s="255" t="s">
        <v>51</v>
      </c>
      <c r="B845" s="258" t="s">
        <v>35</v>
      </c>
      <c r="C845" s="256">
        <v>54480</v>
      </c>
      <c r="D845" s="259" t="s">
        <v>806</v>
      </c>
      <c r="E845" s="237">
        <v>206140.23440958088</v>
      </c>
      <c r="F845" s="263">
        <v>0</v>
      </c>
      <c r="G845" s="263">
        <v>3101547.1100000003</v>
      </c>
      <c r="H845" s="263">
        <v>0</v>
      </c>
      <c r="I845" s="263">
        <v>0</v>
      </c>
      <c r="J845" s="263">
        <v>0</v>
      </c>
      <c r="K845" s="263">
        <v>0</v>
      </c>
      <c r="L845" s="263">
        <v>13483.26</v>
      </c>
      <c r="M845" s="263">
        <v>0</v>
      </c>
      <c r="N845" s="263">
        <v>0</v>
      </c>
      <c r="O845" s="264">
        <f t="shared" ref="O845:O907" si="33">SUM(F845:N845)</f>
        <v>3115030.37</v>
      </c>
    </row>
    <row r="846" spans="1:15" x14ac:dyDescent="0.25">
      <c r="A846" s="255" t="s">
        <v>51</v>
      </c>
      <c r="B846" s="258" t="s">
        <v>35</v>
      </c>
      <c r="C846" s="256">
        <v>54498</v>
      </c>
      <c r="D846" s="259" t="s">
        <v>807</v>
      </c>
      <c r="E846" s="237">
        <v>824798.18121555774</v>
      </c>
      <c r="F846" s="263">
        <v>0</v>
      </c>
      <c r="G846" s="263">
        <v>0</v>
      </c>
      <c r="H846" s="263">
        <v>0</v>
      </c>
      <c r="I846" s="263">
        <v>0</v>
      </c>
      <c r="J846" s="263">
        <v>0</v>
      </c>
      <c r="K846" s="263">
        <v>0</v>
      </c>
      <c r="L846" s="263">
        <v>4314959.2300000004</v>
      </c>
      <c r="M846" s="263">
        <v>0</v>
      </c>
      <c r="N846" s="263">
        <v>0</v>
      </c>
      <c r="O846" s="264">
        <f t="shared" si="33"/>
        <v>4314959.2300000004</v>
      </c>
    </row>
    <row r="847" spans="1:15" x14ac:dyDescent="0.25">
      <c r="A847" s="255" t="s">
        <v>51</v>
      </c>
      <c r="B847" s="258" t="s">
        <v>35</v>
      </c>
      <c r="C847" s="256">
        <v>54518</v>
      </c>
      <c r="D847" s="259" t="s">
        <v>808</v>
      </c>
      <c r="E847" s="237">
        <v>231268.39782021299</v>
      </c>
      <c r="F847" s="263">
        <v>0</v>
      </c>
      <c r="G847" s="263">
        <v>63346.67</v>
      </c>
      <c r="H847" s="263">
        <v>0</v>
      </c>
      <c r="I847" s="263">
        <v>0</v>
      </c>
      <c r="J847" s="263">
        <v>0</v>
      </c>
      <c r="K847" s="263">
        <v>0</v>
      </c>
      <c r="L847" s="263">
        <v>48778.89</v>
      </c>
      <c r="M847" s="263">
        <v>0</v>
      </c>
      <c r="N847" s="263">
        <v>0</v>
      </c>
      <c r="O847" s="264">
        <f t="shared" si="33"/>
        <v>112125.56</v>
      </c>
    </row>
    <row r="848" spans="1:15" x14ac:dyDescent="0.25">
      <c r="A848" s="255" t="s">
        <v>51</v>
      </c>
      <c r="B848" s="258" t="s">
        <v>35</v>
      </c>
      <c r="C848" s="256">
        <v>54520</v>
      </c>
      <c r="D848" s="259" t="s">
        <v>809</v>
      </c>
      <c r="E848" s="237">
        <v>3671295.8473656625</v>
      </c>
      <c r="F848" s="263">
        <v>0</v>
      </c>
      <c r="G848" s="263">
        <v>25511177.449999999</v>
      </c>
      <c r="H848" s="263">
        <v>0</v>
      </c>
      <c r="I848" s="263">
        <v>0</v>
      </c>
      <c r="J848" s="263">
        <v>0</v>
      </c>
      <c r="K848" s="263">
        <v>0</v>
      </c>
      <c r="L848" s="263">
        <v>450820.96000000014</v>
      </c>
      <c r="M848" s="263">
        <v>0</v>
      </c>
      <c r="N848" s="263">
        <v>0</v>
      </c>
      <c r="O848" s="264">
        <f t="shared" si="33"/>
        <v>25961998.41</v>
      </c>
    </row>
    <row r="849" spans="1:15" x14ac:dyDescent="0.25">
      <c r="A849" s="255" t="s">
        <v>51</v>
      </c>
      <c r="B849" s="258" t="s">
        <v>35</v>
      </c>
      <c r="C849" s="256">
        <v>54553</v>
      </c>
      <c r="D849" s="259" t="s">
        <v>810</v>
      </c>
      <c r="E849" s="237">
        <v>0</v>
      </c>
      <c r="F849" s="263">
        <v>0</v>
      </c>
      <c r="G849" s="263">
        <v>0</v>
      </c>
      <c r="H849" s="263">
        <v>0</v>
      </c>
      <c r="I849" s="263">
        <v>0</v>
      </c>
      <c r="J849" s="263">
        <v>0</v>
      </c>
      <c r="K849" s="263">
        <v>0</v>
      </c>
      <c r="L849" s="263">
        <v>0</v>
      </c>
      <c r="M849" s="263">
        <v>0</v>
      </c>
      <c r="N849" s="263">
        <v>0</v>
      </c>
      <c r="O849" s="264">
        <f t="shared" si="33"/>
        <v>0</v>
      </c>
    </row>
    <row r="850" spans="1:15" x14ac:dyDescent="0.25">
      <c r="A850" s="255" t="s">
        <v>51</v>
      </c>
      <c r="B850" s="258" t="s">
        <v>35</v>
      </c>
      <c r="C850" s="256">
        <v>54599</v>
      </c>
      <c r="D850" s="259" t="s">
        <v>811</v>
      </c>
      <c r="E850" s="237">
        <v>0</v>
      </c>
      <c r="F850" s="263">
        <v>0</v>
      </c>
      <c r="G850" s="263">
        <v>0</v>
      </c>
      <c r="H850" s="263">
        <v>0</v>
      </c>
      <c r="I850" s="263">
        <v>0</v>
      </c>
      <c r="J850" s="263">
        <v>0</v>
      </c>
      <c r="K850" s="263">
        <v>0</v>
      </c>
      <c r="L850" s="263">
        <v>0</v>
      </c>
      <c r="M850" s="263">
        <v>0</v>
      </c>
      <c r="N850" s="263">
        <v>0</v>
      </c>
      <c r="O850" s="264">
        <f t="shared" si="33"/>
        <v>0</v>
      </c>
    </row>
    <row r="851" spans="1:15" x14ac:dyDescent="0.25">
      <c r="A851" s="221" t="s">
        <v>51</v>
      </c>
      <c r="B851" s="222" t="s">
        <v>35</v>
      </c>
      <c r="C851" s="186">
        <v>54660</v>
      </c>
      <c r="D851" s="187" t="s">
        <v>812</v>
      </c>
      <c r="E851" s="237">
        <v>48034097.12781214</v>
      </c>
      <c r="F851" s="188">
        <v>0</v>
      </c>
      <c r="G851" s="188">
        <v>73338664.280000001</v>
      </c>
      <c r="H851" s="188">
        <v>0</v>
      </c>
      <c r="I851" s="188">
        <v>0</v>
      </c>
      <c r="J851" s="188">
        <v>0</v>
      </c>
      <c r="K851" s="188">
        <v>0</v>
      </c>
      <c r="L851" s="188">
        <v>0</v>
      </c>
      <c r="M851" s="188">
        <v>0</v>
      </c>
      <c r="N851" s="188">
        <v>0</v>
      </c>
      <c r="O851" s="189">
        <f t="shared" si="33"/>
        <v>73338664.280000001</v>
      </c>
    </row>
    <row r="852" spans="1:15" x14ac:dyDescent="0.25">
      <c r="A852" s="221" t="s">
        <v>51</v>
      </c>
      <c r="B852" s="222" t="s">
        <v>35</v>
      </c>
      <c r="C852" s="186">
        <v>54670</v>
      </c>
      <c r="D852" s="187" t="s">
        <v>813</v>
      </c>
      <c r="E852" s="237">
        <v>0</v>
      </c>
      <c r="F852" s="188">
        <v>0</v>
      </c>
      <c r="G852" s="188">
        <v>0</v>
      </c>
      <c r="H852" s="188">
        <v>0</v>
      </c>
      <c r="I852" s="188">
        <v>0</v>
      </c>
      <c r="J852" s="188">
        <v>0</v>
      </c>
      <c r="K852" s="188">
        <v>0</v>
      </c>
      <c r="L852" s="188">
        <v>0</v>
      </c>
      <c r="M852" s="188">
        <v>0</v>
      </c>
      <c r="N852" s="188">
        <v>0</v>
      </c>
      <c r="O852" s="189">
        <f t="shared" si="33"/>
        <v>0</v>
      </c>
    </row>
    <row r="853" spans="1:15" x14ac:dyDescent="0.25">
      <c r="A853" s="221" t="s">
        <v>51</v>
      </c>
      <c r="B853" s="222" t="s">
        <v>35</v>
      </c>
      <c r="C853" s="186">
        <v>54673</v>
      </c>
      <c r="D853" s="187" t="s">
        <v>565</v>
      </c>
      <c r="E853" s="237">
        <v>29868637.590809476</v>
      </c>
      <c r="F853" s="188">
        <v>0</v>
      </c>
      <c r="G853" s="188">
        <v>146715369.77999994</v>
      </c>
      <c r="H853" s="188">
        <v>0</v>
      </c>
      <c r="I853" s="188">
        <v>0</v>
      </c>
      <c r="J853" s="188">
        <v>0</v>
      </c>
      <c r="K853" s="188">
        <v>0</v>
      </c>
      <c r="L853" s="188">
        <v>1951132.9400000004</v>
      </c>
      <c r="M853" s="188">
        <v>0</v>
      </c>
      <c r="N853" s="188">
        <v>0</v>
      </c>
      <c r="O853" s="189">
        <f t="shared" si="33"/>
        <v>148666502.71999994</v>
      </c>
    </row>
    <row r="854" spans="1:15" x14ac:dyDescent="0.25">
      <c r="A854" s="221" t="s">
        <v>51</v>
      </c>
      <c r="B854" s="222" t="s">
        <v>35</v>
      </c>
      <c r="C854" s="186">
        <v>54680</v>
      </c>
      <c r="D854" s="187" t="s">
        <v>814</v>
      </c>
      <c r="E854" s="237">
        <v>2524424.6488359435</v>
      </c>
      <c r="F854" s="188">
        <v>198668.93</v>
      </c>
      <c r="G854" s="188">
        <v>16589520.950000001</v>
      </c>
      <c r="H854" s="188">
        <v>0</v>
      </c>
      <c r="I854" s="188">
        <v>0</v>
      </c>
      <c r="J854" s="188">
        <v>0</v>
      </c>
      <c r="K854" s="188">
        <v>0</v>
      </c>
      <c r="L854" s="188">
        <v>938591.26</v>
      </c>
      <c r="M854" s="188">
        <v>0</v>
      </c>
      <c r="N854" s="188">
        <v>0</v>
      </c>
      <c r="O854" s="189">
        <f t="shared" si="33"/>
        <v>17726781.140000004</v>
      </c>
    </row>
    <row r="855" spans="1:15" x14ac:dyDescent="0.25">
      <c r="A855" s="221" t="s">
        <v>51</v>
      </c>
      <c r="B855" s="222" t="s">
        <v>35</v>
      </c>
      <c r="C855" s="186">
        <v>54720</v>
      </c>
      <c r="D855" s="187" t="s">
        <v>815</v>
      </c>
      <c r="E855" s="237">
        <v>246579558.85268295</v>
      </c>
      <c r="F855" s="188">
        <v>199808.7</v>
      </c>
      <c r="G855" s="188">
        <v>493749777.85000002</v>
      </c>
      <c r="H855" s="188">
        <v>0</v>
      </c>
      <c r="I855" s="188">
        <v>0</v>
      </c>
      <c r="J855" s="188">
        <v>0</v>
      </c>
      <c r="K855" s="188">
        <v>0</v>
      </c>
      <c r="L855" s="188">
        <v>13658225.050000001</v>
      </c>
      <c r="M855" s="188">
        <v>0</v>
      </c>
      <c r="N855" s="188">
        <v>0</v>
      </c>
      <c r="O855" s="189">
        <f t="shared" si="33"/>
        <v>507607811.60000002</v>
      </c>
    </row>
    <row r="856" spans="1:15" x14ac:dyDescent="0.25">
      <c r="A856" s="221" t="s">
        <v>51</v>
      </c>
      <c r="B856" s="222" t="s">
        <v>35</v>
      </c>
      <c r="C856" s="186">
        <v>54743</v>
      </c>
      <c r="D856" s="187" t="s">
        <v>816</v>
      </c>
      <c r="E856" s="237">
        <v>0</v>
      </c>
      <c r="F856" s="188">
        <v>0</v>
      </c>
      <c r="G856" s="188">
        <v>0</v>
      </c>
      <c r="H856" s="188">
        <v>0</v>
      </c>
      <c r="I856" s="188">
        <v>0</v>
      </c>
      <c r="J856" s="188">
        <v>0</v>
      </c>
      <c r="K856" s="188">
        <v>0</v>
      </c>
      <c r="L856" s="188">
        <v>0</v>
      </c>
      <c r="M856" s="188">
        <v>0</v>
      </c>
      <c r="N856" s="188">
        <v>0</v>
      </c>
      <c r="O856" s="189">
        <f t="shared" si="33"/>
        <v>0</v>
      </c>
    </row>
    <row r="857" spans="1:15" x14ac:dyDescent="0.25">
      <c r="A857" s="221" t="s">
        <v>51</v>
      </c>
      <c r="B857" s="222" t="s">
        <v>35</v>
      </c>
      <c r="C857" s="186">
        <v>54800</v>
      </c>
      <c r="D857" s="187" t="s">
        <v>817</v>
      </c>
      <c r="E857" s="237">
        <v>0</v>
      </c>
      <c r="F857" s="188">
        <v>0</v>
      </c>
      <c r="G857" s="188">
        <v>0</v>
      </c>
      <c r="H857" s="188">
        <v>0</v>
      </c>
      <c r="I857" s="188">
        <v>0</v>
      </c>
      <c r="J857" s="188">
        <v>0</v>
      </c>
      <c r="K857" s="188">
        <v>0</v>
      </c>
      <c r="L857" s="188">
        <v>0</v>
      </c>
      <c r="M857" s="188">
        <v>0</v>
      </c>
      <c r="N857" s="188">
        <v>0</v>
      </c>
      <c r="O857" s="189">
        <f t="shared" si="33"/>
        <v>0</v>
      </c>
    </row>
    <row r="858" spans="1:15" x14ac:dyDescent="0.25">
      <c r="A858" s="221" t="s">
        <v>51</v>
      </c>
      <c r="B858" s="222" t="s">
        <v>35</v>
      </c>
      <c r="C858" s="186">
        <v>54810</v>
      </c>
      <c r="D858" s="187" t="s">
        <v>818</v>
      </c>
      <c r="E858" s="237">
        <v>9548028.4924691208</v>
      </c>
      <c r="F858" s="188">
        <v>0</v>
      </c>
      <c r="G858" s="188">
        <v>3882743.2199999997</v>
      </c>
      <c r="H858" s="188">
        <v>0</v>
      </c>
      <c r="I858" s="188">
        <v>0</v>
      </c>
      <c r="J858" s="188">
        <v>0</v>
      </c>
      <c r="K858" s="188">
        <v>0</v>
      </c>
      <c r="L858" s="188">
        <v>3807234.8500000006</v>
      </c>
      <c r="M858" s="188">
        <v>0</v>
      </c>
      <c r="N858" s="188">
        <v>0</v>
      </c>
      <c r="O858" s="189">
        <f t="shared" si="33"/>
        <v>7689978.0700000003</v>
      </c>
    </row>
    <row r="859" spans="1:15" x14ac:dyDescent="0.25">
      <c r="A859" s="221" t="s">
        <v>51</v>
      </c>
      <c r="B859" s="222" t="s">
        <v>35</v>
      </c>
      <c r="C859" s="186">
        <v>54820</v>
      </c>
      <c r="D859" s="187" t="s">
        <v>161</v>
      </c>
      <c r="E859" s="237">
        <v>12899463.064711899</v>
      </c>
      <c r="F859" s="188">
        <v>0</v>
      </c>
      <c r="G859" s="188">
        <v>59623354.560000002</v>
      </c>
      <c r="H859" s="188">
        <v>0</v>
      </c>
      <c r="I859" s="188">
        <v>0</v>
      </c>
      <c r="J859" s="188">
        <v>0</v>
      </c>
      <c r="K859" s="188">
        <v>0</v>
      </c>
      <c r="L859" s="188">
        <v>0</v>
      </c>
      <c r="M859" s="188">
        <v>0</v>
      </c>
      <c r="N859" s="188">
        <v>0</v>
      </c>
      <c r="O859" s="189">
        <f t="shared" si="33"/>
        <v>59623354.560000002</v>
      </c>
    </row>
    <row r="860" spans="1:15" x14ac:dyDescent="0.25">
      <c r="A860" s="221" t="s">
        <v>51</v>
      </c>
      <c r="B860" s="222" t="s">
        <v>35</v>
      </c>
      <c r="C860" s="186">
        <v>54871</v>
      </c>
      <c r="D860" s="187" t="s">
        <v>819</v>
      </c>
      <c r="E860" s="237">
        <v>0</v>
      </c>
      <c r="F860" s="188">
        <v>0</v>
      </c>
      <c r="G860" s="188">
        <v>0</v>
      </c>
      <c r="H860" s="188">
        <v>0</v>
      </c>
      <c r="I860" s="188">
        <v>0</v>
      </c>
      <c r="J860" s="188">
        <v>0</v>
      </c>
      <c r="K860" s="188">
        <v>0</v>
      </c>
      <c r="L860" s="188">
        <v>0</v>
      </c>
      <c r="M860" s="188">
        <v>0</v>
      </c>
      <c r="N860" s="188">
        <v>0</v>
      </c>
      <c r="O860" s="189">
        <f t="shared" si="33"/>
        <v>0</v>
      </c>
    </row>
    <row r="861" spans="1:15" x14ac:dyDescent="0.25">
      <c r="A861" s="255" t="s">
        <v>51</v>
      </c>
      <c r="B861" s="258" t="s">
        <v>35</v>
      </c>
      <c r="C861" s="256">
        <v>54874</v>
      </c>
      <c r="D861" s="259" t="s">
        <v>820</v>
      </c>
      <c r="E861" s="237">
        <v>2123334.0858301464</v>
      </c>
      <c r="F861" s="263">
        <v>408879.18</v>
      </c>
      <c r="G861" s="263">
        <v>0</v>
      </c>
      <c r="H861" s="263">
        <v>0</v>
      </c>
      <c r="I861" s="263">
        <v>0</v>
      </c>
      <c r="J861" s="263">
        <v>0</v>
      </c>
      <c r="K861" s="263">
        <v>0</v>
      </c>
      <c r="L861" s="263">
        <v>4073279.7000000007</v>
      </c>
      <c r="M861" s="263">
        <v>0</v>
      </c>
      <c r="N861" s="263">
        <v>0</v>
      </c>
      <c r="O861" s="264">
        <f t="shared" si="33"/>
        <v>4482158.8800000008</v>
      </c>
    </row>
    <row r="862" spans="1:15" x14ac:dyDescent="0.25">
      <c r="A862" s="255" t="s">
        <v>51</v>
      </c>
      <c r="B862" s="258" t="s">
        <v>36</v>
      </c>
      <c r="C862" s="256">
        <v>63001</v>
      </c>
      <c r="D862" s="259" t="s">
        <v>67</v>
      </c>
      <c r="E862" s="237">
        <v>35255579.831124216</v>
      </c>
      <c r="F862" s="263">
        <v>0</v>
      </c>
      <c r="G862" s="263">
        <v>0</v>
      </c>
      <c r="H862" s="263">
        <v>0</v>
      </c>
      <c r="I862" s="263">
        <v>0</v>
      </c>
      <c r="J862" s="263">
        <v>0</v>
      </c>
      <c r="K862" s="263">
        <v>0</v>
      </c>
      <c r="L862" s="263">
        <v>0</v>
      </c>
      <c r="M862" s="263">
        <v>0</v>
      </c>
      <c r="N862" s="263">
        <v>0</v>
      </c>
      <c r="O862" s="264">
        <f t="shared" si="33"/>
        <v>0</v>
      </c>
    </row>
    <row r="863" spans="1:15" x14ac:dyDescent="0.25">
      <c r="A863" s="255" t="s">
        <v>51</v>
      </c>
      <c r="B863" s="258" t="s">
        <v>36</v>
      </c>
      <c r="C863" s="256">
        <v>63111</v>
      </c>
      <c r="D863" s="259" t="s">
        <v>251</v>
      </c>
      <c r="E863" s="237">
        <v>31628.389193414558</v>
      </c>
      <c r="F863" s="263">
        <v>0</v>
      </c>
      <c r="G863" s="263">
        <v>0</v>
      </c>
      <c r="H863" s="263">
        <v>0</v>
      </c>
      <c r="I863" s="263">
        <v>0</v>
      </c>
      <c r="J863" s="263">
        <v>0</v>
      </c>
      <c r="K863" s="263">
        <v>0</v>
      </c>
      <c r="L863" s="263">
        <v>0</v>
      </c>
      <c r="M863" s="263">
        <v>0</v>
      </c>
      <c r="N863" s="263">
        <v>0</v>
      </c>
      <c r="O863" s="264">
        <f t="shared" si="33"/>
        <v>0</v>
      </c>
    </row>
    <row r="864" spans="1:15" x14ac:dyDescent="0.25">
      <c r="A864" s="255" t="s">
        <v>51</v>
      </c>
      <c r="B864" s="258" t="s">
        <v>36</v>
      </c>
      <c r="C864" s="256">
        <v>63130</v>
      </c>
      <c r="D864" s="259" t="s">
        <v>821</v>
      </c>
      <c r="E864" s="237">
        <v>557481.43475951545</v>
      </c>
      <c r="F864" s="263">
        <v>0</v>
      </c>
      <c r="G864" s="263">
        <v>0</v>
      </c>
      <c r="H864" s="263">
        <v>0</v>
      </c>
      <c r="I864" s="263">
        <v>0</v>
      </c>
      <c r="J864" s="263">
        <v>0</v>
      </c>
      <c r="K864" s="263">
        <v>0</v>
      </c>
      <c r="L864" s="263">
        <v>6330000.4399999995</v>
      </c>
      <c r="M864" s="263">
        <v>0</v>
      </c>
      <c r="N864" s="263">
        <v>0</v>
      </c>
      <c r="O864" s="264">
        <f t="shared" si="33"/>
        <v>6330000.4399999995</v>
      </c>
    </row>
    <row r="865" spans="1:15" x14ac:dyDescent="0.25">
      <c r="A865" s="255" t="s">
        <v>51</v>
      </c>
      <c r="B865" s="258" t="s">
        <v>36</v>
      </c>
      <c r="C865" s="256">
        <v>63190</v>
      </c>
      <c r="D865" s="259" t="s">
        <v>822</v>
      </c>
      <c r="E865" s="237">
        <v>0</v>
      </c>
      <c r="F865" s="263">
        <v>0</v>
      </c>
      <c r="G865" s="263">
        <v>0</v>
      </c>
      <c r="H865" s="263">
        <v>0</v>
      </c>
      <c r="I865" s="263">
        <v>0</v>
      </c>
      <c r="J865" s="263">
        <v>0</v>
      </c>
      <c r="K865" s="263">
        <v>0</v>
      </c>
      <c r="L865" s="263">
        <v>0</v>
      </c>
      <c r="M865" s="263">
        <v>0</v>
      </c>
      <c r="N865" s="263">
        <v>0</v>
      </c>
      <c r="O865" s="264">
        <f t="shared" si="33"/>
        <v>0</v>
      </c>
    </row>
    <row r="866" spans="1:15" x14ac:dyDescent="0.25">
      <c r="A866" s="255" t="s">
        <v>51</v>
      </c>
      <c r="B866" s="258" t="s">
        <v>36</v>
      </c>
      <c r="C866" s="256">
        <v>63212</v>
      </c>
      <c r="D866" s="259" t="s">
        <v>27</v>
      </c>
      <c r="E866" s="237">
        <v>45598.220089024937</v>
      </c>
      <c r="F866" s="263">
        <v>0</v>
      </c>
      <c r="G866" s="263">
        <v>0</v>
      </c>
      <c r="H866" s="263">
        <v>0</v>
      </c>
      <c r="I866" s="263">
        <v>0</v>
      </c>
      <c r="J866" s="263">
        <v>0</v>
      </c>
      <c r="K866" s="263">
        <v>0</v>
      </c>
      <c r="L866" s="263">
        <v>130519.06</v>
      </c>
      <c r="M866" s="263">
        <v>0</v>
      </c>
      <c r="N866" s="263">
        <v>0</v>
      </c>
      <c r="O866" s="264">
        <f t="shared" si="33"/>
        <v>130519.06</v>
      </c>
    </row>
    <row r="867" spans="1:15" x14ac:dyDescent="0.25">
      <c r="A867" s="255" t="s">
        <v>51</v>
      </c>
      <c r="B867" s="258" t="s">
        <v>36</v>
      </c>
      <c r="C867" s="256">
        <v>63272</v>
      </c>
      <c r="D867" s="259" t="s">
        <v>823</v>
      </c>
      <c r="E867" s="237">
        <v>0</v>
      </c>
      <c r="F867" s="263">
        <v>0</v>
      </c>
      <c r="G867" s="263">
        <v>0</v>
      </c>
      <c r="H867" s="263">
        <v>0</v>
      </c>
      <c r="I867" s="263">
        <v>0</v>
      </c>
      <c r="J867" s="263">
        <v>0</v>
      </c>
      <c r="K867" s="263">
        <v>0</v>
      </c>
      <c r="L867" s="263">
        <v>555637.88</v>
      </c>
      <c r="M867" s="263">
        <v>0</v>
      </c>
      <c r="N867" s="263">
        <v>0</v>
      </c>
      <c r="O867" s="264">
        <f t="shared" si="33"/>
        <v>555637.88</v>
      </c>
    </row>
    <row r="868" spans="1:15" x14ac:dyDescent="0.25">
      <c r="A868" s="255" t="s">
        <v>51</v>
      </c>
      <c r="B868" s="258" t="s">
        <v>36</v>
      </c>
      <c r="C868" s="256">
        <v>63302</v>
      </c>
      <c r="D868" s="259" t="s">
        <v>824</v>
      </c>
      <c r="E868" s="237">
        <v>2069828.2041655658</v>
      </c>
      <c r="F868" s="263">
        <v>0</v>
      </c>
      <c r="G868" s="263">
        <v>0</v>
      </c>
      <c r="H868" s="263">
        <v>0</v>
      </c>
      <c r="I868" s="263">
        <v>0</v>
      </c>
      <c r="J868" s="263">
        <v>0</v>
      </c>
      <c r="K868" s="263">
        <v>0</v>
      </c>
      <c r="L868" s="263">
        <v>11894531.57</v>
      </c>
      <c r="M868" s="263">
        <v>0</v>
      </c>
      <c r="N868" s="263">
        <v>0</v>
      </c>
      <c r="O868" s="264">
        <f t="shared" si="33"/>
        <v>11894531.57</v>
      </c>
    </row>
    <row r="869" spans="1:15" x14ac:dyDescent="0.25">
      <c r="A869" s="255" t="s">
        <v>51</v>
      </c>
      <c r="B869" s="258" t="s">
        <v>36</v>
      </c>
      <c r="C869" s="256">
        <v>63401</v>
      </c>
      <c r="D869" s="259" t="s">
        <v>825</v>
      </c>
      <c r="E869" s="237">
        <v>4862916.5892084111</v>
      </c>
      <c r="F869" s="263">
        <v>0</v>
      </c>
      <c r="G869" s="263">
        <v>0</v>
      </c>
      <c r="H869" s="263">
        <v>0</v>
      </c>
      <c r="I869" s="263">
        <v>0</v>
      </c>
      <c r="J869" s="263">
        <v>0</v>
      </c>
      <c r="K869" s="263">
        <v>0</v>
      </c>
      <c r="L869" s="263">
        <v>427778.71</v>
      </c>
      <c r="M869" s="263">
        <v>0</v>
      </c>
      <c r="N869" s="263">
        <v>0</v>
      </c>
      <c r="O869" s="264">
        <f t="shared" si="33"/>
        <v>427778.71</v>
      </c>
    </row>
    <row r="870" spans="1:15" x14ac:dyDescent="0.25">
      <c r="A870" s="255" t="s">
        <v>51</v>
      </c>
      <c r="B870" s="258" t="s">
        <v>36</v>
      </c>
      <c r="C870" s="256">
        <v>63470</v>
      </c>
      <c r="D870" s="259" t="s">
        <v>826</v>
      </c>
      <c r="E870" s="237">
        <v>15634.564502030385</v>
      </c>
      <c r="F870" s="263">
        <v>0</v>
      </c>
      <c r="G870" s="263">
        <v>0</v>
      </c>
      <c r="H870" s="263">
        <v>0</v>
      </c>
      <c r="I870" s="263">
        <v>0</v>
      </c>
      <c r="J870" s="263">
        <v>0</v>
      </c>
      <c r="K870" s="263">
        <v>0</v>
      </c>
      <c r="L870" s="263">
        <v>0</v>
      </c>
      <c r="M870" s="263">
        <v>0</v>
      </c>
      <c r="N870" s="263">
        <v>0</v>
      </c>
      <c r="O870" s="264">
        <f t="shared" si="33"/>
        <v>0</v>
      </c>
    </row>
    <row r="871" spans="1:15" x14ac:dyDescent="0.25">
      <c r="A871" s="221" t="s">
        <v>51</v>
      </c>
      <c r="B871" s="222" t="s">
        <v>36</v>
      </c>
      <c r="C871" s="186">
        <v>63548</v>
      </c>
      <c r="D871" s="187" t="s">
        <v>827</v>
      </c>
      <c r="E871" s="237">
        <v>528415.87459289143</v>
      </c>
      <c r="F871" s="188">
        <v>0</v>
      </c>
      <c r="G871" s="188">
        <v>0</v>
      </c>
      <c r="H871" s="188">
        <v>0</v>
      </c>
      <c r="I871" s="188">
        <v>0</v>
      </c>
      <c r="J871" s="188">
        <v>0</v>
      </c>
      <c r="K871" s="188">
        <v>0</v>
      </c>
      <c r="L871" s="188">
        <v>5313826.0700000012</v>
      </c>
      <c r="M871" s="188">
        <v>0</v>
      </c>
      <c r="N871" s="188">
        <v>0</v>
      </c>
      <c r="O871" s="189">
        <f t="shared" si="33"/>
        <v>5313826.0700000012</v>
      </c>
    </row>
    <row r="872" spans="1:15" x14ac:dyDescent="0.25">
      <c r="A872" s="221" t="s">
        <v>51</v>
      </c>
      <c r="B872" s="222" t="s">
        <v>36</v>
      </c>
      <c r="C872" s="186">
        <v>63594</v>
      </c>
      <c r="D872" s="187" t="s">
        <v>828</v>
      </c>
      <c r="E872" s="237">
        <v>14939.961394156879</v>
      </c>
      <c r="F872" s="188">
        <v>0</v>
      </c>
      <c r="G872" s="188">
        <v>0</v>
      </c>
      <c r="H872" s="188">
        <v>0</v>
      </c>
      <c r="I872" s="188">
        <v>0</v>
      </c>
      <c r="J872" s="188">
        <v>0</v>
      </c>
      <c r="K872" s="188">
        <v>0</v>
      </c>
      <c r="L872" s="188">
        <v>0</v>
      </c>
      <c r="M872" s="188">
        <v>0</v>
      </c>
      <c r="N872" s="188">
        <v>0</v>
      </c>
      <c r="O872" s="189">
        <f t="shared" si="33"/>
        <v>0</v>
      </c>
    </row>
    <row r="873" spans="1:15" x14ac:dyDescent="0.25">
      <c r="A873" s="221" t="s">
        <v>51</v>
      </c>
      <c r="B873" s="222" t="s">
        <v>36</v>
      </c>
      <c r="C873" s="186">
        <v>63690</v>
      </c>
      <c r="D873" s="187" t="s">
        <v>829</v>
      </c>
      <c r="E873" s="237">
        <v>361043.69515886134</v>
      </c>
      <c r="F873" s="188">
        <v>0</v>
      </c>
      <c r="G873" s="188">
        <v>0</v>
      </c>
      <c r="H873" s="188">
        <v>0</v>
      </c>
      <c r="I873" s="188">
        <v>0</v>
      </c>
      <c r="J873" s="188">
        <v>0</v>
      </c>
      <c r="K873" s="188">
        <v>0</v>
      </c>
      <c r="L873" s="188">
        <v>0</v>
      </c>
      <c r="M873" s="188">
        <v>0</v>
      </c>
      <c r="N873" s="188">
        <v>0</v>
      </c>
      <c r="O873" s="189">
        <f t="shared" si="33"/>
        <v>0</v>
      </c>
    </row>
    <row r="874" spans="1:15" x14ac:dyDescent="0.25">
      <c r="A874" s="221" t="s">
        <v>51</v>
      </c>
      <c r="B874" s="222" t="s">
        <v>37</v>
      </c>
      <c r="C874" s="186">
        <v>66001</v>
      </c>
      <c r="D874" s="187" t="s">
        <v>830</v>
      </c>
      <c r="E874" s="237">
        <v>13110224.894878961</v>
      </c>
      <c r="F874" s="188">
        <v>0</v>
      </c>
      <c r="G874" s="188">
        <v>0</v>
      </c>
      <c r="H874" s="188">
        <v>0</v>
      </c>
      <c r="I874" s="188">
        <v>0</v>
      </c>
      <c r="J874" s="188">
        <v>12900.77</v>
      </c>
      <c r="K874" s="188">
        <v>0</v>
      </c>
      <c r="L874" s="188">
        <v>25164732.570000004</v>
      </c>
      <c r="M874" s="188">
        <v>0</v>
      </c>
      <c r="N874" s="188">
        <v>0</v>
      </c>
      <c r="O874" s="189">
        <f t="shared" si="33"/>
        <v>25177633.340000004</v>
      </c>
    </row>
    <row r="875" spans="1:15" x14ac:dyDescent="0.25">
      <c r="A875" s="221" t="s">
        <v>51</v>
      </c>
      <c r="B875" s="222" t="s">
        <v>37</v>
      </c>
      <c r="C875" s="186">
        <v>66045</v>
      </c>
      <c r="D875" s="187" t="s">
        <v>831</v>
      </c>
      <c r="E875" s="237">
        <v>51028.383261595809</v>
      </c>
      <c r="F875" s="188">
        <v>0</v>
      </c>
      <c r="G875" s="188">
        <v>0</v>
      </c>
      <c r="H875" s="188">
        <v>0</v>
      </c>
      <c r="I875" s="188">
        <v>0</v>
      </c>
      <c r="J875" s="188">
        <v>0</v>
      </c>
      <c r="K875" s="188">
        <v>0</v>
      </c>
      <c r="L875" s="188">
        <v>457922.34</v>
      </c>
      <c r="M875" s="188">
        <v>0</v>
      </c>
      <c r="N875" s="188">
        <v>0</v>
      </c>
      <c r="O875" s="189">
        <f t="shared" si="33"/>
        <v>457922.34</v>
      </c>
    </row>
    <row r="876" spans="1:15" x14ac:dyDescent="0.25">
      <c r="A876" s="221" t="s">
        <v>51</v>
      </c>
      <c r="B876" s="222" t="s">
        <v>37</v>
      </c>
      <c r="C876" s="186">
        <v>66075</v>
      </c>
      <c r="D876" s="187" t="s">
        <v>405</v>
      </c>
      <c r="E876" s="237">
        <v>50675.005391051702</v>
      </c>
      <c r="F876" s="188">
        <v>0</v>
      </c>
      <c r="G876" s="188">
        <v>0</v>
      </c>
      <c r="H876" s="188">
        <v>0</v>
      </c>
      <c r="I876" s="188">
        <v>0</v>
      </c>
      <c r="J876" s="188">
        <v>0</v>
      </c>
      <c r="K876" s="188">
        <v>0</v>
      </c>
      <c r="L876" s="188">
        <v>505370.62000000005</v>
      </c>
      <c r="M876" s="188">
        <v>0</v>
      </c>
      <c r="N876" s="188">
        <v>0</v>
      </c>
      <c r="O876" s="189">
        <f t="shared" si="33"/>
        <v>505370.62000000005</v>
      </c>
    </row>
    <row r="877" spans="1:15" x14ac:dyDescent="0.25">
      <c r="A877" s="221" t="s">
        <v>51</v>
      </c>
      <c r="B877" s="222" t="s">
        <v>37</v>
      </c>
      <c r="C877" s="186">
        <v>66088</v>
      </c>
      <c r="D877" s="187" t="s">
        <v>832</v>
      </c>
      <c r="E877" s="237">
        <v>2978282.2841007588</v>
      </c>
      <c r="F877" s="188">
        <v>0</v>
      </c>
      <c r="G877" s="188">
        <v>0</v>
      </c>
      <c r="H877" s="188">
        <v>0</v>
      </c>
      <c r="I877" s="188">
        <v>0</v>
      </c>
      <c r="J877" s="188">
        <v>7443.52</v>
      </c>
      <c r="K877" s="188">
        <v>0</v>
      </c>
      <c r="L877" s="188">
        <v>3589978.4899999993</v>
      </c>
      <c r="M877" s="188">
        <v>0</v>
      </c>
      <c r="N877" s="188">
        <v>0</v>
      </c>
      <c r="O877" s="189">
        <f t="shared" si="33"/>
        <v>3597422.0099999993</v>
      </c>
    </row>
    <row r="878" spans="1:15" x14ac:dyDescent="0.25">
      <c r="A878" s="221" t="s">
        <v>51</v>
      </c>
      <c r="B878" s="222" t="s">
        <v>37</v>
      </c>
      <c r="C878" s="186">
        <v>66170</v>
      </c>
      <c r="D878" s="187" t="s">
        <v>833</v>
      </c>
      <c r="E878" s="237">
        <v>0</v>
      </c>
      <c r="F878" s="188">
        <v>0</v>
      </c>
      <c r="G878" s="188">
        <v>0</v>
      </c>
      <c r="H878" s="188">
        <v>0</v>
      </c>
      <c r="I878" s="188">
        <v>0</v>
      </c>
      <c r="J878" s="188">
        <v>0</v>
      </c>
      <c r="K878" s="188">
        <v>0</v>
      </c>
      <c r="L878" s="188">
        <v>0</v>
      </c>
      <c r="M878" s="188">
        <v>0</v>
      </c>
      <c r="N878" s="188">
        <v>0</v>
      </c>
      <c r="O878" s="189">
        <f t="shared" si="33"/>
        <v>0</v>
      </c>
    </row>
    <row r="879" spans="1:15" x14ac:dyDescent="0.25">
      <c r="A879" s="221" t="s">
        <v>51</v>
      </c>
      <c r="B879" s="222" t="s">
        <v>37</v>
      </c>
      <c r="C879" s="186">
        <v>66318</v>
      </c>
      <c r="D879" s="187" t="s">
        <v>834</v>
      </c>
      <c r="E879" s="237">
        <v>8293369.8229337689</v>
      </c>
      <c r="F879" s="188">
        <v>0</v>
      </c>
      <c r="G879" s="188">
        <v>0</v>
      </c>
      <c r="H879" s="188">
        <v>0</v>
      </c>
      <c r="I879" s="188">
        <v>0</v>
      </c>
      <c r="J879" s="188">
        <v>0</v>
      </c>
      <c r="K879" s="188">
        <v>0</v>
      </c>
      <c r="L879" s="188">
        <v>0</v>
      </c>
      <c r="M879" s="188">
        <v>0</v>
      </c>
      <c r="N879" s="188">
        <v>0</v>
      </c>
      <c r="O879" s="189">
        <f t="shared" si="33"/>
        <v>0</v>
      </c>
    </row>
    <row r="880" spans="1:15" x14ac:dyDescent="0.25">
      <c r="A880" s="221" t="s">
        <v>51</v>
      </c>
      <c r="B880" s="222" t="s">
        <v>37</v>
      </c>
      <c r="C880" s="186">
        <v>66383</v>
      </c>
      <c r="D880" s="187" t="s">
        <v>835</v>
      </c>
      <c r="E880" s="237">
        <v>0</v>
      </c>
      <c r="F880" s="188">
        <v>0</v>
      </c>
      <c r="G880" s="188">
        <v>0</v>
      </c>
      <c r="H880" s="188">
        <v>0</v>
      </c>
      <c r="I880" s="188">
        <v>0</v>
      </c>
      <c r="J880" s="188">
        <v>0</v>
      </c>
      <c r="K880" s="188">
        <v>0</v>
      </c>
      <c r="L880" s="188">
        <v>0</v>
      </c>
      <c r="M880" s="188">
        <v>0</v>
      </c>
      <c r="N880" s="188">
        <v>0</v>
      </c>
      <c r="O880" s="189">
        <f t="shared" si="33"/>
        <v>0</v>
      </c>
    </row>
    <row r="881" spans="1:15" x14ac:dyDescent="0.25">
      <c r="A881" s="255" t="s">
        <v>51</v>
      </c>
      <c r="B881" s="258" t="s">
        <v>37</v>
      </c>
      <c r="C881" s="256">
        <v>66400</v>
      </c>
      <c r="D881" s="259" t="s">
        <v>836</v>
      </c>
      <c r="E881" s="237">
        <v>494807.73815120483</v>
      </c>
      <c r="F881" s="263">
        <v>0</v>
      </c>
      <c r="G881" s="263">
        <v>0</v>
      </c>
      <c r="H881" s="263">
        <v>0</v>
      </c>
      <c r="I881" s="263">
        <v>0</v>
      </c>
      <c r="J881" s="263">
        <v>0</v>
      </c>
      <c r="K881" s="263">
        <v>0</v>
      </c>
      <c r="L881" s="263">
        <v>564313.81999999995</v>
      </c>
      <c r="M881" s="263">
        <v>0</v>
      </c>
      <c r="N881" s="263">
        <v>0</v>
      </c>
      <c r="O881" s="264">
        <f t="shared" si="33"/>
        <v>564313.81999999995</v>
      </c>
    </row>
    <row r="882" spans="1:15" x14ac:dyDescent="0.25">
      <c r="A882" s="255" t="s">
        <v>51</v>
      </c>
      <c r="B882" s="258" t="s">
        <v>37</v>
      </c>
      <c r="C882" s="256">
        <v>66440</v>
      </c>
      <c r="D882" s="259" t="s">
        <v>837</v>
      </c>
      <c r="E882" s="237">
        <v>1342465.878181058</v>
      </c>
      <c r="F882" s="263">
        <v>0</v>
      </c>
      <c r="G882" s="263">
        <v>0</v>
      </c>
      <c r="H882" s="263">
        <v>0</v>
      </c>
      <c r="I882" s="263">
        <v>0</v>
      </c>
      <c r="J882" s="263">
        <v>574048.75</v>
      </c>
      <c r="K882" s="263">
        <v>0</v>
      </c>
      <c r="L882" s="263">
        <v>0</v>
      </c>
      <c r="M882" s="263">
        <v>0</v>
      </c>
      <c r="N882" s="263">
        <v>0</v>
      </c>
      <c r="O882" s="264">
        <f t="shared" si="33"/>
        <v>574048.75</v>
      </c>
    </row>
    <row r="883" spans="1:15" x14ac:dyDescent="0.25">
      <c r="A883" s="255" t="s">
        <v>51</v>
      </c>
      <c r="B883" s="258" t="s">
        <v>37</v>
      </c>
      <c r="C883" s="256">
        <v>66456</v>
      </c>
      <c r="D883" s="259" t="s">
        <v>838</v>
      </c>
      <c r="E883" s="237">
        <v>15849819.59971121</v>
      </c>
      <c r="F883" s="263">
        <v>0</v>
      </c>
      <c r="G883" s="263">
        <v>0</v>
      </c>
      <c r="H883" s="263">
        <v>0</v>
      </c>
      <c r="I883" s="263">
        <v>0</v>
      </c>
      <c r="J883" s="263">
        <v>54595237.079999998</v>
      </c>
      <c r="K883" s="263">
        <v>0</v>
      </c>
      <c r="L883" s="263">
        <v>0</v>
      </c>
      <c r="M883" s="263">
        <v>0</v>
      </c>
      <c r="N883" s="263">
        <v>0</v>
      </c>
      <c r="O883" s="264">
        <f t="shared" si="33"/>
        <v>54595237.079999998</v>
      </c>
    </row>
    <row r="884" spans="1:15" x14ac:dyDescent="0.25">
      <c r="A884" s="255" t="s">
        <v>51</v>
      </c>
      <c r="B884" s="258" t="s">
        <v>37</v>
      </c>
      <c r="C884" s="256">
        <v>66572</v>
      </c>
      <c r="D884" s="259" t="s">
        <v>839</v>
      </c>
      <c r="E884" s="237">
        <v>359712.87032874156</v>
      </c>
      <c r="F884" s="263">
        <v>0</v>
      </c>
      <c r="G884" s="263">
        <v>0</v>
      </c>
      <c r="H884" s="263">
        <v>0</v>
      </c>
      <c r="I884" s="263">
        <v>0</v>
      </c>
      <c r="J884" s="263">
        <v>27813.94</v>
      </c>
      <c r="K884" s="263">
        <v>0</v>
      </c>
      <c r="L884" s="263">
        <v>3259.26</v>
      </c>
      <c r="M884" s="263">
        <v>0</v>
      </c>
      <c r="N884" s="263">
        <v>0</v>
      </c>
      <c r="O884" s="264">
        <f t="shared" si="33"/>
        <v>31073.199999999997</v>
      </c>
    </row>
    <row r="885" spans="1:15" x14ac:dyDescent="0.25">
      <c r="A885" s="255" t="s">
        <v>51</v>
      </c>
      <c r="B885" s="258" t="s">
        <v>37</v>
      </c>
      <c r="C885" s="256">
        <v>66594</v>
      </c>
      <c r="D885" s="259" t="s">
        <v>840</v>
      </c>
      <c r="E885" s="237">
        <v>128335657.02301958</v>
      </c>
      <c r="F885" s="263">
        <v>0</v>
      </c>
      <c r="G885" s="263">
        <v>0</v>
      </c>
      <c r="H885" s="263">
        <v>0</v>
      </c>
      <c r="I885" s="263">
        <v>0</v>
      </c>
      <c r="J885" s="263">
        <v>125551658.02999999</v>
      </c>
      <c r="K885" s="263">
        <v>0</v>
      </c>
      <c r="L885" s="263">
        <v>1227766.4800000002</v>
      </c>
      <c r="M885" s="263">
        <v>0</v>
      </c>
      <c r="N885" s="263">
        <v>0</v>
      </c>
      <c r="O885" s="264">
        <f t="shared" si="33"/>
        <v>126779424.50999999</v>
      </c>
    </row>
    <row r="886" spans="1:15" x14ac:dyDescent="0.25">
      <c r="A886" s="255" t="s">
        <v>51</v>
      </c>
      <c r="B886" s="258" t="s">
        <v>37</v>
      </c>
      <c r="C886" s="256">
        <v>66682</v>
      </c>
      <c r="D886" s="259" t="s">
        <v>841</v>
      </c>
      <c r="E886" s="237">
        <v>9750095.3778071683</v>
      </c>
      <c r="F886" s="263">
        <v>0</v>
      </c>
      <c r="G886" s="263">
        <v>0</v>
      </c>
      <c r="H886" s="263">
        <v>0</v>
      </c>
      <c r="I886" s="263">
        <v>0</v>
      </c>
      <c r="J886" s="263">
        <v>5498043.04</v>
      </c>
      <c r="K886" s="263">
        <v>0</v>
      </c>
      <c r="L886" s="263">
        <v>118191.48</v>
      </c>
      <c r="M886" s="263">
        <v>0</v>
      </c>
      <c r="N886" s="263">
        <v>0</v>
      </c>
      <c r="O886" s="264">
        <f t="shared" si="33"/>
        <v>5616234.5200000005</v>
      </c>
    </row>
    <row r="887" spans="1:15" x14ac:dyDescent="0.25">
      <c r="A887" s="255" t="s">
        <v>51</v>
      </c>
      <c r="B887" s="258" t="s">
        <v>37</v>
      </c>
      <c r="C887" s="256">
        <v>66687</v>
      </c>
      <c r="D887" s="259" t="s">
        <v>842</v>
      </c>
      <c r="E887" s="237">
        <v>1498237.501356743</v>
      </c>
      <c r="F887" s="263">
        <v>0</v>
      </c>
      <c r="G887" s="263">
        <v>0</v>
      </c>
      <c r="H887" s="263">
        <v>0</v>
      </c>
      <c r="I887" s="263">
        <v>0</v>
      </c>
      <c r="J887" s="263">
        <v>0</v>
      </c>
      <c r="K887" s="263">
        <v>0</v>
      </c>
      <c r="L887" s="263">
        <v>8522353.1599999983</v>
      </c>
      <c r="M887" s="263">
        <v>0</v>
      </c>
      <c r="N887" s="263">
        <v>0</v>
      </c>
      <c r="O887" s="264">
        <f t="shared" si="33"/>
        <v>8522353.1599999983</v>
      </c>
    </row>
    <row r="888" spans="1:15" x14ac:dyDescent="0.25">
      <c r="A888" s="255" t="s">
        <v>51</v>
      </c>
      <c r="B888" s="258" t="s">
        <v>38</v>
      </c>
      <c r="C888" s="256">
        <v>68001</v>
      </c>
      <c r="D888" s="259" t="s">
        <v>843</v>
      </c>
      <c r="E888" s="237">
        <v>4078799.6029147892</v>
      </c>
      <c r="F888" s="263">
        <v>685931.63</v>
      </c>
      <c r="G888" s="263">
        <v>0</v>
      </c>
      <c r="H888" s="263">
        <v>0</v>
      </c>
      <c r="I888" s="263">
        <v>0</v>
      </c>
      <c r="J888" s="263">
        <v>0</v>
      </c>
      <c r="K888" s="263">
        <v>0</v>
      </c>
      <c r="L888" s="263">
        <v>4123678.0900000008</v>
      </c>
      <c r="M888" s="263">
        <v>0</v>
      </c>
      <c r="N888" s="263">
        <v>0</v>
      </c>
      <c r="O888" s="264">
        <f t="shared" si="33"/>
        <v>4809609.7200000007</v>
      </c>
    </row>
    <row r="889" spans="1:15" x14ac:dyDescent="0.25">
      <c r="A889" s="255" t="s">
        <v>51</v>
      </c>
      <c r="B889" s="258" t="s">
        <v>38</v>
      </c>
      <c r="C889" s="256">
        <v>68013</v>
      </c>
      <c r="D889" s="259" t="s">
        <v>844</v>
      </c>
      <c r="E889" s="237">
        <v>0</v>
      </c>
      <c r="F889" s="263">
        <v>0</v>
      </c>
      <c r="G889" s="263">
        <v>0</v>
      </c>
      <c r="H889" s="263">
        <v>0</v>
      </c>
      <c r="I889" s="263">
        <v>0</v>
      </c>
      <c r="J889" s="263">
        <v>0</v>
      </c>
      <c r="K889" s="263">
        <v>0</v>
      </c>
      <c r="L889" s="263">
        <v>0</v>
      </c>
      <c r="M889" s="263">
        <v>0</v>
      </c>
      <c r="N889" s="263">
        <v>0</v>
      </c>
      <c r="O889" s="264">
        <f t="shared" si="33"/>
        <v>0</v>
      </c>
    </row>
    <row r="890" spans="1:15" x14ac:dyDescent="0.25">
      <c r="A890" s="255" t="s">
        <v>51</v>
      </c>
      <c r="B890" s="258" t="s">
        <v>38</v>
      </c>
      <c r="C890" s="256">
        <v>68020</v>
      </c>
      <c r="D890" s="259" t="s">
        <v>389</v>
      </c>
      <c r="E890" s="237">
        <v>3100863.5454312684</v>
      </c>
      <c r="F890" s="263">
        <v>0</v>
      </c>
      <c r="G890" s="263">
        <v>5460208.9199999999</v>
      </c>
      <c r="H890" s="263">
        <v>0</v>
      </c>
      <c r="I890" s="263">
        <v>0</v>
      </c>
      <c r="J890" s="263">
        <v>0</v>
      </c>
      <c r="K890" s="263">
        <v>0</v>
      </c>
      <c r="L890" s="263">
        <v>919679.22000000009</v>
      </c>
      <c r="M890" s="263">
        <v>0</v>
      </c>
      <c r="N890" s="263">
        <v>0</v>
      </c>
      <c r="O890" s="264">
        <f t="shared" si="33"/>
        <v>6379888.1399999997</v>
      </c>
    </row>
    <row r="891" spans="1:15" x14ac:dyDescent="0.25">
      <c r="A891" s="221" t="s">
        <v>51</v>
      </c>
      <c r="B891" s="222" t="s">
        <v>38</v>
      </c>
      <c r="C891" s="186">
        <v>68051</v>
      </c>
      <c r="D891" s="187" t="s">
        <v>845</v>
      </c>
      <c r="E891" s="237">
        <v>947505.48767383839</v>
      </c>
      <c r="F891" s="188">
        <v>0</v>
      </c>
      <c r="G891" s="188">
        <v>0</v>
      </c>
      <c r="H891" s="188">
        <v>0</v>
      </c>
      <c r="I891" s="188">
        <v>0</v>
      </c>
      <c r="J891" s="188">
        <v>0</v>
      </c>
      <c r="K891" s="188">
        <v>0</v>
      </c>
      <c r="L891" s="188">
        <v>9797872.8000000007</v>
      </c>
      <c r="M891" s="188">
        <v>0</v>
      </c>
      <c r="N891" s="188">
        <v>0</v>
      </c>
      <c r="O891" s="189">
        <f t="shared" si="33"/>
        <v>9797872.8000000007</v>
      </c>
    </row>
    <row r="892" spans="1:15" x14ac:dyDescent="0.25">
      <c r="A892" s="221" t="s">
        <v>51</v>
      </c>
      <c r="B892" s="222" t="s">
        <v>38</v>
      </c>
      <c r="C892" s="186">
        <v>68077</v>
      </c>
      <c r="D892" s="187" t="s">
        <v>68</v>
      </c>
      <c r="E892" s="237">
        <v>2008059.0266831121</v>
      </c>
      <c r="F892" s="188">
        <v>0</v>
      </c>
      <c r="G892" s="188">
        <v>0</v>
      </c>
      <c r="H892" s="188">
        <v>0</v>
      </c>
      <c r="I892" s="188">
        <v>0</v>
      </c>
      <c r="J892" s="188">
        <v>0</v>
      </c>
      <c r="K892" s="188">
        <v>0</v>
      </c>
      <c r="L892" s="188">
        <v>0</v>
      </c>
      <c r="M892" s="188">
        <v>0</v>
      </c>
      <c r="N892" s="188">
        <v>0</v>
      </c>
      <c r="O892" s="189">
        <f t="shared" si="33"/>
        <v>0</v>
      </c>
    </row>
    <row r="893" spans="1:15" x14ac:dyDescent="0.25">
      <c r="A893" s="221" t="s">
        <v>51</v>
      </c>
      <c r="B893" s="222" t="s">
        <v>38</v>
      </c>
      <c r="C893" s="186">
        <v>68079</v>
      </c>
      <c r="D893" s="187" t="s">
        <v>846</v>
      </c>
      <c r="E893" s="237">
        <v>12287.897316525632</v>
      </c>
      <c r="F893" s="188">
        <v>223912.33000000002</v>
      </c>
      <c r="G893" s="188">
        <v>0</v>
      </c>
      <c r="H893" s="188">
        <v>0</v>
      </c>
      <c r="I893" s="188">
        <v>0</v>
      </c>
      <c r="J893" s="188">
        <v>0</v>
      </c>
      <c r="K893" s="188">
        <v>0</v>
      </c>
      <c r="L893" s="188">
        <v>219053.34000000003</v>
      </c>
      <c r="M893" s="188">
        <v>0</v>
      </c>
      <c r="N893" s="188">
        <v>0</v>
      </c>
      <c r="O893" s="189">
        <f t="shared" si="33"/>
        <v>442965.67000000004</v>
      </c>
    </row>
    <row r="894" spans="1:15" x14ac:dyDescent="0.25">
      <c r="A894" s="221" t="s">
        <v>51</v>
      </c>
      <c r="B894" s="222" t="s">
        <v>38</v>
      </c>
      <c r="C894" s="186">
        <v>68081</v>
      </c>
      <c r="D894" s="187" t="s">
        <v>847</v>
      </c>
      <c r="E894" s="237">
        <v>4111675.2438482237</v>
      </c>
      <c r="F894" s="188">
        <v>0</v>
      </c>
      <c r="G894" s="188">
        <v>0</v>
      </c>
      <c r="H894" s="188">
        <v>0</v>
      </c>
      <c r="I894" s="188">
        <v>0</v>
      </c>
      <c r="J894" s="188">
        <v>0</v>
      </c>
      <c r="K894" s="188">
        <v>0</v>
      </c>
      <c r="L894" s="188">
        <v>24837306.229999997</v>
      </c>
      <c r="M894" s="188">
        <v>0</v>
      </c>
      <c r="N894" s="188">
        <v>0</v>
      </c>
      <c r="O894" s="189">
        <f t="shared" si="33"/>
        <v>24837306.229999997</v>
      </c>
    </row>
    <row r="895" spans="1:15" x14ac:dyDescent="0.25">
      <c r="A895" s="221" t="s">
        <v>51</v>
      </c>
      <c r="B895" s="222" t="s">
        <v>38</v>
      </c>
      <c r="C895" s="186">
        <v>68092</v>
      </c>
      <c r="D895" s="187" t="s">
        <v>72</v>
      </c>
      <c r="E895" s="237">
        <v>32448828.430695057</v>
      </c>
      <c r="F895" s="188">
        <v>0</v>
      </c>
      <c r="G895" s="188">
        <v>0</v>
      </c>
      <c r="H895" s="188">
        <v>0</v>
      </c>
      <c r="I895" s="188">
        <v>0</v>
      </c>
      <c r="J895" s="188">
        <v>0</v>
      </c>
      <c r="K895" s="188">
        <v>0</v>
      </c>
      <c r="L895" s="188">
        <v>9499173.4400000032</v>
      </c>
      <c r="M895" s="188">
        <v>0</v>
      </c>
      <c r="N895" s="188">
        <v>0</v>
      </c>
      <c r="O895" s="189">
        <f t="shared" si="33"/>
        <v>9499173.4400000032</v>
      </c>
    </row>
    <row r="896" spans="1:15" x14ac:dyDescent="0.25">
      <c r="A896" s="221" t="s">
        <v>51</v>
      </c>
      <c r="B896" s="222" t="s">
        <v>38</v>
      </c>
      <c r="C896" s="186">
        <v>68101</v>
      </c>
      <c r="D896" s="187" t="s">
        <v>21</v>
      </c>
      <c r="E896" s="237">
        <v>0</v>
      </c>
      <c r="F896" s="188">
        <v>8499.42</v>
      </c>
      <c r="G896" s="188">
        <v>0</v>
      </c>
      <c r="H896" s="188">
        <v>0</v>
      </c>
      <c r="I896" s="188">
        <v>0</v>
      </c>
      <c r="J896" s="188">
        <v>0</v>
      </c>
      <c r="K896" s="188">
        <v>0</v>
      </c>
      <c r="L896" s="188">
        <v>2797309.8299999991</v>
      </c>
      <c r="M896" s="188">
        <v>0</v>
      </c>
      <c r="N896" s="188">
        <v>0</v>
      </c>
      <c r="O896" s="189">
        <f t="shared" si="33"/>
        <v>2805809.2499999991</v>
      </c>
    </row>
    <row r="897" spans="1:15" x14ac:dyDescent="0.25">
      <c r="A897" s="221" t="s">
        <v>51</v>
      </c>
      <c r="B897" s="222" t="s">
        <v>38</v>
      </c>
      <c r="C897" s="186">
        <v>68121</v>
      </c>
      <c r="D897" s="187" t="s">
        <v>500</v>
      </c>
      <c r="E897" s="237">
        <v>25971.554721030334</v>
      </c>
      <c r="F897" s="188">
        <v>0</v>
      </c>
      <c r="G897" s="188">
        <v>0</v>
      </c>
      <c r="H897" s="188">
        <v>0</v>
      </c>
      <c r="I897" s="188">
        <v>0</v>
      </c>
      <c r="J897" s="188">
        <v>0</v>
      </c>
      <c r="K897" s="188">
        <v>0</v>
      </c>
      <c r="L897" s="188">
        <v>236753.71000000002</v>
      </c>
      <c r="M897" s="188">
        <v>0</v>
      </c>
      <c r="N897" s="188">
        <v>0</v>
      </c>
      <c r="O897" s="189">
        <f t="shared" si="33"/>
        <v>236753.71000000002</v>
      </c>
    </row>
    <row r="898" spans="1:15" x14ac:dyDescent="0.25">
      <c r="A898" s="221" t="s">
        <v>51</v>
      </c>
      <c r="B898" s="222" t="s">
        <v>38</v>
      </c>
      <c r="C898" s="186">
        <v>68132</v>
      </c>
      <c r="D898" s="187" t="s">
        <v>848</v>
      </c>
      <c r="E898" s="237">
        <v>30696256.284973949</v>
      </c>
      <c r="F898" s="188">
        <v>0</v>
      </c>
      <c r="G898" s="188">
        <v>0</v>
      </c>
      <c r="H898" s="188">
        <v>0</v>
      </c>
      <c r="I898" s="188">
        <v>0</v>
      </c>
      <c r="J898" s="188">
        <v>374072.6</v>
      </c>
      <c r="K898" s="188">
        <v>0</v>
      </c>
      <c r="L898" s="188">
        <v>0</v>
      </c>
      <c r="M898" s="188">
        <v>0</v>
      </c>
      <c r="N898" s="188">
        <v>0</v>
      </c>
      <c r="O898" s="189">
        <f t="shared" si="33"/>
        <v>374072.6</v>
      </c>
    </row>
    <row r="899" spans="1:15" x14ac:dyDescent="0.25">
      <c r="A899" s="221" t="s">
        <v>51</v>
      </c>
      <c r="B899" s="222" t="s">
        <v>38</v>
      </c>
      <c r="C899" s="186">
        <v>68147</v>
      </c>
      <c r="D899" s="187" t="s">
        <v>849</v>
      </c>
      <c r="E899" s="237">
        <v>1179157.7302931221</v>
      </c>
      <c r="F899" s="188">
        <v>0</v>
      </c>
      <c r="G899" s="188">
        <v>1183117.67</v>
      </c>
      <c r="H899" s="188">
        <v>0</v>
      </c>
      <c r="I899" s="188">
        <v>0</v>
      </c>
      <c r="J899" s="188">
        <v>0</v>
      </c>
      <c r="K899" s="188">
        <v>0</v>
      </c>
      <c r="L899" s="188">
        <v>1347.5</v>
      </c>
      <c r="M899" s="188">
        <v>0</v>
      </c>
      <c r="N899" s="188">
        <v>73185.06</v>
      </c>
      <c r="O899" s="189">
        <f t="shared" si="33"/>
        <v>1257650.23</v>
      </c>
    </row>
    <row r="900" spans="1:15" x14ac:dyDescent="0.25">
      <c r="A900" s="221" t="s">
        <v>51</v>
      </c>
      <c r="B900" s="222" t="s">
        <v>38</v>
      </c>
      <c r="C900" s="186">
        <v>68152</v>
      </c>
      <c r="D900" s="187" t="s">
        <v>850</v>
      </c>
      <c r="E900" s="237">
        <v>0</v>
      </c>
      <c r="F900" s="188">
        <v>0</v>
      </c>
      <c r="G900" s="188">
        <v>0</v>
      </c>
      <c r="H900" s="188">
        <v>0</v>
      </c>
      <c r="I900" s="188">
        <v>0</v>
      </c>
      <c r="J900" s="188">
        <v>0</v>
      </c>
      <c r="K900" s="188">
        <v>0</v>
      </c>
      <c r="L900" s="188">
        <v>0</v>
      </c>
      <c r="M900" s="188">
        <v>0</v>
      </c>
      <c r="N900" s="188">
        <v>0</v>
      </c>
      <c r="O900" s="189">
        <f t="shared" si="33"/>
        <v>0</v>
      </c>
    </row>
    <row r="901" spans="1:15" x14ac:dyDescent="0.25">
      <c r="A901" s="255" t="s">
        <v>51</v>
      </c>
      <c r="B901" s="258" t="s">
        <v>38</v>
      </c>
      <c r="C901" s="256">
        <v>68160</v>
      </c>
      <c r="D901" s="259" t="s">
        <v>851</v>
      </c>
      <c r="E901" s="237">
        <v>0</v>
      </c>
      <c r="F901" s="263">
        <v>0</v>
      </c>
      <c r="G901" s="263">
        <v>0</v>
      </c>
      <c r="H901" s="263">
        <v>0</v>
      </c>
      <c r="I901" s="263">
        <v>0</v>
      </c>
      <c r="J901" s="263">
        <v>0</v>
      </c>
      <c r="K901" s="263">
        <v>0</v>
      </c>
      <c r="L901" s="263">
        <v>632079.64</v>
      </c>
      <c r="M901" s="263">
        <v>0</v>
      </c>
      <c r="N901" s="263">
        <v>0</v>
      </c>
      <c r="O901" s="264">
        <f t="shared" si="33"/>
        <v>632079.64</v>
      </c>
    </row>
    <row r="902" spans="1:15" x14ac:dyDescent="0.25">
      <c r="A902" s="255" t="s">
        <v>51</v>
      </c>
      <c r="B902" s="258" t="s">
        <v>38</v>
      </c>
      <c r="C902" s="256">
        <v>68162</v>
      </c>
      <c r="D902" s="259" t="s">
        <v>852</v>
      </c>
      <c r="E902" s="237">
        <v>0</v>
      </c>
      <c r="F902" s="263">
        <v>0</v>
      </c>
      <c r="G902" s="263">
        <v>0</v>
      </c>
      <c r="H902" s="263">
        <v>0</v>
      </c>
      <c r="I902" s="263">
        <v>0</v>
      </c>
      <c r="J902" s="263">
        <v>0</v>
      </c>
      <c r="K902" s="263">
        <v>0</v>
      </c>
      <c r="L902" s="263">
        <v>0</v>
      </c>
      <c r="M902" s="263">
        <v>0</v>
      </c>
      <c r="N902" s="263">
        <v>0</v>
      </c>
      <c r="O902" s="264">
        <f t="shared" si="33"/>
        <v>0</v>
      </c>
    </row>
    <row r="903" spans="1:15" x14ac:dyDescent="0.25">
      <c r="A903" s="255" t="s">
        <v>51</v>
      </c>
      <c r="B903" s="258" t="s">
        <v>38</v>
      </c>
      <c r="C903" s="256">
        <v>68167</v>
      </c>
      <c r="D903" s="259" t="s">
        <v>853</v>
      </c>
      <c r="E903" s="237">
        <v>718400.0231765589</v>
      </c>
      <c r="F903" s="263">
        <v>0</v>
      </c>
      <c r="G903" s="263">
        <v>0</v>
      </c>
      <c r="H903" s="263">
        <v>0</v>
      </c>
      <c r="I903" s="263">
        <v>0</v>
      </c>
      <c r="J903" s="263">
        <v>0</v>
      </c>
      <c r="K903" s="263">
        <v>0</v>
      </c>
      <c r="L903" s="263">
        <v>6271801.2000000002</v>
      </c>
      <c r="M903" s="263">
        <v>0</v>
      </c>
      <c r="N903" s="263">
        <v>0</v>
      </c>
      <c r="O903" s="264">
        <f t="shared" si="33"/>
        <v>6271801.2000000002</v>
      </c>
    </row>
    <row r="904" spans="1:15" x14ac:dyDescent="0.25">
      <c r="A904" s="255" t="s">
        <v>51</v>
      </c>
      <c r="B904" s="258" t="s">
        <v>38</v>
      </c>
      <c r="C904" s="256">
        <v>68169</v>
      </c>
      <c r="D904" s="259" t="s">
        <v>854</v>
      </c>
      <c r="E904" s="237">
        <v>0</v>
      </c>
      <c r="F904" s="263">
        <v>0</v>
      </c>
      <c r="G904" s="263">
        <v>0</v>
      </c>
      <c r="H904" s="263">
        <v>0</v>
      </c>
      <c r="I904" s="263">
        <v>0</v>
      </c>
      <c r="J904" s="263">
        <v>0</v>
      </c>
      <c r="K904" s="263">
        <v>0</v>
      </c>
      <c r="L904" s="263">
        <v>731004.64</v>
      </c>
      <c r="M904" s="263">
        <v>0</v>
      </c>
      <c r="N904" s="263">
        <v>0</v>
      </c>
      <c r="O904" s="264">
        <f t="shared" si="33"/>
        <v>731004.64</v>
      </c>
    </row>
    <row r="905" spans="1:15" x14ac:dyDescent="0.25">
      <c r="A905" s="255" t="s">
        <v>51</v>
      </c>
      <c r="B905" s="258" t="s">
        <v>38</v>
      </c>
      <c r="C905" s="256">
        <v>68176</v>
      </c>
      <c r="D905" s="259" t="s">
        <v>855</v>
      </c>
      <c r="E905" s="237">
        <v>0</v>
      </c>
      <c r="F905" s="263">
        <v>0</v>
      </c>
      <c r="G905" s="263">
        <v>0</v>
      </c>
      <c r="H905" s="263">
        <v>0</v>
      </c>
      <c r="I905" s="263">
        <v>0</v>
      </c>
      <c r="J905" s="263">
        <v>0</v>
      </c>
      <c r="K905" s="263">
        <v>0</v>
      </c>
      <c r="L905" s="263">
        <v>0</v>
      </c>
      <c r="M905" s="263">
        <v>0</v>
      </c>
      <c r="N905" s="263">
        <v>0</v>
      </c>
      <c r="O905" s="264">
        <f t="shared" si="33"/>
        <v>0</v>
      </c>
    </row>
    <row r="906" spans="1:15" x14ac:dyDescent="0.25">
      <c r="A906" s="255" t="s">
        <v>51</v>
      </c>
      <c r="B906" s="258" t="s">
        <v>38</v>
      </c>
      <c r="C906" s="256">
        <v>68179</v>
      </c>
      <c r="D906" s="259" t="s">
        <v>856</v>
      </c>
      <c r="E906" s="237">
        <v>0</v>
      </c>
      <c r="F906" s="263">
        <v>0</v>
      </c>
      <c r="G906" s="263">
        <v>0</v>
      </c>
      <c r="H906" s="263">
        <v>0</v>
      </c>
      <c r="I906" s="263">
        <v>0</v>
      </c>
      <c r="J906" s="263">
        <v>0</v>
      </c>
      <c r="K906" s="263">
        <v>0</v>
      </c>
      <c r="L906" s="263">
        <v>0</v>
      </c>
      <c r="M906" s="263">
        <v>0</v>
      </c>
      <c r="N906" s="263">
        <v>0</v>
      </c>
      <c r="O906" s="264">
        <f t="shared" si="33"/>
        <v>0</v>
      </c>
    </row>
    <row r="907" spans="1:15" x14ac:dyDescent="0.25">
      <c r="A907" s="255" t="s">
        <v>51</v>
      </c>
      <c r="B907" s="258" t="s">
        <v>38</v>
      </c>
      <c r="C907" s="256">
        <v>68190</v>
      </c>
      <c r="D907" s="259" t="s">
        <v>857</v>
      </c>
      <c r="E907" s="237">
        <v>1889692.5558953173</v>
      </c>
      <c r="F907" s="263">
        <v>0</v>
      </c>
      <c r="G907" s="263">
        <v>0</v>
      </c>
      <c r="H907" s="263">
        <v>0</v>
      </c>
      <c r="I907" s="263">
        <v>0</v>
      </c>
      <c r="J907" s="263">
        <v>0</v>
      </c>
      <c r="K907" s="263">
        <v>0</v>
      </c>
      <c r="L907" s="263">
        <v>7535609.8199999994</v>
      </c>
      <c r="M907" s="263">
        <v>0</v>
      </c>
      <c r="N907" s="263">
        <v>0</v>
      </c>
      <c r="O907" s="264">
        <f t="shared" si="33"/>
        <v>7535609.8199999994</v>
      </c>
    </row>
    <row r="908" spans="1:15" x14ac:dyDescent="0.25">
      <c r="A908" s="255" t="s">
        <v>51</v>
      </c>
      <c r="B908" s="258" t="s">
        <v>38</v>
      </c>
      <c r="C908" s="256">
        <v>68207</v>
      </c>
      <c r="D908" s="259" t="s">
        <v>89</v>
      </c>
      <c r="E908" s="237">
        <v>1504.6059721513348</v>
      </c>
      <c r="F908" s="263">
        <v>0</v>
      </c>
      <c r="G908" s="263">
        <v>0</v>
      </c>
      <c r="H908" s="263">
        <v>0</v>
      </c>
      <c r="I908" s="263">
        <v>0</v>
      </c>
      <c r="J908" s="263">
        <v>0</v>
      </c>
      <c r="K908" s="263">
        <v>0</v>
      </c>
      <c r="L908" s="263">
        <v>434265.48000000004</v>
      </c>
      <c r="M908" s="263">
        <v>0</v>
      </c>
      <c r="N908" s="263">
        <v>0</v>
      </c>
      <c r="O908" s="264">
        <f t="shared" ref="O908:O971" si="34">SUM(F908:N908)</f>
        <v>434265.48000000004</v>
      </c>
    </row>
    <row r="909" spans="1:15" x14ac:dyDescent="0.25">
      <c r="A909" s="255" t="s">
        <v>51</v>
      </c>
      <c r="B909" s="258" t="s">
        <v>38</v>
      </c>
      <c r="C909" s="256">
        <v>68209</v>
      </c>
      <c r="D909" s="259" t="s">
        <v>858</v>
      </c>
      <c r="E909" s="237">
        <v>0</v>
      </c>
      <c r="F909" s="263">
        <v>0</v>
      </c>
      <c r="G909" s="263">
        <v>0</v>
      </c>
      <c r="H909" s="263">
        <v>0</v>
      </c>
      <c r="I909" s="263">
        <v>0</v>
      </c>
      <c r="J909" s="263">
        <v>0</v>
      </c>
      <c r="K909" s="263">
        <v>0</v>
      </c>
      <c r="L909" s="263">
        <v>0</v>
      </c>
      <c r="M909" s="263">
        <v>0</v>
      </c>
      <c r="N909" s="263">
        <v>0</v>
      </c>
      <c r="O909" s="264">
        <f t="shared" si="34"/>
        <v>0</v>
      </c>
    </row>
    <row r="910" spans="1:15" x14ac:dyDescent="0.25">
      <c r="A910" s="255" t="s">
        <v>51</v>
      </c>
      <c r="B910" s="258" t="s">
        <v>38</v>
      </c>
      <c r="C910" s="256">
        <v>68211</v>
      </c>
      <c r="D910" s="259" t="s">
        <v>859</v>
      </c>
      <c r="E910" s="237">
        <v>0</v>
      </c>
      <c r="F910" s="263">
        <v>0</v>
      </c>
      <c r="G910" s="263">
        <v>0</v>
      </c>
      <c r="H910" s="263">
        <v>0</v>
      </c>
      <c r="I910" s="263">
        <v>0</v>
      </c>
      <c r="J910" s="263">
        <v>0</v>
      </c>
      <c r="K910" s="263">
        <v>0</v>
      </c>
      <c r="L910" s="263">
        <v>35973.29</v>
      </c>
      <c r="M910" s="263">
        <v>0</v>
      </c>
      <c r="N910" s="263">
        <v>0</v>
      </c>
      <c r="O910" s="264">
        <f t="shared" si="34"/>
        <v>35973.29</v>
      </c>
    </row>
    <row r="911" spans="1:15" x14ac:dyDescent="0.25">
      <c r="A911" s="221" t="s">
        <v>51</v>
      </c>
      <c r="B911" s="222" t="s">
        <v>38</v>
      </c>
      <c r="C911" s="186">
        <v>68217</v>
      </c>
      <c r="D911" s="187" t="s">
        <v>860</v>
      </c>
      <c r="E911" s="237">
        <v>0</v>
      </c>
      <c r="F911" s="188">
        <v>0</v>
      </c>
      <c r="G911" s="188">
        <v>0</v>
      </c>
      <c r="H911" s="188">
        <v>0</v>
      </c>
      <c r="I911" s="188">
        <v>0</v>
      </c>
      <c r="J911" s="188">
        <v>0</v>
      </c>
      <c r="K911" s="188">
        <v>0</v>
      </c>
      <c r="L911" s="188">
        <v>21195.64</v>
      </c>
      <c r="M911" s="188">
        <v>0</v>
      </c>
      <c r="N911" s="188">
        <v>0</v>
      </c>
      <c r="O911" s="189">
        <f t="shared" si="34"/>
        <v>21195.64</v>
      </c>
    </row>
    <row r="912" spans="1:15" x14ac:dyDescent="0.25">
      <c r="A912" s="221" t="s">
        <v>51</v>
      </c>
      <c r="B912" s="222" t="s">
        <v>38</v>
      </c>
      <c r="C912" s="186">
        <v>68229</v>
      </c>
      <c r="D912" s="187" t="s">
        <v>861</v>
      </c>
      <c r="E912" s="237">
        <v>991294.17243872304</v>
      </c>
      <c r="F912" s="188">
        <v>19861828.93</v>
      </c>
      <c r="G912" s="188">
        <v>0</v>
      </c>
      <c r="H912" s="188">
        <v>0</v>
      </c>
      <c r="I912" s="188">
        <v>0</v>
      </c>
      <c r="J912" s="188">
        <v>0</v>
      </c>
      <c r="K912" s="188">
        <v>0</v>
      </c>
      <c r="L912" s="188">
        <v>43661.69</v>
      </c>
      <c r="M912" s="188">
        <v>0</v>
      </c>
      <c r="N912" s="188">
        <v>0</v>
      </c>
      <c r="O912" s="189">
        <f t="shared" si="34"/>
        <v>19905490.620000001</v>
      </c>
    </row>
    <row r="913" spans="1:15" x14ac:dyDescent="0.25">
      <c r="A913" s="221" t="s">
        <v>51</v>
      </c>
      <c r="B913" s="222" t="s">
        <v>38</v>
      </c>
      <c r="C913" s="186">
        <v>68235</v>
      </c>
      <c r="D913" s="187" t="s">
        <v>862</v>
      </c>
      <c r="E913" s="237">
        <v>54945265.219596758</v>
      </c>
      <c r="F913" s="188">
        <v>0</v>
      </c>
      <c r="G913" s="188">
        <v>108963096.18000001</v>
      </c>
      <c r="H913" s="188">
        <v>0</v>
      </c>
      <c r="I913" s="188">
        <v>0</v>
      </c>
      <c r="J913" s="188">
        <v>0</v>
      </c>
      <c r="K913" s="188">
        <v>0</v>
      </c>
      <c r="L913" s="188">
        <v>0</v>
      </c>
      <c r="M913" s="188">
        <v>0</v>
      </c>
      <c r="N913" s="188">
        <v>0</v>
      </c>
      <c r="O913" s="189">
        <f t="shared" si="34"/>
        <v>108963096.18000001</v>
      </c>
    </row>
    <row r="914" spans="1:15" x14ac:dyDescent="0.25">
      <c r="A914" s="221" t="s">
        <v>51</v>
      </c>
      <c r="B914" s="222" t="s">
        <v>38</v>
      </c>
      <c r="C914" s="186">
        <v>68245</v>
      </c>
      <c r="D914" s="187" t="s">
        <v>863</v>
      </c>
      <c r="E914" s="237">
        <v>0</v>
      </c>
      <c r="F914" s="188">
        <v>0</v>
      </c>
      <c r="G914" s="188">
        <v>0</v>
      </c>
      <c r="H914" s="188">
        <v>0</v>
      </c>
      <c r="I914" s="188">
        <v>0</v>
      </c>
      <c r="J914" s="188">
        <v>0</v>
      </c>
      <c r="K914" s="188">
        <v>0</v>
      </c>
      <c r="L914" s="188">
        <v>0</v>
      </c>
      <c r="M914" s="188">
        <v>0</v>
      </c>
      <c r="N914" s="188">
        <v>0</v>
      </c>
      <c r="O914" s="189">
        <f t="shared" si="34"/>
        <v>0</v>
      </c>
    </row>
    <row r="915" spans="1:15" x14ac:dyDescent="0.25">
      <c r="A915" s="221" t="s">
        <v>51</v>
      </c>
      <c r="B915" s="222" t="s">
        <v>38</v>
      </c>
      <c r="C915" s="186">
        <v>68250</v>
      </c>
      <c r="D915" s="187" t="s">
        <v>211</v>
      </c>
      <c r="E915" s="237">
        <v>0</v>
      </c>
      <c r="F915" s="188">
        <v>0</v>
      </c>
      <c r="G915" s="188">
        <v>0</v>
      </c>
      <c r="H915" s="188">
        <v>0</v>
      </c>
      <c r="I915" s="188">
        <v>0</v>
      </c>
      <c r="J915" s="188">
        <v>0</v>
      </c>
      <c r="K915" s="188">
        <v>0</v>
      </c>
      <c r="L915" s="188">
        <v>0</v>
      </c>
      <c r="M915" s="188">
        <v>0</v>
      </c>
      <c r="N915" s="188">
        <v>0</v>
      </c>
      <c r="O915" s="189">
        <f t="shared" si="34"/>
        <v>0</v>
      </c>
    </row>
    <row r="916" spans="1:15" x14ac:dyDescent="0.25">
      <c r="A916" s="221" t="s">
        <v>51</v>
      </c>
      <c r="B916" s="222" t="s">
        <v>38</v>
      </c>
      <c r="C916" s="186">
        <v>68255</v>
      </c>
      <c r="D916" s="187" t="s">
        <v>864</v>
      </c>
      <c r="E916" s="237">
        <v>94757.519730260072</v>
      </c>
      <c r="F916" s="188">
        <v>0</v>
      </c>
      <c r="G916" s="188">
        <v>0</v>
      </c>
      <c r="H916" s="188">
        <v>0</v>
      </c>
      <c r="I916" s="188">
        <v>0</v>
      </c>
      <c r="J916" s="188">
        <v>0</v>
      </c>
      <c r="K916" s="188">
        <v>0</v>
      </c>
      <c r="L916" s="188">
        <v>28016.32</v>
      </c>
      <c r="M916" s="188">
        <v>0</v>
      </c>
      <c r="N916" s="188">
        <v>0</v>
      </c>
      <c r="O916" s="189">
        <f t="shared" si="34"/>
        <v>28016.32</v>
      </c>
    </row>
    <row r="917" spans="1:15" x14ac:dyDescent="0.25">
      <c r="A917" s="221" t="s">
        <v>51</v>
      </c>
      <c r="B917" s="222" t="s">
        <v>38</v>
      </c>
      <c r="C917" s="186">
        <v>68264</v>
      </c>
      <c r="D917" s="187" t="s">
        <v>865</v>
      </c>
      <c r="E917" s="237">
        <v>0</v>
      </c>
      <c r="F917" s="188">
        <v>0</v>
      </c>
      <c r="G917" s="188">
        <v>0</v>
      </c>
      <c r="H917" s="188">
        <v>0</v>
      </c>
      <c r="I917" s="188">
        <v>0</v>
      </c>
      <c r="J917" s="188">
        <v>0</v>
      </c>
      <c r="K917" s="188">
        <v>0</v>
      </c>
      <c r="L917" s="188">
        <v>0</v>
      </c>
      <c r="M917" s="188">
        <v>0</v>
      </c>
      <c r="N917" s="188">
        <v>0</v>
      </c>
      <c r="O917" s="189">
        <f t="shared" si="34"/>
        <v>0</v>
      </c>
    </row>
    <row r="918" spans="1:15" x14ac:dyDescent="0.25">
      <c r="A918" s="221" t="s">
        <v>51</v>
      </c>
      <c r="B918" s="222" t="s">
        <v>38</v>
      </c>
      <c r="C918" s="186">
        <v>68266</v>
      </c>
      <c r="D918" s="187" t="s">
        <v>866</v>
      </c>
      <c r="E918" s="237">
        <v>1384065.7906520618</v>
      </c>
      <c r="F918" s="188">
        <v>0</v>
      </c>
      <c r="G918" s="188">
        <v>5908207.9199999999</v>
      </c>
      <c r="H918" s="188">
        <v>0</v>
      </c>
      <c r="I918" s="188">
        <v>0</v>
      </c>
      <c r="J918" s="188">
        <v>0</v>
      </c>
      <c r="K918" s="188">
        <v>0</v>
      </c>
      <c r="L918" s="188">
        <v>2376417.8600000003</v>
      </c>
      <c r="M918" s="188">
        <v>0</v>
      </c>
      <c r="N918" s="188">
        <v>0</v>
      </c>
      <c r="O918" s="189">
        <f t="shared" si="34"/>
        <v>8284625.7800000003</v>
      </c>
    </row>
    <row r="919" spans="1:15" x14ac:dyDescent="0.25">
      <c r="A919" s="221" t="s">
        <v>51</v>
      </c>
      <c r="B919" s="222" t="s">
        <v>38</v>
      </c>
      <c r="C919" s="186">
        <v>68271</v>
      </c>
      <c r="D919" s="187" t="s">
        <v>867</v>
      </c>
      <c r="E919" s="237">
        <v>0</v>
      </c>
      <c r="F919" s="188">
        <v>0</v>
      </c>
      <c r="G919" s="188">
        <v>0</v>
      </c>
      <c r="H919" s="188">
        <v>0</v>
      </c>
      <c r="I919" s="188">
        <v>0</v>
      </c>
      <c r="J919" s="188">
        <v>0</v>
      </c>
      <c r="K919" s="188">
        <v>0</v>
      </c>
      <c r="L919" s="188">
        <v>0</v>
      </c>
      <c r="M919" s="188">
        <v>0</v>
      </c>
      <c r="N919" s="188">
        <v>0</v>
      </c>
      <c r="O919" s="189">
        <f t="shared" si="34"/>
        <v>0</v>
      </c>
    </row>
    <row r="920" spans="1:15" x14ac:dyDescent="0.25">
      <c r="A920" s="221" t="s">
        <v>51</v>
      </c>
      <c r="B920" s="222" t="s">
        <v>38</v>
      </c>
      <c r="C920" s="186">
        <v>68276</v>
      </c>
      <c r="D920" s="187" t="s">
        <v>868</v>
      </c>
      <c r="E920" s="237">
        <v>24279.603477043849</v>
      </c>
      <c r="F920" s="188">
        <v>0</v>
      </c>
      <c r="G920" s="188">
        <v>0</v>
      </c>
      <c r="H920" s="188">
        <v>0</v>
      </c>
      <c r="I920" s="188">
        <v>0</v>
      </c>
      <c r="J920" s="188">
        <v>0</v>
      </c>
      <c r="K920" s="188">
        <v>0</v>
      </c>
      <c r="L920" s="188">
        <v>156873.47</v>
      </c>
      <c r="M920" s="188">
        <v>0</v>
      </c>
      <c r="N920" s="188">
        <v>0</v>
      </c>
      <c r="O920" s="189">
        <f t="shared" si="34"/>
        <v>156873.47</v>
      </c>
    </row>
    <row r="921" spans="1:15" x14ac:dyDescent="0.25">
      <c r="A921" s="255" t="s">
        <v>51</v>
      </c>
      <c r="B921" s="258" t="s">
        <v>38</v>
      </c>
      <c r="C921" s="256">
        <v>68296</v>
      </c>
      <c r="D921" s="259" t="s">
        <v>869</v>
      </c>
      <c r="E921" s="237">
        <v>0</v>
      </c>
      <c r="F921" s="263">
        <v>0</v>
      </c>
      <c r="G921" s="263">
        <v>0</v>
      </c>
      <c r="H921" s="263">
        <v>0</v>
      </c>
      <c r="I921" s="263">
        <v>0</v>
      </c>
      <c r="J921" s="263">
        <v>0</v>
      </c>
      <c r="K921" s="263">
        <v>0</v>
      </c>
      <c r="L921" s="263">
        <v>0</v>
      </c>
      <c r="M921" s="263">
        <v>0</v>
      </c>
      <c r="N921" s="263">
        <v>0</v>
      </c>
      <c r="O921" s="264">
        <f t="shared" si="34"/>
        <v>0</v>
      </c>
    </row>
    <row r="922" spans="1:15" x14ac:dyDescent="0.25">
      <c r="A922" s="255" t="s">
        <v>51</v>
      </c>
      <c r="B922" s="258" t="s">
        <v>38</v>
      </c>
      <c r="C922" s="256">
        <v>68298</v>
      </c>
      <c r="D922" s="259" t="s">
        <v>870</v>
      </c>
      <c r="E922" s="237">
        <v>447.30144600010999</v>
      </c>
      <c r="F922" s="263">
        <v>0</v>
      </c>
      <c r="G922" s="263">
        <v>0</v>
      </c>
      <c r="H922" s="263">
        <v>0</v>
      </c>
      <c r="I922" s="263">
        <v>0</v>
      </c>
      <c r="J922" s="263">
        <v>0</v>
      </c>
      <c r="K922" s="263">
        <v>0</v>
      </c>
      <c r="L922" s="263">
        <v>43389.509999999995</v>
      </c>
      <c r="M922" s="263">
        <v>0</v>
      </c>
      <c r="N922" s="263">
        <v>0</v>
      </c>
      <c r="O922" s="264">
        <f t="shared" si="34"/>
        <v>43389.509999999995</v>
      </c>
    </row>
    <row r="923" spans="1:15" x14ac:dyDescent="0.25">
      <c r="A923" s="255" t="s">
        <v>51</v>
      </c>
      <c r="B923" s="258" t="s">
        <v>38</v>
      </c>
      <c r="C923" s="256">
        <v>68307</v>
      </c>
      <c r="D923" s="259" t="s">
        <v>871</v>
      </c>
      <c r="E923" s="237">
        <v>4837439.1702804286</v>
      </c>
      <c r="F923" s="263">
        <v>0</v>
      </c>
      <c r="G923" s="263">
        <v>0</v>
      </c>
      <c r="H923" s="263">
        <v>0</v>
      </c>
      <c r="I923" s="263">
        <v>0</v>
      </c>
      <c r="J923" s="263">
        <v>0</v>
      </c>
      <c r="K923" s="263">
        <v>0</v>
      </c>
      <c r="L923" s="263">
        <v>9673395.7700000051</v>
      </c>
      <c r="M923" s="263">
        <v>0</v>
      </c>
      <c r="N923" s="263">
        <v>0</v>
      </c>
      <c r="O923" s="264">
        <f t="shared" si="34"/>
        <v>9673395.7700000051</v>
      </c>
    </row>
    <row r="924" spans="1:15" x14ac:dyDescent="0.25">
      <c r="A924" s="255" t="s">
        <v>51</v>
      </c>
      <c r="B924" s="258" t="s">
        <v>38</v>
      </c>
      <c r="C924" s="256">
        <v>68318</v>
      </c>
      <c r="D924" s="259" t="s">
        <v>872</v>
      </c>
      <c r="E924" s="237">
        <v>0</v>
      </c>
      <c r="F924" s="263">
        <v>0</v>
      </c>
      <c r="G924" s="263">
        <v>0</v>
      </c>
      <c r="H924" s="263">
        <v>0</v>
      </c>
      <c r="I924" s="263">
        <v>0</v>
      </c>
      <c r="J924" s="263">
        <v>0</v>
      </c>
      <c r="K924" s="263">
        <v>0</v>
      </c>
      <c r="L924" s="263">
        <v>364007.32</v>
      </c>
      <c r="M924" s="263">
        <v>0</v>
      </c>
      <c r="N924" s="263">
        <v>0</v>
      </c>
      <c r="O924" s="264">
        <f t="shared" si="34"/>
        <v>364007.32</v>
      </c>
    </row>
    <row r="925" spans="1:15" x14ac:dyDescent="0.25">
      <c r="A925" s="255" t="s">
        <v>51</v>
      </c>
      <c r="B925" s="258" t="s">
        <v>38</v>
      </c>
      <c r="C925" s="256">
        <v>68320</v>
      </c>
      <c r="D925" s="259" t="s">
        <v>104</v>
      </c>
      <c r="E925" s="237">
        <v>0</v>
      </c>
      <c r="F925" s="263">
        <v>0</v>
      </c>
      <c r="G925" s="263">
        <v>0</v>
      </c>
      <c r="H925" s="263">
        <v>0</v>
      </c>
      <c r="I925" s="263">
        <v>0</v>
      </c>
      <c r="J925" s="263">
        <v>0</v>
      </c>
      <c r="K925" s="263">
        <v>0</v>
      </c>
      <c r="L925" s="263">
        <v>0</v>
      </c>
      <c r="M925" s="263">
        <v>0</v>
      </c>
      <c r="N925" s="263">
        <v>0</v>
      </c>
      <c r="O925" s="264">
        <f t="shared" si="34"/>
        <v>0</v>
      </c>
    </row>
    <row r="926" spans="1:15" x14ac:dyDescent="0.25">
      <c r="A926" s="255" t="s">
        <v>51</v>
      </c>
      <c r="B926" s="258" t="s">
        <v>38</v>
      </c>
      <c r="C926" s="256">
        <v>68322</v>
      </c>
      <c r="D926" s="259" t="s">
        <v>873</v>
      </c>
      <c r="E926" s="237">
        <v>0</v>
      </c>
      <c r="F926" s="263">
        <v>0</v>
      </c>
      <c r="G926" s="263">
        <v>0</v>
      </c>
      <c r="H926" s="263">
        <v>0</v>
      </c>
      <c r="I926" s="263">
        <v>0</v>
      </c>
      <c r="J926" s="263">
        <v>0</v>
      </c>
      <c r="K926" s="263">
        <v>0</v>
      </c>
      <c r="L926" s="263">
        <v>0</v>
      </c>
      <c r="M926" s="263">
        <v>0</v>
      </c>
      <c r="N926" s="263">
        <v>0</v>
      </c>
      <c r="O926" s="264">
        <f t="shared" si="34"/>
        <v>0</v>
      </c>
    </row>
    <row r="927" spans="1:15" x14ac:dyDescent="0.25">
      <c r="A927" s="255" t="s">
        <v>51</v>
      </c>
      <c r="B927" s="258" t="s">
        <v>38</v>
      </c>
      <c r="C927" s="256">
        <v>68324</v>
      </c>
      <c r="D927" s="259" t="s">
        <v>874</v>
      </c>
      <c r="E927" s="237">
        <v>15269.218436110637</v>
      </c>
      <c r="F927" s="263">
        <v>0</v>
      </c>
      <c r="G927" s="263">
        <v>0</v>
      </c>
      <c r="H927" s="263">
        <v>0</v>
      </c>
      <c r="I927" s="263">
        <v>0</v>
      </c>
      <c r="J927" s="263">
        <v>0</v>
      </c>
      <c r="K927" s="263">
        <v>0</v>
      </c>
      <c r="L927" s="263">
        <v>0</v>
      </c>
      <c r="M927" s="263">
        <v>0</v>
      </c>
      <c r="N927" s="263">
        <v>0</v>
      </c>
      <c r="O927" s="264">
        <f t="shared" si="34"/>
        <v>0</v>
      </c>
    </row>
    <row r="928" spans="1:15" x14ac:dyDescent="0.25">
      <c r="A928" s="255" t="s">
        <v>51</v>
      </c>
      <c r="B928" s="258" t="s">
        <v>38</v>
      </c>
      <c r="C928" s="256">
        <v>68327</v>
      </c>
      <c r="D928" s="259" t="s">
        <v>875</v>
      </c>
      <c r="E928" s="237">
        <v>0</v>
      </c>
      <c r="F928" s="263">
        <v>0</v>
      </c>
      <c r="G928" s="263">
        <v>0</v>
      </c>
      <c r="H928" s="263">
        <v>0</v>
      </c>
      <c r="I928" s="263">
        <v>0</v>
      </c>
      <c r="J928" s="263">
        <v>0</v>
      </c>
      <c r="K928" s="263">
        <v>0</v>
      </c>
      <c r="L928" s="263">
        <v>0</v>
      </c>
      <c r="M928" s="263">
        <v>0</v>
      </c>
      <c r="N928" s="263">
        <v>0</v>
      </c>
      <c r="O928" s="264">
        <f t="shared" si="34"/>
        <v>0</v>
      </c>
    </row>
    <row r="929" spans="1:15" x14ac:dyDescent="0.25">
      <c r="A929" s="255" t="s">
        <v>51</v>
      </c>
      <c r="B929" s="258" t="s">
        <v>38</v>
      </c>
      <c r="C929" s="256">
        <v>68344</v>
      </c>
      <c r="D929" s="259" t="s">
        <v>876</v>
      </c>
      <c r="E929" s="237">
        <v>0</v>
      </c>
      <c r="F929" s="263">
        <v>0</v>
      </c>
      <c r="G929" s="263">
        <v>0</v>
      </c>
      <c r="H929" s="263">
        <v>0</v>
      </c>
      <c r="I929" s="263">
        <v>0</v>
      </c>
      <c r="J929" s="263">
        <v>0</v>
      </c>
      <c r="K929" s="263">
        <v>0</v>
      </c>
      <c r="L929" s="263">
        <v>0</v>
      </c>
      <c r="M929" s="263">
        <v>0</v>
      </c>
      <c r="N929" s="263">
        <v>0</v>
      </c>
      <c r="O929" s="264">
        <f t="shared" si="34"/>
        <v>0</v>
      </c>
    </row>
    <row r="930" spans="1:15" x14ac:dyDescent="0.25">
      <c r="A930" s="255" t="s">
        <v>51</v>
      </c>
      <c r="B930" s="258" t="s">
        <v>38</v>
      </c>
      <c r="C930" s="256">
        <v>68368</v>
      </c>
      <c r="D930" s="259" t="s">
        <v>877</v>
      </c>
      <c r="E930" s="237">
        <v>0</v>
      </c>
      <c r="F930" s="263">
        <v>0</v>
      </c>
      <c r="G930" s="263">
        <v>0</v>
      </c>
      <c r="H930" s="263">
        <v>0</v>
      </c>
      <c r="I930" s="263">
        <v>0</v>
      </c>
      <c r="J930" s="263">
        <v>0</v>
      </c>
      <c r="K930" s="263">
        <v>0</v>
      </c>
      <c r="L930" s="263">
        <v>0</v>
      </c>
      <c r="M930" s="263">
        <v>0</v>
      </c>
      <c r="N930" s="263">
        <v>0</v>
      </c>
      <c r="O930" s="264">
        <f t="shared" si="34"/>
        <v>0</v>
      </c>
    </row>
    <row r="931" spans="1:15" x14ac:dyDescent="0.25">
      <c r="A931" s="221" t="s">
        <v>51</v>
      </c>
      <c r="B931" s="222" t="s">
        <v>38</v>
      </c>
      <c r="C931" s="186">
        <v>68370</v>
      </c>
      <c r="D931" s="187" t="s">
        <v>878</v>
      </c>
      <c r="E931" s="237">
        <v>0</v>
      </c>
      <c r="F931" s="188">
        <v>0</v>
      </c>
      <c r="G931" s="188">
        <v>0</v>
      </c>
      <c r="H931" s="188">
        <v>0</v>
      </c>
      <c r="I931" s="188">
        <v>0</v>
      </c>
      <c r="J931" s="188">
        <v>0</v>
      </c>
      <c r="K931" s="188">
        <v>0</v>
      </c>
      <c r="L931" s="188">
        <v>0</v>
      </c>
      <c r="M931" s="188">
        <v>0</v>
      </c>
      <c r="N931" s="188">
        <v>0</v>
      </c>
      <c r="O931" s="189">
        <f t="shared" si="34"/>
        <v>0</v>
      </c>
    </row>
    <row r="932" spans="1:15" x14ac:dyDescent="0.25">
      <c r="A932" s="221" t="s">
        <v>51</v>
      </c>
      <c r="B932" s="222" t="s">
        <v>38</v>
      </c>
      <c r="C932" s="186">
        <v>68377</v>
      </c>
      <c r="D932" s="187" t="s">
        <v>879</v>
      </c>
      <c r="E932" s="237">
        <v>14537.993094408099</v>
      </c>
      <c r="F932" s="188">
        <v>0</v>
      </c>
      <c r="G932" s="188">
        <v>0</v>
      </c>
      <c r="H932" s="188">
        <v>0</v>
      </c>
      <c r="I932" s="188">
        <v>0</v>
      </c>
      <c r="J932" s="188">
        <v>0</v>
      </c>
      <c r="K932" s="188">
        <v>0</v>
      </c>
      <c r="L932" s="188">
        <v>0</v>
      </c>
      <c r="M932" s="188">
        <v>0</v>
      </c>
      <c r="N932" s="188">
        <v>0</v>
      </c>
      <c r="O932" s="189">
        <f t="shared" si="34"/>
        <v>0</v>
      </c>
    </row>
    <row r="933" spans="1:15" x14ac:dyDescent="0.25">
      <c r="A933" s="221" t="s">
        <v>51</v>
      </c>
      <c r="B933" s="222" t="s">
        <v>38</v>
      </c>
      <c r="C933" s="186">
        <v>68385</v>
      </c>
      <c r="D933" s="187" t="s">
        <v>880</v>
      </c>
      <c r="E933" s="237">
        <v>9135019.312580632</v>
      </c>
      <c r="F933" s="188">
        <v>0</v>
      </c>
      <c r="G933" s="188">
        <v>130175861.53999998</v>
      </c>
      <c r="H933" s="188">
        <v>0</v>
      </c>
      <c r="I933" s="188">
        <v>0</v>
      </c>
      <c r="J933" s="188">
        <v>0</v>
      </c>
      <c r="K933" s="188">
        <v>0</v>
      </c>
      <c r="L933" s="188">
        <v>5414501.4400000004</v>
      </c>
      <c r="M933" s="188">
        <v>0</v>
      </c>
      <c r="N933" s="188">
        <v>0</v>
      </c>
      <c r="O933" s="189">
        <f t="shared" si="34"/>
        <v>135590362.97999999</v>
      </c>
    </row>
    <row r="934" spans="1:15" x14ac:dyDescent="0.25">
      <c r="A934" s="221" t="s">
        <v>51</v>
      </c>
      <c r="B934" s="222" t="s">
        <v>38</v>
      </c>
      <c r="C934" s="186">
        <v>68397</v>
      </c>
      <c r="D934" s="187" t="s">
        <v>459</v>
      </c>
      <c r="E934" s="237">
        <v>682473.04383604613</v>
      </c>
      <c r="F934" s="188">
        <v>0</v>
      </c>
      <c r="G934" s="188">
        <v>0</v>
      </c>
      <c r="H934" s="188">
        <v>0</v>
      </c>
      <c r="I934" s="188">
        <v>0</v>
      </c>
      <c r="J934" s="188">
        <v>0</v>
      </c>
      <c r="K934" s="188">
        <v>0</v>
      </c>
      <c r="L934" s="188">
        <v>13792387.630000001</v>
      </c>
      <c r="M934" s="188">
        <v>0</v>
      </c>
      <c r="N934" s="188">
        <v>0</v>
      </c>
      <c r="O934" s="189">
        <f t="shared" si="34"/>
        <v>13792387.630000001</v>
      </c>
    </row>
    <row r="935" spans="1:15" x14ac:dyDescent="0.25">
      <c r="A935" s="221" t="s">
        <v>51</v>
      </c>
      <c r="B935" s="222" t="s">
        <v>38</v>
      </c>
      <c r="C935" s="186">
        <v>68406</v>
      </c>
      <c r="D935" s="187" t="s">
        <v>881</v>
      </c>
      <c r="E935" s="237">
        <v>0</v>
      </c>
      <c r="F935" s="188">
        <v>0</v>
      </c>
      <c r="G935" s="188">
        <v>0</v>
      </c>
      <c r="H935" s="188">
        <v>0</v>
      </c>
      <c r="I935" s="188">
        <v>0</v>
      </c>
      <c r="J935" s="188">
        <v>1406097.49</v>
      </c>
      <c r="K935" s="188">
        <v>0</v>
      </c>
      <c r="L935" s="188">
        <v>0</v>
      </c>
      <c r="M935" s="188">
        <v>0</v>
      </c>
      <c r="N935" s="188">
        <v>0</v>
      </c>
      <c r="O935" s="189">
        <f t="shared" si="34"/>
        <v>1406097.49</v>
      </c>
    </row>
    <row r="936" spans="1:15" x14ac:dyDescent="0.25">
      <c r="A936" s="221" t="s">
        <v>51</v>
      </c>
      <c r="B936" s="222" t="s">
        <v>38</v>
      </c>
      <c r="C936" s="186">
        <v>68418</v>
      </c>
      <c r="D936" s="187" t="s">
        <v>882</v>
      </c>
      <c r="E936" s="237">
        <v>173044426.57338703</v>
      </c>
      <c r="F936" s="188">
        <v>0</v>
      </c>
      <c r="G936" s="188">
        <v>0</v>
      </c>
      <c r="H936" s="188">
        <v>0</v>
      </c>
      <c r="I936" s="188">
        <v>0</v>
      </c>
      <c r="J936" s="188">
        <v>0</v>
      </c>
      <c r="K936" s="188">
        <v>0</v>
      </c>
      <c r="L936" s="188">
        <v>5875000.3100000005</v>
      </c>
      <c r="M936" s="188">
        <v>0</v>
      </c>
      <c r="N936" s="188">
        <v>184565131.93999997</v>
      </c>
      <c r="O936" s="189">
        <f t="shared" si="34"/>
        <v>190440132.24999997</v>
      </c>
    </row>
    <row r="937" spans="1:15" x14ac:dyDescent="0.25">
      <c r="A937" s="221" t="s">
        <v>51</v>
      </c>
      <c r="B937" s="222" t="s">
        <v>38</v>
      </c>
      <c r="C937" s="186">
        <v>68425</v>
      </c>
      <c r="D937" s="187" t="s">
        <v>883</v>
      </c>
      <c r="E937" s="237">
        <v>0</v>
      </c>
      <c r="F937" s="188">
        <v>0</v>
      </c>
      <c r="G937" s="188">
        <v>970089.93</v>
      </c>
      <c r="H937" s="188">
        <v>0</v>
      </c>
      <c r="I937" s="188">
        <v>0</v>
      </c>
      <c r="J937" s="188">
        <v>0</v>
      </c>
      <c r="K937" s="188">
        <v>0</v>
      </c>
      <c r="L937" s="188">
        <v>0</v>
      </c>
      <c r="M937" s="188">
        <v>0</v>
      </c>
      <c r="N937" s="188">
        <v>0</v>
      </c>
      <c r="O937" s="189">
        <f t="shared" si="34"/>
        <v>970089.93</v>
      </c>
    </row>
    <row r="938" spans="1:15" x14ac:dyDescent="0.25">
      <c r="A938" s="221" t="s">
        <v>51</v>
      </c>
      <c r="B938" s="222" t="s">
        <v>38</v>
      </c>
      <c r="C938" s="186">
        <v>68432</v>
      </c>
      <c r="D938" s="187" t="s">
        <v>884</v>
      </c>
      <c r="E938" s="237">
        <v>0</v>
      </c>
      <c r="F938" s="188">
        <v>0</v>
      </c>
      <c r="G938" s="188">
        <v>0</v>
      </c>
      <c r="H938" s="188">
        <v>0</v>
      </c>
      <c r="I938" s="188">
        <v>0</v>
      </c>
      <c r="J938" s="188">
        <v>0</v>
      </c>
      <c r="K938" s="188">
        <v>0</v>
      </c>
      <c r="L938" s="188">
        <v>2528204.2999999993</v>
      </c>
      <c r="M938" s="188">
        <v>0</v>
      </c>
      <c r="N938" s="188">
        <v>0</v>
      </c>
      <c r="O938" s="189">
        <f t="shared" si="34"/>
        <v>2528204.2999999993</v>
      </c>
    </row>
    <row r="939" spans="1:15" x14ac:dyDescent="0.25">
      <c r="A939" s="221" t="s">
        <v>51</v>
      </c>
      <c r="B939" s="222" t="s">
        <v>38</v>
      </c>
      <c r="C939" s="186">
        <v>68444</v>
      </c>
      <c r="D939" s="187" t="s">
        <v>885</v>
      </c>
      <c r="E939" s="237">
        <v>320980.54487553053</v>
      </c>
      <c r="F939" s="188">
        <v>0</v>
      </c>
      <c r="G939" s="188">
        <v>0</v>
      </c>
      <c r="H939" s="188">
        <v>0</v>
      </c>
      <c r="I939" s="188">
        <v>0</v>
      </c>
      <c r="J939" s="188">
        <v>0</v>
      </c>
      <c r="K939" s="188">
        <v>0</v>
      </c>
      <c r="L939" s="188">
        <v>1030274.8200000001</v>
      </c>
      <c r="M939" s="188">
        <v>0</v>
      </c>
      <c r="N939" s="188">
        <v>0</v>
      </c>
      <c r="O939" s="189">
        <f t="shared" si="34"/>
        <v>1030274.8200000001</v>
      </c>
    </row>
    <row r="940" spans="1:15" x14ac:dyDescent="0.25">
      <c r="A940" s="221" t="s">
        <v>51</v>
      </c>
      <c r="B940" s="222" t="s">
        <v>38</v>
      </c>
      <c r="C940" s="186">
        <v>68464</v>
      </c>
      <c r="D940" s="187" t="s">
        <v>886</v>
      </c>
      <c r="E940" s="237">
        <v>18401.430727720606</v>
      </c>
      <c r="F940" s="188">
        <v>0</v>
      </c>
      <c r="G940" s="188">
        <v>0</v>
      </c>
      <c r="H940" s="188">
        <v>0</v>
      </c>
      <c r="I940" s="188">
        <v>0</v>
      </c>
      <c r="J940" s="188">
        <v>0</v>
      </c>
      <c r="K940" s="188">
        <v>0</v>
      </c>
      <c r="L940" s="188">
        <v>381572.76000000007</v>
      </c>
      <c r="M940" s="188">
        <v>0</v>
      </c>
      <c r="N940" s="188">
        <v>0</v>
      </c>
      <c r="O940" s="189">
        <f t="shared" si="34"/>
        <v>381572.76000000007</v>
      </c>
    </row>
    <row r="941" spans="1:15" x14ac:dyDescent="0.25">
      <c r="A941" s="255" t="s">
        <v>51</v>
      </c>
      <c r="B941" s="258" t="s">
        <v>38</v>
      </c>
      <c r="C941" s="256">
        <v>68468</v>
      </c>
      <c r="D941" s="259" t="s">
        <v>887</v>
      </c>
      <c r="E941" s="237">
        <v>0</v>
      </c>
      <c r="F941" s="263">
        <v>0</v>
      </c>
      <c r="G941" s="263">
        <v>70057</v>
      </c>
      <c r="H941" s="263">
        <v>0</v>
      </c>
      <c r="I941" s="263">
        <v>0</v>
      </c>
      <c r="J941" s="263">
        <v>0</v>
      </c>
      <c r="K941" s="263">
        <v>0</v>
      </c>
      <c r="L941" s="263">
        <v>0</v>
      </c>
      <c r="M941" s="263">
        <v>0</v>
      </c>
      <c r="N941" s="263">
        <v>0</v>
      </c>
      <c r="O941" s="264">
        <f t="shared" si="34"/>
        <v>70057</v>
      </c>
    </row>
    <row r="942" spans="1:15" x14ac:dyDescent="0.25">
      <c r="A942" s="255" t="s">
        <v>51</v>
      </c>
      <c r="B942" s="258" t="s">
        <v>38</v>
      </c>
      <c r="C942" s="256">
        <v>68498</v>
      </c>
      <c r="D942" s="259" t="s">
        <v>888</v>
      </c>
      <c r="E942" s="237">
        <v>0</v>
      </c>
      <c r="F942" s="263">
        <v>0</v>
      </c>
      <c r="G942" s="263">
        <v>0</v>
      </c>
      <c r="H942" s="263">
        <v>0</v>
      </c>
      <c r="I942" s="263">
        <v>0</v>
      </c>
      <c r="J942" s="263">
        <v>0</v>
      </c>
      <c r="K942" s="263">
        <v>0</v>
      </c>
      <c r="L942" s="263">
        <v>37066.400000000001</v>
      </c>
      <c r="M942" s="263">
        <v>0</v>
      </c>
      <c r="N942" s="263">
        <v>0</v>
      </c>
      <c r="O942" s="264">
        <f t="shared" si="34"/>
        <v>37066.400000000001</v>
      </c>
    </row>
    <row r="943" spans="1:15" x14ac:dyDescent="0.25">
      <c r="A943" s="255" t="s">
        <v>51</v>
      </c>
      <c r="B943" s="258" t="s">
        <v>38</v>
      </c>
      <c r="C943" s="256">
        <v>68500</v>
      </c>
      <c r="D943" s="259" t="s">
        <v>889</v>
      </c>
      <c r="E943" s="237">
        <v>31765.387722748525</v>
      </c>
      <c r="F943" s="263">
        <v>198126.88999999998</v>
      </c>
      <c r="G943" s="263">
        <v>0</v>
      </c>
      <c r="H943" s="263">
        <v>0</v>
      </c>
      <c r="I943" s="263">
        <v>0</v>
      </c>
      <c r="J943" s="263">
        <v>0</v>
      </c>
      <c r="K943" s="263">
        <v>0</v>
      </c>
      <c r="L943" s="263">
        <v>68053.790000000008</v>
      </c>
      <c r="M943" s="263">
        <v>0</v>
      </c>
      <c r="N943" s="263">
        <v>0</v>
      </c>
      <c r="O943" s="264">
        <f t="shared" si="34"/>
        <v>266180.68</v>
      </c>
    </row>
    <row r="944" spans="1:15" x14ac:dyDescent="0.25">
      <c r="A944" s="255" t="s">
        <v>51</v>
      </c>
      <c r="B944" s="258" t="s">
        <v>38</v>
      </c>
      <c r="C944" s="256">
        <v>68502</v>
      </c>
      <c r="D944" s="259" t="s">
        <v>890</v>
      </c>
      <c r="E944" s="237">
        <v>0</v>
      </c>
      <c r="F944" s="263">
        <v>0</v>
      </c>
      <c r="G944" s="263">
        <v>0</v>
      </c>
      <c r="H944" s="263">
        <v>0</v>
      </c>
      <c r="I944" s="263">
        <v>0</v>
      </c>
      <c r="J944" s="263">
        <v>0</v>
      </c>
      <c r="K944" s="263">
        <v>0</v>
      </c>
      <c r="L944" s="263">
        <v>0</v>
      </c>
      <c r="M944" s="263">
        <v>0</v>
      </c>
      <c r="N944" s="263">
        <v>0</v>
      </c>
      <c r="O944" s="264">
        <f t="shared" si="34"/>
        <v>0</v>
      </c>
    </row>
    <row r="945" spans="1:15" x14ac:dyDescent="0.25">
      <c r="A945" s="255" t="s">
        <v>51</v>
      </c>
      <c r="B945" s="258" t="s">
        <v>38</v>
      </c>
      <c r="C945" s="256">
        <v>68522</v>
      </c>
      <c r="D945" s="259" t="s">
        <v>891</v>
      </c>
      <c r="E945" s="237">
        <v>0</v>
      </c>
      <c r="F945" s="263">
        <v>0</v>
      </c>
      <c r="G945" s="263">
        <v>0</v>
      </c>
      <c r="H945" s="263">
        <v>0</v>
      </c>
      <c r="I945" s="263">
        <v>0</v>
      </c>
      <c r="J945" s="263">
        <v>0</v>
      </c>
      <c r="K945" s="263">
        <v>0</v>
      </c>
      <c r="L945" s="263">
        <v>0</v>
      </c>
      <c r="M945" s="263">
        <v>0</v>
      </c>
      <c r="N945" s="263">
        <v>0</v>
      </c>
      <c r="O945" s="264">
        <f t="shared" si="34"/>
        <v>0</v>
      </c>
    </row>
    <row r="946" spans="1:15" x14ac:dyDescent="0.25">
      <c r="A946" s="255" t="s">
        <v>51</v>
      </c>
      <c r="B946" s="258" t="s">
        <v>38</v>
      </c>
      <c r="C946" s="256">
        <v>68524</v>
      </c>
      <c r="D946" s="259" t="s">
        <v>892</v>
      </c>
      <c r="E946" s="237">
        <v>0</v>
      </c>
      <c r="F946" s="263">
        <v>0</v>
      </c>
      <c r="G946" s="263">
        <v>0</v>
      </c>
      <c r="H946" s="263">
        <v>0</v>
      </c>
      <c r="I946" s="263">
        <v>0</v>
      </c>
      <c r="J946" s="263">
        <v>0</v>
      </c>
      <c r="K946" s="263">
        <v>0</v>
      </c>
      <c r="L946" s="263">
        <v>0</v>
      </c>
      <c r="M946" s="263">
        <v>0</v>
      </c>
      <c r="N946" s="263">
        <v>0</v>
      </c>
      <c r="O946" s="264">
        <f t="shared" si="34"/>
        <v>0</v>
      </c>
    </row>
    <row r="947" spans="1:15" x14ac:dyDescent="0.25">
      <c r="A947" s="255" t="s">
        <v>51</v>
      </c>
      <c r="B947" s="258" t="s">
        <v>38</v>
      </c>
      <c r="C947" s="256">
        <v>68533</v>
      </c>
      <c r="D947" s="259" t="s">
        <v>893</v>
      </c>
      <c r="E947" s="237">
        <v>28917.516151539119</v>
      </c>
      <c r="F947" s="263">
        <v>0</v>
      </c>
      <c r="G947" s="263">
        <v>0</v>
      </c>
      <c r="H947" s="263">
        <v>0</v>
      </c>
      <c r="I947" s="263">
        <v>0</v>
      </c>
      <c r="J947" s="263">
        <v>0</v>
      </c>
      <c r="K947" s="263">
        <v>0</v>
      </c>
      <c r="L947" s="263">
        <v>101176.17</v>
      </c>
      <c r="M947" s="263">
        <v>0</v>
      </c>
      <c r="N947" s="263">
        <v>0</v>
      </c>
      <c r="O947" s="264">
        <f t="shared" si="34"/>
        <v>101176.17</v>
      </c>
    </row>
    <row r="948" spans="1:15" x14ac:dyDescent="0.25">
      <c r="A948" s="255" t="s">
        <v>51</v>
      </c>
      <c r="B948" s="258" t="s">
        <v>38</v>
      </c>
      <c r="C948" s="256">
        <v>68547</v>
      </c>
      <c r="D948" s="259" t="s">
        <v>894</v>
      </c>
      <c r="E948" s="237">
        <v>2580693.4946297975</v>
      </c>
      <c r="F948" s="263">
        <v>0</v>
      </c>
      <c r="G948" s="263">
        <v>0</v>
      </c>
      <c r="H948" s="263">
        <v>0</v>
      </c>
      <c r="I948" s="263">
        <v>0</v>
      </c>
      <c r="J948" s="263">
        <v>0</v>
      </c>
      <c r="K948" s="263">
        <v>0</v>
      </c>
      <c r="L948" s="263">
        <v>3690903.46</v>
      </c>
      <c r="M948" s="263">
        <v>0</v>
      </c>
      <c r="N948" s="263">
        <v>0</v>
      </c>
      <c r="O948" s="264">
        <f t="shared" si="34"/>
        <v>3690903.46</v>
      </c>
    </row>
    <row r="949" spans="1:15" x14ac:dyDescent="0.25">
      <c r="A949" s="255" t="s">
        <v>51</v>
      </c>
      <c r="B949" s="258" t="s">
        <v>38</v>
      </c>
      <c r="C949" s="256">
        <v>68549</v>
      </c>
      <c r="D949" s="259" t="s">
        <v>895</v>
      </c>
      <c r="E949" s="237">
        <v>498285.89765484235</v>
      </c>
      <c r="F949" s="263">
        <v>5514251.5199999996</v>
      </c>
      <c r="G949" s="263">
        <v>0</v>
      </c>
      <c r="H949" s="263">
        <v>0</v>
      </c>
      <c r="I949" s="263">
        <v>0</v>
      </c>
      <c r="J949" s="263">
        <v>0</v>
      </c>
      <c r="K949" s="263">
        <v>0</v>
      </c>
      <c r="L949" s="263">
        <v>0</v>
      </c>
      <c r="M949" s="263">
        <v>0</v>
      </c>
      <c r="N949" s="263">
        <v>0</v>
      </c>
      <c r="O949" s="264">
        <f t="shared" si="34"/>
        <v>5514251.5199999996</v>
      </c>
    </row>
    <row r="950" spans="1:15" x14ac:dyDescent="0.25">
      <c r="A950" s="255" t="s">
        <v>51</v>
      </c>
      <c r="B950" s="258" t="s">
        <v>38</v>
      </c>
      <c r="C950" s="256">
        <v>68572</v>
      </c>
      <c r="D950" s="259" t="s">
        <v>896</v>
      </c>
      <c r="E950" s="237">
        <v>0</v>
      </c>
      <c r="F950" s="263">
        <v>0</v>
      </c>
      <c r="G950" s="263">
        <v>0</v>
      </c>
      <c r="H950" s="263">
        <v>0</v>
      </c>
      <c r="I950" s="263">
        <v>0</v>
      </c>
      <c r="J950" s="263">
        <v>0</v>
      </c>
      <c r="K950" s="263">
        <v>0</v>
      </c>
      <c r="L950" s="263">
        <v>0</v>
      </c>
      <c r="M950" s="263">
        <v>0</v>
      </c>
      <c r="N950" s="263">
        <v>0</v>
      </c>
      <c r="O950" s="264">
        <f t="shared" si="34"/>
        <v>0</v>
      </c>
    </row>
    <row r="951" spans="1:15" x14ac:dyDescent="0.25">
      <c r="A951" s="221" t="s">
        <v>51</v>
      </c>
      <c r="B951" s="222" t="s">
        <v>38</v>
      </c>
      <c r="C951" s="186">
        <v>68573</v>
      </c>
      <c r="D951" s="187" t="s">
        <v>897</v>
      </c>
      <c r="E951" s="237">
        <v>0</v>
      </c>
      <c r="F951" s="188">
        <v>0</v>
      </c>
      <c r="G951" s="188">
        <v>0</v>
      </c>
      <c r="H951" s="188">
        <v>0</v>
      </c>
      <c r="I951" s="188">
        <v>0</v>
      </c>
      <c r="J951" s="188">
        <v>0</v>
      </c>
      <c r="K951" s="188">
        <v>0</v>
      </c>
      <c r="L951" s="188">
        <v>0</v>
      </c>
      <c r="M951" s="188">
        <v>0</v>
      </c>
      <c r="N951" s="188">
        <v>0</v>
      </c>
      <c r="O951" s="189">
        <f t="shared" si="34"/>
        <v>0</v>
      </c>
    </row>
    <row r="952" spans="1:15" x14ac:dyDescent="0.25">
      <c r="A952" s="221" t="s">
        <v>51</v>
      </c>
      <c r="B952" s="222" t="s">
        <v>38</v>
      </c>
      <c r="C952" s="186">
        <v>68575</v>
      </c>
      <c r="D952" s="187" t="s">
        <v>898</v>
      </c>
      <c r="E952" s="237">
        <v>0</v>
      </c>
      <c r="F952" s="188">
        <v>0</v>
      </c>
      <c r="G952" s="188">
        <v>0</v>
      </c>
      <c r="H952" s="188">
        <v>0</v>
      </c>
      <c r="I952" s="188">
        <v>0</v>
      </c>
      <c r="J952" s="188">
        <v>0</v>
      </c>
      <c r="K952" s="188">
        <v>0</v>
      </c>
      <c r="L952" s="188">
        <v>3725033.97</v>
      </c>
      <c r="M952" s="188">
        <v>0</v>
      </c>
      <c r="N952" s="188">
        <v>0</v>
      </c>
      <c r="O952" s="189">
        <f t="shared" si="34"/>
        <v>3725033.97</v>
      </c>
    </row>
    <row r="953" spans="1:15" x14ac:dyDescent="0.25">
      <c r="A953" s="221" t="s">
        <v>51</v>
      </c>
      <c r="B953" s="222" t="s">
        <v>38</v>
      </c>
      <c r="C953" s="186">
        <v>68615</v>
      </c>
      <c r="D953" s="187" t="s">
        <v>134</v>
      </c>
      <c r="E953" s="237">
        <v>5314766.5152637474</v>
      </c>
      <c r="F953" s="188">
        <v>8163.63</v>
      </c>
      <c r="G953" s="188">
        <v>0</v>
      </c>
      <c r="H953" s="188">
        <v>0</v>
      </c>
      <c r="I953" s="188">
        <v>0</v>
      </c>
      <c r="J953" s="188">
        <v>11200568.209999997</v>
      </c>
      <c r="K953" s="188">
        <v>0</v>
      </c>
      <c r="L953" s="188">
        <v>484672.72</v>
      </c>
      <c r="M953" s="188">
        <v>0</v>
      </c>
      <c r="N953" s="188">
        <v>0</v>
      </c>
      <c r="O953" s="189">
        <f t="shared" si="34"/>
        <v>11693404.559999999</v>
      </c>
    </row>
    <row r="954" spans="1:15" x14ac:dyDescent="0.25">
      <c r="A954" s="221" t="s">
        <v>51</v>
      </c>
      <c r="B954" s="222" t="s">
        <v>38</v>
      </c>
      <c r="C954" s="186">
        <v>68655</v>
      </c>
      <c r="D954" s="187" t="s">
        <v>899</v>
      </c>
      <c r="E954" s="237">
        <v>876190.98712491617</v>
      </c>
      <c r="F954" s="188">
        <v>0</v>
      </c>
      <c r="G954" s="188">
        <v>0</v>
      </c>
      <c r="H954" s="188">
        <v>0</v>
      </c>
      <c r="I954" s="188">
        <v>0</v>
      </c>
      <c r="J954" s="188">
        <v>0</v>
      </c>
      <c r="K954" s="188">
        <v>0</v>
      </c>
      <c r="L954" s="188">
        <v>4543343.7700000005</v>
      </c>
      <c r="M954" s="188">
        <v>0</v>
      </c>
      <c r="N954" s="188">
        <v>0</v>
      </c>
      <c r="O954" s="189">
        <f t="shared" si="34"/>
        <v>4543343.7700000005</v>
      </c>
    </row>
    <row r="955" spans="1:15" x14ac:dyDescent="0.25">
      <c r="A955" s="221" t="s">
        <v>51</v>
      </c>
      <c r="B955" s="222" t="s">
        <v>38</v>
      </c>
      <c r="C955" s="186">
        <v>68669</v>
      </c>
      <c r="D955" s="187" t="s">
        <v>900</v>
      </c>
      <c r="E955" s="237">
        <v>0</v>
      </c>
      <c r="F955" s="188">
        <v>0</v>
      </c>
      <c r="G955" s="188">
        <v>0</v>
      </c>
      <c r="H955" s="188">
        <v>0</v>
      </c>
      <c r="I955" s="188">
        <v>0</v>
      </c>
      <c r="J955" s="188">
        <v>0</v>
      </c>
      <c r="K955" s="188">
        <v>0</v>
      </c>
      <c r="L955" s="188">
        <v>1137807.75</v>
      </c>
      <c r="M955" s="188">
        <v>0</v>
      </c>
      <c r="N955" s="188">
        <v>0</v>
      </c>
      <c r="O955" s="189">
        <f t="shared" si="34"/>
        <v>1137807.75</v>
      </c>
    </row>
    <row r="956" spans="1:15" x14ac:dyDescent="0.25">
      <c r="A956" s="221" t="s">
        <v>51</v>
      </c>
      <c r="B956" s="222" t="s">
        <v>38</v>
      </c>
      <c r="C956" s="186">
        <v>68673</v>
      </c>
      <c r="D956" s="187" t="s">
        <v>901</v>
      </c>
      <c r="E956" s="237">
        <v>0</v>
      </c>
      <c r="F956" s="188">
        <v>0</v>
      </c>
      <c r="G956" s="188">
        <v>0</v>
      </c>
      <c r="H956" s="188">
        <v>0</v>
      </c>
      <c r="I956" s="188">
        <v>0</v>
      </c>
      <c r="J956" s="188">
        <v>0</v>
      </c>
      <c r="K956" s="188">
        <v>0</v>
      </c>
      <c r="L956" s="188">
        <v>0</v>
      </c>
      <c r="M956" s="188">
        <v>0</v>
      </c>
      <c r="N956" s="188">
        <v>0</v>
      </c>
      <c r="O956" s="189">
        <f t="shared" si="34"/>
        <v>0</v>
      </c>
    </row>
    <row r="957" spans="1:15" x14ac:dyDescent="0.25">
      <c r="A957" s="221" t="s">
        <v>51</v>
      </c>
      <c r="B957" s="222" t="s">
        <v>38</v>
      </c>
      <c r="C957" s="186">
        <v>68679</v>
      </c>
      <c r="D957" s="187" t="s">
        <v>902</v>
      </c>
      <c r="E957" s="237">
        <v>349481.4326427317</v>
      </c>
      <c r="F957" s="188">
        <v>0</v>
      </c>
      <c r="G957" s="188">
        <v>0</v>
      </c>
      <c r="H957" s="188">
        <v>0</v>
      </c>
      <c r="I957" s="188">
        <v>0</v>
      </c>
      <c r="J957" s="188">
        <v>0</v>
      </c>
      <c r="K957" s="188">
        <v>0</v>
      </c>
      <c r="L957" s="188">
        <v>3505387.9099999997</v>
      </c>
      <c r="M957" s="188">
        <v>0</v>
      </c>
      <c r="N957" s="188">
        <v>0</v>
      </c>
      <c r="O957" s="189">
        <f t="shared" si="34"/>
        <v>3505387.9099999997</v>
      </c>
    </row>
    <row r="958" spans="1:15" x14ac:dyDescent="0.25">
      <c r="A958" s="221" t="s">
        <v>51</v>
      </c>
      <c r="B958" s="222" t="s">
        <v>38</v>
      </c>
      <c r="C958" s="186">
        <v>68682</v>
      </c>
      <c r="D958" s="187" t="s">
        <v>903</v>
      </c>
      <c r="E958" s="237">
        <v>0</v>
      </c>
      <c r="F958" s="188">
        <v>0</v>
      </c>
      <c r="G958" s="188">
        <v>0</v>
      </c>
      <c r="H958" s="188">
        <v>0</v>
      </c>
      <c r="I958" s="188">
        <v>0</v>
      </c>
      <c r="J958" s="188">
        <v>0</v>
      </c>
      <c r="K958" s="188">
        <v>0</v>
      </c>
      <c r="L958" s="188">
        <v>0</v>
      </c>
      <c r="M958" s="188">
        <v>0</v>
      </c>
      <c r="N958" s="188">
        <v>0</v>
      </c>
      <c r="O958" s="189">
        <f t="shared" si="34"/>
        <v>0</v>
      </c>
    </row>
    <row r="959" spans="1:15" x14ac:dyDescent="0.25">
      <c r="A959" s="221" t="s">
        <v>51</v>
      </c>
      <c r="B959" s="222" t="s">
        <v>38</v>
      </c>
      <c r="C959" s="186">
        <v>68684</v>
      </c>
      <c r="D959" s="187" t="s">
        <v>904</v>
      </c>
      <c r="E959" s="237">
        <v>610969.69200209598</v>
      </c>
      <c r="F959" s="188">
        <v>7760.83</v>
      </c>
      <c r="G959" s="188">
        <v>869159</v>
      </c>
      <c r="H959" s="188">
        <v>0</v>
      </c>
      <c r="I959" s="188">
        <v>0</v>
      </c>
      <c r="J959" s="188">
        <v>0</v>
      </c>
      <c r="K959" s="188">
        <v>0</v>
      </c>
      <c r="L959" s="188">
        <v>206655.46999999997</v>
      </c>
      <c r="M959" s="188">
        <v>0</v>
      </c>
      <c r="N959" s="188">
        <v>0</v>
      </c>
      <c r="O959" s="189">
        <f t="shared" si="34"/>
        <v>1083575.2999999998</v>
      </c>
    </row>
    <row r="960" spans="1:15" x14ac:dyDescent="0.25">
      <c r="A960" s="221" t="s">
        <v>51</v>
      </c>
      <c r="B960" s="222" t="s">
        <v>38</v>
      </c>
      <c r="C960" s="186">
        <v>68686</v>
      </c>
      <c r="D960" s="187" t="s">
        <v>905</v>
      </c>
      <c r="E960" s="237">
        <v>4489.7595266186072</v>
      </c>
      <c r="F960" s="188">
        <v>0</v>
      </c>
      <c r="G960" s="188">
        <v>9575488.8399999999</v>
      </c>
      <c r="H960" s="188">
        <v>0</v>
      </c>
      <c r="I960" s="188">
        <v>0</v>
      </c>
      <c r="J960" s="188">
        <v>0</v>
      </c>
      <c r="K960" s="188">
        <v>0</v>
      </c>
      <c r="L960" s="188">
        <v>0</v>
      </c>
      <c r="M960" s="188">
        <v>0</v>
      </c>
      <c r="N960" s="188">
        <v>0</v>
      </c>
      <c r="O960" s="189">
        <f t="shared" si="34"/>
        <v>9575488.8399999999</v>
      </c>
    </row>
    <row r="961" spans="1:15" x14ac:dyDescent="0.25">
      <c r="A961" s="255" t="s">
        <v>51</v>
      </c>
      <c r="B961" s="258" t="s">
        <v>38</v>
      </c>
      <c r="C961" s="256">
        <v>68689</v>
      </c>
      <c r="D961" s="259" t="s">
        <v>906</v>
      </c>
      <c r="E961" s="237">
        <v>27663.279088173873</v>
      </c>
      <c r="F961" s="263">
        <v>0</v>
      </c>
      <c r="G961" s="263">
        <v>0</v>
      </c>
      <c r="H961" s="263">
        <v>0</v>
      </c>
      <c r="I961" s="263">
        <v>0</v>
      </c>
      <c r="J961" s="263">
        <v>0</v>
      </c>
      <c r="K961" s="263">
        <v>0</v>
      </c>
      <c r="L961" s="263">
        <v>1127007.95</v>
      </c>
      <c r="M961" s="263">
        <v>0</v>
      </c>
      <c r="N961" s="263">
        <v>0</v>
      </c>
      <c r="O961" s="264">
        <f t="shared" si="34"/>
        <v>1127007.95</v>
      </c>
    </row>
    <row r="962" spans="1:15" x14ac:dyDescent="0.25">
      <c r="A962" s="255" t="s">
        <v>51</v>
      </c>
      <c r="B962" s="258" t="s">
        <v>38</v>
      </c>
      <c r="C962" s="256">
        <v>68705</v>
      </c>
      <c r="D962" s="259" t="s">
        <v>150</v>
      </c>
      <c r="E962" s="237">
        <v>0</v>
      </c>
      <c r="F962" s="263">
        <v>0</v>
      </c>
      <c r="G962" s="263">
        <v>0</v>
      </c>
      <c r="H962" s="263">
        <v>0</v>
      </c>
      <c r="I962" s="263">
        <v>0</v>
      </c>
      <c r="J962" s="263">
        <v>0</v>
      </c>
      <c r="K962" s="263">
        <v>0</v>
      </c>
      <c r="L962" s="263">
        <v>0</v>
      </c>
      <c r="M962" s="263">
        <v>0</v>
      </c>
      <c r="N962" s="263">
        <v>0</v>
      </c>
      <c r="O962" s="264">
        <f t="shared" si="34"/>
        <v>0</v>
      </c>
    </row>
    <row r="963" spans="1:15" x14ac:dyDescent="0.25">
      <c r="A963" s="255" t="s">
        <v>51</v>
      </c>
      <c r="B963" s="258" t="s">
        <v>38</v>
      </c>
      <c r="C963" s="256">
        <v>68720</v>
      </c>
      <c r="D963" s="259" t="s">
        <v>907</v>
      </c>
      <c r="E963" s="237">
        <v>0</v>
      </c>
      <c r="F963" s="263">
        <v>0</v>
      </c>
      <c r="G963" s="263">
        <v>0</v>
      </c>
      <c r="H963" s="263">
        <v>0</v>
      </c>
      <c r="I963" s="263">
        <v>0</v>
      </c>
      <c r="J963" s="263">
        <v>0</v>
      </c>
      <c r="K963" s="263">
        <v>0</v>
      </c>
      <c r="L963" s="263">
        <v>0</v>
      </c>
      <c r="M963" s="263">
        <v>0</v>
      </c>
      <c r="N963" s="263">
        <v>0</v>
      </c>
      <c r="O963" s="264">
        <f t="shared" si="34"/>
        <v>0</v>
      </c>
    </row>
    <row r="964" spans="1:15" x14ac:dyDescent="0.25">
      <c r="A964" s="255" t="s">
        <v>51</v>
      </c>
      <c r="B964" s="258" t="s">
        <v>38</v>
      </c>
      <c r="C964" s="256">
        <v>68745</v>
      </c>
      <c r="D964" s="259" t="s">
        <v>908</v>
      </c>
      <c r="E964" s="237">
        <v>0</v>
      </c>
      <c r="F964" s="263">
        <v>0</v>
      </c>
      <c r="G964" s="263">
        <v>0</v>
      </c>
      <c r="H964" s="263">
        <v>0</v>
      </c>
      <c r="I964" s="263">
        <v>0</v>
      </c>
      <c r="J964" s="263">
        <v>0</v>
      </c>
      <c r="K964" s="263">
        <v>0</v>
      </c>
      <c r="L964" s="263">
        <v>0</v>
      </c>
      <c r="M964" s="263">
        <v>0</v>
      </c>
      <c r="N964" s="263">
        <v>0</v>
      </c>
      <c r="O964" s="264">
        <f t="shared" si="34"/>
        <v>0</v>
      </c>
    </row>
    <row r="965" spans="1:15" x14ac:dyDescent="0.25">
      <c r="A965" s="255" t="s">
        <v>51</v>
      </c>
      <c r="B965" s="258" t="s">
        <v>38</v>
      </c>
      <c r="C965" s="256">
        <v>68755</v>
      </c>
      <c r="D965" s="259" t="s">
        <v>909</v>
      </c>
      <c r="E965" s="237">
        <v>0</v>
      </c>
      <c r="F965" s="263">
        <v>0</v>
      </c>
      <c r="G965" s="263">
        <v>0</v>
      </c>
      <c r="H965" s="263">
        <v>0</v>
      </c>
      <c r="I965" s="263">
        <v>0</v>
      </c>
      <c r="J965" s="263">
        <v>0</v>
      </c>
      <c r="K965" s="263">
        <v>0</v>
      </c>
      <c r="L965" s="263">
        <v>0</v>
      </c>
      <c r="M965" s="263">
        <v>0</v>
      </c>
      <c r="N965" s="263">
        <v>0</v>
      </c>
      <c r="O965" s="264">
        <f t="shared" si="34"/>
        <v>0</v>
      </c>
    </row>
    <row r="966" spans="1:15" x14ac:dyDescent="0.25">
      <c r="A966" s="255" t="s">
        <v>51</v>
      </c>
      <c r="B966" s="258" t="s">
        <v>38</v>
      </c>
      <c r="C966" s="256">
        <v>68770</v>
      </c>
      <c r="D966" s="259" t="s">
        <v>910</v>
      </c>
      <c r="E966" s="237">
        <v>0</v>
      </c>
      <c r="F966" s="263">
        <v>0</v>
      </c>
      <c r="G966" s="263">
        <v>0</v>
      </c>
      <c r="H966" s="263">
        <v>0</v>
      </c>
      <c r="I966" s="263">
        <v>0</v>
      </c>
      <c r="J966" s="263">
        <v>0</v>
      </c>
      <c r="K966" s="263">
        <v>0</v>
      </c>
      <c r="L966" s="263">
        <v>0</v>
      </c>
      <c r="M966" s="263">
        <v>0</v>
      </c>
      <c r="N966" s="263">
        <v>0</v>
      </c>
      <c r="O966" s="264">
        <f t="shared" si="34"/>
        <v>0</v>
      </c>
    </row>
    <row r="967" spans="1:15" x14ac:dyDescent="0.25">
      <c r="A967" s="255" t="s">
        <v>51</v>
      </c>
      <c r="B967" s="258" t="s">
        <v>38</v>
      </c>
      <c r="C967" s="256">
        <v>68773</v>
      </c>
      <c r="D967" s="259" t="s">
        <v>39</v>
      </c>
      <c r="E967" s="237">
        <v>3033.9071449056737</v>
      </c>
      <c r="F967" s="263">
        <v>0</v>
      </c>
      <c r="G967" s="263">
        <v>0</v>
      </c>
      <c r="H967" s="263">
        <v>0</v>
      </c>
      <c r="I967" s="263">
        <v>0</v>
      </c>
      <c r="J967" s="263">
        <v>0</v>
      </c>
      <c r="K967" s="263">
        <v>0</v>
      </c>
      <c r="L967" s="263">
        <v>20566.53</v>
      </c>
      <c r="M967" s="263">
        <v>0</v>
      </c>
      <c r="N967" s="263">
        <v>0</v>
      </c>
      <c r="O967" s="264">
        <f t="shared" si="34"/>
        <v>20566.53</v>
      </c>
    </row>
    <row r="968" spans="1:15" x14ac:dyDescent="0.25">
      <c r="A968" s="255" t="s">
        <v>51</v>
      </c>
      <c r="B968" s="258" t="s">
        <v>38</v>
      </c>
      <c r="C968" s="256">
        <v>68780</v>
      </c>
      <c r="D968" s="259" t="s">
        <v>911</v>
      </c>
      <c r="E968" s="237">
        <v>0</v>
      </c>
      <c r="F968" s="263">
        <v>0</v>
      </c>
      <c r="G968" s="263">
        <v>0</v>
      </c>
      <c r="H968" s="263">
        <v>0</v>
      </c>
      <c r="I968" s="263">
        <v>0</v>
      </c>
      <c r="J968" s="263">
        <v>0</v>
      </c>
      <c r="K968" s="263">
        <v>0</v>
      </c>
      <c r="L968" s="263">
        <v>0</v>
      </c>
      <c r="M968" s="263">
        <v>0</v>
      </c>
      <c r="N968" s="263">
        <v>0</v>
      </c>
      <c r="O968" s="264">
        <f t="shared" si="34"/>
        <v>0</v>
      </c>
    </row>
    <row r="969" spans="1:15" x14ac:dyDescent="0.25">
      <c r="A969" s="255" t="s">
        <v>51</v>
      </c>
      <c r="B969" s="258" t="s">
        <v>38</v>
      </c>
      <c r="C969" s="256">
        <v>68820</v>
      </c>
      <c r="D969" s="259" t="s">
        <v>912</v>
      </c>
      <c r="E969" s="237">
        <v>2311.2184618916554</v>
      </c>
      <c r="F969" s="263">
        <v>7630.3499999999995</v>
      </c>
      <c r="G969" s="263">
        <v>0</v>
      </c>
      <c r="H969" s="263">
        <v>0</v>
      </c>
      <c r="I969" s="263">
        <v>0</v>
      </c>
      <c r="J969" s="263">
        <v>0</v>
      </c>
      <c r="K969" s="263">
        <v>0</v>
      </c>
      <c r="L969" s="263">
        <v>0</v>
      </c>
      <c r="M969" s="263">
        <v>0</v>
      </c>
      <c r="N969" s="263">
        <v>0</v>
      </c>
      <c r="O969" s="264">
        <f t="shared" si="34"/>
        <v>7630.3499999999995</v>
      </c>
    </row>
    <row r="970" spans="1:15" x14ac:dyDescent="0.25">
      <c r="A970" s="255" t="s">
        <v>51</v>
      </c>
      <c r="B970" s="258" t="s">
        <v>38</v>
      </c>
      <c r="C970" s="256">
        <v>68855</v>
      </c>
      <c r="D970" s="259" t="s">
        <v>913</v>
      </c>
      <c r="E970" s="237">
        <v>4326.4726446188488</v>
      </c>
      <c r="F970" s="263">
        <v>0</v>
      </c>
      <c r="G970" s="263">
        <v>0</v>
      </c>
      <c r="H970" s="263">
        <v>0</v>
      </c>
      <c r="I970" s="263">
        <v>0</v>
      </c>
      <c r="J970" s="263">
        <v>0</v>
      </c>
      <c r="K970" s="263">
        <v>0</v>
      </c>
      <c r="L970" s="263">
        <v>428172.58</v>
      </c>
      <c r="M970" s="263">
        <v>0</v>
      </c>
      <c r="N970" s="263">
        <v>0</v>
      </c>
      <c r="O970" s="264">
        <f t="shared" si="34"/>
        <v>428172.58</v>
      </c>
    </row>
    <row r="971" spans="1:15" x14ac:dyDescent="0.25">
      <c r="A971" s="221" t="s">
        <v>51</v>
      </c>
      <c r="B971" s="222" t="s">
        <v>38</v>
      </c>
      <c r="C971" s="186">
        <v>68861</v>
      </c>
      <c r="D971" s="187" t="s">
        <v>914</v>
      </c>
      <c r="E971" s="237">
        <v>0</v>
      </c>
      <c r="F971" s="188">
        <v>0</v>
      </c>
      <c r="G971" s="188">
        <v>2321591.85</v>
      </c>
      <c r="H971" s="188">
        <v>0</v>
      </c>
      <c r="I971" s="188">
        <v>0</v>
      </c>
      <c r="J971" s="188">
        <v>0</v>
      </c>
      <c r="K971" s="188">
        <v>0</v>
      </c>
      <c r="L971" s="188">
        <v>0</v>
      </c>
      <c r="M971" s="188">
        <v>0</v>
      </c>
      <c r="N971" s="188">
        <v>0</v>
      </c>
      <c r="O971" s="189">
        <f t="shared" si="34"/>
        <v>2321591.85</v>
      </c>
    </row>
    <row r="972" spans="1:15" x14ac:dyDescent="0.25">
      <c r="A972" s="221" t="s">
        <v>51</v>
      </c>
      <c r="B972" s="222" t="s">
        <v>38</v>
      </c>
      <c r="C972" s="186">
        <v>68867</v>
      </c>
      <c r="D972" s="187" t="s">
        <v>915</v>
      </c>
      <c r="E972" s="237">
        <v>41270085.748079948</v>
      </c>
      <c r="F972" s="188">
        <v>0</v>
      </c>
      <c r="G972" s="188">
        <v>0</v>
      </c>
      <c r="H972" s="188">
        <v>0</v>
      </c>
      <c r="I972" s="188">
        <v>0</v>
      </c>
      <c r="J972" s="188">
        <v>58466504.86999999</v>
      </c>
      <c r="K972" s="188">
        <v>0</v>
      </c>
      <c r="L972" s="188">
        <v>0</v>
      </c>
      <c r="M972" s="188">
        <v>0</v>
      </c>
      <c r="N972" s="188">
        <v>0</v>
      </c>
      <c r="O972" s="189">
        <f t="shared" ref="O972:O1035" si="35">SUM(F972:N972)</f>
        <v>58466504.86999999</v>
      </c>
    </row>
    <row r="973" spans="1:15" x14ac:dyDescent="0.25">
      <c r="A973" s="221" t="s">
        <v>51</v>
      </c>
      <c r="B973" s="222" t="s">
        <v>38</v>
      </c>
      <c r="C973" s="186">
        <v>68872</v>
      </c>
      <c r="D973" s="187" t="s">
        <v>241</v>
      </c>
      <c r="E973" s="237">
        <v>39642639.631844193</v>
      </c>
      <c r="F973" s="188">
        <v>0</v>
      </c>
      <c r="G973" s="188">
        <v>0</v>
      </c>
      <c r="H973" s="188">
        <v>0</v>
      </c>
      <c r="I973" s="188">
        <v>0</v>
      </c>
      <c r="J973" s="188">
        <v>0</v>
      </c>
      <c r="K973" s="188">
        <v>0</v>
      </c>
      <c r="L973" s="188">
        <v>142852.47</v>
      </c>
      <c r="M973" s="188">
        <v>0</v>
      </c>
      <c r="N973" s="188">
        <v>49225310.639999993</v>
      </c>
      <c r="O973" s="189">
        <f t="shared" si="35"/>
        <v>49368163.109999992</v>
      </c>
    </row>
    <row r="974" spans="1:15" x14ac:dyDescent="0.25">
      <c r="A974" s="221" t="s">
        <v>51</v>
      </c>
      <c r="B974" s="222" t="s">
        <v>38</v>
      </c>
      <c r="C974" s="186">
        <v>68895</v>
      </c>
      <c r="D974" s="187" t="s">
        <v>916</v>
      </c>
      <c r="E974" s="237">
        <v>1789406.8793839694</v>
      </c>
      <c r="F974" s="188">
        <v>0</v>
      </c>
      <c r="G974" s="188">
        <v>0</v>
      </c>
      <c r="H974" s="188">
        <v>0</v>
      </c>
      <c r="I974" s="188">
        <v>0</v>
      </c>
      <c r="J974" s="188">
        <v>0</v>
      </c>
      <c r="K974" s="188">
        <v>0</v>
      </c>
      <c r="L974" s="188">
        <v>15379.35</v>
      </c>
      <c r="M974" s="188">
        <v>0</v>
      </c>
      <c r="N974" s="188">
        <v>1524028.93</v>
      </c>
      <c r="O974" s="189">
        <f t="shared" si="35"/>
        <v>1539408.28</v>
      </c>
    </row>
    <row r="975" spans="1:15" x14ac:dyDescent="0.25">
      <c r="A975" s="221" t="s">
        <v>51</v>
      </c>
      <c r="B975" s="222" t="s">
        <v>39</v>
      </c>
      <c r="C975" s="186">
        <v>70001</v>
      </c>
      <c r="D975" s="187" t="s">
        <v>917</v>
      </c>
      <c r="E975" s="237">
        <v>370558.63510616764</v>
      </c>
      <c r="F975" s="188">
        <v>0</v>
      </c>
      <c r="G975" s="188">
        <v>0</v>
      </c>
      <c r="H975" s="188">
        <v>0</v>
      </c>
      <c r="I975" s="188">
        <v>0</v>
      </c>
      <c r="J975" s="188">
        <v>0</v>
      </c>
      <c r="K975" s="188">
        <v>0</v>
      </c>
      <c r="L975" s="188">
        <v>4005705.9199999995</v>
      </c>
      <c r="M975" s="188">
        <v>0</v>
      </c>
      <c r="N975" s="188">
        <v>0</v>
      </c>
      <c r="O975" s="189">
        <f t="shared" si="35"/>
        <v>4005705.9199999995</v>
      </c>
    </row>
    <row r="976" spans="1:15" x14ac:dyDescent="0.25">
      <c r="A976" s="221" t="s">
        <v>51</v>
      </c>
      <c r="B976" s="222" t="s">
        <v>39</v>
      </c>
      <c r="C976" s="186">
        <v>70110</v>
      </c>
      <c r="D976" s="187" t="s">
        <v>251</v>
      </c>
      <c r="E976" s="237">
        <v>0</v>
      </c>
      <c r="F976" s="188">
        <v>0</v>
      </c>
      <c r="G976" s="188">
        <v>0</v>
      </c>
      <c r="H976" s="188">
        <v>0</v>
      </c>
      <c r="I976" s="188">
        <v>0</v>
      </c>
      <c r="J976" s="188">
        <v>0</v>
      </c>
      <c r="K976" s="188">
        <v>0</v>
      </c>
      <c r="L976" s="188">
        <v>0</v>
      </c>
      <c r="M976" s="188">
        <v>0</v>
      </c>
      <c r="N976" s="188">
        <v>0</v>
      </c>
      <c r="O976" s="189">
        <f t="shared" si="35"/>
        <v>0</v>
      </c>
    </row>
    <row r="977" spans="1:15" x14ac:dyDescent="0.25">
      <c r="A977" s="221" t="s">
        <v>51</v>
      </c>
      <c r="B977" s="222" t="s">
        <v>39</v>
      </c>
      <c r="C977" s="186">
        <v>70124</v>
      </c>
      <c r="D977" s="187" t="s">
        <v>918</v>
      </c>
      <c r="E977" s="237">
        <v>0</v>
      </c>
      <c r="F977" s="188">
        <v>0</v>
      </c>
      <c r="G977" s="188">
        <v>0</v>
      </c>
      <c r="H977" s="188">
        <v>0</v>
      </c>
      <c r="I977" s="188">
        <v>0</v>
      </c>
      <c r="J977" s="188">
        <v>0</v>
      </c>
      <c r="K977" s="188">
        <v>0</v>
      </c>
      <c r="L977" s="188">
        <v>0</v>
      </c>
      <c r="M977" s="188">
        <v>0</v>
      </c>
      <c r="N977" s="188">
        <v>0</v>
      </c>
      <c r="O977" s="189">
        <f t="shared" si="35"/>
        <v>0</v>
      </c>
    </row>
    <row r="978" spans="1:15" x14ac:dyDescent="0.25">
      <c r="A978" s="221" t="s">
        <v>51</v>
      </c>
      <c r="B978" s="222" t="s">
        <v>39</v>
      </c>
      <c r="C978" s="186">
        <v>70204</v>
      </c>
      <c r="D978" s="187" t="s">
        <v>919</v>
      </c>
      <c r="E978" s="237">
        <v>0</v>
      </c>
      <c r="F978" s="188">
        <v>0</v>
      </c>
      <c r="G978" s="188">
        <v>0</v>
      </c>
      <c r="H978" s="188">
        <v>0</v>
      </c>
      <c r="I978" s="188">
        <v>0</v>
      </c>
      <c r="J978" s="188">
        <v>0</v>
      </c>
      <c r="K978" s="188">
        <v>0</v>
      </c>
      <c r="L978" s="188">
        <v>0</v>
      </c>
      <c r="M978" s="188">
        <v>0</v>
      </c>
      <c r="N978" s="188">
        <v>0</v>
      </c>
      <c r="O978" s="189">
        <f t="shared" si="35"/>
        <v>0</v>
      </c>
    </row>
    <row r="979" spans="1:15" x14ac:dyDescent="0.25">
      <c r="A979" s="221" t="s">
        <v>51</v>
      </c>
      <c r="B979" s="222" t="s">
        <v>39</v>
      </c>
      <c r="C979" s="186">
        <v>70215</v>
      </c>
      <c r="D979" s="187" t="s">
        <v>920</v>
      </c>
      <c r="E979" s="237">
        <v>18638.963907240046</v>
      </c>
      <c r="F979" s="188">
        <v>0</v>
      </c>
      <c r="G979" s="188">
        <v>0</v>
      </c>
      <c r="H979" s="188">
        <v>0</v>
      </c>
      <c r="I979" s="188">
        <v>0</v>
      </c>
      <c r="J979" s="188">
        <v>0</v>
      </c>
      <c r="K979" s="188">
        <v>0</v>
      </c>
      <c r="L979" s="188">
        <v>291382.98</v>
      </c>
      <c r="M979" s="188">
        <v>0</v>
      </c>
      <c r="N979" s="188">
        <v>0</v>
      </c>
      <c r="O979" s="189">
        <f t="shared" si="35"/>
        <v>291382.98</v>
      </c>
    </row>
    <row r="980" spans="1:15" x14ac:dyDescent="0.25">
      <c r="A980" s="221" t="s">
        <v>51</v>
      </c>
      <c r="B980" s="222" t="s">
        <v>39</v>
      </c>
      <c r="C980" s="186">
        <v>70221</v>
      </c>
      <c r="D980" s="187" t="s">
        <v>921</v>
      </c>
      <c r="E980" s="237">
        <v>0</v>
      </c>
      <c r="F980" s="188">
        <v>0</v>
      </c>
      <c r="G980" s="188">
        <v>0</v>
      </c>
      <c r="H980" s="188">
        <v>0</v>
      </c>
      <c r="I980" s="188">
        <v>0</v>
      </c>
      <c r="J980" s="188">
        <v>0</v>
      </c>
      <c r="K980" s="188">
        <v>0</v>
      </c>
      <c r="L980" s="188">
        <v>0</v>
      </c>
      <c r="M980" s="188">
        <v>0</v>
      </c>
      <c r="N980" s="188">
        <v>0</v>
      </c>
      <c r="O980" s="189">
        <f t="shared" si="35"/>
        <v>0</v>
      </c>
    </row>
    <row r="981" spans="1:15" x14ac:dyDescent="0.25">
      <c r="A981" s="255" t="s">
        <v>51</v>
      </c>
      <c r="B981" s="258" t="s">
        <v>39</v>
      </c>
      <c r="C981" s="256">
        <v>70230</v>
      </c>
      <c r="D981" s="259" t="s">
        <v>922</v>
      </c>
      <c r="E981" s="237">
        <v>0</v>
      </c>
      <c r="F981" s="263">
        <v>0</v>
      </c>
      <c r="G981" s="263">
        <v>0</v>
      </c>
      <c r="H981" s="263">
        <v>0</v>
      </c>
      <c r="I981" s="263">
        <v>0</v>
      </c>
      <c r="J981" s="263">
        <v>0</v>
      </c>
      <c r="K981" s="263">
        <v>0</v>
      </c>
      <c r="L981" s="263">
        <v>0</v>
      </c>
      <c r="M981" s="263">
        <v>0</v>
      </c>
      <c r="N981" s="263">
        <v>0</v>
      </c>
      <c r="O981" s="264">
        <f t="shared" si="35"/>
        <v>0</v>
      </c>
    </row>
    <row r="982" spans="1:15" x14ac:dyDescent="0.25">
      <c r="A982" s="255" t="s">
        <v>51</v>
      </c>
      <c r="B982" s="258" t="s">
        <v>39</v>
      </c>
      <c r="C982" s="256">
        <v>70233</v>
      </c>
      <c r="D982" s="259" t="s">
        <v>923</v>
      </c>
      <c r="E982" s="237">
        <v>0</v>
      </c>
      <c r="F982" s="263">
        <v>0</v>
      </c>
      <c r="G982" s="263">
        <v>0</v>
      </c>
      <c r="H982" s="263">
        <v>0</v>
      </c>
      <c r="I982" s="263">
        <v>0</v>
      </c>
      <c r="J982" s="263">
        <v>0</v>
      </c>
      <c r="K982" s="263">
        <v>0</v>
      </c>
      <c r="L982" s="263">
        <v>0</v>
      </c>
      <c r="M982" s="263">
        <v>0</v>
      </c>
      <c r="N982" s="263">
        <v>0</v>
      </c>
      <c r="O982" s="264">
        <f t="shared" si="35"/>
        <v>0</v>
      </c>
    </row>
    <row r="983" spans="1:15" x14ac:dyDescent="0.25">
      <c r="A983" s="255" t="s">
        <v>51</v>
      </c>
      <c r="B983" s="258" t="s">
        <v>39</v>
      </c>
      <c r="C983" s="256">
        <v>70235</v>
      </c>
      <c r="D983" s="259" t="s">
        <v>924</v>
      </c>
      <c r="E983" s="237">
        <v>0</v>
      </c>
      <c r="F983" s="263">
        <v>0</v>
      </c>
      <c r="G983" s="263">
        <v>0</v>
      </c>
      <c r="H983" s="263">
        <v>0</v>
      </c>
      <c r="I983" s="263">
        <v>0</v>
      </c>
      <c r="J983" s="263">
        <v>0</v>
      </c>
      <c r="K983" s="263">
        <v>0</v>
      </c>
      <c r="L983" s="263">
        <v>0</v>
      </c>
      <c r="M983" s="263">
        <v>0</v>
      </c>
      <c r="N983" s="263">
        <v>0</v>
      </c>
      <c r="O983" s="264">
        <f t="shared" si="35"/>
        <v>0</v>
      </c>
    </row>
    <row r="984" spans="1:15" x14ac:dyDescent="0.25">
      <c r="A984" s="255" t="s">
        <v>51</v>
      </c>
      <c r="B984" s="258" t="s">
        <v>39</v>
      </c>
      <c r="C984" s="256">
        <v>70265</v>
      </c>
      <c r="D984" s="259" t="s">
        <v>925</v>
      </c>
      <c r="E984" s="237">
        <v>1206946.6479677535</v>
      </c>
      <c r="F984" s="263">
        <v>0</v>
      </c>
      <c r="G984" s="263">
        <v>0</v>
      </c>
      <c r="H984" s="263">
        <v>0</v>
      </c>
      <c r="I984" s="263">
        <v>0</v>
      </c>
      <c r="J984" s="263">
        <v>0</v>
      </c>
      <c r="K984" s="263">
        <v>0</v>
      </c>
      <c r="L984" s="263">
        <v>2713619.2</v>
      </c>
      <c r="M984" s="263">
        <v>0</v>
      </c>
      <c r="N984" s="263">
        <v>0</v>
      </c>
      <c r="O984" s="264">
        <f t="shared" si="35"/>
        <v>2713619.2</v>
      </c>
    </row>
    <row r="985" spans="1:15" x14ac:dyDescent="0.25">
      <c r="A985" s="255" t="s">
        <v>51</v>
      </c>
      <c r="B985" s="258" t="s">
        <v>39</v>
      </c>
      <c r="C985" s="256">
        <v>70400</v>
      </c>
      <c r="D985" s="259" t="s">
        <v>116</v>
      </c>
      <c r="E985" s="237">
        <v>0</v>
      </c>
      <c r="F985" s="263">
        <v>0</v>
      </c>
      <c r="G985" s="263">
        <v>0</v>
      </c>
      <c r="H985" s="263">
        <v>0</v>
      </c>
      <c r="I985" s="263">
        <v>0</v>
      </c>
      <c r="J985" s="263">
        <v>0</v>
      </c>
      <c r="K985" s="263">
        <v>0</v>
      </c>
      <c r="L985" s="263">
        <v>0</v>
      </c>
      <c r="M985" s="263">
        <v>0</v>
      </c>
      <c r="N985" s="263">
        <v>0</v>
      </c>
      <c r="O985" s="264">
        <f t="shared" si="35"/>
        <v>0</v>
      </c>
    </row>
    <row r="986" spans="1:15" x14ac:dyDescent="0.25">
      <c r="A986" s="255" t="s">
        <v>51</v>
      </c>
      <c r="B986" s="258" t="s">
        <v>39</v>
      </c>
      <c r="C986" s="256">
        <v>70418</v>
      </c>
      <c r="D986" s="259" t="s">
        <v>926</v>
      </c>
      <c r="E986" s="237">
        <v>0</v>
      </c>
      <c r="F986" s="263">
        <v>0</v>
      </c>
      <c r="G986" s="263">
        <v>0</v>
      </c>
      <c r="H986" s="263">
        <v>0</v>
      </c>
      <c r="I986" s="263">
        <v>0</v>
      </c>
      <c r="J986" s="263">
        <v>0</v>
      </c>
      <c r="K986" s="263">
        <v>0</v>
      </c>
      <c r="L986" s="263">
        <v>0</v>
      </c>
      <c r="M986" s="263">
        <v>0</v>
      </c>
      <c r="N986" s="263">
        <v>0</v>
      </c>
      <c r="O986" s="264">
        <f t="shared" si="35"/>
        <v>0</v>
      </c>
    </row>
    <row r="987" spans="1:15" x14ac:dyDescent="0.25">
      <c r="A987" s="255" t="s">
        <v>51</v>
      </c>
      <c r="B987" s="258" t="s">
        <v>39</v>
      </c>
      <c r="C987" s="256">
        <v>70429</v>
      </c>
      <c r="D987" s="259" t="s">
        <v>927</v>
      </c>
      <c r="E987" s="237">
        <v>0</v>
      </c>
      <c r="F987" s="263">
        <v>0</v>
      </c>
      <c r="G987" s="263">
        <v>0</v>
      </c>
      <c r="H987" s="263">
        <v>0</v>
      </c>
      <c r="I987" s="263">
        <v>0</v>
      </c>
      <c r="J987" s="263">
        <v>0</v>
      </c>
      <c r="K987" s="263">
        <v>0</v>
      </c>
      <c r="L987" s="263">
        <v>0</v>
      </c>
      <c r="M987" s="263">
        <v>0</v>
      </c>
      <c r="N987" s="263">
        <v>0</v>
      </c>
      <c r="O987" s="264">
        <f t="shared" si="35"/>
        <v>0</v>
      </c>
    </row>
    <row r="988" spans="1:15" x14ac:dyDescent="0.25">
      <c r="A988" s="255" t="s">
        <v>51</v>
      </c>
      <c r="B988" s="258" t="s">
        <v>39</v>
      </c>
      <c r="C988" s="256">
        <v>70473</v>
      </c>
      <c r="D988" s="259" t="s">
        <v>928</v>
      </c>
      <c r="E988" s="237">
        <v>26132.279776625284</v>
      </c>
      <c r="F988" s="263">
        <v>0</v>
      </c>
      <c r="G988" s="263">
        <v>0</v>
      </c>
      <c r="H988" s="263">
        <v>0</v>
      </c>
      <c r="I988" s="263">
        <v>0</v>
      </c>
      <c r="J988" s="263">
        <v>0</v>
      </c>
      <c r="K988" s="263">
        <v>0</v>
      </c>
      <c r="L988" s="263">
        <v>46215.759999999995</v>
      </c>
      <c r="M988" s="263">
        <v>0</v>
      </c>
      <c r="N988" s="263">
        <v>0</v>
      </c>
      <c r="O988" s="264">
        <f t="shared" si="35"/>
        <v>46215.759999999995</v>
      </c>
    </row>
    <row r="989" spans="1:15" x14ac:dyDescent="0.25">
      <c r="A989" s="255" t="s">
        <v>51</v>
      </c>
      <c r="B989" s="258" t="s">
        <v>39</v>
      </c>
      <c r="C989" s="256">
        <v>70508</v>
      </c>
      <c r="D989" s="259" t="s">
        <v>929</v>
      </c>
      <c r="E989" s="237">
        <v>0</v>
      </c>
      <c r="F989" s="263">
        <v>0</v>
      </c>
      <c r="G989" s="263">
        <v>0</v>
      </c>
      <c r="H989" s="263">
        <v>0</v>
      </c>
      <c r="I989" s="263">
        <v>0</v>
      </c>
      <c r="J989" s="263">
        <v>0</v>
      </c>
      <c r="K989" s="263">
        <v>0</v>
      </c>
      <c r="L989" s="263">
        <v>0</v>
      </c>
      <c r="M989" s="263">
        <v>0</v>
      </c>
      <c r="N989" s="263">
        <v>0</v>
      </c>
      <c r="O989" s="264">
        <f t="shared" si="35"/>
        <v>0</v>
      </c>
    </row>
    <row r="990" spans="1:15" x14ac:dyDescent="0.25">
      <c r="A990" s="255" t="s">
        <v>51</v>
      </c>
      <c r="B990" s="258" t="s">
        <v>39</v>
      </c>
      <c r="C990" s="256">
        <v>70523</v>
      </c>
      <c r="D990" s="259" t="s">
        <v>930</v>
      </c>
      <c r="E990" s="237">
        <v>0</v>
      </c>
      <c r="F990" s="263">
        <v>0</v>
      </c>
      <c r="G990" s="263">
        <v>0</v>
      </c>
      <c r="H990" s="263">
        <v>0</v>
      </c>
      <c r="I990" s="263">
        <v>0</v>
      </c>
      <c r="J990" s="263">
        <v>0</v>
      </c>
      <c r="K990" s="263">
        <v>0</v>
      </c>
      <c r="L990" s="263">
        <v>0</v>
      </c>
      <c r="M990" s="263">
        <v>0</v>
      </c>
      <c r="N990" s="263">
        <v>0</v>
      </c>
      <c r="O990" s="264">
        <f t="shared" si="35"/>
        <v>0</v>
      </c>
    </row>
    <row r="991" spans="1:15" x14ac:dyDescent="0.25">
      <c r="A991" s="221" t="s">
        <v>51</v>
      </c>
      <c r="B991" s="222" t="s">
        <v>39</v>
      </c>
      <c r="C991" s="186">
        <v>70670</v>
      </c>
      <c r="D991" s="187" t="s">
        <v>931</v>
      </c>
      <c r="E991" s="237">
        <v>0</v>
      </c>
      <c r="F991" s="188">
        <v>0</v>
      </c>
      <c r="G991" s="188">
        <v>0</v>
      </c>
      <c r="H991" s="188">
        <v>0</v>
      </c>
      <c r="I991" s="188">
        <v>0</v>
      </c>
      <c r="J991" s="188">
        <v>0</v>
      </c>
      <c r="K991" s="188">
        <v>0</v>
      </c>
      <c r="L991" s="188">
        <v>0</v>
      </c>
      <c r="M991" s="188">
        <v>0</v>
      </c>
      <c r="N991" s="188">
        <v>0</v>
      </c>
      <c r="O991" s="189">
        <f t="shared" si="35"/>
        <v>0</v>
      </c>
    </row>
    <row r="992" spans="1:15" x14ac:dyDescent="0.25">
      <c r="A992" s="221" t="s">
        <v>51</v>
      </c>
      <c r="B992" s="222" t="s">
        <v>39</v>
      </c>
      <c r="C992" s="186">
        <v>70678</v>
      </c>
      <c r="D992" s="187" t="s">
        <v>932</v>
      </c>
      <c r="E992" s="237">
        <v>432232.35484150855</v>
      </c>
      <c r="F992" s="188">
        <v>0</v>
      </c>
      <c r="G992" s="188">
        <v>0</v>
      </c>
      <c r="H992" s="188">
        <v>0</v>
      </c>
      <c r="I992" s="188">
        <v>0</v>
      </c>
      <c r="J992" s="188">
        <v>0</v>
      </c>
      <c r="K992" s="188">
        <v>0</v>
      </c>
      <c r="L992" s="188">
        <v>144310.07999999999</v>
      </c>
      <c r="M992" s="188">
        <v>0</v>
      </c>
      <c r="N992" s="188">
        <v>0</v>
      </c>
      <c r="O992" s="189">
        <f t="shared" si="35"/>
        <v>144310.07999999999</v>
      </c>
    </row>
    <row r="993" spans="1:15" x14ac:dyDescent="0.25">
      <c r="A993" s="221" t="s">
        <v>51</v>
      </c>
      <c r="B993" s="222" t="s">
        <v>39</v>
      </c>
      <c r="C993" s="186">
        <v>70702</v>
      </c>
      <c r="D993" s="187" t="s">
        <v>933</v>
      </c>
      <c r="E993" s="237">
        <v>0</v>
      </c>
      <c r="F993" s="188">
        <v>0</v>
      </c>
      <c r="G993" s="188">
        <v>0</v>
      </c>
      <c r="H993" s="188">
        <v>0</v>
      </c>
      <c r="I993" s="188">
        <v>0</v>
      </c>
      <c r="J993" s="188">
        <v>0</v>
      </c>
      <c r="K993" s="188">
        <v>0</v>
      </c>
      <c r="L993" s="188">
        <v>0</v>
      </c>
      <c r="M993" s="188">
        <v>0</v>
      </c>
      <c r="N993" s="188">
        <v>0</v>
      </c>
      <c r="O993" s="189">
        <f t="shared" si="35"/>
        <v>0</v>
      </c>
    </row>
    <row r="994" spans="1:15" x14ac:dyDescent="0.25">
      <c r="A994" s="221" t="s">
        <v>51</v>
      </c>
      <c r="B994" s="222" t="s">
        <v>39</v>
      </c>
      <c r="C994" s="186">
        <v>70708</v>
      </c>
      <c r="D994" s="187" t="s">
        <v>934</v>
      </c>
      <c r="E994" s="237">
        <v>976370.68121285271</v>
      </c>
      <c r="F994" s="188">
        <v>0</v>
      </c>
      <c r="G994" s="188">
        <v>0</v>
      </c>
      <c r="H994" s="188">
        <v>0</v>
      </c>
      <c r="I994" s="188">
        <v>0</v>
      </c>
      <c r="J994" s="188">
        <v>0</v>
      </c>
      <c r="K994" s="188">
        <v>0</v>
      </c>
      <c r="L994" s="188">
        <v>2486795.1500000004</v>
      </c>
      <c r="M994" s="188">
        <v>0</v>
      </c>
      <c r="N994" s="188">
        <v>0</v>
      </c>
      <c r="O994" s="189">
        <f t="shared" si="35"/>
        <v>2486795.1500000004</v>
      </c>
    </row>
    <row r="995" spans="1:15" x14ac:dyDescent="0.25">
      <c r="A995" s="221" t="s">
        <v>51</v>
      </c>
      <c r="B995" s="222" t="s">
        <v>39</v>
      </c>
      <c r="C995" s="186">
        <v>70713</v>
      </c>
      <c r="D995" s="187" t="s">
        <v>935</v>
      </c>
      <c r="E995" s="237">
        <v>0</v>
      </c>
      <c r="F995" s="188">
        <v>0</v>
      </c>
      <c r="G995" s="188">
        <v>0</v>
      </c>
      <c r="H995" s="188">
        <v>0</v>
      </c>
      <c r="I995" s="188">
        <v>0</v>
      </c>
      <c r="J995" s="188">
        <v>0</v>
      </c>
      <c r="K995" s="188">
        <v>0</v>
      </c>
      <c r="L995" s="188">
        <v>157904.63</v>
      </c>
      <c r="M995" s="188">
        <v>0</v>
      </c>
      <c r="N995" s="188">
        <v>0</v>
      </c>
      <c r="O995" s="189">
        <f t="shared" si="35"/>
        <v>157904.63</v>
      </c>
    </row>
    <row r="996" spans="1:15" x14ac:dyDescent="0.25">
      <c r="A996" s="221" t="s">
        <v>51</v>
      </c>
      <c r="B996" s="222" t="s">
        <v>39</v>
      </c>
      <c r="C996" s="186">
        <v>70717</v>
      </c>
      <c r="D996" s="187" t="s">
        <v>145</v>
      </c>
      <c r="E996" s="237">
        <v>0</v>
      </c>
      <c r="F996" s="188">
        <v>0</v>
      </c>
      <c r="G996" s="188">
        <v>0</v>
      </c>
      <c r="H996" s="188">
        <v>0</v>
      </c>
      <c r="I996" s="188">
        <v>0</v>
      </c>
      <c r="J996" s="188">
        <v>0</v>
      </c>
      <c r="K996" s="188">
        <v>0</v>
      </c>
      <c r="L996" s="188">
        <v>0</v>
      </c>
      <c r="M996" s="188">
        <v>0</v>
      </c>
      <c r="N996" s="188">
        <v>0</v>
      </c>
      <c r="O996" s="189">
        <f t="shared" si="35"/>
        <v>0</v>
      </c>
    </row>
    <row r="997" spans="1:15" x14ac:dyDescent="0.25">
      <c r="A997" s="221" t="s">
        <v>51</v>
      </c>
      <c r="B997" s="222" t="s">
        <v>39</v>
      </c>
      <c r="C997" s="186">
        <v>70742</v>
      </c>
      <c r="D997" s="187" t="s">
        <v>936</v>
      </c>
      <c r="E997" s="237">
        <v>0</v>
      </c>
      <c r="F997" s="188">
        <v>0</v>
      </c>
      <c r="G997" s="188">
        <v>0</v>
      </c>
      <c r="H997" s="188">
        <v>0</v>
      </c>
      <c r="I997" s="188">
        <v>0</v>
      </c>
      <c r="J997" s="188">
        <v>0</v>
      </c>
      <c r="K997" s="188">
        <v>0</v>
      </c>
      <c r="L997" s="188">
        <v>0</v>
      </c>
      <c r="M997" s="188">
        <v>0</v>
      </c>
      <c r="N997" s="188">
        <v>0</v>
      </c>
      <c r="O997" s="189">
        <f t="shared" si="35"/>
        <v>0</v>
      </c>
    </row>
    <row r="998" spans="1:15" x14ac:dyDescent="0.25">
      <c r="A998" s="221" t="s">
        <v>51</v>
      </c>
      <c r="B998" s="222" t="s">
        <v>39</v>
      </c>
      <c r="C998" s="186">
        <v>70771</v>
      </c>
      <c r="D998" s="187" t="s">
        <v>39</v>
      </c>
      <c r="E998" s="237">
        <v>0</v>
      </c>
      <c r="F998" s="188">
        <v>0</v>
      </c>
      <c r="G998" s="188">
        <v>0</v>
      </c>
      <c r="H998" s="188">
        <v>0</v>
      </c>
      <c r="I998" s="188">
        <v>0</v>
      </c>
      <c r="J998" s="188">
        <v>0</v>
      </c>
      <c r="K998" s="188">
        <v>0</v>
      </c>
      <c r="L998" s="188">
        <v>0</v>
      </c>
      <c r="M998" s="188">
        <v>0</v>
      </c>
      <c r="N998" s="188">
        <v>0</v>
      </c>
      <c r="O998" s="189">
        <f t="shared" si="35"/>
        <v>0</v>
      </c>
    </row>
    <row r="999" spans="1:15" x14ac:dyDescent="0.25">
      <c r="A999" s="221" t="s">
        <v>51</v>
      </c>
      <c r="B999" s="222" t="s">
        <v>39</v>
      </c>
      <c r="C999" s="186">
        <v>70820</v>
      </c>
      <c r="D999" s="187" t="s">
        <v>937</v>
      </c>
      <c r="E999" s="237">
        <v>0</v>
      </c>
      <c r="F999" s="188">
        <v>0</v>
      </c>
      <c r="G999" s="188">
        <v>0</v>
      </c>
      <c r="H999" s="188">
        <v>0</v>
      </c>
      <c r="I999" s="188">
        <v>0</v>
      </c>
      <c r="J999" s="188">
        <v>0</v>
      </c>
      <c r="K999" s="188">
        <v>0</v>
      </c>
      <c r="L999" s="188">
        <v>0</v>
      </c>
      <c r="M999" s="188">
        <v>0</v>
      </c>
      <c r="N999" s="188">
        <v>0</v>
      </c>
      <c r="O999" s="189">
        <f t="shared" si="35"/>
        <v>0</v>
      </c>
    </row>
    <row r="1000" spans="1:15" x14ac:dyDescent="0.25">
      <c r="A1000" s="221" t="s">
        <v>51</v>
      </c>
      <c r="B1000" s="222" t="s">
        <v>39</v>
      </c>
      <c r="C1000" s="186">
        <v>70823</v>
      </c>
      <c r="D1000" s="187" t="s">
        <v>938</v>
      </c>
      <c r="E1000" s="237">
        <v>16677487.49760817</v>
      </c>
      <c r="F1000" s="188">
        <v>44110904.520000003</v>
      </c>
      <c r="G1000" s="188">
        <v>0</v>
      </c>
      <c r="H1000" s="188">
        <v>0</v>
      </c>
      <c r="I1000" s="188">
        <v>0</v>
      </c>
      <c r="J1000" s="188">
        <v>0</v>
      </c>
      <c r="K1000" s="188">
        <v>0</v>
      </c>
      <c r="L1000" s="188">
        <v>24163491.420000002</v>
      </c>
      <c r="M1000" s="188">
        <v>0</v>
      </c>
      <c r="N1000" s="188">
        <v>0</v>
      </c>
      <c r="O1000" s="189">
        <f t="shared" si="35"/>
        <v>68274395.939999998</v>
      </c>
    </row>
    <row r="1001" spans="1:15" x14ac:dyDescent="0.25">
      <c r="A1001" s="255" t="s">
        <v>51</v>
      </c>
      <c r="B1001" s="258" t="s">
        <v>40</v>
      </c>
      <c r="C1001" s="256">
        <v>73001</v>
      </c>
      <c r="D1001" s="259" t="s">
        <v>939</v>
      </c>
      <c r="E1001" s="237">
        <v>3881870.2860703352</v>
      </c>
      <c r="F1001" s="263">
        <v>0</v>
      </c>
      <c r="G1001" s="263">
        <v>0</v>
      </c>
      <c r="H1001" s="263">
        <v>0</v>
      </c>
      <c r="I1001" s="263">
        <v>0</v>
      </c>
      <c r="J1001" s="263">
        <v>0</v>
      </c>
      <c r="K1001" s="263">
        <v>0</v>
      </c>
      <c r="L1001" s="263">
        <v>90140980.779999942</v>
      </c>
      <c r="M1001" s="263">
        <v>0</v>
      </c>
      <c r="N1001" s="263">
        <v>0</v>
      </c>
      <c r="O1001" s="264">
        <f t="shared" si="35"/>
        <v>90140980.779999942</v>
      </c>
    </row>
    <row r="1002" spans="1:15" x14ac:dyDescent="0.25">
      <c r="A1002" s="255" t="s">
        <v>51</v>
      </c>
      <c r="B1002" s="258" t="s">
        <v>40</v>
      </c>
      <c r="C1002" s="256">
        <v>73024</v>
      </c>
      <c r="D1002" s="259" t="s">
        <v>940</v>
      </c>
      <c r="E1002" s="237">
        <v>0</v>
      </c>
      <c r="F1002" s="263">
        <v>0</v>
      </c>
      <c r="G1002" s="263">
        <v>0</v>
      </c>
      <c r="H1002" s="263">
        <v>0</v>
      </c>
      <c r="I1002" s="263">
        <v>0</v>
      </c>
      <c r="J1002" s="263">
        <v>0</v>
      </c>
      <c r="K1002" s="263">
        <v>0</v>
      </c>
      <c r="L1002" s="263">
        <v>0</v>
      </c>
      <c r="M1002" s="263">
        <v>0</v>
      </c>
      <c r="N1002" s="263">
        <v>0</v>
      </c>
      <c r="O1002" s="264">
        <f t="shared" si="35"/>
        <v>0</v>
      </c>
    </row>
    <row r="1003" spans="1:15" x14ac:dyDescent="0.25">
      <c r="A1003" s="255" t="s">
        <v>51</v>
      </c>
      <c r="B1003" s="258" t="s">
        <v>40</v>
      </c>
      <c r="C1003" s="256">
        <v>73026</v>
      </c>
      <c r="D1003" s="259" t="s">
        <v>941</v>
      </c>
      <c r="E1003" s="237">
        <v>392715.90884319262</v>
      </c>
      <c r="F1003" s="263">
        <v>0</v>
      </c>
      <c r="G1003" s="263">
        <v>0</v>
      </c>
      <c r="H1003" s="263">
        <v>0</v>
      </c>
      <c r="I1003" s="263">
        <v>0</v>
      </c>
      <c r="J1003" s="263">
        <v>0</v>
      </c>
      <c r="K1003" s="263">
        <v>0</v>
      </c>
      <c r="L1003" s="263">
        <v>5475398.5600000005</v>
      </c>
      <c r="M1003" s="263">
        <v>0</v>
      </c>
      <c r="N1003" s="263">
        <v>0</v>
      </c>
      <c r="O1003" s="264">
        <f t="shared" si="35"/>
        <v>5475398.5600000005</v>
      </c>
    </row>
    <row r="1004" spans="1:15" x14ac:dyDescent="0.25">
      <c r="A1004" s="255" t="s">
        <v>51</v>
      </c>
      <c r="B1004" s="258" t="s">
        <v>40</v>
      </c>
      <c r="C1004" s="256">
        <v>73030</v>
      </c>
      <c r="D1004" s="259" t="s">
        <v>942</v>
      </c>
      <c r="E1004" s="237">
        <v>22818.654109521991</v>
      </c>
      <c r="F1004" s="263">
        <v>0</v>
      </c>
      <c r="G1004" s="263">
        <v>0</v>
      </c>
      <c r="H1004" s="263">
        <v>0</v>
      </c>
      <c r="I1004" s="263">
        <v>0</v>
      </c>
      <c r="J1004" s="263">
        <v>0</v>
      </c>
      <c r="K1004" s="263">
        <v>0</v>
      </c>
      <c r="L1004" s="263">
        <v>210545.65999999997</v>
      </c>
      <c r="M1004" s="263">
        <v>0</v>
      </c>
      <c r="N1004" s="263">
        <v>0</v>
      </c>
      <c r="O1004" s="264">
        <f t="shared" si="35"/>
        <v>210545.65999999997</v>
      </c>
    </row>
    <row r="1005" spans="1:15" x14ac:dyDescent="0.25">
      <c r="A1005" s="255" t="s">
        <v>51</v>
      </c>
      <c r="B1005" s="258" t="s">
        <v>40</v>
      </c>
      <c r="C1005" s="256">
        <v>73043</v>
      </c>
      <c r="D1005" s="259" t="s">
        <v>943</v>
      </c>
      <c r="E1005" s="237">
        <v>0</v>
      </c>
      <c r="F1005" s="263">
        <v>0</v>
      </c>
      <c r="G1005" s="263">
        <v>0</v>
      </c>
      <c r="H1005" s="263">
        <v>0</v>
      </c>
      <c r="I1005" s="263">
        <v>0</v>
      </c>
      <c r="J1005" s="263">
        <v>0</v>
      </c>
      <c r="K1005" s="263">
        <v>0</v>
      </c>
      <c r="L1005" s="263">
        <v>0</v>
      </c>
      <c r="M1005" s="263">
        <v>0</v>
      </c>
      <c r="N1005" s="263">
        <v>0</v>
      </c>
      <c r="O1005" s="264">
        <f t="shared" si="35"/>
        <v>0</v>
      </c>
    </row>
    <row r="1006" spans="1:15" x14ac:dyDescent="0.25">
      <c r="A1006" s="255" t="s">
        <v>51</v>
      </c>
      <c r="B1006" s="258" t="s">
        <v>40</v>
      </c>
      <c r="C1006" s="256">
        <v>73055</v>
      </c>
      <c r="D1006" s="259" t="s">
        <v>944</v>
      </c>
      <c r="E1006" s="237">
        <v>0</v>
      </c>
      <c r="F1006" s="263">
        <v>0</v>
      </c>
      <c r="G1006" s="263">
        <v>0</v>
      </c>
      <c r="H1006" s="263">
        <v>0</v>
      </c>
      <c r="I1006" s="263">
        <v>0</v>
      </c>
      <c r="J1006" s="263">
        <v>0</v>
      </c>
      <c r="K1006" s="263">
        <v>0</v>
      </c>
      <c r="L1006" s="263">
        <v>1056556.94</v>
      </c>
      <c r="M1006" s="263">
        <v>0</v>
      </c>
      <c r="N1006" s="263">
        <v>0</v>
      </c>
      <c r="O1006" s="264">
        <f t="shared" si="35"/>
        <v>1056556.94</v>
      </c>
    </row>
    <row r="1007" spans="1:15" x14ac:dyDescent="0.25">
      <c r="A1007" s="255" t="s">
        <v>51</v>
      </c>
      <c r="B1007" s="258" t="s">
        <v>40</v>
      </c>
      <c r="C1007" s="256">
        <v>73067</v>
      </c>
      <c r="D1007" s="259" t="s">
        <v>945</v>
      </c>
      <c r="E1007" s="237">
        <v>12437144.409346139</v>
      </c>
      <c r="F1007" s="263">
        <v>0</v>
      </c>
      <c r="G1007" s="263">
        <v>0</v>
      </c>
      <c r="H1007" s="263">
        <v>0</v>
      </c>
      <c r="I1007" s="263">
        <v>0</v>
      </c>
      <c r="J1007" s="263">
        <v>116824203.01000001</v>
      </c>
      <c r="K1007" s="263">
        <v>0</v>
      </c>
      <c r="L1007" s="263">
        <v>0</v>
      </c>
      <c r="M1007" s="263">
        <v>0</v>
      </c>
      <c r="N1007" s="263">
        <v>0</v>
      </c>
      <c r="O1007" s="264">
        <f t="shared" si="35"/>
        <v>116824203.01000001</v>
      </c>
    </row>
    <row r="1008" spans="1:15" x14ac:dyDescent="0.25">
      <c r="A1008" s="255" t="s">
        <v>51</v>
      </c>
      <c r="B1008" s="258" t="s">
        <v>40</v>
      </c>
      <c r="C1008" s="256">
        <v>73124</v>
      </c>
      <c r="D1008" s="259" t="s">
        <v>946</v>
      </c>
      <c r="E1008" s="237">
        <v>226424.31398058601</v>
      </c>
      <c r="F1008" s="263">
        <v>0</v>
      </c>
      <c r="G1008" s="263">
        <v>0</v>
      </c>
      <c r="H1008" s="263">
        <v>0</v>
      </c>
      <c r="I1008" s="263">
        <v>0</v>
      </c>
      <c r="J1008" s="263">
        <v>0</v>
      </c>
      <c r="K1008" s="263">
        <v>0</v>
      </c>
      <c r="L1008" s="263">
        <v>0</v>
      </c>
      <c r="M1008" s="263">
        <v>0</v>
      </c>
      <c r="N1008" s="263">
        <v>0</v>
      </c>
      <c r="O1008" s="264">
        <f t="shared" si="35"/>
        <v>0</v>
      </c>
    </row>
    <row r="1009" spans="1:15" x14ac:dyDescent="0.25">
      <c r="A1009" s="255" t="s">
        <v>51</v>
      </c>
      <c r="B1009" s="258" t="s">
        <v>40</v>
      </c>
      <c r="C1009" s="256">
        <v>73148</v>
      </c>
      <c r="D1009" s="259" t="s">
        <v>947</v>
      </c>
      <c r="E1009" s="237">
        <v>643209.65489335253</v>
      </c>
      <c r="F1009" s="263">
        <v>0</v>
      </c>
      <c r="G1009" s="263">
        <v>0</v>
      </c>
      <c r="H1009" s="263">
        <v>0</v>
      </c>
      <c r="I1009" s="263">
        <v>0</v>
      </c>
      <c r="J1009" s="263">
        <v>0</v>
      </c>
      <c r="K1009" s="263">
        <v>0</v>
      </c>
      <c r="L1009" s="263">
        <v>4226497.9400000013</v>
      </c>
      <c r="M1009" s="263">
        <v>0</v>
      </c>
      <c r="N1009" s="263">
        <v>0</v>
      </c>
      <c r="O1009" s="264">
        <f t="shared" si="35"/>
        <v>4226497.9400000013</v>
      </c>
    </row>
    <row r="1010" spans="1:15" x14ac:dyDescent="0.25">
      <c r="A1010" s="255" t="s">
        <v>51</v>
      </c>
      <c r="B1010" s="258" t="s">
        <v>40</v>
      </c>
      <c r="C1010" s="256">
        <v>73152</v>
      </c>
      <c r="D1010" s="259" t="s">
        <v>948</v>
      </c>
      <c r="E1010" s="237">
        <v>0</v>
      </c>
      <c r="F1010" s="263">
        <v>0</v>
      </c>
      <c r="G1010" s="263">
        <v>0</v>
      </c>
      <c r="H1010" s="263">
        <v>0</v>
      </c>
      <c r="I1010" s="263">
        <v>0</v>
      </c>
      <c r="J1010" s="263">
        <v>0</v>
      </c>
      <c r="K1010" s="263">
        <v>0</v>
      </c>
      <c r="L1010" s="263">
        <v>0</v>
      </c>
      <c r="M1010" s="263">
        <v>0</v>
      </c>
      <c r="N1010" s="263">
        <v>0</v>
      </c>
      <c r="O1010" s="264">
        <f t="shared" si="35"/>
        <v>0</v>
      </c>
    </row>
    <row r="1011" spans="1:15" x14ac:dyDescent="0.25">
      <c r="A1011" s="221" t="s">
        <v>51</v>
      </c>
      <c r="B1011" s="222" t="s">
        <v>40</v>
      </c>
      <c r="C1011" s="186">
        <v>73168</v>
      </c>
      <c r="D1011" s="187" t="s">
        <v>949</v>
      </c>
      <c r="E1011" s="237">
        <v>2327737.5728030754</v>
      </c>
      <c r="F1011" s="188">
        <v>0</v>
      </c>
      <c r="G1011" s="188">
        <v>0</v>
      </c>
      <c r="H1011" s="188">
        <v>0</v>
      </c>
      <c r="I1011" s="188">
        <v>0</v>
      </c>
      <c r="J1011" s="188">
        <v>67118452</v>
      </c>
      <c r="K1011" s="188">
        <v>0</v>
      </c>
      <c r="L1011" s="188">
        <v>2344154.9500000007</v>
      </c>
      <c r="M1011" s="188">
        <v>0</v>
      </c>
      <c r="N1011" s="188">
        <v>0</v>
      </c>
      <c r="O1011" s="189">
        <f t="shared" si="35"/>
        <v>69462606.950000003</v>
      </c>
    </row>
    <row r="1012" spans="1:15" x14ac:dyDescent="0.25">
      <c r="A1012" s="221" t="s">
        <v>51</v>
      </c>
      <c r="B1012" s="222" t="s">
        <v>40</v>
      </c>
      <c r="C1012" s="186">
        <v>73200</v>
      </c>
      <c r="D1012" s="187" t="s">
        <v>950</v>
      </c>
      <c r="E1012" s="237">
        <v>4054788.0686197393</v>
      </c>
      <c r="F1012" s="188">
        <v>0</v>
      </c>
      <c r="G1012" s="188">
        <v>0</v>
      </c>
      <c r="H1012" s="188">
        <v>0</v>
      </c>
      <c r="I1012" s="188">
        <v>0</v>
      </c>
      <c r="J1012" s="188">
        <v>0</v>
      </c>
      <c r="K1012" s="188">
        <v>0</v>
      </c>
      <c r="L1012" s="188">
        <v>11547019.749999998</v>
      </c>
      <c r="M1012" s="188">
        <v>0</v>
      </c>
      <c r="N1012" s="188">
        <v>41251.270000000004</v>
      </c>
      <c r="O1012" s="189">
        <f t="shared" si="35"/>
        <v>11588271.019999998</v>
      </c>
    </row>
    <row r="1013" spans="1:15" x14ac:dyDescent="0.25">
      <c r="A1013" s="221" t="s">
        <v>51</v>
      </c>
      <c r="B1013" s="222" t="s">
        <v>40</v>
      </c>
      <c r="C1013" s="186">
        <v>73217</v>
      </c>
      <c r="D1013" s="187" t="s">
        <v>951</v>
      </c>
      <c r="E1013" s="237">
        <v>3918376.8418247188</v>
      </c>
      <c r="F1013" s="188">
        <v>0</v>
      </c>
      <c r="G1013" s="188">
        <v>0</v>
      </c>
      <c r="H1013" s="188">
        <v>0</v>
      </c>
      <c r="I1013" s="188">
        <v>0</v>
      </c>
      <c r="J1013" s="188">
        <v>250754271.39000002</v>
      </c>
      <c r="K1013" s="188">
        <v>0</v>
      </c>
      <c r="L1013" s="188">
        <v>1126052.53</v>
      </c>
      <c r="M1013" s="188">
        <v>0</v>
      </c>
      <c r="N1013" s="188">
        <v>0</v>
      </c>
      <c r="O1013" s="189">
        <f t="shared" si="35"/>
        <v>251880323.92000002</v>
      </c>
    </row>
    <row r="1014" spans="1:15" x14ac:dyDescent="0.25">
      <c r="A1014" s="221" t="s">
        <v>51</v>
      </c>
      <c r="B1014" s="222" t="s">
        <v>40</v>
      </c>
      <c r="C1014" s="186">
        <v>73226</v>
      </c>
      <c r="D1014" s="187" t="s">
        <v>952</v>
      </c>
      <c r="E1014" s="237">
        <v>0</v>
      </c>
      <c r="F1014" s="188">
        <v>0</v>
      </c>
      <c r="G1014" s="188">
        <v>0</v>
      </c>
      <c r="H1014" s="188">
        <v>0</v>
      </c>
      <c r="I1014" s="188">
        <v>0</v>
      </c>
      <c r="J1014" s="188">
        <v>0</v>
      </c>
      <c r="K1014" s="188">
        <v>0</v>
      </c>
      <c r="L1014" s="188">
        <v>0</v>
      </c>
      <c r="M1014" s="188">
        <v>0</v>
      </c>
      <c r="N1014" s="188">
        <v>0</v>
      </c>
      <c r="O1014" s="189">
        <f t="shared" si="35"/>
        <v>0</v>
      </c>
    </row>
    <row r="1015" spans="1:15" x14ac:dyDescent="0.25">
      <c r="A1015" s="221" t="s">
        <v>51</v>
      </c>
      <c r="B1015" s="222" t="s">
        <v>40</v>
      </c>
      <c r="C1015" s="186">
        <v>73236</v>
      </c>
      <c r="D1015" s="187" t="s">
        <v>953</v>
      </c>
      <c r="E1015" s="237">
        <v>0</v>
      </c>
      <c r="F1015" s="188">
        <v>0</v>
      </c>
      <c r="G1015" s="188">
        <v>0</v>
      </c>
      <c r="H1015" s="188">
        <v>0</v>
      </c>
      <c r="I1015" s="188">
        <v>0</v>
      </c>
      <c r="J1015" s="188">
        <v>0</v>
      </c>
      <c r="K1015" s="188">
        <v>0</v>
      </c>
      <c r="L1015" s="188">
        <v>0</v>
      </c>
      <c r="M1015" s="188">
        <v>0</v>
      </c>
      <c r="N1015" s="188">
        <v>0</v>
      </c>
      <c r="O1015" s="189">
        <f t="shared" si="35"/>
        <v>0</v>
      </c>
    </row>
    <row r="1016" spans="1:15" x14ac:dyDescent="0.25">
      <c r="A1016" s="221" t="s">
        <v>51</v>
      </c>
      <c r="B1016" s="222" t="s">
        <v>40</v>
      </c>
      <c r="C1016" s="186">
        <v>73268</v>
      </c>
      <c r="D1016" s="187" t="s">
        <v>954</v>
      </c>
      <c r="E1016" s="237">
        <v>3156380.7647781819</v>
      </c>
      <c r="F1016" s="188">
        <v>0</v>
      </c>
      <c r="G1016" s="188">
        <v>0</v>
      </c>
      <c r="H1016" s="188">
        <v>0</v>
      </c>
      <c r="I1016" s="188">
        <v>0</v>
      </c>
      <c r="J1016" s="188">
        <v>0</v>
      </c>
      <c r="K1016" s="188">
        <v>0</v>
      </c>
      <c r="L1016" s="188">
        <v>9447305.1300000027</v>
      </c>
      <c r="M1016" s="188">
        <v>0</v>
      </c>
      <c r="N1016" s="188">
        <v>0</v>
      </c>
      <c r="O1016" s="189">
        <f t="shared" si="35"/>
        <v>9447305.1300000027</v>
      </c>
    </row>
    <row r="1017" spans="1:15" x14ac:dyDescent="0.25">
      <c r="A1017" s="221" t="s">
        <v>51</v>
      </c>
      <c r="B1017" s="222" t="s">
        <v>40</v>
      </c>
      <c r="C1017" s="186">
        <v>73270</v>
      </c>
      <c r="D1017" s="187" t="s">
        <v>955</v>
      </c>
      <c r="E1017" s="237">
        <v>3128524.5937832696</v>
      </c>
      <c r="F1017" s="188">
        <v>0</v>
      </c>
      <c r="G1017" s="188">
        <v>0</v>
      </c>
      <c r="H1017" s="188">
        <v>0</v>
      </c>
      <c r="I1017" s="188">
        <v>0</v>
      </c>
      <c r="J1017" s="188">
        <v>0</v>
      </c>
      <c r="K1017" s="188">
        <v>0</v>
      </c>
      <c r="L1017" s="188">
        <v>0</v>
      </c>
      <c r="M1017" s="188">
        <v>0</v>
      </c>
      <c r="N1017" s="188">
        <v>0</v>
      </c>
      <c r="O1017" s="189">
        <f t="shared" si="35"/>
        <v>0</v>
      </c>
    </row>
    <row r="1018" spans="1:15" x14ac:dyDescent="0.25">
      <c r="A1018" s="221" t="s">
        <v>51</v>
      </c>
      <c r="B1018" s="222" t="s">
        <v>40</v>
      </c>
      <c r="C1018" s="186">
        <v>73275</v>
      </c>
      <c r="D1018" s="187" t="s">
        <v>956</v>
      </c>
      <c r="E1018" s="237">
        <v>1017999.6221837981</v>
      </c>
      <c r="F1018" s="188">
        <v>0</v>
      </c>
      <c r="G1018" s="188">
        <v>0</v>
      </c>
      <c r="H1018" s="188">
        <v>0</v>
      </c>
      <c r="I1018" s="188">
        <v>0</v>
      </c>
      <c r="J1018" s="188">
        <v>0</v>
      </c>
      <c r="K1018" s="188">
        <v>0</v>
      </c>
      <c r="L1018" s="188">
        <v>8064733.330000001</v>
      </c>
      <c r="M1018" s="188">
        <v>0</v>
      </c>
      <c r="N1018" s="188">
        <v>0</v>
      </c>
      <c r="O1018" s="189">
        <f t="shared" si="35"/>
        <v>8064733.330000001</v>
      </c>
    </row>
    <row r="1019" spans="1:15" x14ac:dyDescent="0.25">
      <c r="A1019" s="221" t="s">
        <v>51</v>
      </c>
      <c r="B1019" s="222" t="s">
        <v>40</v>
      </c>
      <c r="C1019" s="186">
        <v>73283</v>
      </c>
      <c r="D1019" s="187" t="s">
        <v>957</v>
      </c>
      <c r="E1019" s="237">
        <v>3138039.6428509792</v>
      </c>
      <c r="F1019" s="188">
        <v>0</v>
      </c>
      <c r="G1019" s="188">
        <v>0</v>
      </c>
      <c r="H1019" s="188">
        <v>0</v>
      </c>
      <c r="I1019" s="188">
        <v>0</v>
      </c>
      <c r="J1019" s="188">
        <v>0</v>
      </c>
      <c r="K1019" s="188">
        <v>0</v>
      </c>
      <c r="L1019" s="188">
        <v>0</v>
      </c>
      <c r="M1019" s="188">
        <v>0</v>
      </c>
      <c r="N1019" s="188">
        <v>0</v>
      </c>
      <c r="O1019" s="189">
        <f t="shared" si="35"/>
        <v>0</v>
      </c>
    </row>
    <row r="1020" spans="1:15" x14ac:dyDescent="0.25">
      <c r="A1020" s="221" t="s">
        <v>51</v>
      </c>
      <c r="B1020" s="222" t="s">
        <v>40</v>
      </c>
      <c r="C1020" s="186">
        <v>73319</v>
      </c>
      <c r="D1020" s="187" t="s">
        <v>958</v>
      </c>
      <c r="E1020" s="237">
        <v>3723956.7821625825</v>
      </c>
      <c r="F1020" s="188">
        <v>0</v>
      </c>
      <c r="G1020" s="188">
        <v>0</v>
      </c>
      <c r="H1020" s="188">
        <v>0</v>
      </c>
      <c r="I1020" s="188">
        <v>0</v>
      </c>
      <c r="J1020" s="188">
        <v>0</v>
      </c>
      <c r="K1020" s="188">
        <v>0</v>
      </c>
      <c r="L1020" s="188">
        <v>5983736.46</v>
      </c>
      <c r="M1020" s="188">
        <v>0</v>
      </c>
      <c r="N1020" s="188">
        <v>0</v>
      </c>
      <c r="O1020" s="189">
        <f t="shared" si="35"/>
        <v>5983736.46</v>
      </c>
    </row>
    <row r="1021" spans="1:15" x14ac:dyDescent="0.25">
      <c r="A1021" s="255" t="s">
        <v>51</v>
      </c>
      <c r="B1021" s="258" t="s">
        <v>40</v>
      </c>
      <c r="C1021" s="256">
        <v>73347</v>
      </c>
      <c r="D1021" s="259" t="s">
        <v>959</v>
      </c>
      <c r="E1021" s="237">
        <v>0</v>
      </c>
      <c r="F1021" s="263">
        <v>0</v>
      </c>
      <c r="G1021" s="263">
        <v>0</v>
      </c>
      <c r="H1021" s="263">
        <v>0</v>
      </c>
      <c r="I1021" s="263">
        <v>0</v>
      </c>
      <c r="J1021" s="263">
        <v>0</v>
      </c>
      <c r="K1021" s="263">
        <v>0</v>
      </c>
      <c r="L1021" s="263">
        <v>0</v>
      </c>
      <c r="M1021" s="263">
        <v>0</v>
      </c>
      <c r="N1021" s="263">
        <v>0</v>
      </c>
      <c r="O1021" s="264">
        <f t="shared" si="35"/>
        <v>0</v>
      </c>
    </row>
    <row r="1022" spans="1:15" x14ac:dyDescent="0.25">
      <c r="A1022" s="255" t="s">
        <v>51</v>
      </c>
      <c r="B1022" s="258" t="s">
        <v>40</v>
      </c>
      <c r="C1022" s="256">
        <v>73349</v>
      </c>
      <c r="D1022" s="259" t="s">
        <v>960</v>
      </c>
      <c r="E1022" s="237">
        <v>36484.422618712371</v>
      </c>
      <c r="F1022" s="263">
        <v>0</v>
      </c>
      <c r="G1022" s="263">
        <v>0</v>
      </c>
      <c r="H1022" s="263">
        <v>0</v>
      </c>
      <c r="I1022" s="263">
        <v>0</v>
      </c>
      <c r="J1022" s="263">
        <v>0</v>
      </c>
      <c r="K1022" s="263">
        <v>0</v>
      </c>
      <c r="L1022" s="263">
        <v>922234.64000000013</v>
      </c>
      <c r="M1022" s="263">
        <v>0</v>
      </c>
      <c r="N1022" s="263">
        <v>0</v>
      </c>
      <c r="O1022" s="264">
        <f t="shared" si="35"/>
        <v>922234.64000000013</v>
      </c>
    </row>
    <row r="1023" spans="1:15" x14ac:dyDescent="0.25">
      <c r="A1023" s="255" t="s">
        <v>51</v>
      </c>
      <c r="B1023" s="258" t="s">
        <v>40</v>
      </c>
      <c r="C1023" s="256">
        <v>73352</v>
      </c>
      <c r="D1023" s="259" t="s">
        <v>961</v>
      </c>
      <c r="E1023" s="237">
        <v>4927.9575305753297</v>
      </c>
      <c r="F1023" s="263">
        <v>0</v>
      </c>
      <c r="G1023" s="263">
        <v>0</v>
      </c>
      <c r="H1023" s="263">
        <v>0</v>
      </c>
      <c r="I1023" s="263">
        <v>0</v>
      </c>
      <c r="J1023" s="263">
        <v>0</v>
      </c>
      <c r="K1023" s="263">
        <v>0</v>
      </c>
      <c r="L1023" s="263">
        <v>693298.03999999992</v>
      </c>
      <c r="M1023" s="263">
        <v>0</v>
      </c>
      <c r="N1023" s="263">
        <v>0</v>
      </c>
      <c r="O1023" s="264">
        <f t="shared" si="35"/>
        <v>693298.03999999992</v>
      </c>
    </row>
    <row r="1024" spans="1:15" x14ac:dyDescent="0.25">
      <c r="A1024" s="255" t="s">
        <v>51</v>
      </c>
      <c r="B1024" s="258" t="s">
        <v>40</v>
      </c>
      <c r="C1024" s="256">
        <v>73408</v>
      </c>
      <c r="D1024" s="259" t="s">
        <v>962</v>
      </c>
      <c r="E1024" s="237">
        <v>957918.52087824838</v>
      </c>
      <c r="F1024" s="263">
        <v>0</v>
      </c>
      <c r="G1024" s="263">
        <v>0</v>
      </c>
      <c r="H1024" s="263">
        <v>0</v>
      </c>
      <c r="I1024" s="263">
        <v>0</v>
      </c>
      <c r="J1024" s="263">
        <v>0</v>
      </c>
      <c r="K1024" s="263">
        <v>0</v>
      </c>
      <c r="L1024" s="263">
        <v>1005325.06</v>
      </c>
      <c r="M1024" s="263">
        <v>0</v>
      </c>
      <c r="N1024" s="263">
        <v>0</v>
      </c>
      <c r="O1024" s="264">
        <f t="shared" si="35"/>
        <v>1005325.06</v>
      </c>
    </row>
    <row r="1025" spans="1:15" x14ac:dyDescent="0.25">
      <c r="A1025" s="255" t="s">
        <v>51</v>
      </c>
      <c r="B1025" s="258" t="s">
        <v>40</v>
      </c>
      <c r="C1025" s="256">
        <v>73411</v>
      </c>
      <c r="D1025" s="259" t="s">
        <v>963</v>
      </c>
      <c r="E1025" s="237">
        <v>122963871.6225394</v>
      </c>
      <c r="F1025" s="263">
        <v>0</v>
      </c>
      <c r="G1025" s="263">
        <v>0</v>
      </c>
      <c r="H1025" s="263">
        <v>0</v>
      </c>
      <c r="I1025" s="263">
        <v>0</v>
      </c>
      <c r="J1025" s="263">
        <v>156540684.33000001</v>
      </c>
      <c r="K1025" s="263">
        <v>0</v>
      </c>
      <c r="L1025" s="263">
        <v>0</v>
      </c>
      <c r="M1025" s="263">
        <v>0</v>
      </c>
      <c r="N1025" s="263">
        <v>0</v>
      </c>
      <c r="O1025" s="264">
        <f t="shared" si="35"/>
        <v>156540684.33000001</v>
      </c>
    </row>
    <row r="1026" spans="1:15" x14ac:dyDescent="0.25">
      <c r="A1026" s="255" t="s">
        <v>51</v>
      </c>
      <c r="B1026" s="258" t="s">
        <v>40</v>
      </c>
      <c r="C1026" s="256">
        <v>73443</v>
      </c>
      <c r="D1026" s="259" t="s">
        <v>964</v>
      </c>
      <c r="E1026" s="237">
        <v>1759183.4391190824</v>
      </c>
      <c r="F1026" s="263">
        <v>0</v>
      </c>
      <c r="G1026" s="263">
        <v>0</v>
      </c>
      <c r="H1026" s="263">
        <v>0</v>
      </c>
      <c r="I1026" s="263">
        <v>0</v>
      </c>
      <c r="J1026" s="263">
        <v>0</v>
      </c>
      <c r="K1026" s="263">
        <v>0</v>
      </c>
      <c r="L1026" s="263">
        <v>0</v>
      </c>
      <c r="M1026" s="263">
        <v>0</v>
      </c>
      <c r="N1026" s="263">
        <v>0</v>
      </c>
      <c r="O1026" s="264">
        <f t="shared" si="35"/>
        <v>0</v>
      </c>
    </row>
    <row r="1027" spans="1:15" x14ac:dyDescent="0.25">
      <c r="A1027" s="255" t="s">
        <v>51</v>
      </c>
      <c r="B1027" s="258" t="s">
        <v>40</v>
      </c>
      <c r="C1027" s="256">
        <v>73449</v>
      </c>
      <c r="D1027" s="259" t="s">
        <v>965</v>
      </c>
      <c r="E1027" s="237">
        <v>2354595.1589348991</v>
      </c>
      <c r="F1027" s="263">
        <v>0</v>
      </c>
      <c r="G1027" s="263">
        <v>0</v>
      </c>
      <c r="H1027" s="263">
        <v>0</v>
      </c>
      <c r="I1027" s="263">
        <v>0</v>
      </c>
      <c r="J1027" s="263">
        <v>0</v>
      </c>
      <c r="K1027" s="263">
        <v>0</v>
      </c>
      <c r="L1027" s="263">
        <v>1566268.0999999999</v>
      </c>
      <c r="M1027" s="263">
        <v>0</v>
      </c>
      <c r="N1027" s="263">
        <v>0</v>
      </c>
      <c r="O1027" s="264">
        <f t="shared" si="35"/>
        <v>1566268.0999999999</v>
      </c>
    </row>
    <row r="1028" spans="1:15" x14ac:dyDescent="0.25">
      <c r="A1028" s="255" t="s">
        <v>51</v>
      </c>
      <c r="B1028" s="258" t="s">
        <v>40</v>
      </c>
      <c r="C1028" s="256">
        <v>73461</v>
      </c>
      <c r="D1028" s="259" t="s">
        <v>966</v>
      </c>
      <c r="E1028" s="237">
        <v>986.57051406770177</v>
      </c>
      <c r="F1028" s="263">
        <v>0</v>
      </c>
      <c r="G1028" s="263">
        <v>0</v>
      </c>
      <c r="H1028" s="263">
        <v>0</v>
      </c>
      <c r="I1028" s="263">
        <v>0</v>
      </c>
      <c r="J1028" s="263">
        <v>0</v>
      </c>
      <c r="K1028" s="263">
        <v>0</v>
      </c>
      <c r="L1028" s="263">
        <v>5797.94</v>
      </c>
      <c r="M1028" s="263">
        <v>0</v>
      </c>
      <c r="N1028" s="263">
        <v>0</v>
      </c>
      <c r="O1028" s="264">
        <f t="shared" si="35"/>
        <v>5797.94</v>
      </c>
    </row>
    <row r="1029" spans="1:15" x14ac:dyDescent="0.25">
      <c r="A1029" s="255" t="s">
        <v>51</v>
      </c>
      <c r="B1029" s="258" t="s">
        <v>40</v>
      </c>
      <c r="C1029" s="256">
        <v>73483</v>
      </c>
      <c r="D1029" s="259" t="s">
        <v>967</v>
      </c>
      <c r="E1029" s="237">
        <v>0</v>
      </c>
      <c r="F1029" s="263">
        <v>0</v>
      </c>
      <c r="G1029" s="263">
        <v>0</v>
      </c>
      <c r="H1029" s="263">
        <v>0</v>
      </c>
      <c r="I1029" s="263">
        <v>0</v>
      </c>
      <c r="J1029" s="263">
        <v>0</v>
      </c>
      <c r="K1029" s="263">
        <v>0</v>
      </c>
      <c r="L1029" s="263">
        <v>0</v>
      </c>
      <c r="M1029" s="263">
        <v>0</v>
      </c>
      <c r="N1029" s="263">
        <v>0</v>
      </c>
      <c r="O1029" s="264">
        <f t="shared" si="35"/>
        <v>0</v>
      </c>
    </row>
    <row r="1030" spans="1:15" x14ac:dyDescent="0.25">
      <c r="A1030" s="255" t="s">
        <v>51</v>
      </c>
      <c r="B1030" s="258" t="s">
        <v>40</v>
      </c>
      <c r="C1030" s="256">
        <v>73504</v>
      </c>
      <c r="D1030" s="259" t="s">
        <v>968</v>
      </c>
      <c r="E1030" s="237">
        <v>2035912.8111654855</v>
      </c>
      <c r="F1030" s="263">
        <v>0</v>
      </c>
      <c r="G1030" s="263">
        <v>0</v>
      </c>
      <c r="H1030" s="263">
        <v>0</v>
      </c>
      <c r="I1030" s="263">
        <v>0</v>
      </c>
      <c r="J1030" s="263">
        <v>0</v>
      </c>
      <c r="K1030" s="263">
        <v>0</v>
      </c>
      <c r="L1030" s="263">
        <v>7158397.21</v>
      </c>
      <c r="M1030" s="263">
        <v>0</v>
      </c>
      <c r="N1030" s="263">
        <v>0</v>
      </c>
      <c r="O1030" s="264">
        <f t="shared" si="35"/>
        <v>7158397.21</v>
      </c>
    </row>
    <row r="1031" spans="1:15" x14ac:dyDescent="0.25">
      <c r="A1031" s="221" t="s">
        <v>51</v>
      </c>
      <c r="B1031" s="222" t="s">
        <v>40</v>
      </c>
      <c r="C1031" s="186">
        <v>73520</v>
      </c>
      <c r="D1031" s="187" t="s">
        <v>969</v>
      </c>
      <c r="E1031" s="237">
        <v>0</v>
      </c>
      <c r="F1031" s="188">
        <v>0</v>
      </c>
      <c r="G1031" s="188">
        <v>0</v>
      </c>
      <c r="H1031" s="188">
        <v>0</v>
      </c>
      <c r="I1031" s="188">
        <v>0</v>
      </c>
      <c r="J1031" s="188">
        <v>0</v>
      </c>
      <c r="K1031" s="188">
        <v>0</v>
      </c>
      <c r="L1031" s="188">
        <v>0</v>
      </c>
      <c r="M1031" s="188">
        <v>0</v>
      </c>
      <c r="N1031" s="188">
        <v>0</v>
      </c>
      <c r="O1031" s="189">
        <f t="shared" si="35"/>
        <v>0</v>
      </c>
    </row>
    <row r="1032" spans="1:15" x14ac:dyDescent="0.25">
      <c r="A1032" s="221" t="s">
        <v>51</v>
      </c>
      <c r="B1032" s="222" t="s">
        <v>40</v>
      </c>
      <c r="C1032" s="186">
        <v>73547</v>
      </c>
      <c r="D1032" s="187" t="s">
        <v>970</v>
      </c>
      <c r="E1032" s="237">
        <v>41763.214249168363</v>
      </c>
      <c r="F1032" s="188">
        <v>0</v>
      </c>
      <c r="G1032" s="188">
        <v>0</v>
      </c>
      <c r="H1032" s="188">
        <v>0</v>
      </c>
      <c r="I1032" s="188">
        <v>0</v>
      </c>
      <c r="J1032" s="188">
        <v>0</v>
      </c>
      <c r="K1032" s="188">
        <v>0</v>
      </c>
      <c r="L1032" s="188">
        <v>15582.83</v>
      </c>
      <c r="M1032" s="188">
        <v>0</v>
      </c>
      <c r="N1032" s="188">
        <v>0</v>
      </c>
      <c r="O1032" s="189">
        <f t="shared" si="35"/>
        <v>15582.83</v>
      </c>
    </row>
    <row r="1033" spans="1:15" x14ac:dyDescent="0.25">
      <c r="A1033" s="221" t="s">
        <v>51</v>
      </c>
      <c r="B1033" s="222" t="s">
        <v>40</v>
      </c>
      <c r="C1033" s="186">
        <v>73555</v>
      </c>
      <c r="D1033" s="187" t="s">
        <v>971</v>
      </c>
      <c r="E1033" s="237">
        <v>0</v>
      </c>
      <c r="F1033" s="188">
        <v>0</v>
      </c>
      <c r="G1033" s="188">
        <v>0</v>
      </c>
      <c r="H1033" s="188">
        <v>0</v>
      </c>
      <c r="I1033" s="188">
        <v>0</v>
      </c>
      <c r="J1033" s="188">
        <v>0</v>
      </c>
      <c r="K1033" s="188">
        <v>0</v>
      </c>
      <c r="L1033" s="188">
        <v>0</v>
      </c>
      <c r="M1033" s="188">
        <v>0</v>
      </c>
      <c r="N1033" s="188">
        <v>0</v>
      </c>
      <c r="O1033" s="189">
        <f t="shared" si="35"/>
        <v>0</v>
      </c>
    </row>
    <row r="1034" spans="1:15" x14ac:dyDescent="0.25">
      <c r="A1034" s="221" t="s">
        <v>51</v>
      </c>
      <c r="B1034" s="222" t="s">
        <v>40</v>
      </c>
      <c r="C1034" s="186">
        <v>73563</v>
      </c>
      <c r="D1034" s="187" t="s">
        <v>972</v>
      </c>
      <c r="E1034" s="237">
        <v>0</v>
      </c>
      <c r="F1034" s="188">
        <v>0</v>
      </c>
      <c r="G1034" s="188">
        <v>0</v>
      </c>
      <c r="H1034" s="188">
        <v>0</v>
      </c>
      <c r="I1034" s="188">
        <v>0</v>
      </c>
      <c r="J1034" s="188">
        <v>0</v>
      </c>
      <c r="K1034" s="188">
        <v>0</v>
      </c>
      <c r="L1034" s="188">
        <v>0</v>
      </c>
      <c r="M1034" s="188">
        <v>0</v>
      </c>
      <c r="N1034" s="188">
        <v>0</v>
      </c>
      <c r="O1034" s="189">
        <f t="shared" si="35"/>
        <v>0</v>
      </c>
    </row>
    <row r="1035" spans="1:15" x14ac:dyDescent="0.25">
      <c r="A1035" s="221" t="s">
        <v>51</v>
      </c>
      <c r="B1035" s="222" t="s">
        <v>40</v>
      </c>
      <c r="C1035" s="186">
        <v>73585</v>
      </c>
      <c r="D1035" s="187" t="s">
        <v>973</v>
      </c>
      <c r="E1035" s="237">
        <v>20348.102790844438</v>
      </c>
      <c r="F1035" s="188">
        <v>0</v>
      </c>
      <c r="G1035" s="188">
        <v>0</v>
      </c>
      <c r="H1035" s="188">
        <v>0</v>
      </c>
      <c r="I1035" s="188">
        <v>0</v>
      </c>
      <c r="J1035" s="188">
        <v>0</v>
      </c>
      <c r="K1035" s="188">
        <v>0</v>
      </c>
      <c r="L1035" s="188">
        <v>0</v>
      </c>
      <c r="M1035" s="188">
        <v>0</v>
      </c>
      <c r="N1035" s="188">
        <v>0</v>
      </c>
      <c r="O1035" s="189">
        <f t="shared" si="35"/>
        <v>0</v>
      </c>
    </row>
    <row r="1036" spans="1:15" x14ac:dyDescent="0.25">
      <c r="A1036" s="221" t="s">
        <v>51</v>
      </c>
      <c r="B1036" s="222" t="s">
        <v>40</v>
      </c>
      <c r="C1036" s="186">
        <v>73616</v>
      </c>
      <c r="D1036" s="187" t="s">
        <v>974</v>
      </c>
      <c r="E1036" s="237">
        <v>0</v>
      </c>
      <c r="F1036" s="188">
        <v>0</v>
      </c>
      <c r="G1036" s="188">
        <v>0</v>
      </c>
      <c r="H1036" s="188">
        <v>0</v>
      </c>
      <c r="I1036" s="188">
        <v>0</v>
      </c>
      <c r="J1036" s="188">
        <v>0</v>
      </c>
      <c r="K1036" s="188">
        <v>0</v>
      </c>
      <c r="L1036" s="188">
        <v>0</v>
      </c>
      <c r="M1036" s="188">
        <v>0</v>
      </c>
      <c r="N1036" s="188">
        <v>0</v>
      </c>
      <c r="O1036" s="189">
        <f t="shared" ref="O1036:O1037" si="36">SUM(F1036:N1036)</f>
        <v>0</v>
      </c>
    </row>
    <row r="1037" spans="1:15" x14ac:dyDescent="0.25">
      <c r="A1037" s="221" t="s">
        <v>51</v>
      </c>
      <c r="B1037" s="222" t="s">
        <v>40</v>
      </c>
      <c r="C1037" s="186">
        <v>73622</v>
      </c>
      <c r="D1037" s="187" t="s">
        <v>975</v>
      </c>
      <c r="E1037" s="237">
        <v>0</v>
      </c>
      <c r="F1037" s="188">
        <v>0</v>
      </c>
      <c r="G1037" s="188">
        <v>0</v>
      </c>
      <c r="H1037" s="188">
        <v>0</v>
      </c>
      <c r="I1037" s="188">
        <v>0</v>
      </c>
      <c r="J1037" s="188">
        <v>0</v>
      </c>
      <c r="K1037" s="188">
        <v>0</v>
      </c>
      <c r="L1037" s="188">
        <v>0</v>
      </c>
      <c r="M1037" s="188">
        <v>0</v>
      </c>
      <c r="N1037" s="188">
        <v>0</v>
      </c>
      <c r="O1037" s="189">
        <f t="shared" si="36"/>
        <v>0</v>
      </c>
    </row>
    <row r="1038" spans="1:15" x14ac:dyDescent="0.25">
      <c r="A1038" s="221" t="s">
        <v>51</v>
      </c>
      <c r="B1038" s="222" t="s">
        <v>40</v>
      </c>
      <c r="C1038" s="186">
        <v>73624</v>
      </c>
      <c r="D1038" s="187" t="s">
        <v>976</v>
      </c>
      <c r="E1038" s="237">
        <v>6027.3614612066485</v>
      </c>
      <c r="F1038" s="188">
        <v>0</v>
      </c>
      <c r="G1038" s="188">
        <v>0</v>
      </c>
      <c r="H1038" s="188">
        <v>0</v>
      </c>
      <c r="I1038" s="188">
        <v>0</v>
      </c>
      <c r="J1038" s="188">
        <v>1244329.53</v>
      </c>
      <c r="K1038" s="188">
        <v>0</v>
      </c>
      <c r="L1038" s="188">
        <v>1079428.6399999999</v>
      </c>
      <c r="M1038" s="188">
        <v>0</v>
      </c>
      <c r="N1038" s="188">
        <v>0</v>
      </c>
      <c r="O1038" s="189">
        <f t="shared" ref="O1038:O1099" si="37">SUM(F1038:N1038)</f>
        <v>2323758.17</v>
      </c>
    </row>
    <row r="1039" spans="1:15" x14ac:dyDescent="0.25">
      <c r="A1039" s="221" t="s">
        <v>51</v>
      </c>
      <c r="B1039" s="222" t="s">
        <v>40</v>
      </c>
      <c r="C1039" s="186">
        <v>73671</v>
      </c>
      <c r="D1039" s="187" t="s">
        <v>977</v>
      </c>
      <c r="E1039" s="237">
        <v>1373627.8394453293</v>
      </c>
      <c r="F1039" s="188">
        <v>0</v>
      </c>
      <c r="G1039" s="188">
        <v>0</v>
      </c>
      <c r="H1039" s="188">
        <v>0</v>
      </c>
      <c r="I1039" s="188">
        <v>0</v>
      </c>
      <c r="J1039" s="188">
        <v>0</v>
      </c>
      <c r="K1039" s="188">
        <v>0</v>
      </c>
      <c r="L1039" s="188">
        <v>27513872.43</v>
      </c>
      <c r="M1039" s="188">
        <v>0</v>
      </c>
      <c r="N1039" s="188">
        <v>0</v>
      </c>
      <c r="O1039" s="189">
        <f t="shared" si="37"/>
        <v>27513872.43</v>
      </c>
    </row>
    <row r="1040" spans="1:15" x14ac:dyDescent="0.25">
      <c r="A1040" s="221" t="s">
        <v>51</v>
      </c>
      <c r="B1040" s="222" t="s">
        <v>40</v>
      </c>
      <c r="C1040" s="186">
        <v>73675</v>
      </c>
      <c r="D1040" s="187" t="s">
        <v>978</v>
      </c>
      <c r="E1040" s="237">
        <v>0</v>
      </c>
      <c r="F1040" s="188">
        <v>0</v>
      </c>
      <c r="G1040" s="188">
        <v>0</v>
      </c>
      <c r="H1040" s="188">
        <v>0</v>
      </c>
      <c r="I1040" s="188">
        <v>0</v>
      </c>
      <c r="J1040" s="188">
        <v>0</v>
      </c>
      <c r="K1040" s="188">
        <v>0</v>
      </c>
      <c r="L1040" s="188">
        <v>0</v>
      </c>
      <c r="M1040" s="188">
        <v>0</v>
      </c>
      <c r="N1040" s="188">
        <v>0</v>
      </c>
      <c r="O1040" s="189">
        <f t="shared" si="37"/>
        <v>0</v>
      </c>
    </row>
    <row r="1041" spans="1:15" x14ac:dyDescent="0.25">
      <c r="A1041" s="255" t="s">
        <v>51</v>
      </c>
      <c r="B1041" s="258" t="s">
        <v>40</v>
      </c>
      <c r="C1041" s="256">
        <v>73678</v>
      </c>
      <c r="D1041" s="259" t="s">
        <v>144</v>
      </c>
      <c r="E1041" s="237">
        <v>47628030.050341032</v>
      </c>
      <c r="F1041" s="263">
        <v>125672014.86000001</v>
      </c>
      <c r="G1041" s="263">
        <v>0</v>
      </c>
      <c r="H1041" s="263">
        <v>0</v>
      </c>
      <c r="I1041" s="263">
        <v>0</v>
      </c>
      <c r="J1041" s="263">
        <v>0</v>
      </c>
      <c r="K1041" s="263">
        <v>0</v>
      </c>
      <c r="L1041" s="263">
        <v>33199970.270000014</v>
      </c>
      <c r="M1041" s="263">
        <v>0</v>
      </c>
      <c r="N1041" s="263">
        <v>0</v>
      </c>
      <c r="O1041" s="264">
        <f t="shared" si="37"/>
        <v>158871985.13000003</v>
      </c>
    </row>
    <row r="1042" spans="1:15" x14ac:dyDescent="0.25">
      <c r="A1042" s="255" t="s">
        <v>51</v>
      </c>
      <c r="B1042" s="258" t="s">
        <v>40</v>
      </c>
      <c r="C1042" s="256">
        <v>73686</v>
      </c>
      <c r="D1042" s="259" t="s">
        <v>979</v>
      </c>
      <c r="E1042" s="237">
        <v>82002801.947953656</v>
      </c>
      <c r="F1042" s="263">
        <v>0</v>
      </c>
      <c r="G1042" s="263">
        <v>0</v>
      </c>
      <c r="H1042" s="263">
        <v>0</v>
      </c>
      <c r="I1042" s="263">
        <v>0</v>
      </c>
      <c r="J1042" s="263">
        <v>74607225.299999997</v>
      </c>
      <c r="K1042" s="263">
        <v>0</v>
      </c>
      <c r="L1042" s="263">
        <v>0</v>
      </c>
      <c r="M1042" s="263">
        <v>0</v>
      </c>
      <c r="N1042" s="263">
        <v>0</v>
      </c>
      <c r="O1042" s="264">
        <f t="shared" si="37"/>
        <v>74607225.299999997</v>
      </c>
    </row>
    <row r="1043" spans="1:15" x14ac:dyDescent="0.25">
      <c r="A1043" s="255" t="s">
        <v>51</v>
      </c>
      <c r="B1043" s="258" t="s">
        <v>40</v>
      </c>
      <c r="C1043" s="256">
        <v>73770</v>
      </c>
      <c r="D1043" s="259" t="s">
        <v>433</v>
      </c>
      <c r="E1043" s="237">
        <v>1711342.2049398213</v>
      </c>
      <c r="F1043" s="263">
        <v>0</v>
      </c>
      <c r="G1043" s="263">
        <v>0</v>
      </c>
      <c r="H1043" s="263">
        <v>0</v>
      </c>
      <c r="I1043" s="263">
        <v>0</v>
      </c>
      <c r="J1043" s="263">
        <v>0</v>
      </c>
      <c r="K1043" s="263">
        <v>0</v>
      </c>
      <c r="L1043" s="263">
        <v>14988640.179999996</v>
      </c>
      <c r="M1043" s="263">
        <v>0</v>
      </c>
      <c r="N1043" s="263">
        <v>0</v>
      </c>
      <c r="O1043" s="264">
        <f t="shared" si="37"/>
        <v>14988640.179999996</v>
      </c>
    </row>
    <row r="1044" spans="1:15" x14ac:dyDescent="0.25">
      <c r="A1044" s="255" t="s">
        <v>51</v>
      </c>
      <c r="B1044" s="258" t="s">
        <v>40</v>
      </c>
      <c r="C1044" s="256">
        <v>73854</v>
      </c>
      <c r="D1044" s="259" t="s">
        <v>980</v>
      </c>
      <c r="E1044" s="237">
        <v>9049845.0796254948</v>
      </c>
      <c r="F1044" s="263">
        <v>1094295.6299999999</v>
      </c>
      <c r="G1044" s="263">
        <v>0</v>
      </c>
      <c r="H1044" s="263">
        <v>0</v>
      </c>
      <c r="I1044" s="263">
        <v>0</v>
      </c>
      <c r="J1044" s="263">
        <v>0</v>
      </c>
      <c r="K1044" s="263">
        <v>0</v>
      </c>
      <c r="L1044" s="263">
        <v>18303105.539999999</v>
      </c>
      <c r="M1044" s="263">
        <v>0</v>
      </c>
      <c r="N1044" s="263">
        <v>369955.94999999995</v>
      </c>
      <c r="O1044" s="264">
        <f t="shared" si="37"/>
        <v>19767357.119999997</v>
      </c>
    </row>
    <row r="1045" spans="1:15" x14ac:dyDescent="0.25">
      <c r="A1045" s="255" t="s">
        <v>51</v>
      </c>
      <c r="B1045" s="258" t="s">
        <v>40</v>
      </c>
      <c r="C1045" s="256">
        <v>73861</v>
      </c>
      <c r="D1045" s="259" t="s">
        <v>981</v>
      </c>
      <c r="E1045" s="237">
        <v>1284440.4387035877</v>
      </c>
      <c r="F1045" s="263">
        <v>0</v>
      </c>
      <c r="G1045" s="263">
        <v>0</v>
      </c>
      <c r="H1045" s="263">
        <v>0</v>
      </c>
      <c r="I1045" s="263">
        <v>0</v>
      </c>
      <c r="J1045" s="263">
        <v>0</v>
      </c>
      <c r="K1045" s="263">
        <v>0</v>
      </c>
      <c r="L1045" s="263">
        <v>29066.89</v>
      </c>
      <c r="M1045" s="263">
        <v>0</v>
      </c>
      <c r="N1045" s="263">
        <v>0</v>
      </c>
      <c r="O1045" s="264">
        <f t="shared" si="37"/>
        <v>29066.89</v>
      </c>
    </row>
    <row r="1046" spans="1:15" x14ac:dyDescent="0.25">
      <c r="A1046" s="255" t="s">
        <v>51</v>
      </c>
      <c r="B1046" s="258" t="s">
        <v>40</v>
      </c>
      <c r="C1046" s="256">
        <v>73870</v>
      </c>
      <c r="D1046" s="259" t="s">
        <v>982</v>
      </c>
      <c r="E1046" s="237">
        <v>0</v>
      </c>
      <c r="F1046" s="263">
        <v>0</v>
      </c>
      <c r="G1046" s="263">
        <v>0</v>
      </c>
      <c r="H1046" s="263">
        <v>0</v>
      </c>
      <c r="I1046" s="263">
        <v>0</v>
      </c>
      <c r="J1046" s="263">
        <v>0</v>
      </c>
      <c r="K1046" s="263">
        <v>0</v>
      </c>
      <c r="L1046" s="263">
        <v>0</v>
      </c>
      <c r="M1046" s="263">
        <v>0</v>
      </c>
      <c r="N1046" s="263">
        <v>0</v>
      </c>
      <c r="O1046" s="264">
        <f t="shared" si="37"/>
        <v>0</v>
      </c>
    </row>
    <row r="1047" spans="1:15" x14ac:dyDescent="0.25">
      <c r="A1047" s="255" t="s">
        <v>51</v>
      </c>
      <c r="B1047" s="258" t="s">
        <v>40</v>
      </c>
      <c r="C1047" s="256">
        <v>73873</v>
      </c>
      <c r="D1047" s="259" t="s">
        <v>983</v>
      </c>
      <c r="E1047" s="237">
        <v>0</v>
      </c>
      <c r="F1047" s="263">
        <v>0</v>
      </c>
      <c r="G1047" s="263">
        <v>0</v>
      </c>
      <c r="H1047" s="263">
        <v>0</v>
      </c>
      <c r="I1047" s="263">
        <v>0</v>
      </c>
      <c r="J1047" s="263">
        <v>0</v>
      </c>
      <c r="K1047" s="263">
        <v>0</v>
      </c>
      <c r="L1047" s="263">
        <v>30638.9</v>
      </c>
      <c r="M1047" s="263">
        <v>0</v>
      </c>
      <c r="N1047" s="263">
        <v>0</v>
      </c>
      <c r="O1047" s="264">
        <f t="shared" si="37"/>
        <v>30638.9</v>
      </c>
    </row>
    <row r="1048" spans="1:15" x14ac:dyDescent="0.25">
      <c r="A1048" s="255" t="s">
        <v>51</v>
      </c>
      <c r="B1048" s="258" t="s">
        <v>41</v>
      </c>
      <c r="C1048" s="256">
        <v>76001</v>
      </c>
      <c r="D1048" s="259" t="s">
        <v>984</v>
      </c>
      <c r="E1048" s="237">
        <v>54201454.064049885</v>
      </c>
      <c r="F1048" s="263">
        <v>0</v>
      </c>
      <c r="G1048" s="263">
        <v>6397068.4900000002</v>
      </c>
      <c r="H1048" s="263">
        <v>0</v>
      </c>
      <c r="I1048" s="263">
        <v>0</v>
      </c>
      <c r="J1048" s="263">
        <v>0</v>
      </c>
      <c r="K1048" s="263">
        <v>0</v>
      </c>
      <c r="L1048" s="263">
        <v>9279013.9899999984</v>
      </c>
      <c r="M1048" s="263">
        <v>0</v>
      </c>
      <c r="N1048" s="263">
        <v>0</v>
      </c>
      <c r="O1048" s="264">
        <f t="shared" si="37"/>
        <v>15676082.479999999</v>
      </c>
    </row>
    <row r="1049" spans="1:15" x14ac:dyDescent="0.25">
      <c r="A1049" s="255" t="s">
        <v>51</v>
      </c>
      <c r="B1049" s="258" t="s">
        <v>41</v>
      </c>
      <c r="C1049" s="256">
        <v>76020</v>
      </c>
      <c r="D1049" s="259" t="s">
        <v>985</v>
      </c>
      <c r="E1049" s="237">
        <v>0</v>
      </c>
      <c r="F1049" s="263">
        <v>0</v>
      </c>
      <c r="G1049" s="263">
        <v>0</v>
      </c>
      <c r="H1049" s="263">
        <v>0</v>
      </c>
      <c r="I1049" s="263">
        <v>0</v>
      </c>
      <c r="J1049" s="263">
        <v>0</v>
      </c>
      <c r="K1049" s="263">
        <v>0</v>
      </c>
      <c r="L1049" s="263">
        <v>0</v>
      </c>
      <c r="M1049" s="263">
        <v>0</v>
      </c>
      <c r="N1049" s="263">
        <v>0</v>
      </c>
      <c r="O1049" s="264">
        <f t="shared" si="37"/>
        <v>0</v>
      </c>
    </row>
    <row r="1050" spans="1:15" x14ac:dyDescent="0.25">
      <c r="A1050" s="255" t="s">
        <v>51</v>
      </c>
      <c r="B1050" s="258" t="s">
        <v>41</v>
      </c>
      <c r="C1050" s="256">
        <v>76036</v>
      </c>
      <c r="D1050" s="259" t="s">
        <v>986</v>
      </c>
      <c r="E1050" s="237">
        <v>0</v>
      </c>
      <c r="F1050" s="263">
        <v>0</v>
      </c>
      <c r="G1050" s="263">
        <v>0</v>
      </c>
      <c r="H1050" s="263">
        <v>0</v>
      </c>
      <c r="I1050" s="263">
        <v>0</v>
      </c>
      <c r="J1050" s="263">
        <v>0</v>
      </c>
      <c r="K1050" s="263">
        <v>0</v>
      </c>
      <c r="L1050" s="263">
        <v>313469.36</v>
      </c>
      <c r="M1050" s="263">
        <v>0</v>
      </c>
      <c r="N1050" s="263">
        <v>0</v>
      </c>
      <c r="O1050" s="264">
        <f t="shared" si="37"/>
        <v>313469.36</v>
      </c>
    </row>
    <row r="1051" spans="1:15" x14ac:dyDescent="0.25">
      <c r="A1051" s="221" t="s">
        <v>51</v>
      </c>
      <c r="B1051" s="222" t="s">
        <v>41</v>
      </c>
      <c r="C1051" s="186">
        <v>76041</v>
      </c>
      <c r="D1051" s="187" t="s">
        <v>987</v>
      </c>
      <c r="E1051" s="237">
        <v>822881.16470583063</v>
      </c>
      <c r="F1051" s="188">
        <v>0</v>
      </c>
      <c r="G1051" s="188">
        <v>0</v>
      </c>
      <c r="H1051" s="188">
        <v>0</v>
      </c>
      <c r="I1051" s="188">
        <v>0</v>
      </c>
      <c r="J1051" s="188">
        <v>0</v>
      </c>
      <c r="K1051" s="188">
        <v>0</v>
      </c>
      <c r="L1051" s="188">
        <v>8753150.2599999998</v>
      </c>
      <c r="M1051" s="188">
        <v>0</v>
      </c>
      <c r="N1051" s="188">
        <v>0</v>
      </c>
      <c r="O1051" s="189">
        <f t="shared" si="37"/>
        <v>8753150.2599999998</v>
      </c>
    </row>
    <row r="1052" spans="1:15" x14ac:dyDescent="0.25">
      <c r="A1052" s="221" t="s">
        <v>51</v>
      </c>
      <c r="B1052" s="222" t="s">
        <v>41</v>
      </c>
      <c r="C1052" s="186">
        <v>76054</v>
      </c>
      <c r="D1052" s="187" t="s">
        <v>66</v>
      </c>
      <c r="E1052" s="237">
        <v>0</v>
      </c>
      <c r="F1052" s="188">
        <v>0</v>
      </c>
      <c r="G1052" s="188">
        <v>0</v>
      </c>
      <c r="H1052" s="188">
        <v>0</v>
      </c>
      <c r="I1052" s="188">
        <v>0</v>
      </c>
      <c r="J1052" s="188">
        <v>0</v>
      </c>
      <c r="K1052" s="188">
        <v>0</v>
      </c>
      <c r="L1052" s="188">
        <v>0</v>
      </c>
      <c r="M1052" s="188">
        <v>0</v>
      </c>
      <c r="N1052" s="188">
        <v>0</v>
      </c>
      <c r="O1052" s="189">
        <f t="shared" si="37"/>
        <v>0</v>
      </c>
    </row>
    <row r="1053" spans="1:15" x14ac:dyDescent="0.25">
      <c r="A1053" s="221" t="s">
        <v>51</v>
      </c>
      <c r="B1053" s="222" t="s">
        <v>41</v>
      </c>
      <c r="C1053" s="186">
        <v>76100</v>
      </c>
      <c r="D1053" s="187" t="s">
        <v>21</v>
      </c>
      <c r="E1053" s="237">
        <v>546807.18180087709</v>
      </c>
      <c r="F1053" s="188">
        <v>0</v>
      </c>
      <c r="G1053" s="188">
        <v>0</v>
      </c>
      <c r="H1053" s="188">
        <v>0</v>
      </c>
      <c r="I1053" s="188">
        <v>0</v>
      </c>
      <c r="J1053" s="188">
        <v>0</v>
      </c>
      <c r="K1053" s="188">
        <v>0</v>
      </c>
      <c r="L1053" s="188">
        <v>3829322.45</v>
      </c>
      <c r="M1053" s="188">
        <v>0</v>
      </c>
      <c r="N1053" s="188">
        <v>0</v>
      </c>
      <c r="O1053" s="189">
        <f t="shared" si="37"/>
        <v>3829322.45</v>
      </c>
    </row>
    <row r="1054" spans="1:15" x14ac:dyDescent="0.25">
      <c r="A1054" s="221" t="s">
        <v>51</v>
      </c>
      <c r="B1054" s="222" t="s">
        <v>41</v>
      </c>
      <c r="C1054" s="186">
        <v>76109</v>
      </c>
      <c r="D1054" s="187" t="s">
        <v>988</v>
      </c>
      <c r="E1054" s="237">
        <v>553611751.00756812</v>
      </c>
      <c r="F1054" s="188">
        <v>0</v>
      </c>
      <c r="G1054" s="188">
        <v>280686884.38999993</v>
      </c>
      <c r="H1054" s="188">
        <v>0</v>
      </c>
      <c r="I1054" s="188">
        <v>0</v>
      </c>
      <c r="J1054" s="188">
        <v>63604732.729999997</v>
      </c>
      <c r="K1054" s="188">
        <v>0</v>
      </c>
      <c r="L1054" s="188">
        <v>4772808.1000000006</v>
      </c>
      <c r="M1054" s="188">
        <v>0</v>
      </c>
      <c r="N1054" s="188">
        <v>0</v>
      </c>
      <c r="O1054" s="189">
        <f t="shared" si="37"/>
        <v>349064425.21999997</v>
      </c>
    </row>
    <row r="1055" spans="1:15" x14ac:dyDescent="0.25">
      <c r="A1055" s="221" t="s">
        <v>51</v>
      </c>
      <c r="B1055" s="222" t="s">
        <v>41</v>
      </c>
      <c r="C1055" s="186">
        <v>76111</v>
      </c>
      <c r="D1055" s="187" t="s">
        <v>989</v>
      </c>
      <c r="E1055" s="237">
        <v>1833525.7894481348</v>
      </c>
      <c r="F1055" s="188">
        <v>0</v>
      </c>
      <c r="G1055" s="188">
        <v>0</v>
      </c>
      <c r="H1055" s="188">
        <v>0</v>
      </c>
      <c r="I1055" s="188">
        <v>0</v>
      </c>
      <c r="J1055" s="188">
        <v>0</v>
      </c>
      <c r="K1055" s="188">
        <v>0</v>
      </c>
      <c r="L1055" s="188">
        <v>14134.79</v>
      </c>
      <c r="M1055" s="188">
        <v>0</v>
      </c>
      <c r="N1055" s="188">
        <v>0</v>
      </c>
      <c r="O1055" s="189">
        <f t="shared" si="37"/>
        <v>14134.79</v>
      </c>
    </row>
    <row r="1056" spans="1:15" x14ac:dyDescent="0.25">
      <c r="A1056" s="221" t="s">
        <v>51</v>
      </c>
      <c r="B1056" s="222" t="s">
        <v>41</v>
      </c>
      <c r="C1056" s="186">
        <v>76113</v>
      </c>
      <c r="D1056" s="187" t="s">
        <v>990</v>
      </c>
      <c r="E1056" s="237">
        <v>0</v>
      </c>
      <c r="F1056" s="188">
        <v>0</v>
      </c>
      <c r="G1056" s="188">
        <v>0</v>
      </c>
      <c r="H1056" s="188">
        <v>0</v>
      </c>
      <c r="I1056" s="188">
        <v>0</v>
      </c>
      <c r="J1056" s="188">
        <v>0</v>
      </c>
      <c r="K1056" s="188">
        <v>0</v>
      </c>
      <c r="L1056" s="188">
        <v>953542.97</v>
      </c>
      <c r="M1056" s="188">
        <v>0</v>
      </c>
      <c r="N1056" s="188">
        <v>0</v>
      </c>
      <c r="O1056" s="189">
        <f t="shared" si="37"/>
        <v>953542.97</v>
      </c>
    </row>
    <row r="1057" spans="1:15" x14ac:dyDescent="0.25">
      <c r="A1057" s="221" t="s">
        <v>51</v>
      </c>
      <c r="B1057" s="222" t="s">
        <v>41</v>
      </c>
      <c r="C1057" s="186">
        <v>76122</v>
      </c>
      <c r="D1057" s="187" t="s">
        <v>991</v>
      </c>
      <c r="E1057" s="237">
        <v>231756.49634452874</v>
      </c>
      <c r="F1057" s="188">
        <v>0</v>
      </c>
      <c r="G1057" s="188">
        <v>0</v>
      </c>
      <c r="H1057" s="188">
        <v>0</v>
      </c>
      <c r="I1057" s="188">
        <v>0</v>
      </c>
      <c r="J1057" s="188">
        <v>0</v>
      </c>
      <c r="K1057" s="188">
        <v>0</v>
      </c>
      <c r="L1057" s="188">
        <v>2814715.7499999991</v>
      </c>
      <c r="M1057" s="188">
        <v>0</v>
      </c>
      <c r="N1057" s="188">
        <v>0</v>
      </c>
      <c r="O1057" s="189">
        <f t="shared" si="37"/>
        <v>2814715.7499999991</v>
      </c>
    </row>
    <row r="1058" spans="1:15" x14ac:dyDescent="0.25">
      <c r="A1058" s="221" t="s">
        <v>51</v>
      </c>
      <c r="B1058" s="222" t="s">
        <v>41</v>
      </c>
      <c r="C1058" s="186">
        <v>76126</v>
      </c>
      <c r="D1058" s="187" t="s">
        <v>992</v>
      </c>
      <c r="E1058" s="237">
        <v>156807.31877055246</v>
      </c>
      <c r="F1058" s="188">
        <v>0</v>
      </c>
      <c r="G1058" s="188">
        <v>0</v>
      </c>
      <c r="H1058" s="188">
        <v>0</v>
      </c>
      <c r="I1058" s="188">
        <v>0</v>
      </c>
      <c r="J1058" s="188">
        <v>0</v>
      </c>
      <c r="K1058" s="188">
        <v>0</v>
      </c>
      <c r="L1058" s="188">
        <v>186750.85</v>
      </c>
      <c r="M1058" s="188">
        <v>0</v>
      </c>
      <c r="N1058" s="188">
        <v>0</v>
      </c>
      <c r="O1058" s="189">
        <f t="shared" si="37"/>
        <v>186750.85</v>
      </c>
    </row>
    <row r="1059" spans="1:15" x14ac:dyDescent="0.25">
      <c r="A1059" s="221" t="s">
        <v>51</v>
      </c>
      <c r="B1059" s="222" t="s">
        <v>41</v>
      </c>
      <c r="C1059" s="186">
        <v>76130</v>
      </c>
      <c r="D1059" s="187" t="s">
        <v>178</v>
      </c>
      <c r="E1059" s="237">
        <v>93282.48337330739</v>
      </c>
      <c r="F1059" s="188">
        <v>0</v>
      </c>
      <c r="G1059" s="188">
        <v>0</v>
      </c>
      <c r="H1059" s="188">
        <v>0</v>
      </c>
      <c r="I1059" s="188">
        <v>0</v>
      </c>
      <c r="J1059" s="188">
        <v>0</v>
      </c>
      <c r="K1059" s="188">
        <v>0</v>
      </c>
      <c r="L1059" s="188">
        <v>1052116.5999999999</v>
      </c>
      <c r="M1059" s="188">
        <v>0</v>
      </c>
      <c r="N1059" s="188">
        <v>0</v>
      </c>
      <c r="O1059" s="189">
        <f t="shared" si="37"/>
        <v>1052116.5999999999</v>
      </c>
    </row>
    <row r="1060" spans="1:15" x14ac:dyDescent="0.25">
      <c r="A1060" s="221" t="s">
        <v>51</v>
      </c>
      <c r="B1060" s="222" t="s">
        <v>41</v>
      </c>
      <c r="C1060" s="186">
        <v>76147</v>
      </c>
      <c r="D1060" s="187" t="s">
        <v>993</v>
      </c>
      <c r="E1060" s="237">
        <v>1297245.4429114433</v>
      </c>
      <c r="F1060" s="188">
        <v>0</v>
      </c>
      <c r="G1060" s="188">
        <v>0</v>
      </c>
      <c r="H1060" s="188">
        <v>0</v>
      </c>
      <c r="I1060" s="188">
        <v>0</v>
      </c>
      <c r="J1060" s="188">
        <v>0</v>
      </c>
      <c r="K1060" s="188">
        <v>0</v>
      </c>
      <c r="L1060" s="188">
        <v>1758205.1300000001</v>
      </c>
      <c r="M1060" s="188">
        <v>0</v>
      </c>
      <c r="N1060" s="188">
        <v>0</v>
      </c>
      <c r="O1060" s="189">
        <f t="shared" si="37"/>
        <v>1758205.1300000001</v>
      </c>
    </row>
    <row r="1061" spans="1:15" x14ac:dyDescent="0.25">
      <c r="A1061" s="255" t="s">
        <v>51</v>
      </c>
      <c r="B1061" s="258" t="s">
        <v>41</v>
      </c>
      <c r="C1061" s="256">
        <v>76233</v>
      </c>
      <c r="D1061" s="259" t="s">
        <v>994</v>
      </c>
      <c r="E1061" s="237">
        <v>25224.297307938003</v>
      </c>
      <c r="F1061" s="263">
        <v>0</v>
      </c>
      <c r="G1061" s="263">
        <v>0</v>
      </c>
      <c r="H1061" s="263">
        <v>0</v>
      </c>
      <c r="I1061" s="263">
        <v>0</v>
      </c>
      <c r="J1061" s="263">
        <v>738768.19000000006</v>
      </c>
      <c r="K1061" s="263">
        <v>0</v>
      </c>
      <c r="L1061" s="263">
        <v>0</v>
      </c>
      <c r="M1061" s="263">
        <v>0</v>
      </c>
      <c r="N1061" s="263">
        <v>0</v>
      </c>
      <c r="O1061" s="264">
        <f t="shared" si="37"/>
        <v>738768.19000000006</v>
      </c>
    </row>
    <row r="1062" spans="1:15" x14ac:dyDescent="0.25">
      <c r="A1062" s="255" t="s">
        <v>51</v>
      </c>
      <c r="B1062" s="258" t="s">
        <v>41</v>
      </c>
      <c r="C1062" s="256">
        <v>76243</v>
      </c>
      <c r="D1062" s="259" t="s">
        <v>995</v>
      </c>
      <c r="E1062" s="237">
        <v>0</v>
      </c>
      <c r="F1062" s="263">
        <v>0</v>
      </c>
      <c r="G1062" s="263">
        <v>0</v>
      </c>
      <c r="H1062" s="263">
        <v>0</v>
      </c>
      <c r="I1062" s="263">
        <v>0</v>
      </c>
      <c r="J1062" s="263">
        <v>0</v>
      </c>
      <c r="K1062" s="263">
        <v>0</v>
      </c>
      <c r="L1062" s="263">
        <v>0</v>
      </c>
      <c r="M1062" s="263">
        <v>0</v>
      </c>
      <c r="N1062" s="263">
        <v>0</v>
      </c>
      <c r="O1062" s="264">
        <f t="shared" si="37"/>
        <v>0</v>
      </c>
    </row>
    <row r="1063" spans="1:15" x14ac:dyDescent="0.25">
      <c r="A1063" s="255" t="s">
        <v>51</v>
      </c>
      <c r="B1063" s="258" t="s">
        <v>41</v>
      </c>
      <c r="C1063" s="256">
        <v>76246</v>
      </c>
      <c r="D1063" s="259" t="s">
        <v>996</v>
      </c>
      <c r="E1063" s="237">
        <v>0</v>
      </c>
      <c r="F1063" s="263">
        <v>0</v>
      </c>
      <c r="G1063" s="263">
        <v>0</v>
      </c>
      <c r="H1063" s="263">
        <v>0</v>
      </c>
      <c r="I1063" s="263">
        <v>0</v>
      </c>
      <c r="J1063" s="263">
        <v>0</v>
      </c>
      <c r="K1063" s="263">
        <v>0</v>
      </c>
      <c r="L1063" s="263">
        <v>0</v>
      </c>
      <c r="M1063" s="263">
        <v>0</v>
      </c>
      <c r="N1063" s="263">
        <v>0</v>
      </c>
      <c r="O1063" s="264">
        <f t="shared" si="37"/>
        <v>0</v>
      </c>
    </row>
    <row r="1064" spans="1:15" x14ac:dyDescent="0.25">
      <c r="A1064" s="255" t="s">
        <v>51</v>
      </c>
      <c r="B1064" s="258" t="s">
        <v>41</v>
      </c>
      <c r="C1064" s="256">
        <v>76248</v>
      </c>
      <c r="D1064" s="259" t="s">
        <v>997</v>
      </c>
      <c r="E1064" s="237">
        <v>0</v>
      </c>
      <c r="F1064" s="263">
        <v>0</v>
      </c>
      <c r="G1064" s="263">
        <v>0</v>
      </c>
      <c r="H1064" s="263">
        <v>0</v>
      </c>
      <c r="I1064" s="263">
        <v>0</v>
      </c>
      <c r="J1064" s="263">
        <v>0</v>
      </c>
      <c r="K1064" s="263">
        <v>0</v>
      </c>
      <c r="L1064" s="263">
        <v>6672.1799999999994</v>
      </c>
      <c r="M1064" s="263">
        <v>0</v>
      </c>
      <c r="N1064" s="263">
        <v>0</v>
      </c>
      <c r="O1064" s="264">
        <f t="shared" si="37"/>
        <v>6672.1799999999994</v>
      </c>
    </row>
    <row r="1065" spans="1:15" x14ac:dyDescent="0.25">
      <c r="A1065" s="255" t="s">
        <v>51</v>
      </c>
      <c r="B1065" s="258" t="s">
        <v>41</v>
      </c>
      <c r="C1065" s="256">
        <v>76250</v>
      </c>
      <c r="D1065" s="259" t="s">
        <v>998</v>
      </c>
      <c r="E1065" s="237">
        <v>346856.17321700783</v>
      </c>
      <c r="F1065" s="263">
        <v>0</v>
      </c>
      <c r="G1065" s="263">
        <v>0</v>
      </c>
      <c r="H1065" s="263">
        <v>0</v>
      </c>
      <c r="I1065" s="263">
        <v>0</v>
      </c>
      <c r="J1065" s="263">
        <v>0</v>
      </c>
      <c r="K1065" s="263">
        <v>0</v>
      </c>
      <c r="L1065" s="263">
        <v>0</v>
      </c>
      <c r="M1065" s="263">
        <v>0</v>
      </c>
      <c r="N1065" s="263">
        <v>0</v>
      </c>
      <c r="O1065" s="264">
        <f t="shared" si="37"/>
        <v>0</v>
      </c>
    </row>
    <row r="1066" spans="1:15" x14ac:dyDescent="0.25">
      <c r="A1066" s="255" t="s">
        <v>51</v>
      </c>
      <c r="B1066" s="258" t="s">
        <v>41</v>
      </c>
      <c r="C1066" s="256">
        <v>76275</v>
      </c>
      <c r="D1066" s="259" t="s">
        <v>999</v>
      </c>
      <c r="E1066" s="237">
        <v>0</v>
      </c>
      <c r="F1066" s="263">
        <v>0</v>
      </c>
      <c r="G1066" s="263">
        <v>0</v>
      </c>
      <c r="H1066" s="263">
        <v>0</v>
      </c>
      <c r="I1066" s="263">
        <v>0</v>
      </c>
      <c r="J1066" s="263">
        <v>0</v>
      </c>
      <c r="K1066" s="263">
        <v>0</v>
      </c>
      <c r="L1066" s="263">
        <v>241784.92</v>
      </c>
      <c r="M1066" s="263">
        <v>0</v>
      </c>
      <c r="N1066" s="263">
        <v>0</v>
      </c>
      <c r="O1066" s="264">
        <f t="shared" si="37"/>
        <v>241784.92</v>
      </c>
    </row>
    <row r="1067" spans="1:15" x14ac:dyDescent="0.25">
      <c r="A1067" s="255" t="s">
        <v>51</v>
      </c>
      <c r="B1067" s="258" t="s">
        <v>41</v>
      </c>
      <c r="C1067" s="256">
        <v>76306</v>
      </c>
      <c r="D1067" s="259" t="s">
        <v>1000</v>
      </c>
      <c r="E1067" s="237">
        <v>2378138.4049083949</v>
      </c>
      <c r="F1067" s="263">
        <v>0</v>
      </c>
      <c r="G1067" s="263">
        <v>0</v>
      </c>
      <c r="H1067" s="263">
        <v>0</v>
      </c>
      <c r="I1067" s="263">
        <v>0</v>
      </c>
      <c r="J1067" s="263">
        <v>0</v>
      </c>
      <c r="K1067" s="263">
        <v>0</v>
      </c>
      <c r="L1067" s="263">
        <v>5821.35</v>
      </c>
      <c r="M1067" s="263">
        <v>0</v>
      </c>
      <c r="N1067" s="263">
        <v>0</v>
      </c>
      <c r="O1067" s="264">
        <f t="shared" si="37"/>
        <v>5821.35</v>
      </c>
    </row>
    <row r="1068" spans="1:15" x14ac:dyDescent="0.25">
      <c r="A1068" s="255" t="s">
        <v>51</v>
      </c>
      <c r="B1068" s="258" t="s">
        <v>41</v>
      </c>
      <c r="C1068" s="256">
        <v>76318</v>
      </c>
      <c r="D1068" s="259" t="s">
        <v>1001</v>
      </c>
      <c r="E1068" s="237">
        <v>207590.93629387766</v>
      </c>
      <c r="F1068" s="263">
        <v>0</v>
      </c>
      <c r="G1068" s="263">
        <v>0</v>
      </c>
      <c r="H1068" s="263">
        <v>0</v>
      </c>
      <c r="I1068" s="263">
        <v>0</v>
      </c>
      <c r="J1068" s="263">
        <v>0</v>
      </c>
      <c r="K1068" s="263">
        <v>0</v>
      </c>
      <c r="L1068" s="263">
        <v>344095.48</v>
      </c>
      <c r="M1068" s="263">
        <v>0</v>
      </c>
      <c r="N1068" s="263">
        <v>0</v>
      </c>
      <c r="O1068" s="264">
        <f t="shared" si="37"/>
        <v>344095.48</v>
      </c>
    </row>
    <row r="1069" spans="1:15" x14ac:dyDescent="0.25">
      <c r="A1069" s="255" t="s">
        <v>51</v>
      </c>
      <c r="B1069" s="258" t="s">
        <v>41</v>
      </c>
      <c r="C1069" s="256">
        <v>76364</v>
      </c>
      <c r="D1069" s="259" t="s">
        <v>1002</v>
      </c>
      <c r="E1069" s="237">
        <v>5302875.8816061039</v>
      </c>
      <c r="F1069" s="263">
        <v>0</v>
      </c>
      <c r="G1069" s="263">
        <v>15256288.530000001</v>
      </c>
      <c r="H1069" s="263">
        <v>0</v>
      </c>
      <c r="I1069" s="263">
        <v>0</v>
      </c>
      <c r="J1069" s="263">
        <v>90890.359999999986</v>
      </c>
      <c r="K1069" s="263">
        <v>0</v>
      </c>
      <c r="L1069" s="263">
        <v>7419402.7300000014</v>
      </c>
      <c r="M1069" s="263">
        <v>0</v>
      </c>
      <c r="N1069" s="263">
        <v>0</v>
      </c>
      <c r="O1069" s="264">
        <f t="shared" si="37"/>
        <v>22766581.620000001</v>
      </c>
    </row>
    <row r="1070" spans="1:15" x14ac:dyDescent="0.25">
      <c r="A1070" s="255" t="s">
        <v>51</v>
      </c>
      <c r="B1070" s="258" t="s">
        <v>41</v>
      </c>
      <c r="C1070" s="256">
        <v>76377</v>
      </c>
      <c r="D1070" s="259" t="s">
        <v>1003</v>
      </c>
      <c r="E1070" s="237">
        <v>0</v>
      </c>
      <c r="F1070" s="263">
        <v>0</v>
      </c>
      <c r="G1070" s="263">
        <v>0</v>
      </c>
      <c r="H1070" s="263">
        <v>0</v>
      </c>
      <c r="I1070" s="263">
        <v>0</v>
      </c>
      <c r="J1070" s="263">
        <v>0</v>
      </c>
      <c r="K1070" s="263">
        <v>0</v>
      </c>
      <c r="L1070" s="263">
        <v>0</v>
      </c>
      <c r="M1070" s="263">
        <v>0</v>
      </c>
      <c r="N1070" s="263">
        <v>0</v>
      </c>
      <c r="O1070" s="264">
        <f t="shared" si="37"/>
        <v>0</v>
      </c>
    </row>
    <row r="1071" spans="1:15" x14ac:dyDescent="0.25">
      <c r="A1071" s="221" t="s">
        <v>51</v>
      </c>
      <c r="B1071" s="222" t="s">
        <v>41</v>
      </c>
      <c r="C1071" s="186">
        <v>76400</v>
      </c>
      <c r="D1071" s="187" t="s">
        <v>116</v>
      </c>
      <c r="E1071" s="237">
        <v>17364.328553176267</v>
      </c>
      <c r="F1071" s="188">
        <v>0</v>
      </c>
      <c r="G1071" s="188">
        <v>0</v>
      </c>
      <c r="H1071" s="188">
        <v>0</v>
      </c>
      <c r="I1071" s="188">
        <v>0</v>
      </c>
      <c r="J1071" s="188">
        <v>0</v>
      </c>
      <c r="K1071" s="188">
        <v>0</v>
      </c>
      <c r="L1071" s="188">
        <v>87750.05</v>
      </c>
      <c r="M1071" s="188">
        <v>0</v>
      </c>
      <c r="N1071" s="188">
        <v>0</v>
      </c>
      <c r="O1071" s="189">
        <f t="shared" si="37"/>
        <v>87750.05</v>
      </c>
    </row>
    <row r="1072" spans="1:15" x14ac:dyDescent="0.25">
      <c r="A1072" s="221" t="s">
        <v>51</v>
      </c>
      <c r="B1072" s="222" t="s">
        <v>41</v>
      </c>
      <c r="C1072" s="186">
        <v>76403</v>
      </c>
      <c r="D1072" s="187" t="s">
        <v>287</v>
      </c>
      <c r="E1072" s="237">
        <v>247214.80503980548</v>
      </c>
      <c r="F1072" s="188">
        <v>0</v>
      </c>
      <c r="G1072" s="188">
        <v>0</v>
      </c>
      <c r="H1072" s="188">
        <v>0</v>
      </c>
      <c r="I1072" s="188">
        <v>0</v>
      </c>
      <c r="J1072" s="188">
        <v>0</v>
      </c>
      <c r="K1072" s="188">
        <v>0</v>
      </c>
      <c r="L1072" s="188">
        <v>6295353.620000001</v>
      </c>
      <c r="M1072" s="188">
        <v>0</v>
      </c>
      <c r="N1072" s="188">
        <v>0</v>
      </c>
      <c r="O1072" s="189">
        <f t="shared" si="37"/>
        <v>6295353.620000001</v>
      </c>
    </row>
    <row r="1073" spans="1:15" x14ac:dyDescent="0.25">
      <c r="A1073" s="221" t="s">
        <v>51</v>
      </c>
      <c r="B1073" s="222" t="s">
        <v>41</v>
      </c>
      <c r="C1073" s="186">
        <v>76497</v>
      </c>
      <c r="D1073" s="187" t="s">
        <v>1004</v>
      </c>
      <c r="E1073" s="237">
        <v>0</v>
      </c>
      <c r="F1073" s="188">
        <v>0</v>
      </c>
      <c r="G1073" s="188">
        <v>0</v>
      </c>
      <c r="H1073" s="188">
        <v>0</v>
      </c>
      <c r="I1073" s="188">
        <v>0</v>
      </c>
      <c r="J1073" s="188">
        <v>0</v>
      </c>
      <c r="K1073" s="188">
        <v>0</v>
      </c>
      <c r="L1073" s="188">
        <v>6585.63</v>
      </c>
      <c r="M1073" s="188">
        <v>0</v>
      </c>
      <c r="N1073" s="188">
        <v>0</v>
      </c>
      <c r="O1073" s="189">
        <f t="shared" si="37"/>
        <v>6585.63</v>
      </c>
    </row>
    <row r="1074" spans="1:15" x14ac:dyDescent="0.25">
      <c r="A1074" s="221" t="s">
        <v>51</v>
      </c>
      <c r="B1074" s="222" t="s">
        <v>41</v>
      </c>
      <c r="C1074" s="186">
        <v>76520</v>
      </c>
      <c r="D1074" s="187" t="s">
        <v>1005</v>
      </c>
      <c r="E1074" s="237">
        <v>1163952.3808606085</v>
      </c>
      <c r="F1074" s="188">
        <v>0</v>
      </c>
      <c r="G1074" s="188">
        <v>0</v>
      </c>
      <c r="H1074" s="188">
        <v>0</v>
      </c>
      <c r="I1074" s="188">
        <v>0</v>
      </c>
      <c r="J1074" s="188">
        <v>0</v>
      </c>
      <c r="K1074" s="188">
        <v>0</v>
      </c>
      <c r="L1074" s="188">
        <v>5591637.79</v>
      </c>
      <c r="M1074" s="188">
        <v>0</v>
      </c>
      <c r="N1074" s="188">
        <v>0</v>
      </c>
      <c r="O1074" s="189">
        <f t="shared" si="37"/>
        <v>5591637.79</v>
      </c>
    </row>
    <row r="1075" spans="1:15" x14ac:dyDescent="0.25">
      <c r="A1075" s="221" t="s">
        <v>51</v>
      </c>
      <c r="B1075" s="222" t="s">
        <v>41</v>
      </c>
      <c r="C1075" s="186">
        <v>76563</v>
      </c>
      <c r="D1075" s="187" t="s">
        <v>1006</v>
      </c>
      <c r="E1075" s="237">
        <v>0</v>
      </c>
      <c r="F1075" s="188">
        <v>0</v>
      </c>
      <c r="G1075" s="188">
        <v>0</v>
      </c>
      <c r="H1075" s="188">
        <v>0</v>
      </c>
      <c r="I1075" s="188">
        <v>0</v>
      </c>
      <c r="J1075" s="188">
        <v>0</v>
      </c>
      <c r="K1075" s="188">
        <v>0</v>
      </c>
      <c r="L1075" s="188">
        <v>6373.2</v>
      </c>
      <c r="M1075" s="188">
        <v>0</v>
      </c>
      <c r="N1075" s="188">
        <v>0</v>
      </c>
      <c r="O1075" s="189">
        <f t="shared" si="37"/>
        <v>6373.2</v>
      </c>
    </row>
    <row r="1076" spans="1:15" x14ac:dyDescent="0.25">
      <c r="A1076" s="221" t="s">
        <v>51</v>
      </c>
      <c r="B1076" s="222" t="s">
        <v>41</v>
      </c>
      <c r="C1076" s="186">
        <v>76606</v>
      </c>
      <c r="D1076" s="187" t="s">
        <v>725</v>
      </c>
      <c r="E1076" s="237">
        <v>5624.4831885629756</v>
      </c>
      <c r="F1076" s="188">
        <v>0</v>
      </c>
      <c r="G1076" s="188">
        <v>0</v>
      </c>
      <c r="H1076" s="188">
        <v>0</v>
      </c>
      <c r="I1076" s="188">
        <v>0</v>
      </c>
      <c r="J1076" s="188">
        <v>0</v>
      </c>
      <c r="K1076" s="188">
        <v>0</v>
      </c>
      <c r="L1076" s="188">
        <v>196164.12</v>
      </c>
      <c r="M1076" s="188">
        <v>0</v>
      </c>
      <c r="N1076" s="188">
        <v>0</v>
      </c>
      <c r="O1076" s="189">
        <f t="shared" si="37"/>
        <v>196164.12</v>
      </c>
    </row>
    <row r="1077" spans="1:15" x14ac:dyDescent="0.25">
      <c r="A1077" s="221" t="s">
        <v>51</v>
      </c>
      <c r="B1077" s="222" t="s">
        <v>41</v>
      </c>
      <c r="C1077" s="186">
        <v>76616</v>
      </c>
      <c r="D1077" s="187" t="s">
        <v>1007</v>
      </c>
      <c r="E1077" s="237">
        <v>0</v>
      </c>
      <c r="F1077" s="188">
        <v>0</v>
      </c>
      <c r="G1077" s="188">
        <v>0</v>
      </c>
      <c r="H1077" s="188">
        <v>0</v>
      </c>
      <c r="I1077" s="188">
        <v>0</v>
      </c>
      <c r="J1077" s="188">
        <v>0</v>
      </c>
      <c r="K1077" s="188">
        <v>0</v>
      </c>
      <c r="L1077" s="188">
        <v>1520295.9900000002</v>
      </c>
      <c r="M1077" s="188">
        <v>0</v>
      </c>
      <c r="N1077" s="188">
        <v>0</v>
      </c>
      <c r="O1077" s="189">
        <f t="shared" si="37"/>
        <v>1520295.9900000002</v>
      </c>
    </row>
    <row r="1078" spans="1:15" x14ac:dyDescent="0.25">
      <c r="A1078" s="221" t="s">
        <v>51</v>
      </c>
      <c r="B1078" s="222" t="s">
        <v>41</v>
      </c>
      <c r="C1078" s="186">
        <v>76622</v>
      </c>
      <c r="D1078" s="187" t="s">
        <v>1008</v>
      </c>
      <c r="E1078" s="237">
        <v>49611.485814414649</v>
      </c>
      <c r="F1078" s="188">
        <v>0</v>
      </c>
      <c r="G1078" s="188">
        <v>0</v>
      </c>
      <c r="H1078" s="188">
        <v>0</v>
      </c>
      <c r="I1078" s="188">
        <v>0</v>
      </c>
      <c r="J1078" s="188">
        <v>0</v>
      </c>
      <c r="K1078" s="188">
        <v>0</v>
      </c>
      <c r="L1078" s="188">
        <v>5619288.7200000007</v>
      </c>
      <c r="M1078" s="188">
        <v>0</v>
      </c>
      <c r="N1078" s="188">
        <v>0</v>
      </c>
      <c r="O1078" s="189">
        <f t="shared" si="37"/>
        <v>5619288.7200000007</v>
      </c>
    </row>
    <row r="1079" spans="1:15" x14ac:dyDescent="0.25">
      <c r="A1079" s="221" t="s">
        <v>51</v>
      </c>
      <c r="B1079" s="222" t="s">
        <v>41</v>
      </c>
      <c r="C1079" s="186">
        <v>76670</v>
      </c>
      <c r="D1079" s="187" t="s">
        <v>145</v>
      </c>
      <c r="E1079" s="237">
        <v>0</v>
      </c>
      <c r="F1079" s="188">
        <v>0</v>
      </c>
      <c r="G1079" s="188">
        <v>0</v>
      </c>
      <c r="H1079" s="188">
        <v>0</v>
      </c>
      <c r="I1079" s="188">
        <v>0</v>
      </c>
      <c r="J1079" s="188">
        <v>0</v>
      </c>
      <c r="K1079" s="188">
        <v>0</v>
      </c>
      <c r="L1079" s="188">
        <v>0</v>
      </c>
      <c r="M1079" s="188">
        <v>0</v>
      </c>
      <c r="N1079" s="188">
        <v>0</v>
      </c>
      <c r="O1079" s="189">
        <f t="shared" si="37"/>
        <v>0</v>
      </c>
    </row>
    <row r="1080" spans="1:15" x14ac:dyDescent="0.25">
      <c r="A1080" s="221" t="s">
        <v>51</v>
      </c>
      <c r="B1080" s="222" t="s">
        <v>41</v>
      </c>
      <c r="C1080" s="186">
        <v>76736</v>
      </c>
      <c r="D1080" s="187" t="s">
        <v>1009</v>
      </c>
      <c r="E1080" s="237">
        <v>39666.32221578405</v>
      </c>
      <c r="F1080" s="188">
        <v>0</v>
      </c>
      <c r="G1080" s="188">
        <v>0</v>
      </c>
      <c r="H1080" s="188">
        <v>0</v>
      </c>
      <c r="I1080" s="188">
        <v>0</v>
      </c>
      <c r="J1080" s="188">
        <v>0</v>
      </c>
      <c r="K1080" s="188">
        <v>0</v>
      </c>
      <c r="L1080" s="188">
        <v>66186.52</v>
      </c>
      <c r="M1080" s="188">
        <v>0</v>
      </c>
      <c r="N1080" s="188">
        <v>0</v>
      </c>
      <c r="O1080" s="189">
        <f t="shared" si="37"/>
        <v>66186.52</v>
      </c>
    </row>
    <row r="1081" spans="1:15" x14ac:dyDescent="0.25">
      <c r="A1081" s="255" t="s">
        <v>51</v>
      </c>
      <c r="B1081" s="258" t="s">
        <v>41</v>
      </c>
      <c r="C1081" s="256">
        <v>76823</v>
      </c>
      <c r="D1081" s="259" t="s">
        <v>1010</v>
      </c>
      <c r="E1081" s="237">
        <v>0</v>
      </c>
      <c r="F1081" s="263">
        <v>0</v>
      </c>
      <c r="G1081" s="263">
        <v>0</v>
      </c>
      <c r="H1081" s="263">
        <v>0</v>
      </c>
      <c r="I1081" s="263">
        <v>0</v>
      </c>
      <c r="J1081" s="263">
        <v>0</v>
      </c>
      <c r="K1081" s="263">
        <v>0</v>
      </c>
      <c r="L1081" s="263">
        <v>0</v>
      </c>
      <c r="M1081" s="263">
        <v>0</v>
      </c>
      <c r="N1081" s="263">
        <v>0</v>
      </c>
      <c r="O1081" s="264">
        <f t="shared" si="37"/>
        <v>0</v>
      </c>
    </row>
    <row r="1082" spans="1:15" x14ac:dyDescent="0.25">
      <c r="A1082" s="255" t="s">
        <v>51</v>
      </c>
      <c r="B1082" s="258" t="s">
        <v>41</v>
      </c>
      <c r="C1082" s="256">
        <v>76828</v>
      </c>
      <c r="D1082" s="259" t="s">
        <v>1011</v>
      </c>
      <c r="E1082" s="237">
        <v>366681.10360836843</v>
      </c>
      <c r="F1082" s="263">
        <v>0</v>
      </c>
      <c r="G1082" s="263">
        <v>0</v>
      </c>
      <c r="H1082" s="263">
        <v>0</v>
      </c>
      <c r="I1082" s="263">
        <v>0</v>
      </c>
      <c r="J1082" s="263">
        <v>0</v>
      </c>
      <c r="K1082" s="263">
        <v>0</v>
      </c>
      <c r="L1082" s="263">
        <v>723741.49</v>
      </c>
      <c r="M1082" s="263">
        <v>0</v>
      </c>
      <c r="N1082" s="263">
        <v>0</v>
      </c>
      <c r="O1082" s="264">
        <f t="shared" si="37"/>
        <v>723741.49</v>
      </c>
    </row>
    <row r="1083" spans="1:15" x14ac:dyDescent="0.25">
      <c r="A1083" s="255" t="s">
        <v>51</v>
      </c>
      <c r="B1083" s="258" t="s">
        <v>41</v>
      </c>
      <c r="C1083" s="256">
        <v>76834</v>
      </c>
      <c r="D1083" s="259" t="s">
        <v>1012</v>
      </c>
      <c r="E1083" s="237">
        <v>1592317.3168594146</v>
      </c>
      <c r="F1083" s="263">
        <v>0</v>
      </c>
      <c r="G1083" s="263">
        <v>0</v>
      </c>
      <c r="H1083" s="263">
        <v>0</v>
      </c>
      <c r="I1083" s="263">
        <v>0</v>
      </c>
      <c r="J1083" s="263">
        <v>0</v>
      </c>
      <c r="K1083" s="263">
        <v>0</v>
      </c>
      <c r="L1083" s="263">
        <v>1160387.52</v>
      </c>
      <c r="M1083" s="263">
        <v>0</v>
      </c>
      <c r="N1083" s="263">
        <v>0</v>
      </c>
      <c r="O1083" s="264">
        <f t="shared" si="37"/>
        <v>1160387.52</v>
      </c>
    </row>
    <row r="1084" spans="1:15" x14ac:dyDescent="0.25">
      <c r="A1084" s="255" t="s">
        <v>51</v>
      </c>
      <c r="B1084" s="258" t="s">
        <v>41</v>
      </c>
      <c r="C1084" s="256">
        <v>76845</v>
      </c>
      <c r="D1084" s="259" t="s">
        <v>1013</v>
      </c>
      <c r="E1084" s="237">
        <v>0</v>
      </c>
      <c r="F1084" s="263">
        <v>0</v>
      </c>
      <c r="G1084" s="263">
        <v>0</v>
      </c>
      <c r="H1084" s="263">
        <v>0</v>
      </c>
      <c r="I1084" s="263">
        <v>0</v>
      </c>
      <c r="J1084" s="263">
        <v>0</v>
      </c>
      <c r="K1084" s="263">
        <v>0</v>
      </c>
      <c r="L1084" s="263">
        <v>0</v>
      </c>
      <c r="M1084" s="263">
        <v>0</v>
      </c>
      <c r="N1084" s="263">
        <v>0</v>
      </c>
      <c r="O1084" s="264">
        <f t="shared" si="37"/>
        <v>0</v>
      </c>
    </row>
    <row r="1085" spans="1:15" x14ac:dyDescent="0.25">
      <c r="A1085" s="255" t="s">
        <v>51</v>
      </c>
      <c r="B1085" s="258" t="s">
        <v>41</v>
      </c>
      <c r="C1085" s="256">
        <v>76863</v>
      </c>
      <c r="D1085" s="259" t="s">
        <v>1014</v>
      </c>
      <c r="E1085" s="237">
        <v>0</v>
      </c>
      <c r="F1085" s="263">
        <v>0</v>
      </c>
      <c r="G1085" s="263">
        <v>0</v>
      </c>
      <c r="H1085" s="263">
        <v>0</v>
      </c>
      <c r="I1085" s="263">
        <v>0</v>
      </c>
      <c r="J1085" s="263">
        <v>0</v>
      </c>
      <c r="K1085" s="263">
        <v>0</v>
      </c>
      <c r="L1085" s="263">
        <v>0</v>
      </c>
      <c r="M1085" s="263">
        <v>0</v>
      </c>
      <c r="N1085" s="263">
        <v>0</v>
      </c>
      <c r="O1085" s="264">
        <f t="shared" si="37"/>
        <v>0</v>
      </c>
    </row>
    <row r="1086" spans="1:15" x14ac:dyDescent="0.25">
      <c r="A1086" s="255" t="s">
        <v>51</v>
      </c>
      <c r="B1086" s="258" t="s">
        <v>41</v>
      </c>
      <c r="C1086" s="256">
        <v>76869</v>
      </c>
      <c r="D1086" s="259" t="s">
        <v>1015</v>
      </c>
      <c r="E1086" s="237">
        <v>547062.3048107815</v>
      </c>
      <c r="F1086" s="263">
        <v>2145802.71</v>
      </c>
      <c r="G1086" s="263">
        <v>0</v>
      </c>
      <c r="H1086" s="263">
        <v>0</v>
      </c>
      <c r="I1086" s="263">
        <v>0</v>
      </c>
      <c r="J1086" s="263">
        <v>0</v>
      </c>
      <c r="K1086" s="263">
        <v>0</v>
      </c>
      <c r="L1086" s="263">
        <v>763000.51</v>
      </c>
      <c r="M1086" s="263">
        <v>0</v>
      </c>
      <c r="N1086" s="263">
        <v>0</v>
      </c>
      <c r="O1086" s="264">
        <f t="shared" si="37"/>
        <v>2908803.2199999997</v>
      </c>
    </row>
    <row r="1087" spans="1:15" x14ac:dyDescent="0.25">
      <c r="A1087" s="255" t="s">
        <v>51</v>
      </c>
      <c r="B1087" s="258" t="s">
        <v>41</v>
      </c>
      <c r="C1087" s="256">
        <v>76890</v>
      </c>
      <c r="D1087" s="259" t="s">
        <v>1016</v>
      </c>
      <c r="E1087" s="237">
        <v>391228.46988549165</v>
      </c>
      <c r="F1087" s="263">
        <v>0</v>
      </c>
      <c r="G1087" s="263">
        <v>0</v>
      </c>
      <c r="H1087" s="263">
        <v>0</v>
      </c>
      <c r="I1087" s="263">
        <v>0</v>
      </c>
      <c r="J1087" s="263">
        <v>0</v>
      </c>
      <c r="K1087" s="263">
        <v>0</v>
      </c>
      <c r="L1087" s="263">
        <v>2315920.44</v>
      </c>
      <c r="M1087" s="263">
        <v>0</v>
      </c>
      <c r="N1087" s="263">
        <v>0</v>
      </c>
      <c r="O1087" s="264">
        <f t="shared" si="37"/>
        <v>2315920.44</v>
      </c>
    </row>
    <row r="1088" spans="1:15" x14ac:dyDescent="0.25">
      <c r="A1088" s="255" t="s">
        <v>51</v>
      </c>
      <c r="B1088" s="258" t="s">
        <v>41</v>
      </c>
      <c r="C1088" s="256">
        <v>76892</v>
      </c>
      <c r="D1088" s="259" t="s">
        <v>1017</v>
      </c>
      <c r="E1088" s="237">
        <v>53603657.666400939</v>
      </c>
      <c r="F1088" s="263">
        <v>103916004.95999998</v>
      </c>
      <c r="G1088" s="263">
        <v>115438.02</v>
      </c>
      <c r="H1088" s="263">
        <v>0</v>
      </c>
      <c r="I1088" s="263">
        <v>0</v>
      </c>
      <c r="J1088" s="263">
        <v>0</v>
      </c>
      <c r="K1088" s="263">
        <v>0</v>
      </c>
      <c r="L1088" s="263">
        <v>46876470.090000004</v>
      </c>
      <c r="M1088" s="263">
        <v>0</v>
      </c>
      <c r="N1088" s="263">
        <v>0</v>
      </c>
      <c r="O1088" s="264">
        <f t="shared" si="37"/>
        <v>150907913.06999999</v>
      </c>
    </row>
    <row r="1089" spans="1:15" x14ac:dyDescent="0.25">
      <c r="A1089" s="255" t="s">
        <v>51</v>
      </c>
      <c r="B1089" s="258" t="s">
        <v>41</v>
      </c>
      <c r="C1089" s="256">
        <v>76895</v>
      </c>
      <c r="D1089" s="259" t="s">
        <v>1018</v>
      </c>
      <c r="E1089" s="237">
        <v>139686.90688624972</v>
      </c>
      <c r="F1089" s="263">
        <v>0</v>
      </c>
      <c r="G1089" s="263">
        <v>0</v>
      </c>
      <c r="H1089" s="263">
        <v>0</v>
      </c>
      <c r="I1089" s="263">
        <v>0</v>
      </c>
      <c r="J1089" s="263">
        <v>0</v>
      </c>
      <c r="K1089" s="263">
        <v>0</v>
      </c>
      <c r="L1089" s="263">
        <v>1306174.1599999999</v>
      </c>
      <c r="M1089" s="263">
        <v>0</v>
      </c>
      <c r="N1089" s="263">
        <v>0</v>
      </c>
      <c r="O1089" s="264">
        <f t="shared" si="37"/>
        <v>1306174.1599999999</v>
      </c>
    </row>
    <row r="1090" spans="1:15" x14ac:dyDescent="0.25">
      <c r="A1090" s="255" t="s">
        <v>51</v>
      </c>
      <c r="B1090" s="258" t="s">
        <v>42</v>
      </c>
      <c r="C1090" s="256">
        <v>81001</v>
      </c>
      <c r="D1090" s="259" t="s">
        <v>42</v>
      </c>
      <c r="E1090" s="237">
        <v>8034176.2791295517</v>
      </c>
      <c r="F1090" s="263">
        <v>0</v>
      </c>
      <c r="G1090" s="263">
        <v>0</v>
      </c>
      <c r="H1090" s="263">
        <v>0</v>
      </c>
      <c r="I1090" s="263">
        <v>0</v>
      </c>
      <c r="J1090" s="263">
        <v>0</v>
      </c>
      <c r="K1090" s="263">
        <v>0</v>
      </c>
      <c r="L1090" s="263">
        <v>5008081.72</v>
      </c>
      <c r="M1090" s="263">
        <v>0</v>
      </c>
      <c r="N1090" s="263">
        <v>0</v>
      </c>
      <c r="O1090" s="264">
        <f t="shared" si="37"/>
        <v>5008081.72</v>
      </c>
    </row>
    <row r="1091" spans="1:15" x14ac:dyDescent="0.25">
      <c r="A1091" s="221" t="s">
        <v>51</v>
      </c>
      <c r="B1091" s="222" t="s">
        <v>42</v>
      </c>
      <c r="C1091" s="186">
        <v>81065</v>
      </c>
      <c r="D1091" s="187" t="s">
        <v>1019</v>
      </c>
      <c r="E1091" s="237">
        <v>2721478.8257512208</v>
      </c>
      <c r="F1091" s="188">
        <v>0</v>
      </c>
      <c r="G1091" s="188">
        <v>0</v>
      </c>
      <c r="H1091" s="188">
        <v>0</v>
      </c>
      <c r="I1091" s="188">
        <v>0</v>
      </c>
      <c r="J1091" s="188">
        <v>0</v>
      </c>
      <c r="K1091" s="188">
        <v>0</v>
      </c>
      <c r="L1091" s="188">
        <v>2546143.6599999997</v>
      </c>
      <c r="M1091" s="188">
        <v>0</v>
      </c>
      <c r="N1091" s="188">
        <v>0</v>
      </c>
      <c r="O1091" s="189">
        <f t="shared" si="37"/>
        <v>2546143.6599999997</v>
      </c>
    </row>
    <row r="1092" spans="1:15" x14ac:dyDescent="0.25">
      <c r="A1092" s="221" t="s">
        <v>51</v>
      </c>
      <c r="B1092" s="222" t="s">
        <v>42</v>
      </c>
      <c r="C1092" s="186">
        <v>81220</v>
      </c>
      <c r="D1092" s="187" t="s">
        <v>1020</v>
      </c>
      <c r="E1092" s="237">
        <v>0</v>
      </c>
      <c r="F1092" s="188">
        <v>0</v>
      </c>
      <c r="G1092" s="188">
        <v>0</v>
      </c>
      <c r="H1092" s="188">
        <v>0</v>
      </c>
      <c r="I1092" s="188">
        <v>0</v>
      </c>
      <c r="J1092" s="188">
        <v>0</v>
      </c>
      <c r="K1092" s="188">
        <v>0</v>
      </c>
      <c r="L1092" s="188">
        <v>0</v>
      </c>
      <c r="M1092" s="188">
        <v>0</v>
      </c>
      <c r="N1092" s="188">
        <v>0</v>
      </c>
      <c r="O1092" s="189">
        <f t="shared" si="37"/>
        <v>0</v>
      </c>
    </row>
    <row r="1093" spans="1:15" x14ac:dyDescent="0.25">
      <c r="A1093" s="221" t="s">
        <v>51</v>
      </c>
      <c r="B1093" s="222" t="s">
        <v>42</v>
      </c>
      <c r="C1093" s="186">
        <v>81300</v>
      </c>
      <c r="D1093" s="187" t="s">
        <v>1021</v>
      </c>
      <c r="E1093" s="237">
        <v>0</v>
      </c>
      <c r="F1093" s="188">
        <v>0</v>
      </c>
      <c r="G1093" s="188">
        <v>0</v>
      </c>
      <c r="H1093" s="188">
        <v>0</v>
      </c>
      <c r="I1093" s="188">
        <v>0</v>
      </c>
      <c r="J1093" s="188">
        <v>0</v>
      </c>
      <c r="K1093" s="188">
        <v>0</v>
      </c>
      <c r="L1093" s="188">
        <v>0</v>
      </c>
      <c r="M1093" s="188">
        <v>0</v>
      </c>
      <c r="N1093" s="188">
        <v>0</v>
      </c>
      <c r="O1093" s="189">
        <f t="shared" si="37"/>
        <v>0</v>
      </c>
    </row>
    <row r="1094" spans="1:15" x14ac:dyDescent="0.25">
      <c r="A1094" s="221" t="s">
        <v>51</v>
      </c>
      <c r="B1094" s="222" t="s">
        <v>42</v>
      </c>
      <c r="C1094" s="186">
        <v>81591</v>
      </c>
      <c r="D1094" s="187" t="s">
        <v>1022</v>
      </c>
      <c r="E1094" s="237">
        <v>0</v>
      </c>
      <c r="F1094" s="188">
        <v>0</v>
      </c>
      <c r="G1094" s="188">
        <v>0</v>
      </c>
      <c r="H1094" s="188">
        <v>0</v>
      </c>
      <c r="I1094" s="188">
        <v>0</v>
      </c>
      <c r="J1094" s="188">
        <v>0</v>
      </c>
      <c r="K1094" s="188">
        <v>0</v>
      </c>
      <c r="L1094" s="188">
        <v>0</v>
      </c>
      <c r="M1094" s="188">
        <v>0</v>
      </c>
      <c r="N1094" s="188">
        <v>0</v>
      </c>
      <c r="O1094" s="189">
        <f t="shared" si="37"/>
        <v>0</v>
      </c>
    </row>
    <row r="1095" spans="1:15" x14ac:dyDescent="0.25">
      <c r="A1095" s="221" t="s">
        <v>51</v>
      </c>
      <c r="B1095" s="222" t="s">
        <v>42</v>
      </c>
      <c r="C1095" s="186">
        <v>81736</v>
      </c>
      <c r="D1095" s="187" t="s">
        <v>1023</v>
      </c>
      <c r="E1095" s="237">
        <v>2472372.5209714649</v>
      </c>
      <c r="F1095" s="188">
        <v>0</v>
      </c>
      <c r="G1095" s="188">
        <v>0</v>
      </c>
      <c r="H1095" s="188">
        <v>0</v>
      </c>
      <c r="I1095" s="188">
        <v>0</v>
      </c>
      <c r="J1095" s="188">
        <v>0</v>
      </c>
      <c r="K1095" s="188">
        <v>0</v>
      </c>
      <c r="L1095" s="188">
        <v>13494860.689999999</v>
      </c>
      <c r="M1095" s="188">
        <v>0</v>
      </c>
      <c r="N1095" s="188">
        <v>0</v>
      </c>
      <c r="O1095" s="189">
        <f t="shared" si="37"/>
        <v>13494860.689999999</v>
      </c>
    </row>
    <row r="1096" spans="1:15" x14ac:dyDescent="0.25">
      <c r="A1096" s="221" t="s">
        <v>51</v>
      </c>
      <c r="B1096" s="222" t="s">
        <v>42</v>
      </c>
      <c r="C1096" s="186">
        <v>81794</v>
      </c>
      <c r="D1096" s="187" t="s">
        <v>1024</v>
      </c>
      <c r="E1096" s="237">
        <v>1775968.5514723146</v>
      </c>
      <c r="F1096" s="188">
        <v>0</v>
      </c>
      <c r="G1096" s="188">
        <v>0</v>
      </c>
      <c r="H1096" s="188">
        <v>0</v>
      </c>
      <c r="I1096" s="188">
        <v>0</v>
      </c>
      <c r="J1096" s="188">
        <v>0</v>
      </c>
      <c r="K1096" s="188">
        <v>0</v>
      </c>
      <c r="L1096" s="188">
        <v>6682690.0499999998</v>
      </c>
      <c r="M1096" s="188">
        <v>0</v>
      </c>
      <c r="N1096" s="188">
        <v>0</v>
      </c>
      <c r="O1096" s="189">
        <f t="shared" si="37"/>
        <v>6682690.0499999998</v>
      </c>
    </row>
    <row r="1097" spans="1:15" x14ac:dyDescent="0.25">
      <c r="A1097" s="221" t="s">
        <v>51</v>
      </c>
      <c r="B1097" s="222" t="s">
        <v>43</v>
      </c>
      <c r="C1097" s="186">
        <v>85001</v>
      </c>
      <c r="D1097" s="187" t="s">
        <v>1025</v>
      </c>
      <c r="E1097" s="237">
        <v>4236574.0706085693</v>
      </c>
      <c r="F1097" s="188">
        <v>0</v>
      </c>
      <c r="G1097" s="188">
        <v>0</v>
      </c>
      <c r="H1097" s="188">
        <v>0</v>
      </c>
      <c r="I1097" s="188">
        <v>0</v>
      </c>
      <c r="J1097" s="188">
        <v>0</v>
      </c>
      <c r="K1097" s="188">
        <v>0</v>
      </c>
      <c r="L1097" s="188">
        <v>16967583.209999997</v>
      </c>
      <c r="M1097" s="188">
        <v>0</v>
      </c>
      <c r="N1097" s="188">
        <v>0</v>
      </c>
      <c r="O1097" s="189">
        <f t="shared" si="37"/>
        <v>16967583.209999997</v>
      </c>
    </row>
    <row r="1098" spans="1:15" x14ac:dyDescent="0.25">
      <c r="A1098" s="221" t="s">
        <v>51</v>
      </c>
      <c r="B1098" s="222" t="s">
        <v>43</v>
      </c>
      <c r="C1098" s="186">
        <v>85010</v>
      </c>
      <c r="D1098" s="187" t="s">
        <v>1026</v>
      </c>
      <c r="E1098" s="237">
        <v>4327260.5260189325</v>
      </c>
      <c r="F1098" s="188">
        <v>0</v>
      </c>
      <c r="G1098" s="188">
        <v>0</v>
      </c>
      <c r="H1098" s="188">
        <v>0</v>
      </c>
      <c r="I1098" s="188">
        <v>0</v>
      </c>
      <c r="J1098" s="188">
        <v>0</v>
      </c>
      <c r="K1098" s="188">
        <v>0</v>
      </c>
      <c r="L1098" s="188">
        <v>23248115.310000006</v>
      </c>
      <c r="M1098" s="188">
        <v>0</v>
      </c>
      <c r="N1098" s="188">
        <v>0</v>
      </c>
      <c r="O1098" s="189">
        <f t="shared" si="37"/>
        <v>23248115.310000006</v>
      </c>
    </row>
    <row r="1099" spans="1:15" x14ac:dyDescent="0.25">
      <c r="A1099" s="221" t="s">
        <v>51</v>
      </c>
      <c r="B1099" s="222" t="s">
        <v>43</v>
      </c>
      <c r="C1099" s="186">
        <v>85015</v>
      </c>
      <c r="D1099" s="187" t="s">
        <v>1027</v>
      </c>
      <c r="E1099" s="237">
        <v>0</v>
      </c>
      <c r="F1099" s="188">
        <v>0</v>
      </c>
      <c r="G1099" s="188">
        <v>0</v>
      </c>
      <c r="H1099" s="188">
        <v>0</v>
      </c>
      <c r="I1099" s="188">
        <v>0</v>
      </c>
      <c r="J1099" s="188">
        <v>0</v>
      </c>
      <c r="K1099" s="188">
        <v>0</v>
      </c>
      <c r="L1099" s="188">
        <v>0</v>
      </c>
      <c r="M1099" s="188">
        <v>0</v>
      </c>
      <c r="N1099" s="188">
        <v>0</v>
      </c>
      <c r="O1099" s="189">
        <f t="shared" si="37"/>
        <v>0</v>
      </c>
    </row>
    <row r="1100" spans="1:15" x14ac:dyDescent="0.25">
      <c r="A1100" s="221" t="s">
        <v>51</v>
      </c>
      <c r="B1100" s="222" t="s">
        <v>43</v>
      </c>
      <c r="C1100" s="186">
        <v>85125</v>
      </c>
      <c r="D1100" s="187" t="s">
        <v>1028</v>
      </c>
      <c r="E1100" s="237">
        <v>40471.047502694331</v>
      </c>
      <c r="F1100" s="188">
        <v>0</v>
      </c>
      <c r="G1100" s="188">
        <v>0</v>
      </c>
      <c r="H1100" s="188">
        <v>0</v>
      </c>
      <c r="I1100" s="188">
        <v>0</v>
      </c>
      <c r="J1100" s="188">
        <v>0</v>
      </c>
      <c r="K1100" s="188">
        <v>0</v>
      </c>
      <c r="L1100" s="188">
        <v>5316998.45</v>
      </c>
      <c r="M1100" s="188">
        <v>0</v>
      </c>
      <c r="N1100" s="188">
        <v>0</v>
      </c>
      <c r="O1100" s="189">
        <f t="shared" ref="O1100:O1153" si="38">SUM(F1100:N1100)</f>
        <v>5316998.45</v>
      </c>
    </row>
    <row r="1101" spans="1:15" x14ac:dyDescent="0.25">
      <c r="A1101" s="255" t="s">
        <v>51</v>
      </c>
      <c r="B1101" s="258" t="s">
        <v>43</v>
      </c>
      <c r="C1101" s="256">
        <v>85136</v>
      </c>
      <c r="D1101" s="259" t="s">
        <v>1029</v>
      </c>
      <c r="E1101" s="237">
        <v>0</v>
      </c>
      <c r="F1101" s="263">
        <v>0</v>
      </c>
      <c r="G1101" s="263">
        <v>0</v>
      </c>
      <c r="H1101" s="263">
        <v>0</v>
      </c>
      <c r="I1101" s="263">
        <v>0</v>
      </c>
      <c r="J1101" s="263">
        <v>0</v>
      </c>
      <c r="K1101" s="263">
        <v>0</v>
      </c>
      <c r="L1101" s="263">
        <v>0</v>
      </c>
      <c r="M1101" s="263">
        <v>0</v>
      </c>
      <c r="N1101" s="263">
        <v>0</v>
      </c>
      <c r="O1101" s="264">
        <f t="shared" si="38"/>
        <v>0</v>
      </c>
    </row>
    <row r="1102" spans="1:15" x14ac:dyDescent="0.25">
      <c r="A1102" s="255" t="s">
        <v>51</v>
      </c>
      <c r="B1102" s="258" t="s">
        <v>43</v>
      </c>
      <c r="C1102" s="256">
        <v>85139</v>
      </c>
      <c r="D1102" s="259" t="s">
        <v>1030</v>
      </c>
      <c r="E1102" s="237">
        <v>10780.431321141878</v>
      </c>
      <c r="F1102" s="263">
        <v>0</v>
      </c>
      <c r="G1102" s="263">
        <v>0</v>
      </c>
      <c r="H1102" s="263">
        <v>0</v>
      </c>
      <c r="I1102" s="263">
        <v>0</v>
      </c>
      <c r="J1102" s="263">
        <v>0</v>
      </c>
      <c r="K1102" s="263">
        <v>0</v>
      </c>
      <c r="L1102" s="263">
        <v>36613.46</v>
      </c>
      <c r="M1102" s="263">
        <v>0</v>
      </c>
      <c r="N1102" s="263">
        <v>0</v>
      </c>
      <c r="O1102" s="264">
        <f t="shared" si="38"/>
        <v>36613.46</v>
      </c>
    </row>
    <row r="1103" spans="1:15" x14ac:dyDescent="0.25">
      <c r="A1103" s="255" t="s">
        <v>51</v>
      </c>
      <c r="B1103" s="258" t="s">
        <v>43</v>
      </c>
      <c r="C1103" s="256">
        <v>85162</v>
      </c>
      <c r="D1103" s="259" t="s">
        <v>1031</v>
      </c>
      <c r="E1103" s="237">
        <v>886555.77663223399</v>
      </c>
      <c r="F1103" s="263">
        <v>0</v>
      </c>
      <c r="G1103" s="263">
        <v>0</v>
      </c>
      <c r="H1103" s="263">
        <v>0</v>
      </c>
      <c r="I1103" s="263">
        <v>0</v>
      </c>
      <c r="J1103" s="263">
        <v>0</v>
      </c>
      <c r="K1103" s="263">
        <v>0</v>
      </c>
      <c r="L1103" s="263">
        <v>2783494.7299999995</v>
      </c>
      <c r="M1103" s="263">
        <v>0</v>
      </c>
      <c r="N1103" s="263">
        <v>0</v>
      </c>
      <c r="O1103" s="264">
        <f t="shared" si="38"/>
        <v>2783494.7299999995</v>
      </c>
    </row>
    <row r="1104" spans="1:15" x14ac:dyDescent="0.25">
      <c r="A1104" s="255" t="s">
        <v>51</v>
      </c>
      <c r="B1104" s="258" t="s">
        <v>43</v>
      </c>
      <c r="C1104" s="256">
        <v>85225</v>
      </c>
      <c r="D1104" s="259" t="s">
        <v>1032</v>
      </c>
      <c r="E1104" s="237">
        <v>135195.22321209568</v>
      </c>
      <c r="F1104" s="263">
        <v>0</v>
      </c>
      <c r="G1104" s="263">
        <v>0</v>
      </c>
      <c r="H1104" s="263">
        <v>0</v>
      </c>
      <c r="I1104" s="263">
        <v>0</v>
      </c>
      <c r="J1104" s="263">
        <v>0</v>
      </c>
      <c r="K1104" s="263">
        <v>0</v>
      </c>
      <c r="L1104" s="263">
        <v>3648469.6699999995</v>
      </c>
      <c r="M1104" s="263">
        <v>0</v>
      </c>
      <c r="N1104" s="263">
        <v>0</v>
      </c>
      <c r="O1104" s="264">
        <f t="shared" si="38"/>
        <v>3648469.6699999995</v>
      </c>
    </row>
    <row r="1105" spans="1:15" x14ac:dyDescent="0.25">
      <c r="A1105" s="255" t="s">
        <v>51</v>
      </c>
      <c r="B1105" s="258" t="s">
        <v>43</v>
      </c>
      <c r="C1105" s="256">
        <v>85230</v>
      </c>
      <c r="D1105" s="259" t="s">
        <v>1033</v>
      </c>
      <c r="E1105" s="237">
        <v>39251.068842615488</v>
      </c>
      <c r="F1105" s="263">
        <v>0</v>
      </c>
      <c r="G1105" s="263">
        <v>0</v>
      </c>
      <c r="H1105" s="263">
        <v>0</v>
      </c>
      <c r="I1105" s="263">
        <v>0</v>
      </c>
      <c r="J1105" s="263">
        <v>0</v>
      </c>
      <c r="K1105" s="263">
        <v>0</v>
      </c>
      <c r="L1105" s="263">
        <v>49354.41</v>
      </c>
      <c r="M1105" s="263">
        <v>0</v>
      </c>
      <c r="N1105" s="263">
        <v>0</v>
      </c>
      <c r="O1105" s="264">
        <f t="shared" si="38"/>
        <v>49354.41</v>
      </c>
    </row>
    <row r="1106" spans="1:15" x14ac:dyDescent="0.25">
      <c r="A1106" s="255" t="s">
        <v>51</v>
      </c>
      <c r="B1106" s="258" t="s">
        <v>43</v>
      </c>
      <c r="C1106" s="256">
        <v>85250</v>
      </c>
      <c r="D1106" s="259" t="s">
        <v>1034</v>
      </c>
      <c r="E1106" s="237">
        <v>1493653.6644340137</v>
      </c>
      <c r="F1106" s="263">
        <v>0</v>
      </c>
      <c r="G1106" s="263">
        <v>0</v>
      </c>
      <c r="H1106" s="263">
        <v>0</v>
      </c>
      <c r="I1106" s="263">
        <v>0</v>
      </c>
      <c r="J1106" s="263">
        <v>0</v>
      </c>
      <c r="K1106" s="263">
        <v>0</v>
      </c>
      <c r="L1106" s="263">
        <v>6556246.29</v>
      </c>
      <c r="M1106" s="263">
        <v>0</v>
      </c>
      <c r="N1106" s="263">
        <v>0</v>
      </c>
      <c r="O1106" s="264">
        <f t="shared" si="38"/>
        <v>6556246.29</v>
      </c>
    </row>
    <row r="1107" spans="1:15" x14ac:dyDescent="0.25">
      <c r="A1107" s="255" t="s">
        <v>51</v>
      </c>
      <c r="B1107" s="258" t="s">
        <v>43</v>
      </c>
      <c r="C1107" s="256">
        <v>85263</v>
      </c>
      <c r="D1107" s="259" t="s">
        <v>1035</v>
      </c>
      <c r="E1107" s="237">
        <v>447927.07608220167</v>
      </c>
      <c r="F1107" s="263">
        <v>0</v>
      </c>
      <c r="G1107" s="263">
        <v>0</v>
      </c>
      <c r="H1107" s="263">
        <v>0</v>
      </c>
      <c r="I1107" s="263">
        <v>0</v>
      </c>
      <c r="J1107" s="263">
        <v>0</v>
      </c>
      <c r="K1107" s="263">
        <v>0</v>
      </c>
      <c r="L1107" s="263">
        <v>1372218.4</v>
      </c>
      <c r="M1107" s="263">
        <v>0</v>
      </c>
      <c r="N1107" s="263">
        <v>0</v>
      </c>
      <c r="O1107" s="264">
        <f t="shared" si="38"/>
        <v>1372218.4</v>
      </c>
    </row>
    <row r="1108" spans="1:15" x14ac:dyDescent="0.25">
      <c r="A1108" s="255" t="s">
        <v>51</v>
      </c>
      <c r="B1108" s="258" t="s">
        <v>43</v>
      </c>
      <c r="C1108" s="256">
        <v>85279</v>
      </c>
      <c r="D1108" s="259" t="s">
        <v>1036</v>
      </c>
      <c r="E1108" s="237">
        <v>1324022.9255886672</v>
      </c>
      <c r="F1108" s="263">
        <v>0</v>
      </c>
      <c r="G1108" s="263">
        <v>1387117.0799999998</v>
      </c>
      <c r="H1108" s="263">
        <v>0</v>
      </c>
      <c r="I1108" s="263">
        <v>0</v>
      </c>
      <c r="J1108" s="263">
        <v>0</v>
      </c>
      <c r="K1108" s="263">
        <v>0</v>
      </c>
      <c r="L1108" s="263">
        <v>0</v>
      </c>
      <c r="M1108" s="263">
        <v>0</v>
      </c>
      <c r="N1108" s="263">
        <v>0</v>
      </c>
      <c r="O1108" s="264">
        <f t="shared" si="38"/>
        <v>1387117.0799999998</v>
      </c>
    </row>
    <row r="1109" spans="1:15" x14ac:dyDescent="0.25">
      <c r="A1109" s="255" t="s">
        <v>51</v>
      </c>
      <c r="B1109" s="258" t="s">
        <v>43</v>
      </c>
      <c r="C1109" s="256">
        <v>85300</v>
      </c>
      <c r="D1109" s="259" t="s">
        <v>135</v>
      </c>
      <c r="E1109" s="237">
        <v>0</v>
      </c>
      <c r="F1109" s="263">
        <v>0</v>
      </c>
      <c r="G1109" s="263">
        <v>0</v>
      </c>
      <c r="H1109" s="263">
        <v>0</v>
      </c>
      <c r="I1109" s="263">
        <v>0</v>
      </c>
      <c r="J1109" s="263">
        <v>0</v>
      </c>
      <c r="K1109" s="263">
        <v>0</v>
      </c>
      <c r="L1109" s="263">
        <v>341099.03</v>
      </c>
      <c r="M1109" s="263">
        <v>0</v>
      </c>
      <c r="N1109" s="263">
        <v>0</v>
      </c>
      <c r="O1109" s="264">
        <f t="shared" si="38"/>
        <v>341099.03</v>
      </c>
    </row>
    <row r="1110" spans="1:15" x14ac:dyDescent="0.25">
      <c r="A1110" s="255" t="s">
        <v>51</v>
      </c>
      <c r="B1110" s="258" t="s">
        <v>43</v>
      </c>
      <c r="C1110" s="256">
        <v>85315</v>
      </c>
      <c r="D1110" s="259" t="s">
        <v>1037</v>
      </c>
      <c r="E1110" s="237">
        <v>0</v>
      </c>
      <c r="F1110" s="263">
        <v>0</v>
      </c>
      <c r="G1110" s="263">
        <v>0</v>
      </c>
      <c r="H1110" s="263">
        <v>0</v>
      </c>
      <c r="I1110" s="263">
        <v>0</v>
      </c>
      <c r="J1110" s="263">
        <v>0</v>
      </c>
      <c r="K1110" s="263">
        <v>0</v>
      </c>
      <c r="L1110" s="263">
        <v>0</v>
      </c>
      <c r="M1110" s="263">
        <v>0</v>
      </c>
      <c r="N1110" s="263">
        <v>0</v>
      </c>
      <c r="O1110" s="264">
        <f t="shared" si="38"/>
        <v>0</v>
      </c>
    </row>
    <row r="1111" spans="1:15" x14ac:dyDescent="0.25">
      <c r="A1111" s="221" t="s">
        <v>51</v>
      </c>
      <c r="B1111" s="222" t="s">
        <v>43</v>
      </c>
      <c r="C1111" s="186">
        <v>85325</v>
      </c>
      <c r="D1111" s="187" t="s">
        <v>1038</v>
      </c>
      <c r="E1111" s="237">
        <v>0</v>
      </c>
      <c r="F1111" s="188">
        <v>0</v>
      </c>
      <c r="G1111" s="188">
        <v>0</v>
      </c>
      <c r="H1111" s="188">
        <v>0</v>
      </c>
      <c r="I1111" s="188">
        <v>0</v>
      </c>
      <c r="J1111" s="188">
        <v>0</v>
      </c>
      <c r="K1111" s="188">
        <v>0</v>
      </c>
      <c r="L1111" s="188">
        <v>0</v>
      </c>
      <c r="M1111" s="188">
        <v>0</v>
      </c>
      <c r="N1111" s="188">
        <v>0</v>
      </c>
      <c r="O1111" s="189">
        <f t="shared" si="38"/>
        <v>0</v>
      </c>
    </row>
    <row r="1112" spans="1:15" x14ac:dyDescent="0.25">
      <c r="A1112" s="221" t="s">
        <v>51</v>
      </c>
      <c r="B1112" s="222" t="s">
        <v>43</v>
      </c>
      <c r="C1112" s="186">
        <v>85400</v>
      </c>
      <c r="D1112" s="187" t="s">
        <v>1039</v>
      </c>
      <c r="E1112" s="237">
        <v>0</v>
      </c>
      <c r="F1112" s="188">
        <v>0</v>
      </c>
      <c r="G1112" s="188">
        <v>0</v>
      </c>
      <c r="H1112" s="188">
        <v>0</v>
      </c>
      <c r="I1112" s="188">
        <v>0</v>
      </c>
      <c r="J1112" s="188">
        <v>0</v>
      </c>
      <c r="K1112" s="188">
        <v>0</v>
      </c>
      <c r="L1112" s="188">
        <v>0</v>
      </c>
      <c r="M1112" s="188">
        <v>0</v>
      </c>
      <c r="N1112" s="188">
        <v>0</v>
      </c>
      <c r="O1112" s="189">
        <f t="shared" si="38"/>
        <v>0</v>
      </c>
    </row>
    <row r="1113" spans="1:15" x14ac:dyDescent="0.25">
      <c r="A1113" s="221" t="s">
        <v>51</v>
      </c>
      <c r="B1113" s="222" t="s">
        <v>43</v>
      </c>
      <c r="C1113" s="186">
        <v>85410</v>
      </c>
      <c r="D1113" s="187" t="s">
        <v>1040</v>
      </c>
      <c r="E1113" s="237">
        <v>433600.49095509376</v>
      </c>
      <c r="F1113" s="188">
        <v>0</v>
      </c>
      <c r="G1113" s="188">
        <v>0</v>
      </c>
      <c r="H1113" s="188">
        <v>0</v>
      </c>
      <c r="I1113" s="188">
        <v>0</v>
      </c>
      <c r="J1113" s="188">
        <v>0</v>
      </c>
      <c r="K1113" s="188">
        <v>0</v>
      </c>
      <c r="L1113" s="188">
        <v>5140612.03</v>
      </c>
      <c r="M1113" s="188">
        <v>0</v>
      </c>
      <c r="N1113" s="188">
        <v>0</v>
      </c>
      <c r="O1113" s="189">
        <f t="shared" si="38"/>
        <v>5140612.03</v>
      </c>
    </row>
    <row r="1114" spans="1:15" x14ac:dyDescent="0.25">
      <c r="A1114" s="221" t="s">
        <v>51</v>
      </c>
      <c r="B1114" s="222" t="s">
        <v>43</v>
      </c>
      <c r="C1114" s="186">
        <v>85430</v>
      </c>
      <c r="D1114" s="187" t="s">
        <v>1041</v>
      </c>
      <c r="E1114" s="237">
        <v>159.15754286179299</v>
      </c>
      <c r="F1114" s="188">
        <v>0</v>
      </c>
      <c r="G1114" s="188">
        <v>0</v>
      </c>
      <c r="H1114" s="188">
        <v>0</v>
      </c>
      <c r="I1114" s="188">
        <v>0</v>
      </c>
      <c r="J1114" s="188">
        <v>0</v>
      </c>
      <c r="K1114" s="188">
        <v>0</v>
      </c>
      <c r="L1114" s="188">
        <v>0</v>
      </c>
      <c r="M1114" s="188">
        <v>0</v>
      </c>
      <c r="N1114" s="188">
        <v>0</v>
      </c>
      <c r="O1114" s="189">
        <f t="shared" si="38"/>
        <v>0</v>
      </c>
    </row>
    <row r="1115" spans="1:15" x14ac:dyDescent="0.25">
      <c r="A1115" s="221" t="s">
        <v>51</v>
      </c>
      <c r="B1115" s="222" t="s">
        <v>43</v>
      </c>
      <c r="C1115" s="186">
        <v>85440</v>
      </c>
      <c r="D1115" s="187" t="s">
        <v>241</v>
      </c>
      <c r="E1115" s="237">
        <v>1272392.0233408473</v>
      </c>
      <c r="F1115" s="188">
        <v>0</v>
      </c>
      <c r="G1115" s="188">
        <v>0</v>
      </c>
      <c r="H1115" s="188">
        <v>0</v>
      </c>
      <c r="I1115" s="188">
        <v>0</v>
      </c>
      <c r="J1115" s="188">
        <v>0</v>
      </c>
      <c r="K1115" s="188">
        <v>0</v>
      </c>
      <c r="L1115" s="188">
        <v>4693565.1899999995</v>
      </c>
      <c r="M1115" s="188">
        <v>0</v>
      </c>
      <c r="N1115" s="188">
        <v>0</v>
      </c>
      <c r="O1115" s="189">
        <f t="shared" si="38"/>
        <v>4693565.1899999995</v>
      </c>
    </row>
    <row r="1116" spans="1:15" x14ac:dyDescent="0.25">
      <c r="A1116" s="221" t="s">
        <v>51</v>
      </c>
      <c r="B1116" s="222" t="s">
        <v>44</v>
      </c>
      <c r="C1116" s="186">
        <v>86001</v>
      </c>
      <c r="D1116" s="187" t="s">
        <v>1042</v>
      </c>
      <c r="E1116" s="237">
        <v>5748396.4125515576</v>
      </c>
      <c r="F1116" s="188">
        <v>0</v>
      </c>
      <c r="G1116" s="188">
        <v>0</v>
      </c>
      <c r="H1116" s="188">
        <v>0</v>
      </c>
      <c r="I1116" s="188">
        <v>0</v>
      </c>
      <c r="J1116" s="188">
        <v>0</v>
      </c>
      <c r="K1116" s="188">
        <v>0</v>
      </c>
      <c r="L1116" s="188">
        <v>970533.34000000008</v>
      </c>
      <c r="M1116" s="188">
        <v>0</v>
      </c>
      <c r="N1116" s="188">
        <v>0</v>
      </c>
      <c r="O1116" s="189">
        <f t="shared" si="38"/>
        <v>970533.34000000008</v>
      </c>
    </row>
    <row r="1117" spans="1:15" x14ac:dyDescent="0.25">
      <c r="A1117" s="221" t="s">
        <v>51</v>
      </c>
      <c r="B1117" s="222" t="s">
        <v>44</v>
      </c>
      <c r="C1117" s="186">
        <v>86219</v>
      </c>
      <c r="D1117" s="187" t="s">
        <v>736</v>
      </c>
      <c r="E1117" s="237">
        <v>13635.298261675769</v>
      </c>
      <c r="F1117" s="188">
        <v>0</v>
      </c>
      <c r="G1117" s="188">
        <v>0</v>
      </c>
      <c r="H1117" s="188">
        <v>0</v>
      </c>
      <c r="I1117" s="188">
        <v>0</v>
      </c>
      <c r="J1117" s="188">
        <v>0</v>
      </c>
      <c r="K1117" s="188">
        <v>0</v>
      </c>
      <c r="L1117" s="188">
        <v>0</v>
      </c>
      <c r="M1117" s="188">
        <v>0</v>
      </c>
      <c r="N1117" s="188">
        <v>0</v>
      </c>
      <c r="O1117" s="189">
        <f t="shared" si="38"/>
        <v>0</v>
      </c>
    </row>
    <row r="1118" spans="1:15" x14ac:dyDescent="0.25">
      <c r="A1118" s="221" t="s">
        <v>51</v>
      </c>
      <c r="B1118" s="222" t="s">
        <v>44</v>
      </c>
      <c r="C1118" s="186">
        <v>86320</v>
      </c>
      <c r="D1118" s="187" t="s">
        <v>1043</v>
      </c>
      <c r="E1118" s="237">
        <v>2701659.4504858591</v>
      </c>
      <c r="F1118" s="188">
        <v>0</v>
      </c>
      <c r="G1118" s="188">
        <v>0</v>
      </c>
      <c r="H1118" s="188">
        <v>0</v>
      </c>
      <c r="I1118" s="188">
        <v>0</v>
      </c>
      <c r="J1118" s="188">
        <v>0</v>
      </c>
      <c r="K1118" s="188">
        <v>0</v>
      </c>
      <c r="L1118" s="188">
        <v>1208742.2900000003</v>
      </c>
      <c r="M1118" s="188">
        <v>0</v>
      </c>
      <c r="N1118" s="188">
        <v>0</v>
      </c>
      <c r="O1118" s="189">
        <f t="shared" si="38"/>
        <v>1208742.2900000003</v>
      </c>
    </row>
    <row r="1119" spans="1:15" x14ac:dyDescent="0.25">
      <c r="A1119" s="221" t="s">
        <v>51</v>
      </c>
      <c r="B1119" s="222" t="s">
        <v>44</v>
      </c>
      <c r="C1119" s="186">
        <v>86568</v>
      </c>
      <c r="D1119" s="187" t="s">
        <v>1044</v>
      </c>
      <c r="E1119" s="237">
        <v>17860.549459056856</v>
      </c>
      <c r="F1119" s="188">
        <v>0</v>
      </c>
      <c r="G1119" s="188">
        <v>0</v>
      </c>
      <c r="H1119" s="188">
        <v>0</v>
      </c>
      <c r="I1119" s="188">
        <v>0</v>
      </c>
      <c r="J1119" s="188">
        <v>0</v>
      </c>
      <c r="K1119" s="188">
        <v>0</v>
      </c>
      <c r="L1119" s="188">
        <v>282746.34999999998</v>
      </c>
      <c r="M1119" s="188">
        <v>0</v>
      </c>
      <c r="N1119" s="188">
        <v>0</v>
      </c>
      <c r="O1119" s="189">
        <f t="shared" si="38"/>
        <v>282746.34999999998</v>
      </c>
    </row>
    <row r="1120" spans="1:15" x14ac:dyDescent="0.25">
      <c r="A1120" s="221" t="s">
        <v>51</v>
      </c>
      <c r="B1120" s="222" t="s">
        <v>44</v>
      </c>
      <c r="C1120" s="186">
        <v>86569</v>
      </c>
      <c r="D1120" s="187" t="s">
        <v>1045</v>
      </c>
      <c r="E1120" s="237">
        <v>4631361.8773811441</v>
      </c>
      <c r="F1120" s="188">
        <v>0</v>
      </c>
      <c r="G1120" s="188">
        <v>0</v>
      </c>
      <c r="H1120" s="188">
        <v>0</v>
      </c>
      <c r="I1120" s="188">
        <v>0</v>
      </c>
      <c r="J1120" s="188">
        <v>0</v>
      </c>
      <c r="K1120" s="188">
        <v>0</v>
      </c>
      <c r="L1120" s="188">
        <v>941978.51</v>
      </c>
      <c r="M1120" s="188">
        <v>0</v>
      </c>
      <c r="N1120" s="188">
        <v>0</v>
      </c>
      <c r="O1120" s="189">
        <f t="shared" si="38"/>
        <v>941978.51</v>
      </c>
    </row>
    <row r="1121" spans="1:15" x14ac:dyDescent="0.25">
      <c r="A1121" s="255" t="s">
        <v>51</v>
      </c>
      <c r="B1121" s="258" t="s">
        <v>44</v>
      </c>
      <c r="C1121" s="256">
        <v>86571</v>
      </c>
      <c r="D1121" s="259" t="s">
        <v>1046</v>
      </c>
      <c r="E1121" s="237">
        <v>2628474.4518369203</v>
      </c>
      <c r="F1121" s="263">
        <v>0</v>
      </c>
      <c r="G1121" s="263">
        <v>0</v>
      </c>
      <c r="H1121" s="263">
        <v>0</v>
      </c>
      <c r="I1121" s="263">
        <v>0</v>
      </c>
      <c r="J1121" s="263">
        <v>18691519.649999999</v>
      </c>
      <c r="K1121" s="263">
        <v>0</v>
      </c>
      <c r="L1121" s="263">
        <v>14665974.370000001</v>
      </c>
      <c r="M1121" s="263">
        <v>0</v>
      </c>
      <c r="N1121" s="263">
        <v>0</v>
      </c>
      <c r="O1121" s="264">
        <f t="shared" si="38"/>
        <v>33357494.02</v>
      </c>
    </row>
    <row r="1122" spans="1:15" x14ac:dyDescent="0.25">
      <c r="A1122" s="255" t="s">
        <v>51</v>
      </c>
      <c r="B1122" s="258" t="s">
        <v>44</v>
      </c>
      <c r="C1122" s="256">
        <v>86573</v>
      </c>
      <c r="D1122" s="259" t="s">
        <v>1047</v>
      </c>
      <c r="E1122" s="237">
        <v>4443110.6671114163</v>
      </c>
      <c r="F1122" s="263">
        <v>0</v>
      </c>
      <c r="G1122" s="263">
        <v>0</v>
      </c>
      <c r="H1122" s="263">
        <v>0</v>
      </c>
      <c r="I1122" s="263">
        <v>0</v>
      </c>
      <c r="J1122" s="263">
        <v>0</v>
      </c>
      <c r="K1122" s="263">
        <v>0</v>
      </c>
      <c r="L1122" s="263">
        <v>0</v>
      </c>
      <c r="M1122" s="263">
        <v>0</v>
      </c>
      <c r="N1122" s="263">
        <v>0</v>
      </c>
      <c r="O1122" s="264">
        <f t="shared" si="38"/>
        <v>0</v>
      </c>
    </row>
    <row r="1123" spans="1:15" x14ac:dyDescent="0.25">
      <c r="A1123" s="255" t="s">
        <v>51</v>
      </c>
      <c r="B1123" s="258" t="s">
        <v>44</v>
      </c>
      <c r="C1123" s="256">
        <v>86749</v>
      </c>
      <c r="D1123" s="259" t="s">
        <v>1048</v>
      </c>
      <c r="E1123" s="237">
        <v>13204795.602097346</v>
      </c>
      <c r="F1123" s="263">
        <v>0</v>
      </c>
      <c r="G1123" s="263">
        <v>0</v>
      </c>
      <c r="H1123" s="263">
        <v>0</v>
      </c>
      <c r="I1123" s="263">
        <v>0</v>
      </c>
      <c r="J1123" s="263">
        <v>0</v>
      </c>
      <c r="K1123" s="263">
        <v>0</v>
      </c>
      <c r="L1123" s="263">
        <v>0</v>
      </c>
      <c r="M1123" s="263">
        <v>0</v>
      </c>
      <c r="N1123" s="263">
        <v>0</v>
      </c>
      <c r="O1123" s="264">
        <f t="shared" si="38"/>
        <v>0</v>
      </c>
    </row>
    <row r="1124" spans="1:15" x14ac:dyDescent="0.25">
      <c r="A1124" s="255" t="s">
        <v>51</v>
      </c>
      <c r="B1124" s="258" t="s">
        <v>44</v>
      </c>
      <c r="C1124" s="256">
        <v>86755</v>
      </c>
      <c r="D1124" s="259" t="s">
        <v>140</v>
      </c>
      <c r="E1124" s="237">
        <v>911038.05675565219</v>
      </c>
      <c r="F1124" s="263">
        <v>44753.07</v>
      </c>
      <c r="G1124" s="263">
        <v>0</v>
      </c>
      <c r="H1124" s="263">
        <v>0</v>
      </c>
      <c r="I1124" s="263">
        <v>0</v>
      </c>
      <c r="J1124" s="263">
        <v>0</v>
      </c>
      <c r="K1124" s="263">
        <v>0</v>
      </c>
      <c r="L1124" s="263">
        <v>14832.71</v>
      </c>
      <c r="M1124" s="263">
        <v>0</v>
      </c>
      <c r="N1124" s="263">
        <v>0</v>
      </c>
      <c r="O1124" s="264">
        <f t="shared" si="38"/>
        <v>59585.78</v>
      </c>
    </row>
    <row r="1125" spans="1:15" x14ac:dyDescent="0.25">
      <c r="A1125" s="255" t="s">
        <v>51</v>
      </c>
      <c r="B1125" s="258" t="s">
        <v>44</v>
      </c>
      <c r="C1125" s="256">
        <v>86757</v>
      </c>
      <c r="D1125" s="259" t="s">
        <v>905</v>
      </c>
      <c r="E1125" s="237">
        <v>0</v>
      </c>
      <c r="F1125" s="263">
        <v>0</v>
      </c>
      <c r="G1125" s="263">
        <v>0</v>
      </c>
      <c r="H1125" s="263">
        <v>0</v>
      </c>
      <c r="I1125" s="263">
        <v>0</v>
      </c>
      <c r="J1125" s="263">
        <v>0</v>
      </c>
      <c r="K1125" s="263">
        <v>0</v>
      </c>
      <c r="L1125" s="263">
        <v>1406507.3599999999</v>
      </c>
      <c r="M1125" s="263">
        <v>0</v>
      </c>
      <c r="N1125" s="263">
        <v>0</v>
      </c>
      <c r="O1125" s="264">
        <f t="shared" si="38"/>
        <v>1406507.3599999999</v>
      </c>
    </row>
    <row r="1126" spans="1:15" x14ac:dyDescent="0.25">
      <c r="A1126" s="255" t="s">
        <v>51</v>
      </c>
      <c r="B1126" s="258" t="s">
        <v>44</v>
      </c>
      <c r="C1126" s="256">
        <v>86760</v>
      </c>
      <c r="D1126" s="259" t="s">
        <v>814</v>
      </c>
      <c r="E1126" s="237">
        <v>110572.21069548609</v>
      </c>
      <c r="F1126" s="263">
        <v>0</v>
      </c>
      <c r="G1126" s="263">
        <v>0</v>
      </c>
      <c r="H1126" s="263">
        <v>0</v>
      </c>
      <c r="I1126" s="263">
        <v>0</v>
      </c>
      <c r="J1126" s="263">
        <v>0</v>
      </c>
      <c r="K1126" s="263">
        <v>0</v>
      </c>
      <c r="L1126" s="263">
        <v>0</v>
      </c>
      <c r="M1126" s="263">
        <v>0</v>
      </c>
      <c r="N1126" s="263">
        <v>0</v>
      </c>
      <c r="O1126" s="264">
        <f t="shared" si="38"/>
        <v>0</v>
      </c>
    </row>
    <row r="1127" spans="1:15" x14ac:dyDescent="0.25">
      <c r="A1127" s="255" t="s">
        <v>51</v>
      </c>
      <c r="B1127" s="258" t="s">
        <v>44</v>
      </c>
      <c r="C1127" s="256">
        <v>86865</v>
      </c>
      <c r="D1127" s="259" t="s">
        <v>1049</v>
      </c>
      <c r="E1127" s="237">
        <v>867586.3287904209</v>
      </c>
      <c r="F1127" s="263">
        <v>0</v>
      </c>
      <c r="G1127" s="263">
        <v>0</v>
      </c>
      <c r="H1127" s="263">
        <v>0</v>
      </c>
      <c r="I1127" s="263">
        <v>0</v>
      </c>
      <c r="J1127" s="263">
        <v>0</v>
      </c>
      <c r="K1127" s="263">
        <v>0</v>
      </c>
      <c r="L1127" s="263">
        <v>7430032.8500000006</v>
      </c>
      <c r="M1127" s="263">
        <v>0</v>
      </c>
      <c r="N1127" s="263">
        <v>0</v>
      </c>
      <c r="O1127" s="264">
        <f t="shared" si="38"/>
        <v>7430032.8500000006</v>
      </c>
    </row>
    <row r="1128" spans="1:15" x14ac:dyDescent="0.25">
      <c r="A1128" s="255" t="s">
        <v>51</v>
      </c>
      <c r="B1128" s="258" t="s">
        <v>44</v>
      </c>
      <c r="C1128" s="256">
        <v>86885</v>
      </c>
      <c r="D1128" s="259" t="s">
        <v>1050</v>
      </c>
      <c r="E1128" s="237">
        <v>82140.382400315226</v>
      </c>
      <c r="F1128" s="263">
        <v>0</v>
      </c>
      <c r="G1128" s="263">
        <v>0</v>
      </c>
      <c r="H1128" s="263">
        <v>0</v>
      </c>
      <c r="I1128" s="263">
        <v>0</v>
      </c>
      <c r="J1128" s="263">
        <v>0</v>
      </c>
      <c r="K1128" s="263">
        <v>0</v>
      </c>
      <c r="L1128" s="263">
        <v>0</v>
      </c>
      <c r="M1128" s="263">
        <v>0</v>
      </c>
      <c r="N1128" s="263">
        <v>0</v>
      </c>
      <c r="O1128" s="264">
        <f t="shared" si="38"/>
        <v>0</v>
      </c>
    </row>
    <row r="1129" spans="1:15" x14ac:dyDescent="0.25">
      <c r="A1129" s="255" t="s">
        <v>51</v>
      </c>
      <c r="B1129" s="258" t="s">
        <v>45</v>
      </c>
      <c r="C1129" s="256">
        <v>88001</v>
      </c>
      <c r="D1129" s="259" t="s">
        <v>900</v>
      </c>
      <c r="E1129" s="237">
        <v>0</v>
      </c>
      <c r="F1129" s="263">
        <v>0</v>
      </c>
      <c r="G1129" s="263">
        <v>0</v>
      </c>
      <c r="H1129" s="263">
        <v>0</v>
      </c>
      <c r="I1129" s="263">
        <v>0</v>
      </c>
      <c r="J1129" s="263">
        <v>0</v>
      </c>
      <c r="K1129" s="263">
        <v>0</v>
      </c>
      <c r="L1129" s="263">
        <v>0</v>
      </c>
      <c r="M1129" s="263">
        <v>0</v>
      </c>
      <c r="N1129" s="263">
        <v>0</v>
      </c>
      <c r="O1129" s="264">
        <f t="shared" si="38"/>
        <v>0</v>
      </c>
    </row>
    <row r="1130" spans="1:15" x14ac:dyDescent="0.25">
      <c r="A1130" s="255" t="s">
        <v>51</v>
      </c>
      <c r="B1130" s="258" t="s">
        <v>45</v>
      </c>
      <c r="C1130" s="256">
        <v>88564</v>
      </c>
      <c r="D1130" s="259" t="s">
        <v>768</v>
      </c>
      <c r="E1130" s="237">
        <v>0</v>
      </c>
      <c r="F1130" s="263">
        <v>0</v>
      </c>
      <c r="G1130" s="263">
        <v>0</v>
      </c>
      <c r="H1130" s="263">
        <v>0</v>
      </c>
      <c r="I1130" s="263">
        <v>0</v>
      </c>
      <c r="J1130" s="263">
        <v>0</v>
      </c>
      <c r="K1130" s="263">
        <v>0</v>
      </c>
      <c r="L1130" s="263">
        <v>0</v>
      </c>
      <c r="M1130" s="263">
        <v>0</v>
      </c>
      <c r="N1130" s="263">
        <v>0</v>
      </c>
      <c r="O1130" s="264">
        <f t="shared" si="38"/>
        <v>0</v>
      </c>
    </row>
    <row r="1131" spans="1:15" x14ac:dyDescent="0.25">
      <c r="A1131" s="221" t="s">
        <v>51</v>
      </c>
      <c r="B1131" s="222" t="s">
        <v>46</v>
      </c>
      <c r="C1131" s="186">
        <v>91001</v>
      </c>
      <c r="D1131" s="187" t="s">
        <v>1051</v>
      </c>
      <c r="E1131" s="237">
        <v>56111.632049553285</v>
      </c>
      <c r="F1131" s="188">
        <v>0</v>
      </c>
      <c r="G1131" s="188">
        <v>0</v>
      </c>
      <c r="H1131" s="188">
        <v>0</v>
      </c>
      <c r="I1131" s="188">
        <v>0</v>
      </c>
      <c r="J1131" s="188">
        <v>0</v>
      </c>
      <c r="K1131" s="188">
        <v>0</v>
      </c>
      <c r="L1131" s="188">
        <v>0</v>
      </c>
      <c r="M1131" s="188">
        <v>0</v>
      </c>
      <c r="N1131" s="188">
        <v>0</v>
      </c>
      <c r="O1131" s="189">
        <f t="shared" si="38"/>
        <v>0</v>
      </c>
    </row>
    <row r="1132" spans="1:15" x14ac:dyDescent="0.25">
      <c r="A1132" s="221" t="s">
        <v>51</v>
      </c>
      <c r="B1132" s="222" t="s">
        <v>46</v>
      </c>
      <c r="C1132" s="186">
        <v>91540</v>
      </c>
      <c r="D1132" s="187" t="s">
        <v>1052</v>
      </c>
      <c r="E1132" s="237">
        <v>0</v>
      </c>
      <c r="F1132" s="188">
        <v>0</v>
      </c>
      <c r="G1132" s="188">
        <v>0</v>
      </c>
      <c r="H1132" s="188">
        <v>0</v>
      </c>
      <c r="I1132" s="188">
        <v>0</v>
      </c>
      <c r="J1132" s="188">
        <v>0</v>
      </c>
      <c r="K1132" s="188">
        <v>0</v>
      </c>
      <c r="L1132" s="188">
        <v>0</v>
      </c>
      <c r="M1132" s="188">
        <v>0</v>
      </c>
      <c r="N1132" s="188">
        <v>0</v>
      </c>
      <c r="O1132" s="189">
        <f t="shared" si="38"/>
        <v>0</v>
      </c>
    </row>
    <row r="1133" spans="1:15" x14ac:dyDescent="0.25">
      <c r="A1133" s="221" t="s">
        <v>51</v>
      </c>
      <c r="B1133" s="222" t="s">
        <v>47</v>
      </c>
      <c r="C1133" s="186">
        <v>94001</v>
      </c>
      <c r="D1133" s="187" t="s">
        <v>1053</v>
      </c>
      <c r="E1133" s="237">
        <v>390366580.56975865</v>
      </c>
      <c r="F1133" s="188">
        <v>0</v>
      </c>
      <c r="G1133" s="188">
        <v>0</v>
      </c>
      <c r="H1133" s="188">
        <v>0</v>
      </c>
      <c r="I1133" s="188">
        <v>0</v>
      </c>
      <c r="J1133" s="188">
        <v>11725449.390000001</v>
      </c>
      <c r="K1133" s="188">
        <v>0</v>
      </c>
      <c r="L1133" s="188">
        <v>480582.43000000005</v>
      </c>
      <c r="M1133" s="188">
        <v>0</v>
      </c>
      <c r="N1133" s="188">
        <v>0</v>
      </c>
      <c r="O1133" s="189">
        <f t="shared" si="38"/>
        <v>12206031.82</v>
      </c>
    </row>
    <row r="1134" spans="1:15" x14ac:dyDescent="0.25">
      <c r="A1134" s="221" t="s">
        <v>51</v>
      </c>
      <c r="B1134" s="222" t="s">
        <v>48</v>
      </c>
      <c r="C1134" s="186">
        <v>95001</v>
      </c>
      <c r="D1134" s="187" t="s">
        <v>1054</v>
      </c>
      <c r="E1134" s="237">
        <v>1001269.6943230375</v>
      </c>
      <c r="F1134" s="188">
        <v>0</v>
      </c>
      <c r="G1134" s="188">
        <v>0</v>
      </c>
      <c r="H1134" s="188">
        <v>0</v>
      </c>
      <c r="I1134" s="188">
        <v>0</v>
      </c>
      <c r="J1134" s="188">
        <v>0</v>
      </c>
      <c r="K1134" s="188">
        <v>0</v>
      </c>
      <c r="L1134" s="188">
        <v>2816567.34</v>
      </c>
      <c r="M1134" s="188">
        <v>0</v>
      </c>
      <c r="N1134" s="188">
        <v>0</v>
      </c>
      <c r="O1134" s="189">
        <f t="shared" si="38"/>
        <v>2816567.34</v>
      </c>
    </row>
    <row r="1135" spans="1:15" x14ac:dyDescent="0.25">
      <c r="A1135" s="221" t="s">
        <v>51</v>
      </c>
      <c r="B1135" s="222" t="s">
        <v>48</v>
      </c>
      <c r="C1135" s="186">
        <v>95015</v>
      </c>
      <c r="D1135" s="187" t="s">
        <v>205</v>
      </c>
      <c r="E1135" s="237">
        <v>0</v>
      </c>
      <c r="F1135" s="188">
        <v>0</v>
      </c>
      <c r="G1135" s="188">
        <v>0</v>
      </c>
      <c r="H1135" s="188">
        <v>0</v>
      </c>
      <c r="I1135" s="188">
        <v>0</v>
      </c>
      <c r="J1135" s="188">
        <v>0</v>
      </c>
      <c r="K1135" s="188">
        <v>0</v>
      </c>
      <c r="L1135" s="188">
        <v>0</v>
      </c>
      <c r="M1135" s="188">
        <v>0</v>
      </c>
      <c r="N1135" s="188">
        <v>0</v>
      </c>
      <c r="O1135" s="189">
        <f t="shared" si="38"/>
        <v>0</v>
      </c>
    </row>
    <row r="1136" spans="1:15" x14ac:dyDescent="0.25">
      <c r="A1136" s="221" t="s">
        <v>51</v>
      </c>
      <c r="B1136" s="222" t="s">
        <v>48</v>
      </c>
      <c r="C1136" s="186">
        <v>95025</v>
      </c>
      <c r="D1136" s="187" t="s">
        <v>1055</v>
      </c>
      <c r="E1136" s="237">
        <v>0</v>
      </c>
      <c r="F1136" s="188">
        <v>0</v>
      </c>
      <c r="G1136" s="188">
        <v>0</v>
      </c>
      <c r="H1136" s="188">
        <v>0</v>
      </c>
      <c r="I1136" s="188">
        <v>0</v>
      </c>
      <c r="J1136" s="188">
        <v>0</v>
      </c>
      <c r="K1136" s="188">
        <v>0</v>
      </c>
      <c r="L1136" s="188">
        <v>0</v>
      </c>
      <c r="M1136" s="188">
        <v>0</v>
      </c>
      <c r="N1136" s="188">
        <v>0</v>
      </c>
      <c r="O1136" s="189">
        <f t="shared" si="38"/>
        <v>0</v>
      </c>
    </row>
    <row r="1137" spans="1:15" x14ac:dyDescent="0.25">
      <c r="A1137" s="221" t="s">
        <v>51</v>
      </c>
      <c r="B1137" s="222" t="s">
        <v>48</v>
      </c>
      <c r="C1137" s="186">
        <v>95200</v>
      </c>
      <c r="D1137" s="187" t="s">
        <v>292</v>
      </c>
      <c r="E1137" s="237">
        <v>0</v>
      </c>
      <c r="F1137" s="188">
        <v>0</v>
      </c>
      <c r="G1137" s="188">
        <v>0</v>
      </c>
      <c r="H1137" s="188">
        <v>0</v>
      </c>
      <c r="I1137" s="188">
        <v>0</v>
      </c>
      <c r="J1137" s="188">
        <v>0</v>
      </c>
      <c r="K1137" s="188">
        <v>0</v>
      </c>
      <c r="L1137" s="188">
        <v>0</v>
      </c>
      <c r="M1137" s="188">
        <v>0</v>
      </c>
      <c r="N1137" s="188">
        <v>0</v>
      </c>
      <c r="O1137" s="189">
        <f t="shared" si="38"/>
        <v>0</v>
      </c>
    </row>
    <row r="1138" spans="1:15" x14ac:dyDescent="0.25">
      <c r="A1138" s="221" t="s">
        <v>51</v>
      </c>
      <c r="B1138" s="222" t="s">
        <v>49</v>
      </c>
      <c r="C1138" s="186">
        <v>97001</v>
      </c>
      <c r="D1138" s="187" t="s">
        <v>1056</v>
      </c>
      <c r="E1138" s="237">
        <v>929.4078622264758</v>
      </c>
      <c r="F1138" s="188">
        <v>0</v>
      </c>
      <c r="G1138" s="188">
        <v>0</v>
      </c>
      <c r="H1138" s="188">
        <v>0</v>
      </c>
      <c r="I1138" s="188">
        <v>0</v>
      </c>
      <c r="J1138" s="188">
        <v>0</v>
      </c>
      <c r="K1138" s="188">
        <v>0</v>
      </c>
      <c r="L1138" s="188">
        <v>0</v>
      </c>
      <c r="M1138" s="188">
        <v>0</v>
      </c>
      <c r="N1138" s="188">
        <v>0</v>
      </c>
      <c r="O1138" s="189">
        <f t="shared" si="38"/>
        <v>0</v>
      </c>
    </row>
    <row r="1139" spans="1:15" x14ac:dyDescent="0.25">
      <c r="A1139" s="221" t="s">
        <v>51</v>
      </c>
      <c r="B1139" s="222" t="s">
        <v>49</v>
      </c>
      <c r="C1139" s="186">
        <v>97161</v>
      </c>
      <c r="D1139" s="187" t="s">
        <v>1057</v>
      </c>
      <c r="E1139" s="237">
        <v>0</v>
      </c>
      <c r="F1139" s="188">
        <v>0</v>
      </c>
      <c r="G1139" s="188">
        <v>0</v>
      </c>
      <c r="H1139" s="188">
        <v>0</v>
      </c>
      <c r="I1139" s="188">
        <v>0</v>
      </c>
      <c r="J1139" s="188">
        <v>0</v>
      </c>
      <c r="K1139" s="188">
        <v>0</v>
      </c>
      <c r="L1139" s="188">
        <v>0</v>
      </c>
      <c r="M1139" s="188">
        <v>0</v>
      </c>
      <c r="N1139" s="188">
        <v>0</v>
      </c>
      <c r="O1139" s="189">
        <f t="shared" si="38"/>
        <v>0</v>
      </c>
    </row>
    <row r="1140" spans="1:15" x14ac:dyDescent="0.25">
      <c r="A1140" s="221" t="s">
        <v>51</v>
      </c>
      <c r="B1140" s="222" t="s">
        <v>49</v>
      </c>
      <c r="C1140" s="186">
        <v>97666</v>
      </c>
      <c r="D1140" s="187" t="s">
        <v>1058</v>
      </c>
      <c r="E1140" s="237">
        <v>39988.244192802769</v>
      </c>
      <c r="F1140" s="188">
        <v>0</v>
      </c>
      <c r="G1140" s="188">
        <v>0</v>
      </c>
      <c r="H1140" s="188">
        <v>0</v>
      </c>
      <c r="I1140" s="188">
        <v>0</v>
      </c>
      <c r="J1140" s="188">
        <v>0</v>
      </c>
      <c r="K1140" s="188">
        <v>0</v>
      </c>
      <c r="L1140" s="188">
        <v>0</v>
      </c>
      <c r="M1140" s="188">
        <v>0</v>
      </c>
      <c r="N1140" s="188">
        <v>0</v>
      </c>
      <c r="O1140" s="189">
        <f t="shared" si="38"/>
        <v>0</v>
      </c>
    </row>
    <row r="1141" spans="1:15" x14ac:dyDescent="0.25">
      <c r="A1141" s="255" t="s">
        <v>51</v>
      </c>
      <c r="B1141" s="258" t="s">
        <v>50</v>
      </c>
      <c r="C1141" s="256">
        <v>99001</v>
      </c>
      <c r="D1141" s="259" t="s">
        <v>1059</v>
      </c>
      <c r="E1141" s="237">
        <v>144495.79188708015</v>
      </c>
      <c r="F1141" s="263">
        <v>0</v>
      </c>
      <c r="G1141" s="263">
        <v>0</v>
      </c>
      <c r="H1141" s="263">
        <v>0</v>
      </c>
      <c r="I1141" s="263">
        <v>0</v>
      </c>
      <c r="J1141" s="263">
        <v>0</v>
      </c>
      <c r="K1141" s="263">
        <v>0</v>
      </c>
      <c r="L1141" s="263">
        <v>978046.7300000001</v>
      </c>
      <c r="M1141" s="263">
        <v>0</v>
      </c>
      <c r="N1141" s="263">
        <v>0</v>
      </c>
      <c r="O1141" s="264">
        <f t="shared" si="38"/>
        <v>978046.7300000001</v>
      </c>
    </row>
    <row r="1142" spans="1:15" x14ac:dyDescent="0.25">
      <c r="A1142" s="255" t="s">
        <v>51</v>
      </c>
      <c r="B1142" s="258" t="s">
        <v>50</v>
      </c>
      <c r="C1142" s="256">
        <v>99524</v>
      </c>
      <c r="D1142" s="259" t="s">
        <v>1060</v>
      </c>
      <c r="E1142" s="237">
        <v>0</v>
      </c>
      <c r="F1142" s="263">
        <v>0</v>
      </c>
      <c r="G1142" s="263">
        <v>0</v>
      </c>
      <c r="H1142" s="263">
        <v>0</v>
      </c>
      <c r="I1142" s="263">
        <v>0</v>
      </c>
      <c r="J1142" s="263">
        <v>0</v>
      </c>
      <c r="K1142" s="263">
        <v>0</v>
      </c>
      <c r="L1142" s="263">
        <v>0</v>
      </c>
      <c r="M1142" s="263">
        <v>0</v>
      </c>
      <c r="N1142" s="263">
        <v>0</v>
      </c>
      <c r="O1142" s="264">
        <f t="shared" si="38"/>
        <v>0</v>
      </c>
    </row>
    <row r="1143" spans="1:15" x14ac:dyDescent="0.25">
      <c r="A1143" s="255" t="s">
        <v>51</v>
      </c>
      <c r="B1143" s="258" t="s">
        <v>50</v>
      </c>
      <c r="C1143" s="256">
        <v>99624</v>
      </c>
      <c r="D1143" s="259" t="s">
        <v>1061</v>
      </c>
      <c r="E1143" s="237">
        <v>125.98539839923788</v>
      </c>
      <c r="F1143" s="263">
        <v>0</v>
      </c>
      <c r="G1143" s="263">
        <v>0</v>
      </c>
      <c r="H1143" s="263">
        <v>0</v>
      </c>
      <c r="I1143" s="263">
        <v>0</v>
      </c>
      <c r="J1143" s="263">
        <v>0</v>
      </c>
      <c r="K1143" s="263">
        <v>0</v>
      </c>
      <c r="L1143" s="263">
        <v>0</v>
      </c>
      <c r="M1143" s="263">
        <v>0</v>
      </c>
      <c r="N1143" s="263">
        <v>0</v>
      </c>
      <c r="O1143" s="264">
        <f t="shared" si="38"/>
        <v>0</v>
      </c>
    </row>
    <row r="1144" spans="1:15" x14ac:dyDescent="0.25">
      <c r="A1144" s="255" t="s">
        <v>51</v>
      </c>
      <c r="B1144" s="258" t="s">
        <v>50</v>
      </c>
      <c r="C1144" s="256">
        <v>99773</v>
      </c>
      <c r="D1144" s="259" t="s">
        <v>1062</v>
      </c>
      <c r="E1144" s="237">
        <v>711943.0394754631</v>
      </c>
      <c r="F1144" s="263">
        <v>0</v>
      </c>
      <c r="G1144" s="263">
        <v>0</v>
      </c>
      <c r="H1144" s="263">
        <v>0</v>
      </c>
      <c r="I1144" s="263">
        <v>0</v>
      </c>
      <c r="J1144" s="263">
        <v>0</v>
      </c>
      <c r="K1144" s="263">
        <v>0</v>
      </c>
      <c r="L1144" s="263">
        <v>2833522.85</v>
      </c>
      <c r="M1144" s="263">
        <v>0</v>
      </c>
      <c r="N1144" s="263">
        <v>0</v>
      </c>
      <c r="O1144" s="264">
        <f t="shared" si="38"/>
        <v>2833522.85</v>
      </c>
    </row>
    <row r="1145" spans="1:15" x14ac:dyDescent="0.25">
      <c r="A1145" s="260" t="s">
        <v>1063</v>
      </c>
      <c r="B1145" s="117"/>
      <c r="C1145" s="261">
        <v>231</v>
      </c>
      <c r="D1145" s="259" t="s">
        <v>1064</v>
      </c>
      <c r="E1145" s="237">
        <v>2185600860.5233374</v>
      </c>
      <c r="F1145" s="263">
        <v>0</v>
      </c>
      <c r="G1145" s="263">
        <v>0</v>
      </c>
      <c r="H1145" s="263">
        <v>0</v>
      </c>
      <c r="I1145" s="263">
        <v>0</v>
      </c>
      <c r="J1145" s="263">
        <v>0</v>
      </c>
      <c r="K1145" s="263">
        <v>8563250075.8300009</v>
      </c>
      <c r="L1145" s="263">
        <v>0</v>
      </c>
      <c r="M1145" s="263">
        <v>0</v>
      </c>
      <c r="N1145" s="263">
        <v>0</v>
      </c>
      <c r="O1145" s="264">
        <f t="shared" si="38"/>
        <v>8563250075.8300009</v>
      </c>
    </row>
    <row r="1146" spans="1:15" x14ac:dyDescent="0.25">
      <c r="A1146" s="260" t="s">
        <v>1063</v>
      </c>
      <c r="B1146" s="117"/>
      <c r="C1146" s="261">
        <v>151</v>
      </c>
      <c r="D1146" s="259" t="s">
        <v>1065</v>
      </c>
      <c r="E1146" s="237">
        <v>17315858.459037349</v>
      </c>
      <c r="F1146" s="263">
        <v>4729778.7300000014</v>
      </c>
      <c r="G1146" s="263">
        <v>14092178.919999998</v>
      </c>
      <c r="H1146" s="263">
        <v>0</v>
      </c>
      <c r="I1146" s="263">
        <v>0</v>
      </c>
      <c r="J1146" s="263">
        <v>0</v>
      </c>
      <c r="K1146" s="263">
        <v>0</v>
      </c>
      <c r="L1146" s="263">
        <v>0</v>
      </c>
      <c r="M1146" s="263">
        <v>0</v>
      </c>
      <c r="N1146" s="263">
        <v>0</v>
      </c>
      <c r="O1146" s="264">
        <f t="shared" si="38"/>
        <v>18821957.649999999</v>
      </c>
    </row>
    <row r="1147" spans="1:15" x14ac:dyDescent="0.25">
      <c r="A1147" s="260" t="s">
        <v>1063</v>
      </c>
      <c r="B1147" s="117"/>
      <c r="C1147" s="261">
        <v>201</v>
      </c>
      <c r="D1147" s="259" t="s">
        <v>1066</v>
      </c>
      <c r="E1147" s="237">
        <v>4130597127.6742153</v>
      </c>
      <c r="F1147" s="263">
        <v>0</v>
      </c>
      <c r="G1147" s="263">
        <v>8858432976.4800014</v>
      </c>
      <c r="H1147" s="263">
        <v>0</v>
      </c>
      <c r="I1147" s="263">
        <v>0</v>
      </c>
      <c r="J1147" s="263">
        <v>0</v>
      </c>
      <c r="K1147" s="263">
        <v>0</v>
      </c>
      <c r="L1147" s="263">
        <v>0</v>
      </c>
      <c r="M1147" s="263">
        <v>0</v>
      </c>
      <c r="N1147" s="263">
        <v>0</v>
      </c>
      <c r="O1147" s="264">
        <f t="shared" si="38"/>
        <v>8858432976.4800014</v>
      </c>
    </row>
    <row r="1148" spans="1:15" x14ac:dyDescent="0.25">
      <c r="A1148" s="260" t="s">
        <v>1063</v>
      </c>
      <c r="B1148" s="117"/>
      <c r="C1148" s="261">
        <v>441</v>
      </c>
      <c r="D1148" s="259" t="s">
        <v>1067</v>
      </c>
      <c r="E1148" s="237">
        <v>11076108172.625765</v>
      </c>
      <c r="F1148" s="263">
        <v>0</v>
      </c>
      <c r="G1148" s="263">
        <v>16001377028.15</v>
      </c>
      <c r="H1148" s="263">
        <v>0</v>
      </c>
      <c r="I1148" s="263">
        <v>0</v>
      </c>
      <c r="J1148" s="263">
        <v>0</v>
      </c>
      <c r="K1148" s="263">
        <v>0</v>
      </c>
      <c r="L1148" s="263">
        <v>0</v>
      </c>
      <c r="M1148" s="263">
        <v>0</v>
      </c>
      <c r="N1148" s="263">
        <v>0</v>
      </c>
      <c r="O1148" s="264">
        <f t="shared" si="38"/>
        <v>16001377028.15</v>
      </c>
    </row>
    <row r="1149" spans="1:15" x14ac:dyDescent="0.25">
      <c r="A1149" s="260" t="s">
        <v>1063</v>
      </c>
      <c r="B1149" s="117"/>
      <c r="C1149" s="261">
        <v>521</v>
      </c>
      <c r="D1149" s="262" t="s">
        <v>1068</v>
      </c>
      <c r="E1149" s="237">
        <v>0</v>
      </c>
      <c r="F1149" s="263">
        <v>0</v>
      </c>
      <c r="G1149" s="263">
        <v>0</v>
      </c>
      <c r="H1149" s="263">
        <v>0</v>
      </c>
      <c r="I1149" s="263">
        <v>0</v>
      </c>
      <c r="J1149" s="263">
        <v>0</v>
      </c>
      <c r="K1149" s="263">
        <v>0</v>
      </c>
      <c r="L1149" s="263">
        <v>0</v>
      </c>
      <c r="M1149" s="263">
        <v>0</v>
      </c>
      <c r="N1149" s="263">
        <v>0</v>
      </c>
      <c r="O1149" s="264">
        <f t="shared" si="38"/>
        <v>0</v>
      </c>
    </row>
    <row r="1150" spans="1:15" x14ac:dyDescent="0.25">
      <c r="A1150" s="260" t="s">
        <v>1063</v>
      </c>
      <c r="B1150" s="117" t="s">
        <v>35</v>
      </c>
      <c r="C1150" s="261">
        <v>541</v>
      </c>
      <c r="D1150" s="262" t="s">
        <v>1069</v>
      </c>
      <c r="E1150" s="237">
        <v>2679654.291820175</v>
      </c>
      <c r="F1150" s="263">
        <v>0</v>
      </c>
      <c r="G1150" s="263">
        <v>122797</v>
      </c>
      <c r="H1150" s="263">
        <v>0</v>
      </c>
      <c r="I1150" s="263">
        <v>0</v>
      </c>
      <c r="J1150" s="263">
        <v>0</v>
      </c>
      <c r="K1150" s="263">
        <v>0</v>
      </c>
      <c r="L1150" s="263">
        <v>0</v>
      </c>
      <c r="M1150" s="263">
        <v>0</v>
      </c>
      <c r="N1150" s="263">
        <v>0</v>
      </c>
      <c r="O1150" s="264">
        <f t="shared" si="38"/>
        <v>122797</v>
      </c>
    </row>
    <row r="1151" spans="1:15" x14ac:dyDescent="0.25">
      <c r="A1151" s="192" t="s">
        <v>1063</v>
      </c>
      <c r="B1151" s="223"/>
      <c r="C1151" s="193">
        <v>911</v>
      </c>
      <c r="D1151" s="194" t="s">
        <v>1070</v>
      </c>
      <c r="E1151" s="237">
        <v>0</v>
      </c>
      <c r="F1151" s="188">
        <v>0</v>
      </c>
      <c r="G1151" s="188">
        <v>0</v>
      </c>
      <c r="H1151" s="188">
        <v>0</v>
      </c>
      <c r="I1151" s="188">
        <v>0</v>
      </c>
      <c r="J1151" s="188">
        <v>0</v>
      </c>
      <c r="K1151" s="188">
        <v>0</v>
      </c>
      <c r="L1151" s="188">
        <v>0</v>
      </c>
      <c r="M1151" s="188">
        <v>0</v>
      </c>
      <c r="N1151" s="188">
        <v>0</v>
      </c>
      <c r="O1151" s="189">
        <f t="shared" si="38"/>
        <v>0</v>
      </c>
    </row>
    <row r="1152" spans="1:15" x14ac:dyDescent="0.25">
      <c r="A1152" s="195" t="s">
        <v>1063</v>
      </c>
      <c r="B1152" s="224" t="s">
        <v>38</v>
      </c>
      <c r="C1152" s="196">
        <v>681</v>
      </c>
      <c r="D1152" s="197" t="s">
        <v>1071</v>
      </c>
      <c r="E1152" s="237">
        <v>16536180.638500296</v>
      </c>
      <c r="F1152" s="188">
        <v>0</v>
      </c>
      <c r="G1152" s="188">
        <v>0</v>
      </c>
      <c r="H1152" s="188">
        <v>0</v>
      </c>
      <c r="I1152" s="188">
        <v>0</v>
      </c>
      <c r="J1152" s="188">
        <v>0</v>
      </c>
      <c r="K1152" s="188">
        <v>0</v>
      </c>
      <c r="L1152" s="188">
        <v>0</v>
      </c>
      <c r="M1152" s="188">
        <v>0</v>
      </c>
      <c r="N1152" s="188">
        <v>15712473.719999999</v>
      </c>
      <c r="O1152" s="189">
        <f t="shared" si="38"/>
        <v>15712473.719999999</v>
      </c>
    </row>
    <row r="1153" spans="1:15" ht="15.75" thickBot="1" x14ac:dyDescent="0.3">
      <c r="A1153" s="195" t="s">
        <v>1063</v>
      </c>
      <c r="B1153" s="225" t="s">
        <v>41</v>
      </c>
      <c r="C1153" s="196">
        <v>761</v>
      </c>
      <c r="D1153" s="197" t="s">
        <v>1111</v>
      </c>
      <c r="E1153" s="237"/>
      <c r="F1153" s="188">
        <v>475334.00999999995</v>
      </c>
      <c r="G1153" s="188">
        <v>0</v>
      </c>
      <c r="H1153" s="188">
        <v>0</v>
      </c>
      <c r="I1153" s="188">
        <v>0</v>
      </c>
      <c r="J1153" s="188">
        <v>0</v>
      </c>
      <c r="K1153" s="188">
        <v>0</v>
      </c>
      <c r="L1153" s="188">
        <v>0</v>
      </c>
      <c r="M1153" s="188">
        <v>0</v>
      </c>
      <c r="N1153" s="188">
        <v>0</v>
      </c>
      <c r="O1153" s="189">
        <f t="shared" si="38"/>
        <v>475334.00999999995</v>
      </c>
    </row>
    <row r="1154" spans="1:15" s="32" customFormat="1" ht="45" x14ac:dyDescent="0.25">
      <c r="A1154" s="226"/>
      <c r="B1154" s="227"/>
      <c r="C1154" s="198"/>
      <c r="D1154" s="199" t="s">
        <v>1072</v>
      </c>
      <c r="E1154" s="238">
        <f>SUM(E9:E1153)</f>
        <v>357931476582.91919</v>
      </c>
      <c r="F1154" s="200">
        <f t="shared" ref="F1154:O1154" si="39">SUM(F11:F1153)</f>
        <v>861338711.49999988</v>
      </c>
      <c r="G1154" s="200">
        <f t="shared" si="39"/>
        <v>508987414231.85016</v>
      </c>
      <c r="H1154" s="200">
        <f t="shared" si="39"/>
        <v>2120758423.3100002</v>
      </c>
      <c r="I1154" s="200">
        <f t="shared" si="39"/>
        <v>582850778.44000006</v>
      </c>
      <c r="J1154" s="200">
        <f t="shared" si="39"/>
        <v>36291589419.149994</v>
      </c>
      <c r="K1154" s="200">
        <f t="shared" si="39"/>
        <v>33734015564.23</v>
      </c>
      <c r="L1154" s="200">
        <f t="shared" si="39"/>
        <v>2351893873.1700015</v>
      </c>
      <c r="M1154" s="200">
        <f t="shared" si="39"/>
        <v>859369626.55999994</v>
      </c>
      <c r="N1154" s="200">
        <f t="shared" si="39"/>
        <v>251867841.52999997</v>
      </c>
      <c r="O1154" s="200">
        <f t="shared" si="39"/>
        <v>586041098469.73926</v>
      </c>
    </row>
    <row r="1155" spans="1:15" x14ac:dyDescent="0.25">
      <c r="A1155" s="228"/>
      <c r="B1155" s="229"/>
      <c r="C1155" s="202" t="s">
        <v>1096</v>
      </c>
      <c r="D1155" s="203" t="s">
        <v>1073</v>
      </c>
      <c r="E1155" s="239">
        <v>2216969158922.0786</v>
      </c>
      <c r="F1155" s="188">
        <v>5336365379.8699989</v>
      </c>
      <c r="G1155" s="188">
        <v>3222056102159.0464</v>
      </c>
      <c r="H1155" s="188">
        <v>13471779473.699999</v>
      </c>
      <c r="I1155" s="188">
        <v>3704298114.5599995</v>
      </c>
      <c r="J1155" s="188">
        <v>229783106931.45007</v>
      </c>
      <c r="K1155" s="188">
        <v>221200474600.76996</v>
      </c>
      <c r="L1155" s="188">
        <v>14075977345.420004</v>
      </c>
      <c r="M1155" s="188">
        <v>5414408954.4199991</v>
      </c>
      <c r="N1155" s="188">
        <v>1665246994.9700003</v>
      </c>
      <c r="O1155" s="189">
        <f>SUM(F1155:N1155)</f>
        <v>3716707759954.207</v>
      </c>
    </row>
    <row r="1156" spans="1:15" x14ac:dyDescent="0.25">
      <c r="A1156" s="228"/>
      <c r="B1156" s="229"/>
      <c r="C1156" s="201"/>
      <c r="D1156" s="203" t="s">
        <v>1074</v>
      </c>
      <c r="E1156" s="240">
        <f>+E1154+E1155</f>
        <v>2574900635504.998</v>
      </c>
      <c r="F1156" s="240">
        <f t="shared" ref="F1156:O1156" si="40">+F1154+F1155</f>
        <v>6197704091.3699989</v>
      </c>
      <c r="G1156" s="240">
        <f t="shared" si="40"/>
        <v>3731043516390.8965</v>
      </c>
      <c r="H1156" s="240">
        <f t="shared" si="40"/>
        <v>15592537897.009998</v>
      </c>
      <c r="I1156" s="240">
        <f t="shared" si="40"/>
        <v>4287148892.9999995</v>
      </c>
      <c r="J1156" s="240">
        <f t="shared" si="40"/>
        <v>266074696350.60007</v>
      </c>
      <c r="K1156" s="240">
        <f t="shared" si="40"/>
        <v>254934490164.99997</v>
      </c>
      <c r="L1156" s="240">
        <f t="shared" si="40"/>
        <v>16427871218.590006</v>
      </c>
      <c r="M1156" s="240">
        <f t="shared" si="40"/>
        <v>6273778580.9799995</v>
      </c>
      <c r="N1156" s="240">
        <f t="shared" si="40"/>
        <v>1917114836.5000002</v>
      </c>
      <c r="O1156" s="240">
        <f t="shared" si="40"/>
        <v>4302748858423.9463</v>
      </c>
    </row>
    <row r="1157" spans="1:15" x14ac:dyDescent="0.25">
      <c r="A1157" s="230" t="s">
        <v>1093</v>
      </c>
      <c r="B1157" s="231"/>
      <c r="C1157" s="215"/>
      <c r="D1157" s="204"/>
      <c r="E1157" s="239"/>
      <c r="F1157" s="205"/>
      <c r="G1157" s="206"/>
      <c r="H1157" s="206"/>
      <c r="I1157" s="206"/>
      <c r="J1157" s="206"/>
      <c r="K1157" s="206"/>
      <c r="L1157" s="206"/>
      <c r="M1157" s="206"/>
      <c r="N1157" s="206"/>
      <c r="O1157" s="214">
        <v>52735456060.81002</v>
      </c>
    </row>
    <row r="1158" spans="1:15" ht="15.75" thickBot="1" x14ac:dyDescent="0.3">
      <c r="A1158" s="232"/>
      <c r="B1158" s="233"/>
      <c r="C1158" s="81"/>
      <c r="D1158" s="82"/>
      <c r="E1158" s="83"/>
      <c r="F1158" s="83"/>
      <c r="G1158" s="84"/>
      <c r="H1158" s="84"/>
      <c r="I1158" s="84"/>
      <c r="J1158" s="84"/>
      <c r="K1158" s="84"/>
      <c r="L1158" s="84"/>
      <c r="M1158" s="85"/>
      <c r="N1158" s="85"/>
      <c r="O1158" s="86">
        <f>O1157+O1156</f>
        <v>4355484314484.7563</v>
      </c>
    </row>
    <row r="1159" spans="1:15" x14ac:dyDescent="0.25">
      <c r="A1159" s="234" t="s">
        <v>1090</v>
      </c>
      <c r="B1159" s="235"/>
      <c r="C1159" s="33"/>
      <c r="D1159" s="33"/>
      <c r="F1159" s="35"/>
      <c r="G1159" s="35"/>
      <c r="H1159" s="35"/>
      <c r="I1159" s="35"/>
      <c r="J1159" s="35"/>
      <c r="K1159" s="35"/>
      <c r="L1159" s="35"/>
      <c r="M1159" s="35"/>
      <c r="N1159" s="34"/>
      <c r="O1159" s="36"/>
    </row>
    <row r="1160" spans="1:15" customFormat="1" ht="47.25" customHeight="1" x14ac:dyDescent="0.25">
      <c r="A1160" s="289" t="s">
        <v>1106</v>
      </c>
      <c r="B1160" s="290"/>
      <c r="C1160" s="290"/>
      <c r="D1160" s="290"/>
      <c r="E1160" s="290"/>
      <c r="F1160" s="291"/>
      <c r="G1160" s="291"/>
      <c r="H1160" s="216"/>
      <c r="J1160" s="5"/>
      <c r="K1160" s="5"/>
      <c r="L1160" s="5"/>
      <c r="O1160" s="37"/>
    </row>
    <row r="1161" spans="1:15" x14ac:dyDescent="0.25">
      <c r="E1161" s="163"/>
    </row>
  </sheetData>
  <autoFilter ref="A10:WUV1157"/>
  <mergeCells count="2">
    <mergeCell ref="A1160:G1160"/>
    <mergeCell ref="A9:D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5"/>
  <sheetViews>
    <sheetView tabSelected="1" workbookViewId="0">
      <selection activeCell="G9" sqref="G9"/>
    </sheetView>
  </sheetViews>
  <sheetFormatPr baseColWidth="10" defaultRowHeight="15" x14ac:dyDescent="0.25"/>
  <cols>
    <col min="1" max="1" width="13.42578125" style="219" customWidth="1"/>
    <col min="2" max="2" width="17.5703125" style="219" customWidth="1"/>
    <col min="3" max="3" width="7.7109375" style="17" customWidth="1"/>
    <col min="4" max="4" width="19.42578125" style="17" customWidth="1"/>
    <col min="5" max="5" width="20.28515625" style="34" customWidth="1"/>
    <col min="6" max="6" width="19.28515625" style="17" bestFit="1" customWidth="1"/>
    <col min="7" max="7" width="20.42578125" style="17" bestFit="1" customWidth="1"/>
    <col min="8" max="8" width="22" style="17" customWidth="1"/>
    <col min="9" max="9" width="20.42578125" style="17" customWidth="1"/>
    <col min="10" max="11" width="20.5703125" style="17" bestFit="1" customWidth="1"/>
    <col min="12" max="12" width="17" style="17" bestFit="1" customWidth="1"/>
    <col min="13" max="13" width="19.28515625" style="17" bestFit="1" customWidth="1"/>
    <col min="14" max="14" width="15.5703125" style="17" customWidth="1"/>
    <col min="15" max="15" width="21.28515625" style="21" customWidth="1"/>
    <col min="16" max="16" width="19.28515625" style="17" bestFit="1" customWidth="1"/>
    <col min="17" max="230" width="11.42578125" style="17"/>
    <col min="231" max="231" width="16.42578125" style="17" customWidth="1"/>
    <col min="232" max="232" width="16" style="17" customWidth="1"/>
    <col min="233" max="233" width="10" style="17" customWidth="1"/>
    <col min="234" max="234" width="25.85546875" style="17" customWidth="1"/>
    <col min="235" max="235" width="21.28515625" style="17" customWidth="1"/>
    <col min="236" max="236" width="22.5703125" style="17" customWidth="1"/>
    <col min="237" max="237" width="23" style="17" customWidth="1"/>
    <col min="238" max="238" width="22" style="17" customWidth="1"/>
    <col min="239" max="239" width="20.42578125" style="17" customWidth="1"/>
    <col min="240" max="241" width="20.28515625" style="17" bestFit="1" customWidth="1"/>
    <col min="242" max="243" width="15.5703125" style="17" bestFit="1" customWidth="1"/>
    <col min="244" max="244" width="21.28515625" style="17" customWidth="1"/>
    <col min="245" max="486" width="11.42578125" style="17"/>
    <col min="487" max="487" width="16.42578125" style="17" customWidth="1"/>
    <col min="488" max="488" width="16" style="17" customWidth="1"/>
    <col min="489" max="489" width="10" style="17" customWidth="1"/>
    <col min="490" max="490" width="25.85546875" style="17" customWidth="1"/>
    <col min="491" max="491" width="21.28515625" style="17" customWidth="1"/>
    <col min="492" max="492" width="22.5703125" style="17" customWidth="1"/>
    <col min="493" max="493" width="23" style="17" customWidth="1"/>
    <col min="494" max="494" width="22" style="17" customWidth="1"/>
    <col min="495" max="495" width="20.42578125" style="17" customWidth="1"/>
    <col min="496" max="497" width="20.28515625" style="17" bestFit="1" customWidth="1"/>
    <col min="498" max="499" width="15.5703125" style="17" bestFit="1" customWidth="1"/>
    <col min="500" max="500" width="21.28515625" style="17" customWidth="1"/>
    <col min="501" max="742" width="11.42578125" style="17"/>
    <col min="743" max="743" width="16.42578125" style="17" customWidth="1"/>
    <col min="744" max="744" width="16" style="17" customWidth="1"/>
    <col min="745" max="745" width="10" style="17" customWidth="1"/>
    <col min="746" max="746" width="25.85546875" style="17" customWidth="1"/>
    <col min="747" max="747" width="21.28515625" style="17" customWidth="1"/>
    <col min="748" max="748" width="22.5703125" style="17" customWidth="1"/>
    <col min="749" max="749" width="23" style="17" customWidth="1"/>
    <col min="750" max="750" width="22" style="17" customWidth="1"/>
    <col min="751" max="751" width="20.42578125" style="17" customWidth="1"/>
    <col min="752" max="753" width="20.28515625" style="17" bestFit="1" customWidth="1"/>
    <col min="754" max="755" width="15.5703125" style="17" bestFit="1" customWidth="1"/>
    <col min="756" max="756" width="21.28515625" style="17" customWidth="1"/>
    <col min="757" max="998" width="11.42578125" style="17"/>
    <col min="999" max="999" width="16.42578125" style="17" customWidth="1"/>
    <col min="1000" max="1000" width="16" style="17" customWidth="1"/>
    <col min="1001" max="1001" width="10" style="17" customWidth="1"/>
    <col min="1002" max="1002" width="25.85546875" style="17" customWidth="1"/>
    <col min="1003" max="1003" width="21.28515625" style="17" customWidth="1"/>
    <col min="1004" max="1004" width="22.5703125" style="17" customWidth="1"/>
    <col min="1005" max="1005" width="23" style="17" customWidth="1"/>
    <col min="1006" max="1006" width="22" style="17" customWidth="1"/>
    <col min="1007" max="1007" width="20.42578125" style="17" customWidth="1"/>
    <col min="1008" max="1009" width="20.28515625" style="17" bestFit="1" customWidth="1"/>
    <col min="1010" max="1011" width="15.5703125" style="17" bestFit="1" customWidth="1"/>
    <col min="1012" max="1012" width="21.28515625" style="17" customWidth="1"/>
    <col min="1013" max="1254" width="11.42578125" style="17"/>
    <col min="1255" max="1255" width="16.42578125" style="17" customWidth="1"/>
    <col min="1256" max="1256" width="16" style="17" customWidth="1"/>
    <col min="1257" max="1257" width="10" style="17" customWidth="1"/>
    <col min="1258" max="1258" width="25.85546875" style="17" customWidth="1"/>
    <col min="1259" max="1259" width="21.28515625" style="17" customWidth="1"/>
    <col min="1260" max="1260" width="22.5703125" style="17" customWidth="1"/>
    <col min="1261" max="1261" width="23" style="17" customWidth="1"/>
    <col min="1262" max="1262" width="22" style="17" customWidth="1"/>
    <col min="1263" max="1263" width="20.42578125" style="17" customWidth="1"/>
    <col min="1264" max="1265" width="20.28515625" style="17" bestFit="1" customWidth="1"/>
    <col min="1266" max="1267" width="15.5703125" style="17" bestFit="1" customWidth="1"/>
    <col min="1268" max="1268" width="21.28515625" style="17" customWidth="1"/>
    <col min="1269" max="1510" width="11.42578125" style="17"/>
    <col min="1511" max="1511" width="16.42578125" style="17" customWidth="1"/>
    <col min="1512" max="1512" width="16" style="17" customWidth="1"/>
    <col min="1513" max="1513" width="10" style="17" customWidth="1"/>
    <col min="1514" max="1514" width="25.85546875" style="17" customWidth="1"/>
    <col min="1515" max="1515" width="21.28515625" style="17" customWidth="1"/>
    <col min="1516" max="1516" width="22.5703125" style="17" customWidth="1"/>
    <col min="1517" max="1517" width="23" style="17" customWidth="1"/>
    <col min="1518" max="1518" width="22" style="17" customWidth="1"/>
    <col min="1519" max="1519" width="20.42578125" style="17" customWidth="1"/>
    <col min="1520" max="1521" width="20.28515625" style="17" bestFit="1" customWidth="1"/>
    <col min="1522" max="1523" width="15.5703125" style="17" bestFit="1" customWidth="1"/>
    <col min="1524" max="1524" width="21.28515625" style="17" customWidth="1"/>
    <col min="1525" max="1766" width="11.42578125" style="17"/>
    <col min="1767" max="1767" width="16.42578125" style="17" customWidth="1"/>
    <col min="1768" max="1768" width="16" style="17" customWidth="1"/>
    <col min="1769" max="1769" width="10" style="17" customWidth="1"/>
    <col min="1770" max="1770" width="25.85546875" style="17" customWidth="1"/>
    <col min="1771" max="1771" width="21.28515625" style="17" customWidth="1"/>
    <col min="1772" max="1772" width="22.5703125" style="17" customWidth="1"/>
    <col min="1773" max="1773" width="23" style="17" customWidth="1"/>
    <col min="1774" max="1774" width="22" style="17" customWidth="1"/>
    <col min="1775" max="1775" width="20.42578125" style="17" customWidth="1"/>
    <col min="1776" max="1777" width="20.28515625" style="17" bestFit="1" customWidth="1"/>
    <col min="1778" max="1779" width="15.5703125" style="17" bestFit="1" customWidth="1"/>
    <col min="1780" max="1780" width="21.28515625" style="17" customWidth="1"/>
    <col min="1781" max="2022" width="11.42578125" style="17"/>
    <col min="2023" max="2023" width="16.42578125" style="17" customWidth="1"/>
    <col min="2024" max="2024" width="16" style="17" customWidth="1"/>
    <col min="2025" max="2025" width="10" style="17" customWidth="1"/>
    <col min="2026" max="2026" width="25.85546875" style="17" customWidth="1"/>
    <col min="2027" max="2027" width="21.28515625" style="17" customWidth="1"/>
    <col min="2028" max="2028" width="22.5703125" style="17" customWidth="1"/>
    <col min="2029" max="2029" width="23" style="17" customWidth="1"/>
    <col min="2030" max="2030" width="22" style="17" customWidth="1"/>
    <col min="2031" max="2031" width="20.42578125" style="17" customWidth="1"/>
    <col min="2032" max="2033" width="20.28515625" style="17" bestFit="1" customWidth="1"/>
    <col min="2034" max="2035" width="15.5703125" style="17" bestFit="1" customWidth="1"/>
    <col min="2036" max="2036" width="21.28515625" style="17" customWidth="1"/>
    <col min="2037" max="2278" width="11.42578125" style="17"/>
    <col min="2279" max="2279" width="16.42578125" style="17" customWidth="1"/>
    <col min="2280" max="2280" width="16" style="17" customWidth="1"/>
    <col min="2281" max="2281" width="10" style="17" customWidth="1"/>
    <col min="2282" max="2282" width="25.85546875" style="17" customWidth="1"/>
    <col min="2283" max="2283" width="21.28515625" style="17" customWidth="1"/>
    <col min="2284" max="2284" width="22.5703125" style="17" customWidth="1"/>
    <col min="2285" max="2285" width="23" style="17" customWidth="1"/>
    <col min="2286" max="2286" width="22" style="17" customWidth="1"/>
    <col min="2287" max="2287" width="20.42578125" style="17" customWidth="1"/>
    <col min="2288" max="2289" width="20.28515625" style="17" bestFit="1" customWidth="1"/>
    <col min="2290" max="2291" width="15.5703125" style="17" bestFit="1" customWidth="1"/>
    <col min="2292" max="2292" width="21.28515625" style="17" customWidth="1"/>
    <col min="2293" max="2534" width="11.42578125" style="17"/>
    <col min="2535" max="2535" width="16.42578125" style="17" customWidth="1"/>
    <col min="2536" max="2536" width="16" style="17" customWidth="1"/>
    <col min="2537" max="2537" width="10" style="17" customWidth="1"/>
    <col min="2538" max="2538" width="25.85546875" style="17" customWidth="1"/>
    <col min="2539" max="2539" width="21.28515625" style="17" customWidth="1"/>
    <col min="2540" max="2540" width="22.5703125" style="17" customWidth="1"/>
    <col min="2541" max="2541" width="23" style="17" customWidth="1"/>
    <col min="2542" max="2542" width="22" style="17" customWidth="1"/>
    <col min="2543" max="2543" width="20.42578125" style="17" customWidth="1"/>
    <col min="2544" max="2545" width="20.28515625" style="17" bestFit="1" customWidth="1"/>
    <col min="2546" max="2547" width="15.5703125" style="17" bestFit="1" customWidth="1"/>
    <col min="2548" max="2548" width="21.28515625" style="17" customWidth="1"/>
    <col min="2549" max="2790" width="11.42578125" style="17"/>
    <col min="2791" max="2791" width="16.42578125" style="17" customWidth="1"/>
    <col min="2792" max="2792" width="16" style="17" customWidth="1"/>
    <col min="2793" max="2793" width="10" style="17" customWidth="1"/>
    <col min="2794" max="2794" width="25.85546875" style="17" customWidth="1"/>
    <col min="2795" max="2795" width="21.28515625" style="17" customWidth="1"/>
    <col min="2796" max="2796" width="22.5703125" style="17" customWidth="1"/>
    <col min="2797" max="2797" width="23" style="17" customWidth="1"/>
    <col min="2798" max="2798" width="22" style="17" customWidth="1"/>
    <col min="2799" max="2799" width="20.42578125" style="17" customWidth="1"/>
    <col min="2800" max="2801" width="20.28515625" style="17" bestFit="1" customWidth="1"/>
    <col min="2802" max="2803" width="15.5703125" style="17" bestFit="1" customWidth="1"/>
    <col min="2804" max="2804" width="21.28515625" style="17" customWidth="1"/>
    <col min="2805" max="3046" width="11.42578125" style="17"/>
    <col min="3047" max="3047" width="16.42578125" style="17" customWidth="1"/>
    <col min="3048" max="3048" width="16" style="17" customWidth="1"/>
    <col min="3049" max="3049" width="10" style="17" customWidth="1"/>
    <col min="3050" max="3050" width="25.85546875" style="17" customWidth="1"/>
    <col min="3051" max="3051" width="21.28515625" style="17" customWidth="1"/>
    <col min="3052" max="3052" width="22.5703125" style="17" customWidth="1"/>
    <col min="3053" max="3053" width="23" style="17" customWidth="1"/>
    <col min="3054" max="3054" width="22" style="17" customWidth="1"/>
    <col min="3055" max="3055" width="20.42578125" style="17" customWidth="1"/>
    <col min="3056" max="3057" width="20.28515625" style="17" bestFit="1" customWidth="1"/>
    <col min="3058" max="3059" width="15.5703125" style="17" bestFit="1" customWidth="1"/>
    <col min="3060" max="3060" width="21.28515625" style="17" customWidth="1"/>
    <col min="3061" max="3302" width="11.42578125" style="17"/>
    <col min="3303" max="3303" width="16.42578125" style="17" customWidth="1"/>
    <col min="3304" max="3304" width="16" style="17" customWidth="1"/>
    <col min="3305" max="3305" width="10" style="17" customWidth="1"/>
    <col min="3306" max="3306" width="25.85546875" style="17" customWidth="1"/>
    <col min="3307" max="3307" width="21.28515625" style="17" customWidth="1"/>
    <col min="3308" max="3308" width="22.5703125" style="17" customWidth="1"/>
    <col min="3309" max="3309" width="23" style="17" customWidth="1"/>
    <col min="3310" max="3310" width="22" style="17" customWidth="1"/>
    <col min="3311" max="3311" width="20.42578125" style="17" customWidth="1"/>
    <col min="3312" max="3313" width="20.28515625" style="17" bestFit="1" customWidth="1"/>
    <col min="3314" max="3315" width="15.5703125" style="17" bestFit="1" customWidth="1"/>
    <col min="3316" max="3316" width="21.28515625" style="17" customWidth="1"/>
    <col min="3317" max="3558" width="11.42578125" style="17"/>
    <col min="3559" max="3559" width="16.42578125" style="17" customWidth="1"/>
    <col min="3560" max="3560" width="16" style="17" customWidth="1"/>
    <col min="3561" max="3561" width="10" style="17" customWidth="1"/>
    <col min="3562" max="3562" width="25.85546875" style="17" customWidth="1"/>
    <col min="3563" max="3563" width="21.28515625" style="17" customWidth="1"/>
    <col min="3564" max="3564" width="22.5703125" style="17" customWidth="1"/>
    <col min="3565" max="3565" width="23" style="17" customWidth="1"/>
    <col min="3566" max="3566" width="22" style="17" customWidth="1"/>
    <col min="3567" max="3567" width="20.42578125" style="17" customWidth="1"/>
    <col min="3568" max="3569" width="20.28515625" style="17" bestFit="1" customWidth="1"/>
    <col min="3570" max="3571" width="15.5703125" style="17" bestFit="1" customWidth="1"/>
    <col min="3572" max="3572" width="21.28515625" style="17" customWidth="1"/>
    <col min="3573" max="3814" width="11.42578125" style="17"/>
    <col min="3815" max="3815" width="16.42578125" style="17" customWidth="1"/>
    <col min="3816" max="3816" width="16" style="17" customWidth="1"/>
    <col min="3817" max="3817" width="10" style="17" customWidth="1"/>
    <col min="3818" max="3818" width="25.85546875" style="17" customWidth="1"/>
    <col min="3819" max="3819" width="21.28515625" style="17" customWidth="1"/>
    <col min="3820" max="3820" width="22.5703125" style="17" customWidth="1"/>
    <col min="3821" max="3821" width="23" style="17" customWidth="1"/>
    <col min="3822" max="3822" width="22" style="17" customWidth="1"/>
    <col min="3823" max="3823" width="20.42578125" style="17" customWidth="1"/>
    <col min="3824" max="3825" width="20.28515625" style="17" bestFit="1" customWidth="1"/>
    <col min="3826" max="3827" width="15.5703125" style="17" bestFit="1" customWidth="1"/>
    <col min="3828" max="3828" width="21.28515625" style="17" customWidth="1"/>
    <col min="3829" max="4070" width="11.42578125" style="17"/>
    <col min="4071" max="4071" width="16.42578125" style="17" customWidth="1"/>
    <col min="4072" max="4072" width="16" style="17" customWidth="1"/>
    <col min="4073" max="4073" width="10" style="17" customWidth="1"/>
    <col min="4074" max="4074" width="25.85546875" style="17" customWidth="1"/>
    <col min="4075" max="4075" width="21.28515625" style="17" customWidth="1"/>
    <col min="4076" max="4076" width="22.5703125" style="17" customWidth="1"/>
    <col min="4077" max="4077" width="23" style="17" customWidth="1"/>
    <col min="4078" max="4078" width="22" style="17" customWidth="1"/>
    <col min="4079" max="4079" width="20.42578125" style="17" customWidth="1"/>
    <col min="4080" max="4081" width="20.28515625" style="17" bestFit="1" customWidth="1"/>
    <col min="4082" max="4083" width="15.5703125" style="17" bestFit="1" customWidth="1"/>
    <col min="4084" max="4084" width="21.28515625" style="17" customWidth="1"/>
    <col min="4085" max="4326" width="11.42578125" style="17"/>
    <col min="4327" max="4327" width="16.42578125" style="17" customWidth="1"/>
    <col min="4328" max="4328" width="16" style="17" customWidth="1"/>
    <col min="4329" max="4329" width="10" style="17" customWidth="1"/>
    <col min="4330" max="4330" width="25.85546875" style="17" customWidth="1"/>
    <col min="4331" max="4331" width="21.28515625" style="17" customWidth="1"/>
    <col min="4332" max="4332" width="22.5703125" style="17" customWidth="1"/>
    <col min="4333" max="4333" width="23" style="17" customWidth="1"/>
    <col min="4334" max="4334" width="22" style="17" customWidth="1"/>
    <col min="4335" max="4335" width="20.42578125" style="17" customWidth="1"/>
    <col min="4336" max="4337" width="20.28515625" style="17" bestFit="1" customWidth="1"/>
    <col min="4338" max="4339" width="15.5703125" style="17" bestFit="1" customWidth="1"/>
    <col min="4340" max="4340" width="21.28515625" style="17" customWidth="1"/>
    <col min="4341" max="4582" width="11.42578125" style="17"/>
    <col min="4583" max="4583" width="16.42578125" style="17" customWidth="1"/>
    <col min="4584" max="4584" width="16" style="17" customWidth="1"/>
    <col min="4585" max="4585" width="10" style="17" customWidth="1"/>
    <col min="4586" max="4586" width="25.85546875" style="17" customWidth="1"/>
    <col min="4587" max="4587" width="21.28515625" style="17" customWidth="1"/>
    <col min="4588" max="4588" width="22.5703125" style="17" customWidth="1"/>
    <col min="4589" max="4589" width="23" style="17" customWidth="1"/>
    <col min="4590" max="4590" width="22" style="17" customWidth="1"/>
    <col min="4591" max="4591" width="20.42578125" style="17" customWidth="1"/>
    <col min="4592" max="4593" width="20.28515625" style="17" bestFit="1" customWidth="1"/>
    <col min="4594" max="4595" width="15.5703125" style="17" bestFit="1" customWidth="1"/>
    <col min="4596" max="4596" width="21.28515625" style="17" customWidth="1"/>
    <col min="4597" max="4838" width="11.42578125" style="17"/>
    <col min="4839" max="4839" width="16.42578125" style="17" customWidth="1"/>
    <col min="4840" max="4840" width="16" style="17" customWidth="1"/>
    <col min="4841" max="4841" width="10" style="17" customWidth="1"/>
    <col min="4842" max="4842" width="25.85546875" style="17" customWidth="1"/>
    <col min="4843" max="4843" width="21.28515625" style="17" customWidth="1"/>
    <col min="4844" max="4844" width="22.5703125" style="17" customWidth="1"/>
    <col min="4845" max="4845" width="23" style="17" customWidth="1"/>
    <col min="4846" max="4846" width="22" style="17" customWidth="1"/>
    <col min="4847" max="4847" width="20.42578125" style="17" customWidth="1"/>
    <col min="4848" max="4849" width="20.28515625" style="17" bestFit="1" customWidth="1"/>
    <col min="4850" max="4851" width="15.5703125" style="17" bestFit="1" customWidth="1"/>
    <col min="4852" max="4852" width="21.28515625" style="17" customWidth="1"/>
    <col min="4853" max="5094" width="11.42578125" style="17"/>
    <col min="5095" max="5095" width="16.42578125" style="17" customWidth="1"/>
    <col min="5096" max="5096" width="16" style="17" customWidth="1"/>
    <col min="5097" max="5097" width="10" style="17" customWidth="1"/>
    <col min="5098" max="5098" width="25.85546875" style="17" customWidth="1"/>
    <col min="5099" max="5099" width="21.28515625" style="17" customWidth="1"/>
    <col min="5100" max="5100" width="22.5703125" style="17" customWidth="1"/>
    <col min="5101" max="5101" width="23" style="17" customWidth="1"/>
    <col min="5102" max="5102" width="22" style="17" customWidth="1"/>
    <col min="5103" max="5103" width="20.42578125" style="17" customWidth="1"/>
    <col min="5104" max="5105" width="20.28515625" style="17" bestFit="1" customWidth="1"/>
    <col min="5106" max="5107" width="15.5703125" style="17" bestFit="1" customWidth="1"/>
    <col min="5108" max="5108" width="21.28515625" style="17" customWidth="1"/>
    <col min="5109" max="5350" width="11.42578125" style="17"/>
    <col min="5351" max="5351" width="16.42578125" style="17" customWidth="1"/>
    <col min="5352" max="5352" width="16" style="17" customWidth="1"/>
    <col min="5353" max="5353" width="10" style="17" customWidth="1"/>
    <col min="5354" max="5354" width="25.85546875" style="17" customWidth="1"/>
    <col min="5355" max="5355" width="21.28515625" style="17" customWidth="1"/>
    <col min="5356" max="5356" width="22.5703125" style="17" customWidth="1"/>
    <col min="5357" max="5357" width="23" style="17" customWidth="1"/>
    <col min="5358" max="5358" width="22" style="17" customWidth="1"/>
    <col min="5359" max="5359" width="20.42578125" style="17" customWidth="1"/>
    <col min="5360" max="5361" width="20.28515625" style="17" bestFit="1" customWidth="1"/>
    <col min="5362" max="5363" width="15.5703125" style="17" bestFit="1" customWidth="1"/>
    <col min="5364" max="5364" width="21.28515625" style="17" customWidth="1"/>
    <col min="5365" max="5606" width="11.42578125" style="17"/>
    <col min="5607" max="5607" width="16.42578125" style="17" customWidth="1"/>
    <col min="5608" max="5608" width="16" style="17" customWidth="1"/>
    <col min="5609" max="5609" width="10" style="17" customWidth="1"/>
    <col min="5610" max="5610" width="25.85546875" style="17" customWidth="1"/>
    <col min="5611" max="5611" width="21.28515625" style="17" customWidth="1"/>
    <col min="5612" max="5612" width="22.5703125" style="17" customWidth="1"/>
    <col min="5613" max="5613" width="23" style="17" customWidth="1"/>
    <col min="5614" max="5614" width="22" style="17" customWidth="1"/>
    <col min="5615" max="5615" width="20.42578125" style="17" customWidth="1"/>
    <col min="5616" max="5617" width="20.28515625" style="17" bestFit="1" customWidth="1"/>
    <col min="5618" max="5619" width="15.5703125" style="17" bestFit="1" customWidth="1"/>
    <col min="5620" max="5620" width="21.28515625" style="17" customWidth="1"/>
    <col min="5621" max="5862" width="11.42578125" style="17"/>
    <col min="5863" max="5863" width="16.42578125" style="17" customWidth="1"/>
    <col min="5864" max="5864" width="16" style="17" customWidth="1"/>
    <col min="5865" max="5865" width="10" style="17" customWidth="1"/>
    <col min="5866" max="5866" width="25.85546875" style="17" customWidth="1"/>
    <col min="5867" max="5867" width="21.28515625" style="17" customWidth="1"/>
    <col min="5868" max="5868" width="22.5703125" style="17" customWidth="1"/>
    <col min="5869" max="5869" width="23" style="17" customWidth="1"/>
    <col min="5870" max="5870" width="22" style="17" customWidth="1"/>
    <col min="5871" max="5871" width="20.42578125" style="17" customWidth="1"/>
    <col min="5872" max="5873" width="20.28515625" style="17" bestFit="1" customWidth="1"/>
    <col min="5874" max="5875" width="15.5703125" style="17" bestFit="1" customWidth="1"/>
    <col min="5876" max="5876" width="21.28515625" style="17" customWidth="1"/>
    <col min="5877" max="6118" width="11.42578125" style="17"/>
    <col min="6119" max="6119" width="16.42578125" style="17" customWidth="1"/>
    <col min="6120" max="6120" width="16" style="17" customWidth="1"/>
    <col min="6121" max="6121" width="10" style="17" customWidth="1"/>
    <col min="6122" max="6122" width="25.85546875" style="17" customWidth="1"/>
    <col min="6123" max="6123" width="21.28515625" style="17" customWidth="1"/>
    <col min="6124" max="6124" width="22.5703125" style="17" customWidth="1"/>
    <col min="6125" max="6125" width="23" style="17" customWidth="1"/>
    <col min="6126" max="6126" width="22" style="17" customWidth="1"/>
    <col min="6127" max="6127" width="20.42578125" style="17" customWidth="1"/>
    <col min="6128" max="6129" width="20.28515625" style="17" bestFit="1" customWidth="1"/>
    <col min="6130" max="6131" width="15.5703125" style="17" bestFit="1" customWidth="1"/>
    <col min="6132" max="6132" width="21.28515625" style="17" customWidth="1"/>
    <col min="6133" max="6374" width="11.42578125" style="17"/>
    <col min="6375" max="6375" width="16.42578125" style="17" customWidth="1"/>
    <col min="6376" max="6376" width="16" style="17" customWidth="1"/>
    <col min="6377" max="6377" width="10" style="17" customWidth="1"/>
    <col min="6378" max="6378" width="25.85546875" style="17" customWidth="1"/>
    <col min="6379" max="6379" width="21.28515625" style="17" customWidth="1"/>
    <col min="6380" max="6380" width="22.5703125" style="17" customWidth="1"/>
    <col min="6381" max="6381" width="23" style="17" customWidth="1"/>
    <col min="6382" max="6382" width="22" style="17" customWidth="1"/>
    <col min="6383" max="6383" width="20.42578125" style="17" customWidth="1"/>
    <col min="6384" max="6385" width="20.28515625" style="17" bestFit="1" customWidth="1"/>
    <col min="6386" max="6387" width="15.5703125" style="17" bestFit="1" customWidth="1"/>
    <col min="6388" max="6388" width="21.28515625" style="17" customWidth="1"/>
    <col min="6389" max="6630" width="11.42578125" style="17"/>
    <col min="6631" max="6631" width="16.42578125" style="17" customWidth="1"/>
    <col min="6632" max="6632" width="16" style="17" customWidth="1"/>
    <col min="6633" max="6633" width="10" style="17" customWidth="1"/>
    <col min="6634" max="6634" width="25.85546875" style="17" customWidth="1"/>
    <col min="6635" max="6635" width="21.28515625" style="17" customWidth="1"/>
    <col min="6636" max="6636" width="22.5703125" style="17" customWidth="1"/>
    <col min="6637" max="6637" width="23" style="17" customWidth="1"/>
    <col min="6638" max="6638" width="22" style="17" customWidth="1"/>
    <col min="6639" max="6639" width="20.42578125" style="17" customWidth="1"/>
    <col min="6640" max="6641" width="20.28515625" style="17" bestFit="1" customWidth="1"/>
    <col min="6642" max="6643" width="15.5703125" style="17" bestFit="1" customWidth="1"/>
    <col min="6644" max="6644" width="21.28515625" style="17" customWidth="1"/>
    <col min="6645" max="6886" width="11.42578125" style="17"/>
    <col min="6887" max="6887" width="16.42578125" style="17" customWidth="1"/>
    <col min="6888" max="6888" width="16" style="17" customWidth="1"/>
    <col min="6889" max="6889" width="10" style="17" customWidth="1"/>
    <col min="6890" max="6890" width="25.85546875" style="17" customWidth="1"/>
    <col min="6891" max="6891" width="21.28515625" style="17" customWidth="1"/>
    <col min="6892" max="6892" width="22.5703125" style="17" customWidth="1"/>
    <col min="6893" max="6893" width="23" style="17" customWidth="1"/>
    <col min="6894" max="6894" width="22" style="17" customWidth="1"/>
    <col min="6895" max="6895" width="20.42578125" style="17" customWidth="1"/>
    <col min="6896" max="6897" width="20.28515625" style="17" bestFit="1" customWidth="1"/>
    <col min="6898" max="6899" width="15.5703125" style="17" bestFit="1" customWidth="1"/>
    <col min="6900" max="6900" width="21.28515625" style="17" customWidth="1"/>
    <col min="6901" max="7142" width="11.42578125" style="17"/>
    <col min="7143" max="7143" width="16.42578125" style="17" customWidth="1"/>
    <col min="7144" max="7144" width="16" style="17" customWidth="1"/>
    <col min="7145" max="7145" width="10" style="17" customWidth="1"/>
    <col min="7146" max="7146" width="25.85546875" style="17" customWidth="1"/>
    <col min="7147" max="7147" width="21.28515625" style="17" customWidth="1"/>
    <col min="7148" max="7148" width="22.5703125" style="17" customWidth="1"/>
    <col min="7149" max="7149" width="23" style="17" customWidth="1"/>
    <col min="7150" max="7150" width="22" style="17" customWidth="1"/>
    <col min="7151" max="7151" width="20.42578125" style="17" customWidth="1"/>
    <col min="7152" max="7153" width="20.28515625" style="17" bestFit="1" customWidth="1"/>
    <col min="7154" max="7155" width="15.5703125" style="17" bestFit="1" customWidth="1"/>
    <col min="7156" max="7156" width="21.28515625" style="17" customWidth="1"/>
    <col min="7157" max="7398" width="11.42578125" style="17"/>
    <col min="7399" max="7399" width="16.42578125" style="17" customWidth="1"/>
    <col min="7400" max="7400" width="16" style="17" customWidth="1"/>
    <col min="7401" max="7401" width="10" style="17" customWidth="1"/>
    <col min="7402" max="7402" width="25.85546875" style="17" customWidth="1"/>
    <col min="7403" max="7403" width="21.28515625" style="17" customWidth="1"/>
    <col min="7404" max="7404" width="22.5703125" style="17" customWidth="1"/>
    <col min="7405" max="7405" width="23" style="17" customWidth="1"/>
    <col min="7406" max="7406" width="22" style="17" customWidth="1"/>
    <col min="7407" max="7407" width="20.42578125" style="17" customWidth="1"/>
    <col min="7408" max="7409" width="20.28515625" style="17" bestFit="1" customWidth="1"/>
    <col min="7410" max="7411" width="15.5703125" style="17" bestFit="1" customWidth="1"/>
    <col min="7412" max="7412" width="21.28515625" style="17" customWidth="1"/>
    <col min="7413" max="7654" width="11.42578125" style="17"/>
    <col min="7655" max="7655" width="16.42578125" style="17" customWidth="1"/>
    <col min="7656" max="7656" width="16" style="17" customWidth="1"/>
    <col min="7657" max="7657" width="10" style="17" customWidth="1"/>
    <col min="7658" max="7658" width="25.85546875" style="17" customWidth="1"/>
    <col min="7659" max="7659" width="21.28515625" style="17" customWidth="1"/>
    <col min="7660" max="7660" width="22.5703125" style="17" customWidth="1"/>
    <col min="7661" max="7661" width="23" style="17" customWidth="1"/>
    <col min="7662" max="7662" width="22" style="17" customWidth="1"/>
    <col min="7663" max="7663" width="20.42578125" style="17" customWidth="1"/>
    <col min="7664" max="7665" width="20.28515625" style="17" bestFit="1" customWidth="1"/>
    <col min="7666" max="7667" width="15.5703125" style="17" bestFit="1" customWidth="1"/>
    <col min="7668" max="7668" width="21.28515625" style="17" customWidth="1"/>
    <col min="7669" max="7910" width="11.42578125" style="17"/>
    <col min="7911" max="7911" width="16.42578125" style="17" customWidth="1"/>
    <col min="7912" max="7912" width="16" style="17" customWidth="1"/>
    <col min="7913" max="7913" width="10" style="17" customWidth="1"/>
    <col min="7914" max="7914" width="25.85546875" style="17" customWidth="1"/>
    <col min="7915" max="7915" width="21.28515625" style="17" customWidth="1"/>
    <col min="7916" max="7916" width="22.5703125" style="17" customWidth="1"/>
    <col min="7917" max="7917" width="23" style="17" customWidth="1"/>
    <col min="7918" max="7918" width="22" style="17" customWidth="1"/>
    <col min="7919" max="7919" width="20.42578125" style="17" customWidth="1"/>
    <col min="7920" max="7921" width="20.28515625" style="17" bestFit="1" customWidth="1"/>
    <col min="7922" max="7923" width="15.5703125" style="17" bestFit="1" customWidth="1"/>
    <col min="7924" max="7924" width="21.28515625" style="17" customWidth="1"/>
    <col min="7925" max="8166" width="11.42578125" style="17"/>
    <col min="8167" max="8167" width="16.42578125" style="17" customWidth="1"/>
    <col min="8168" max="8168" width="16" style="17" customWidth="1"/>
    <col min="8169" max="8169" width="10" style="17" customWidth="1"/>
    <col min="8170" max="8170" width="25.85546875" style="17" customWidth="1"/>
    <col min="8171" max="8171" width="21.28515625" style="17" customWidth="1"/>
    <col min="8172" max="8172" width="22.5703125" style="17" customWidth="1"/>
    <col min="8173" max="8173" width="23" style="17" customWidth="1"/>
    <col min="8174" max="8174" width="22" style="17" customWidth="1"/>
    <col min="8175" max="8175" width="20.42578125" style="17" customWidth="1"/>
    <col min="8176" max="8177" width="20.28515625" style="17" bestFit="1" customWidth="1"/>
    <col min="8178" max="8179" width="15.5703125" style="17" bestFit="1" customWidth="1"/>
    <col min="8180" max="8180" width="21.28515625" style="17" customWidth="1"/>
    <col min="8181" max="8422" width="11.42578125" style="17"/>
    <col min="8423" max="8423" width="16.42578125" style="17" customWidth="1"/>
    <col min="8424" max="8424" width="16" style="17" customWidth="1"/>
    <col min="8425" max="8425" width="10" style="17" customWidth="1"/>
    <col min="8426" max="8426" width="25.85546875" style="17" customWidth="1"/>
    <col min="8427" max="8427" width="21.28515625" style="17" customWidth="1"/>
    <col min="8428" max="8428" width="22.5703125" style="17" customWidth="1"/>
    <col min="8429" max="8429" width="23" style="17" customWidth="1"/>
    <col min="8430" max="8430" width="22" style="17" customWidth="1"/>
    <col min="8431" max="8431" width="20.42578125" style="17" customWidth="1"/>
    <col min="8432" max="8433" width="20.28515625" style="17" bestFit="1" customWidth="1"/>
    <col min="8434" max="8435" width="15.5703125" style="17" bestFit="1" customWidth="1"/>
    <col min="8436" max="8436" width="21.28515625" style="17" customWidth="1"/>
    <col min="8437" max="8678" width="11.42578125" style="17"/>
    <col min="8679" max="8679" width="16.42578125" style="17" customWidth="1"/>
    <col min="8680" max="8680" width="16" style="17" customWidth="1"/>
    <col min="8681" max="8681" width="10" style="17" customWidth="1"/>
    <col min="8682" max="8682" width="25.85546875" style="17" customWidth="1"/>
    <col min="8683" max="8683" width="21.28515625" style="17" customWidth="1"/>
    <col min="8684" max="8684" width="22.5703125" style="17" customWidth="1"/>
    <col min="8685" max="8685" width="23" style="17" customWidth="1"/>
    <col min="8686" max="8686" width="22" style="17" customWidth="1"/>
    <col min="8687" max="8687" width="20.42578125" style="17" customWidth="1"/>
    <col min="8688" max="8689" width="20.28515625" style="17" bestFit="1" customWidth="1"/>
    <col min="8690" max="8691" width="15.5703125" style="17" bestFit="1" customWidth="1"/>
    <col min="8692" max="8692" width="21.28515625" style="17" customWidth="1"/>
    <col min="8693" max="8934" width="11.42578125" style="17"/>
    <col min="8935" max="8935" width="16.42578125" style="17" customWidth="1"/>
    <col min="8936" max="8936" width="16" style="17" customWidth="1"/>
    <col min="8937" max="8937" width="10" style="17" customWidth="1"/>
    <col min="8938" max="8938" width="25.85546875" style="17" customWidth="1"/>
    <col min="8939" max="8939" width="21.28515625" style="17" customWidth="1"/>
    <col min="8940" max="8940" width="22.5703125" style="17" customWidth="1"/>
    <col min="8941" max="8941" width="23" style="17" customWidth="1"/>
    <col min="8942" max="8942" width="22" style="17" customWidth="1"/>
    <col min="8943" max="8943" width="20.42578125" style="17" customWidth="1"/>
    <col min="8944" max="8945" width="20.28515625" style="17" bestFit="1" customWidth="1"/>
    <col min="8946" max="8947" width="15.5703125" style="17" bestFit="1" customWidth="1"/>
    <col min="8948" max="8948" width="21.28515625" style="17" customWidth="1"/>
    <col min="8949" max="9190" width="11.42578125" style="17"/>
    <col min="9191" max="9191" width="16.42578125" style="17" customWidth="1"/>
    <col min="9192" max="9192" width="16" style="17" customWidth="1"/>
    <col min="9193" max="9193" width="10" style="17" customWidth="1"/>
    <col min="9194" max="9194" width="25.85546875" style="17" customWidth="1"/>
    <col min="9195" max="9195" width="21.28515625" style="17" customWidth="1"/>
    <col min="9196" max="9196" width="22.5703125" style="17" customWidth="1"/>
    <col min="9197" max="9197" width="23" style="17" customWidth="1"/>
    <col min="9198" max="9198" width="22" style="17" customWidth="1"/>
    <col min="9199" max="9199" width="20.42578125" style="17" customWidth="1"/>
    <col min="9200" max="9201" width="20.28515625" style="17" bestFit="1" customWidth="1"/>
    <col min="9202" max="9203" width="15.5703125" style="17" bestFit="1" customWidth="1"/>
    <col min="9204" max="9204" width="21.28515625" style="17" customWidth="1"/>
    <col min="9205" max="9446" width="11.42578125" style="17"/>
    <col min="9447" max="9447" width="16.42578125" style="17" customWidth="1"/>
    <col min="9448" max="9448" width="16" style="17" customWidth="1"/>
    <col min="9449" max="9449" width="10" style="17" customWidth="1"/>
    <col min="9450" max="9450" width="25.85546875" style="17" customWidth="1"/>
    <col min="9451" max="9451" width="21.28515625" style="17" customWidth="1"/>
    <col min="9452" max="9452" width="22.5703125" style="17" customWidth="1"/>
    <col min="9453" max="9453" width="23" style="17" customWidth="1"/>
    <col min="9454" max="9454" width="22" style="17" customWidth="1"/>
    <col min="9455" max="9455" width="20.42578125" style="17" customWidth="1"/>
    <col min="9456" max="9457" width="20.28515625" style="17" bestFit="1" customWidth="1"/>
    <col min="9458" max="9459" width="15.5703125" style="17" bestFit="1" customWidth="1"/>
    <col min="9460" max="9460" width="21.28515625" style="17" customWidth="1"/>
    <col min="9461" max="9702" width="11.42578125" style="17"/>
    <col min="9703" max="9703" width="16.42578125" style="17" customWidth="1"/>
    <col min="9704" max="9704" width="16" style="17" customWidth="1"/>
    <col min="9705" max="9705" width="10" style="17" customWidth="1"/>
    <col min="9706" max="9706" width="25.85546875" style="17" customWidth="1"/>
    <col min="9707" max="9707" width="21.28515625" style="17" customWidth="1"/>
    <col min="9708" max="9708" width="22.5703125" style="17" customWidth="1"/>
    <col min="9709" max="9709" width="23" style="17" customWidth="1"/>
    <col min="9710" max="9710" width="22" style="17" customWidth="1"/>
    <col min="9711" max="9711" width="20.42578125" style="17" customWidth="1"/>
    <col min="9712" max="9713" width="20.28515625" style="17" bestFit="1" customWidth="1"/>
    <col min="9714" max="9715" width="15.5703125" style="17" bestFit="1" customWidth="1"/>
    <col min="9716" max="9716" width="21.28515625" style="17" customWidth="1"/>
    <col min="9717" max="9958" width="11.42578125" style="17"/>
    <col min="9959" max="9959" width="16.42578125" style="17" customWidth="1"/>
    <col min="9960" max="9960" width="16" style="17" customWidth="1"/>
    <col min="9961" max="9961" width="10" style="17" customWidth="1"/>
    <col min="9962" max="9962" width="25.85546875" style="17" customWidth="1"/>
    <col min="9963" max="9963" width="21.28515625" style="17" customWidth="1"/>
    <col min="9964" max="9964" width="22.5703125" style="17" customWidth="1"/>
    <col min="9965" max="9965" width="23" style="17" customWidth="1"/>
    <col min="9966" max="9966" width="22" style="17" customWidth="1"/>
    <col min="9967" max="9967" width="20.42578125" style="17" customWidth="1"/>
    <col min="9968" max="9969" width="20.28515625" style="17" bestFit="1" customWidth="1"/>
    <col min="9970" max="9971" width="15.5703125" style="17" bestFit="1" customWidth="1"/>
    <col min="9972" max="9972" width="21.28515625" style="17" customWidth="1"/>
    <col min="9973" max="10214" width="11.42578125" style="17"/>
    <col min="10215" max="10215" width="16.42578125" style="17" customWidth="1"/>
    <col min="10216" max="10216" width="16" style="17" customWidth="1"/>
    <col min="10217" max="10217" width="10" style="17" customWidth="1"/>
    <col min="10218" max="10218" width="25.85546875" style="17" customWidth="1"/>
    <col min="10219" max="10219" width="21.28515625" style="17" customWidth="1"/>
    <col min="10220" max="10220" width="22.5703125" style="17" customWidth="1"/>
    <col min="10221" max="10221" width="23" style="17" customWidth="1"/>
    <col min="10222" max="10222" width="22" style="17" customWidth="1"/>
    <col min="10223" max="10223" width="20.42578125" style="17" customWidth="1"/>
    <col min="10224" max="10225" width="20.28515625" style="17" bestFit="1" customWidth="1"/>
    <col min="10226" max="10227" width="15.5703125" style="17" bestFit="1" customWidth="1"/>
    <col min="10228" max="10228" width="21.28515625" style="17" customWidth="1"/>
    <col min="10229" max="10470" width="11.42578125" style="17"/>
    <col min="10471" max="10471" width="16.42578125" style="17" customWidth="1"/>
    <col min="10472" max="10472" width="16" style="17" customWidth="1"/>
    <col min="10473" max="10473" width="10" style="17" customWidth="1"/>
    <col min="10474" max="10474" width="25.85546875" style="17" customWidth="1"/>
    <col min="10475" max="10475" width="21.28515625" style="17" customWidth="1"/>
    <col min="10476" max="10476" width="22.5703125" style="17" customWidth="1"/>
    <col min="10477" max="10477" width="23" style="17" customWidth="1"/>
    <col min="10478" max="10478" width="22" style="17" customWidth="1"/>
    <col min="10479" max="10479" width="20.42578125" style="17" customWidth="1"/>
    <col min="10480" max="10481" width="20.28515625" style="17" bestFit="1" customWidth="1"/>
    <col min="10482" max="10483" width="15.5703125" style="17" bestFit="1" customWidth="1"/>
    <col min="10484" max="10484" width="21.28515625" style="17" customWidth="1"/>
    <col min="10485" max="10726" width="11.42578125" style="17"/>
    <col min="10727" max="10727" width="16.42578125" style="17" customWidth="1"/>
    <col min="10728" max="10728" width="16" style="17" customWidth="1"/>
    <col min="10729" max="10729" width="10" style="17" customWidth="1"/>
    <col min="10730" max="10730" width="25.85546875" style="17" customWidth="1"/>
    <col min="10731" max="10731" width="21.28515625" style="17" customWidth="1"/>
    <col min="10732" max="10732" width="22.5703125" style="17" customWidth="1"/>
    <col min="10733" max="10733" width="23" style="17" customWidth="1"/>
    <col min="10734" max="10734" width="22" style="17" customWidth="1"/>
    <col min="10735" max="10735" width="20.42578125" style="17" customWidth="1"/>
    <col min="10736" max="10737" width="20.28515625" style="17" bestFit="1" customWidth="1"/>
    <col min="10738" max="10739" width="15.5703125" style="17" bestFit="1" customWidth="1"/>
    <col min="10740" max="10740" width="21.28515625" style="17" customWidth="1"/>
    <col min="10741" max="10982" width="11.42578125" style="17"/>
    <col min="10983" max="10983" width="16.42578125" style="17" customWidth="1"/>
    <col min="10984" max="10984" width="16" style="17" customWidth="1"/>
    <col min="10985" max="10985" width="10" style="17" customWidth="1"/>
    <col min="10986" max="10986" width="25.85546875" style="17" customWidth="1"/>
    <col min="10987" max="10987" width="21.28515625" style="17" customWidth="1"/>
    <col min="10988" max="10988" width="22.5703125" style="17" customWidth="1"/>
    <col min="10989" max="10989" width="23" style="17" customWidth="1"/>
    <col min="10990" max="10990" width="22" style="17" customWidth="1"/>
    <col min="10991" max="10991" width="20.42578125" style="17" customWidth="1"/>
    <col min="10992" max="10993" width="20.28515625" style="17" bestFit="1" customWidth="1"/>
    <col min="10994" max="10995" width="15.5703125" style="17" bestFit="1" customWidth="1"/>
    <col min="10996" max="10996" width="21.28515625" style="17" customWidth="1"/>
    <col min="10997" max="11238" width="11.42578125" style="17"/>
    <col min="11239" max="11239" width="16.42578125" style="17" customWidth="1"/>
    <col min="11240" max="11240" width="16" style="17" customWidth="1"/>
    <col min="11241" max="11241" width="10" style="17" customWidth="1"/>
    <col min="11242" max="11242" width="25.85546875" style="17" customWidth="1"/>
    <col min="11243" max="11243" width="21.28515625" style="17" customWidth="1"/>
    <col min="11244" max="11244" width="22.5703125" style="17" customWidth="1"/>
    <col min="11245" max="11245" width="23" style="17" customWidth="1"/>
    <col min="11246" max="11246" width="22" style="17" customWidth="1"/>
    <col min="11247" max="11247" width="20.42578125" style="17" customWidth="1"/>
    <col min="11248" max="11249" width="20.28515625" style="17" bestFit="1" customWidth="1"/>
    <col min="11250" max="11251" width="15.5703125" style="17" bestFit="1" customWidth="1"/>
    <col min="11252" max="11252" width="21.28515625" style="17" customWidth="1"/>
    <col min="11253" max="11494" width="11.42578125" style="17"/>
    <col min="11495" max="11495" width="16.42578125" style="17" customWidth="1"/>
    <col min="11496" max="11496" width="16" style="17" customWidth="1"/>
    <col min="11497" max="11497" width="10" style="17" customWidth="1"/>
    <col min="11498" max="11498" width="25.85546875" style="17" customWidth="1"/>
    <col min="11499" max="11499" width="21.28515625" style="17" customWidth="1"/>
    <col min="11500" max="11500" width="22.5703125" style="17" customWidth="1"/>
    <col min="11501" max="11501" width="23" style="17" customWidth="1"/>
    <col min="11502" max="11502" width="22" style="17" customWidth="1"/>
    <col min="11503" max="11503" width="20.42578125" style="17" customWidth="1"/>
    <col min="11504" max="11505" width="20.28515625" style="17" bestFit="1" customWidth="1"/>
    <col min="11506" max="11507" width="15.5703125" style="17" bestFit="1" customWidth="1"/>
    <col min="11508" max="11508" width="21.28515625" style="17" customWidth="1"/>
    <col min="11509" max="11750" width="11.42578125" style="17"/>
    <col min="11751" max="11751" width="16.42578125" style="17" customWidth="1"/>
    <col min="11752" max="11752" width="16" style="17" customWidth="1"/>
    <col min="11753" max="11753" width="10" style="17" customWidth="1"/>
    <col min="11754" max="11754" width="25.85546875" style="17" customWidth="1"/>
    <col min="11755" max="11755" width="21.28515625" style="17" customWidth="1"/>
    <col min="11756" max="11756" width="22.5703125" style="17" customWidth="1"/>
    <col min="11757" max="11757" width="23" style="17" customWidth="1"/>
    <col min="11758" max="11758" width="22" style="17" customWidth="1"/>
    <col min="11759" max="11759" width="20.42578125" style="17" customWidth="1"/>
    <col min="11760" max="11761" width="20.28515625" style="17" bestFit="1" customWidth="1"/>
    <col min="11762" max="11763" width="15.5703125" style="17" bestFit="1" customWidth="1"/>
    <col min="11764" max="11764" width="21.28515625" style="17" customWidth="1"/>
    <col min="11765" max="12006" width="11.42578125" style="17"/>
    <col min="12007" max="12007" width="16.42578125" style="17" customWidth="1"/>
    <col min="12008" max="12008" width="16" style="17" customWidth="1"/>
    <col min="12009" max="12009" width="10" style="17" customWidth="1"/>
    <col min="12010" max="12010" width="25.85546875" style="17" customWidth="1"/>
    <col min="12011" max="12011" width="21.28515625" style="17" customWidth="1"/>
    <col min="12012" max="12012" width="22.5703125" style="17" customWidth="1"/>
    <col min="12013" max="12013" width="23" style="17" customWidth="1"/>
    <col min="12014" max="12014" width="22" style="17" customWidth="1"/>
    <col min="12015" max="12015" width="20.42578125" style="17" customWidth="1"/>
    <col min="12016" max="12017" width="20.28515625" style="17" bestFit="1" customWidth="1"/>
    <col min="12018" max="12019" width="15.5703125" style="17" bestFit="1" customWidth="1"/>
    <col min="12020" max="12020" width="21.28515625" style="17" customWidth="1"/>
    <col min="12021" max="12262" width="11.42578125" style="17"/>
    <col min="12263" max="12263" width="16.42578125" style="17" customWidth="1"/>
    <col min="12264" max="12264" width="16" style="17" customWidth="1"/>
    <col min="12265" max="12265" width="10" style="17" customWidth="1"/>
    <col min="12266" max="12266" width="25.85546875" style="17" customWidth="1"/>
    <col min="12267" max="12267" width="21.28515625" style="17" customWidth="1"/>
    <col min="12268" max="12268" width="22.5703125" style="17" customWidth="1"/>
    <col min="12269" max="12269" width="23" style="17" customWidth="1"/>
    <col min="12270" max="12270" width="22" style="17" customWidth="1"/>
    <col min="12271" max="12271" width="20.42578125" style="17" customWidth="1"/>
    <col min="12272" max="12273" width="20.28515625" style="17" bestFit="1" customWidth="1"/>
    <col min="12274" max="12275" width="15.5703125" style="17" bestFit="1" customWidth="1"/>
    <col min="12276" max="12276" width="21.28515625" style="17" customWidth="1"/>
    <col min="12277" max="12518" width="11.42578125" style="17"/>
    <col min="12519" max="12519" width="16.42578125" style="17" customWidth="1"/>
    <col min="12520" max="12520" width="16" style="17" customWidth="1"/>
    <col min="12521" max="12521" width="10" style="17" customWidth="1"/>
    <col min="12522" max="12522" width="25.85546875" style="17" customWidth="1"/>
    <col min="12523" max="12523" width="21.28515625" style="17" customWidth="1"/>
    <col min="12524" max="12524" width="22.5703125" style="17" customWidth="1"/>
    <col min="12525" max="12525" width="23" style="17" customWidth="1"/>
    <col min="12526" max="12526" width="22" style="17" customWidth="1"/>
    <col min="12527" max="12527" width="20.42578125" style="17" customWidth="1"/>
    <col min="12528" max="12529" width="20.28515625" style="17" bestFit="1" customWidth="1"/>
    <col min="12530" max="12531" width="15.5703125" style="17" bestFit="1" customWidth="1"/>
    <col min="12532" max="12532" width="21.28515625" style="17" customWidth="1"/>
    <col min="12533" max="12774" width="11.42578125" style="17"/>
    <col min="12775" max="12775" width="16.42578125" style="17" customWidth="1"/>
    <col min="12776" max="12776" width="16" style="17" customWidth="1"/>
    <col min="12777" max="12777" width="10" style="17" customWidth="1"/>
    <col min="12778" max="12778" width="25.85546875" style="17" customWidth="1"/>
    <col min="12779" max="12779" width="21.28515625" style="17" customWidth="1"/>
    <col min="12780" max="12780" width="22.5703125" style="17" customWidth="1"/>
    <col min="12781" max="12781" width="23" style="17" customWidth="1"/>
    <col min="12782" max="12782" width="22" style="17" customWidth="1"/>
    <col min="12783" max="12783" width="20.42578125" style="17" customWidth="1"/>
    <col min="12784" max="12785" width="20.28515625" style="17" bestFit="1" customWidth="1"/>
    <col min="12786" max="12787" width="15.5703125" style="17" bestFit="1" customWidth="1"/>
    <col min="12788" max="12788" width="21.28515625" style="17" customWidth="1"/>
    <col min="12789" max="13030" width="11.42578125" style="17"/>
    <col min="13031" max="13031" width="16.42578125" style="17" customWidth="1"/>
    <col min="13032" max="13032" width="16" style="17" customWidth="1"/>
    <col min="13033" max="13033" width="10" style="17" customWidth="1"/>
    <col min="13034" max="13034" width="25.85546875" style="17" customWidth="1"/>
    <col min="13035" max="13035" width="21.28515625" style="17" customWidth="1"/>
    <col min="13036" max="13036" width="22.5703125" style="17" customWidth="1"/>
    <col min="13037" max="13037" width="23" style="17" customWidth="1"/>
    <col min="13038" max="13038" width="22" style="17" customWidth="1"/>
    <col min="13039" max="13039" width="20.42578125" style="17" customWidth="1"/>
    <col min="13040" max="13041" width="20.28515625" style="17" bestFit="1" customWidth="1"/>
    <col min="13042" max="13043" width="15.5703125" style="17" bestFit="1" customWidth="1"/>
    <col min="13044" max="13044" width="21.28515625" style="17" customWidth="1"/>
    <col min="13045" max="13286" width="11.42578125" style="17"/>
    <col min="13287" max="13287" width="16.42578125" style="17" customWidth="1"/>
    <col min="13288" max="13288" width="16" style="17" customWidth="1"/>
    <col min="13289" max="13289" width="10" style="17" customWidth="1"/>
    <col min="13290" max="13290" width="25.85546875" style="17" customWidth="1"/>
    <col min="13291" max="13291" width="21.28515625" style="17" customWidth="1"/>
    <col min="13292" max="13292" width="22.5703125" style="17" customWidth="1"/>
    <col min="13293" max="13293" width="23" style="17" customWidth="1"/>
    <col min="13294" max="13294" width="22" style="17" customWidth="1"/>
    <col min="13295" max="13295" width="20.42578125" style="17" customWidth="1"/>
    <col min="13296" max="13297" width="20.28515625" style="17" bestFit="1" customWidth="1"/>
    <col min="13298" max="13299" width="15.5703125" style="17" bestFit="1" customWidth="1"/>
    <col min="13300" max="13300" width="21.28515625" style="17" customWidth="1"/>
    <col min="13301" max="13542" width="11.42578125" style="17"/>
    <col min="13543" max="13543" width="16.42578125" style="17" customWidth="1"/>
    <col min="13544" max="13544" width="16" style="17" customWidth="1"/>
    <col min="13545" max="13545" width="10" style="17" customWidth="1"/>
    <col min="13546" max="13546" width="25.85546875" style="17" customWidth="1"/>
    <col min="13547" max="13547" width="21.28515625" style="17" customWidth="1"/>
    <col min="13548" max="13548" width="22.5703125" style="17" customWidth="1"/>
    <col min="13549" max="13549" width="23" style="17" customWidth="1"/>
    <col min="13550" max="13550" width="22" style="17" customWidth="1"/>
    <col min="13551" max="13551" width="20.42578125" style="17" customWidth="1"/>
    <col min="13552" max="13553" width="20.28515625" style="17" bestFit="1" customWidth="1"/>
    <col min="13554" max="13555" width="15.5703125" style="17" bestFit="1" customWidth="1"/>
    <col min="13556" max="13556" width="21.28515625" style="17" customWidth="1"/>
    <col min="13557" max="13798" width="11.42578125" style="17"/>
    <col min="13799" max="13799" width="16.42578125" style="17" customWidth="1"/>
    <col min="13800" max="13800" width="16" style="17" customWidth="1"/>
    <col min="13801" max="13801" width="10" style="17" customWidth="1"/>
    <col min="13802" max="13802" width="25.85546875" style="17" customWidth="1"/>
    <col min="13803" max="13803" width="21.28515625" style="17" customWidth="1"/>
    <col min="13804" max="13804" width="22.5703125" style="17" customWidth="1"/>
    <col min="13805" max="13805" width="23" style="17" customWidth="1"/>
    <col min="13806" max="13806" width="22" style="17" customWidth="1"/>
    <col min="13807" max="13807" width="20.42578125" style="17" customWidth="1"/>
    <col min="13808" max="13809" width="20.28515625" style="17" bestFit="1" customWidth="1"/>
    <col min="13810" max="13811" width="15.5703125" style="17" bestFit="1" customWidth="1"/>
    <col min="13812" max="13812" width="21.28515625" style="17" customWidth="1"/>
    <col min="13813" max="14054" width="11.42578125" style="17"/>
    <col min="14055" max="14055" width="16.42578125" style="17" customWidth="1"/>
    <col min="14056" max="14056" width="16" style="17" customWidth="1"/>
    <col min="14057" max="14057" width="10" style="17" customWidth="1"/>
    <col min="14058" max="14058" width="25.85546875" style="17" customWidth="1"/>
    <col min="14059" max="14059" width="21.28515625" style="17" customWidth="1"/>
    <col min="14060" max="14060" width="22.5703125" style="17" customWidth="1"/>
    <col min="14061" max="14061" width="23" style="17" customWidth="1"/>
    <col min="14062" max="14062" width="22" style="17" customWidth="1"/>
    <col min="14063" max="14063" width="20.42578125" style="17" customWidth="1"/>
    <col min="14064" max="14065" width="20.28515625" style="17" bestFit="1" customWidth="1"/>
    <col min="14066" max="14067" width="15.5703125" style="17" bestFit="1" customWidth="1"/>
    <col min="14068" max="14068" width="21.28515625" style="17" customWidth="1"/>
    <col min="14069" max="14310" width="11.42578125" style="17"/>
    <col min="14311" max="14311" width="16.42578125" style="17" customWidth="1"/>
    <col min="14312" max="14312" width="16" style="17" customWidth="1"/>
    <col min="14313" max="14313" width="10" style="17" customWidth="1"/>
    <col min="14314" max="14314" width="25.85546875" style="17" customWidth="1"/>
    <col min="14315" max="14315" width="21.28515625" style="17" customWidth="1"/>
    <col min="14316" max="14316" width="22.5703125" style="17" customWidth="1"/>
    <col min="14317" max="14317" width="23" style="17" customWidth="1"/>
    <col min="14318" max="14318" width="22" style="17" customWidth="1"/>
    <col min="14319" max="14319" width="20.42578125" style="17" customWidth="1"/>
    <col min="14320" max="14321" width="20.28515625" style="17" bestFit="1" customWidth="1"/>
    <col min="14322" max="14323" width="15.5703125" style="17" bestFit="1" customWidth="1"/>
    <col min="14324" max="14324" width="21.28515625" style="17" customWidth="1"/>
    <col min="14325" max="14566" width="11.42578125" style="17"/>
    <col min="14567" max="14567" width="16.42578125" style="17" customWidth="1"/>
    <col min="14568" max="14568" width="16" style="17" customWidth="1"/>
    <col min="14569" max="14569" width="10" style="17" customWidth="1"/>
    <col min="14570" max="14570" width="25.85546875" style="17" customWidth="1"/>
    <col min="14571" max="14571" width="21.28515625" style="17" customWidth="1"/>
    <col min="14572" max="14572" width="22.5703125" style="17" customWidth="1"/>
    <col min="14573" max="14573" width="23" style="17" customWidth="1"/>
    <col min="14574" max="14574" width="22" style="17" customWidth="1"/>
    <col min="14575" max="14575" width="20.42578125" style="17" customWidth="1"/>
    <col min="14576" max="14577" width="20.28515625" style="17" bestFit="1" customWidth="1"/>
    <col min="14578" max="14579" width="15.5703125" style="17" bestFit="1" customWidth="1"/>
    <col min="14580" max="14580" width="21.28515625" style="17" customWidth="1"/>
    <col min="14581" max="14822" width="11.42578125" style="17"/>
    <col min="14823" max="14823" width="16.42578125" style="17" customWidth="1"/>
    <col min="14824" max="14824" width="16" style="17" customWidth="1"/>
    <col min="14825" max="14825" width="10" style="17" customWidth="1"/>
    <col min="14826" max="14826" width="25.85546875" style="17" customWidth="1"/>
    <col min="14827" max="14827" width="21.28515625" style="17" customWidth="1"/>
    <col min="14828" max="14828" width="22.5703125" style="17" customWidth="1"/>
    <col min="14829" max="14829" width="23" style="17" customWidth="1"/>
    <col min="14830" max="14830" width="22" style="17" customWidth="1"/>
    <col min="14831" max="14831" width="20.42578125" style="17" customWidth="1"/>
    <col min="14832" max="14833" width="20.28515625" style="17" bestFit="1" customWidth="1"/>
    <col min="14834" max="14835" width="15.5703125" style="17" bestFit="1" customWidth="1"/>
    <col min="14836" max="14836" width="21.28515625" style="17" customWidth="1"/>
    <col min="14837" max="15078" width="11.42578125" style="17"/>
    <col min="15079" max="15079" width="16.42578125" style="17" customWidth="1"/>
    <col min="15080" max="15080" width="16" style="17" customWidth="1"/>
    <col min="15081" max="15081" width="10" style="17" customWidth="1"/>
    <col min="15082" max="15082" width="25.85546875" style="17" customWidth="1"/>
    <col min="15083" max="15083" width="21.28515625" style="17" customWidth="1"/>
    <col min="15084" max="15084" width="22.5703125" style="17" customWidth="1"/>
    <col min="15085" max="15085" width="23" style="17" customWidth="1"/>
    <col min="15086" max="15086" width="22" style="17" customWidth="1"/>
    <col min="15087" max="15087" width="20.42578125" style="17" customWidth="1"/>
    <col min="15088" max="15089" width="20.28515625" style="17" bestFit="1" customWidth="1"/>
    <col min="15090" max="15091" width="15.5703125" style="17" bestFit="1" customWidth="1"/>
    <col min="15092" max="15092" width="21.28515625" style="17" customWidth="1"/>
    <col min="15093" max="15334" width="11.42578125" style="17"/>
    <col min="15335" max="15335" width="16.42578125" style="17" customWidth="1"/>
    <col min="15336" max="15336" width="16" style="17" customWidth="1"/>
    <col min="15337" max="15337" width="10" style="17" customWidth="1"/>
    <col min="15338" max="15338" width="25.85546875" style="17" customWidth="1"/>
    <col min="15339" max="15339" width="21.28515625" style="17" customWidth="1"/>
    <col min="15340" max="15340" width="22.5703125" style="17" customWidth="1"/>
    <col min="15341" max="15341" width="23" style="17" customWidth="1"/>
    <col min="15342" max="15342" width="22" style="17" customWidth="1"/>
    <col min="15343" max="15343" width="20.42578125" style="17" customWidth="1"/>
    <col min="15344" max="15345" width="20.28515625" style="17" bestFit="1" customWidth="1"/>
    <col min="15346" max="15347" width="15.5703125" style="17" bestFit="1" customWidth="1"/>
    <col min="15348" max="15348" width="21.28515625" style="17" customWidth="1"/>
    <col min="15349" max="15590" width="11.42578125" style="17"/>
    <col min="15591" max="15591" width="16.42578125" style="17" customWidth="1"/>
    <col min="15592" max="15592" width="16" style="17" customWidth="1"/>
    <col min="15593" max="15593" width="10" style="17" customWidth="1"/>
    <col min="15594" max="15594" width="25.85546875" style="17" customWidth="1"/>
    <col min="15595" max="15595" width="21.28515625" style="17" customWidth="1"/>
    <col min="15596" max="15596" width="22.5703125" style="17" customWidth="1"/>
    <col min="15597" max="15597" width="23" style="17" customWidth="1"/>
    <col min="15598" max="15598" width="22" style="17" customWidth="1"/>
    <col min="15599" max="15599" width="20.42578125" style="17" customWidth="1"/>
    <col min="15600" max="15601" width="20.28515625" style="17" bestFit="1" customWidth="1"/>
    <col min="15602" max="15603" width="15.5703125" style="17" bestFit="1" customWidth="1"/>
    <col min="15604" max="15604" width="21.28515625" style="17" customWidth="1"/>
    <col min="15605" max="15846" width="11.42578125" style="17"/>
    <col min="15847" max="15847" width="16.42578125" style="17" customWidth="1"/>
    <col min="15848" max="15848" width="16" style="17" customWidth="1"/>
    <col min="15849" max="15849" width="10" style="17" customWidth="1"/>
    <col min="15850" max="15850" width="25.85546875" style="17" customWidth="1"/>
    <col min="15851" max="15851" width="21.28515625" style="17" customWidth="1"/>
    <col min="15852" max="15852" width="22.5703125" style="17" customWidth="1"/>
    <col min="15853" max="15853" width="23" style="17" customWidth="1"/>
    <col min="15854" max="15854" width="22" style="17" customWidth="1"/>
    <col min="15855" max="15855" width="20.42578125" style="17" customWidth="1"/>
    <col min="15856" max="15857" width="20.28515625" style="17" bestFit="1" customWidth="1"/>
    <col min="15858" max="15859" width="15.5703125" style="17" bestFit="1" customWidth="1"/>
    <col min="15860" max="15860" width="21.28515625" style="17" customWidth="1"/>
    <col min="15861" max="16102" width="11.42578125" style="17"/>
    <col min="16103" max="16103" width="16.42578125" style="17" customWidth="1"/>
    <col min="16104" max="16104" width="16" style="17" customWidth="1"/>
    <col min="16105" max="16105" width="10" style="17" customWidth="1"/>
    <col min="16106" max="16106" width="25.85546875" style="17" customWidth="1"/>
    <col min="16107" max="16107" width="21.28515625" style="17" customWidth="1"/>
    <col min="16108" max="16108" width="22.5703125" style="17" customWidth="1"/>
    <col min="16109" max="16109" width="23" style="17" customWidth="1"/>
    <col min="16110" max="16110" width="22" style="17" customWidth="1"/>
    <col min="16111" max="16111" width="20.42578125" style="17" customWidth="1"/>
    <col min="16112" max="16113" width="20.28515625" style="17" bestFit="1" customWidth="1"/>
    <col min="16114" max="16115" width="15.5703125" style="17" bestFit="1" customWidth="1"/>
    <col min="16116" max="16116" width="21.28515625" style="17" customWidth="1"/>
    <col min="16117" max="16384" width="11.42578125" style="17"/>
  </cols>
  <sheetData>
    <row r="1" spans="1:15" ht="15.75" x14ac:dyDescent="0.25">
      <c r="A1" s="217"/>
      <c r="B1" s="218"/>
    </row>
    <row r="2" spans="1:15" x14ac:dyDescent="0.25">
      <c r="A2" s="9"/>
      <c r="B2" s="6" t="s">
        <v>0</v>
      </c>
      <c r="C2" s="6"/>
    </row>
    <row r="3" spans="1:15" ht="15.75" x14ac:dyDescent="0.25">
      <c r="A3" s="9"/>
      <c r="B3" s="9" t="s">
        <v>1</v>
      </c>
      <c r="C3" s="9"/>
      <c r="D3" s="8"/>
      <c r="E3" s="75"/>
      <c r="F3" s="8"/>
      <c r="G3" s="8"/>
      <c r="H3" s="8"/>
      <c r="I3" s="8"/>
      <c r="O3" s="8"/>
    </row>
    <row r="4" spans="1:15" ht="15.75" x14ac:dyDescent="0.25">
      <c r="A4" s="9"/>
      <c r="B4" s="9" t="s">
        <v>2</v>
      </c>
      <c r="C4" s="9"/>
      <c r="D4" s="8"/>
      <c r="E4" s="75"/>
      <c r="F4" s="10"/>
      <c r="G4" s="10"/>
      <c r="H4" s="10"/>
      <c r="I4" s="10"/>
      <c r="O4" s="8"/>
    </row>
    <row r="5" spans="1:15" ht="15.75" x14ac:dyDescent="0.25">
      <c r="A5" s="10"/>
      <c r="B5" s="12" t="s">
        <v>3</v>
      </c>
      <c r="C5" s="12"/>
      <c r="D5" s="10"/>
      <c r="F5" s="21"/>
      <c r="G5" s="10"/>
      <c r="H5" s="13"/>
      <c r="I5" s="14"/>
    </row>
    <row r="6" spans="1:15" ht="15.75" x14ac:dyDescent="0.25">
      <c r="A6" s="9"/>
      <c r="B6" s="10" t="s">
        <v>1113</v>
      </c>
      <c r="C6" s="23"/>
      <c r="F6" s="21"/>
      <c r="G6" s="21"/>
      <c r="H6" s="14" t="s">
        <v>4</v>
      </c>
      <c r="I6" s="14" t="s">
        <v>1114</v>
      </c>
    </row>
    <row r="7" spans="1:15" x14ac:dyDescent="0.25">
      <c r="A7" s="9"/>
      <c r="C7" s="24"/>
      <c r="F7" s="21"/>
      <c r="G7" s="21"/>
      <c r="H7" s="21"/>
      <c r="I7" s="21"/>
    </row>
    <row r="8" spans="1:15" x14ac:dyDescent="0.25">
      <c r="A8" s="9"/>
      <c r="C8" s="24"/>
      <c r="F8" s="21"/>
      <c r="G8" s="21"/>
      <c r="H8" s="21"/>
      <c r="I8" s="21"/>
      <c r="J8" s="21"/>
      <c r="K8" s="21"/>
      <c r="L8" s="21"/>
      <c r="M8" s="21"/>
      <c r="N8" s="21"/>
    </row>
    <row r="9" spans="1:15" ht="15.75" customHeight="1" thickBot="1" x14ac:dyDescent="0.3">
      <c r="A9" s="282" t="s">
        <v>1121</v>
      </c>
      <c r="B9" s="282"/>
      <c r="C9" s="282"/>
      <c r="D9" s="254"/>
      <c r="E9" s="76"/>
      <c r="F9" s="21"/>
      <c r="G9" s="21"/>
      <c r="H9" s="21"/>
      <c r="I9" s="21"/>
      <c r="J9" s="21"/>
      <c r="K9" s="21"/>
      <c r="L9" s="21"/>
      <c r="M9" s="21"/>
      <c r="N9" s="21"/>
    </row>
    <row r="10" spans="1:15" s="25" customFormat="1" ht="48" x14ac:dyDescent="0.2">
      <c r="A10" s="220" t="s">
        <v>5</v>
      </c>
      <c r="B10" s="28" t="s">
        <v>6</v>
      </c>
      <c r="C10" s="29" t="s">
        <v>7</v>
      </c>
      <c r="D10" s="63" t="s">
        <v>8</v>
      </c>
      <c r="E10" s="236" t="s">
        <v>1114</v>
      </c>
      <c r="F10" s="241" t="s">
        <v>10</v>
      </c>
      <c r="G10" s="242" t="s">
        <v>11</v>
      </c>
      <c r="H10" s="242" t="s">
        <v>12</v>
      </c>
      <c r="I10" s="242" t="s">
        <v>13</v>
      </c>
      <c r="J10" s="242" t="s">
        <v>14</v>
      </c>
      <c r="K10" s="242" t="s">
        <v>15</v>
      </c>
      <c r="L10" s="242" t="s">
        <v>16</v>
      </c>
      <c r="M10" s="242" t="s">
        <v>17</v>
      </c>
      <c r="N10" s="242" t="s">
        <v>1082</v>
      </c>
      <c r="O10" s="243" t="s">
        <v>1115</v>
      </c>
    </row>
    <row r="11" spans="1:15" x14ac:dyDescent="0.25">
      <c r="A11" s="221" t="s">
        <v>18</v>
      </c>
      <c r="B11" s="222" t="s">
        <v>19</v>
      </c>
      <c r="C11" s="186">
        <v>5</v>
      </c>
      <c r="D11" s="187" t="s">
        <v>19</v>
      </c>
      <c r="E11" s="237">
        <v>1231067165.0554075</v>
      </c>
      <c r="F11" s="189">
        <v>0</v>
      </c>
      <c r="G11" s="189">
        <v>47459652.079999998</v>
      </c>
      <c r="H11" s="189">
        <v>0</v>
      </c>
      <c r="I11" s="189">
        <v>0</v>
      </c>
      <c r="J11" s="189">
        <v>549547554.56999993</v>
      </c>
      <c r="K11" s="189">
        <v>0</v>
      </c>
      <c r="L11" s="189">
        <v>0</v>
      </c>
      <c r="M11" s="189">
        <v>0</v>
      </c>
      <c r="N11" s="189">
        <v>0</v>
      </c>
      <c r="O11" s="189">
        <f>SUM(F11:N11)</f>
        <v>597007206.64999998</v>
      </c>
    </row>
    <row r="12" spans="1:15" x14ac:dyDescent="0.25">
      <c r="A12" s="221" t="s">
        <v>18</v>
      </c>
      <c r="B12" s="222" t="s">
        <v>20</v>
      </c>
      <c r="C12" s="186">
        <v>8</v>
      </c>
      <c r="D12" s="187" t="s">
        <v>20</v>
      </c>
      <c r="E12" s="237">
        <v>0</v>
      </c>
      <c r="F12" s="189">
        <v>0</v>
      </c>
      <c r="G12" s="189">
        <v>0</v>
      </c>
      <c r="H12" s="189">
        <v>0</v>
      </c>
      <c r="I12" s="189">
        <v>0</v>
      </c>
      <c r="J12" s="189">
        <v>0</v>
      </c>
      <c r="K12" s="189">
        <v>0</v>
      </c>
      <c r="L12" s="189">
        <v>0</v>
      </c>
      <c r="M12" s="189">
        <v>0</v>
      </c>
      <c r="N12" s="189">
        <v>0</v>
      </c>
      <c r="O12" s="189">
        <f t="shared" ref="O12:O75" si="0">SUM(F12:N12)</f>
        <v>0</v>
      </c>
    </row>
    <row r="13" spans="1:15" x14ac:dyDescent="0.25">
      <c r="A13" s="221" t="s">
        <v>18</v>
      </c>
      <c r="B13" s="190" t="s">
        <v>21</v>
      </c>
      <c r="C13" s="186">
        <v>13</v>
      </c>
      <c r="D13" s="191" t="s">
        <v>21</v>
      </c>
      <c r="E13" s="237">
        <v>344700434.85312378</v>
      </c>
      <c r="F13" s="189">
        <v>0</v>
      </c>
      <c r="G13" s="189">
        <v>0</v>
      </c>
      <c r="H13" s="189">
        <v>0</v>
      </c>
      <c r="I13" s="189">
        <v>0</v>
      </c>
      <c r="J13" s="189">
        <v>162798907.66</v>
      </c>
      <c r="K13" s="189">
        <v>0</v>
      </c>
      <c r="L13" s="189">
        <v>269.5</v>
      </c>
      <c r="M13" s="189">
        <v>0</v>
      </c>
      <c r="N13" s="189">
        <v>0</v>
      </c>
      <c r="O13" s="189">
        <f t="shared" si="0"/>
        <v>162799177.16</v>
      </c>
    </row>
    <row r="14" spans="1:15" x14ac:dyDescent="0.25">
      <c r="A14" s="221" t="s">
        <v>18</v>
      </c>
      <c r="B14" s="222" t="s">
        <v>22</v>
      </c>
      <c r="C14" s="186">
        <v>15</v>
      </c>
      <c r="D14" s="187" t="s">
        <v>22</v>
      </c>
      <c r="E14" s="237">
        <v>1855936169.1395888</v>
      </c>
      <c r="F14" s="189">
        <v>0</v>
      </c>
      <c r="G14" s="189">
        <v>1099780247.1299996</v>
      </c>
      <c r="H14" s="189">
        <v>93393124.37999998</v>
      </c>
      <c r="I14" s="189">
        <v>63678210.219999999</v>
      </c>
      <c r="J14" s="189">
        <v>0</v>
      </c>
      <c r="K14" s="189">
        <v>0</v>
      </c>
      <c r="L14" s="189">
        <v>0</v>
      </c>
      <c r="M14" s="189">
        <v>0</v>
      </c>
      <c r="N14" s="189">
        <v>0</v>
      </c>
      <c r="O14" s="189">
        <f t="shared" si="0"/>
        <v>1256851581.7299995</v>
      </c>
    </row>
    <row r="15" spans="1:15" x14ac:dyDescent="0.25">
      <c r="A15" s="221" t="s">
        <v>18</v>
      </c>
      <c r="B15" s="222" t="s">
        <v>23</v>
      </c>
      <c r="C15" s="186">
        <v>17</v>
      </c>
      <c r="D15" s="187" t="s">
        <v>23</v>
      </c>
      <c r="E15" s="237">
        <v>205458549.33316091</v>
      </c>
      <c r="F15" s="189">
        <v>0</v>
      </c>
      <c r="G15" s="189">
        <v>0</v>
      </c>
      <c r="H15" s="189">
        <v>0</v>
      </c>
      <c r="I15" s="189">
        <v>0</v>
      </c>
      <c r="J15" s="189">
        <v>77960209.109999999</v>
      </c>
      <c r="K15" s="189">
        <v>0</v>
      </c>
      <c r="L15" s="189">
        <v>0</v>
      </c>
      <c r="M15" s="189">
        <v>0</v>
      </c>
      <c r="N15" s="189">
        <v>0</v>
      </c>
      <c r="O15" s="189">
        <f t="shared" si="0"/>
        <v>77960209.109999999</v>
      </c>
    </row>
    <row r="16" spans="1:15" x14ac:dyDescent="0.25">
      <c r="A16" s="221" t="s">
        <v>18</v>
      </c>
      <c r="B16" s="222" t="s">
        <v>24</v>
      </c>
      <c r="C16" s="186">
        <v>18</v>
      </c>
      <c r="D16" s="187" t="s">
        <v>24</v>
      </c>
      <c r="E16" s="237">
        <v>2550.5266897744941</v>
      </c>
      <c r="F16" s="189">
        <v>0</v>
      </c>
      <c r="G16" s="189">
        <v>0</v>
      </c>
      <c r="H16" s="189">
        <v>0</v>
      </c>
      <c r="I16" s="189">
        <v>0</v>
      </c>
      <c r="J16" s="189">
        <v>0</v>
      </c>
      <c r="K16" s="189">
        <v>0</v>
      </c>
      <c r="L16" s="189">
        <v>1072.2600000000002</v>
      </c>
      <c r="M16" s="189">
        <v>0</v>
      </c>
      <c r="N16" s="189">
        <v>0</v>
      </c>
      <c r="O16" s="189">
        <f t="shared" si="0"/>
        <v>1072.2600000000002</v>
      </c>
    </row>
    <row r="17" spans="1:15" x14ac:dyDescent="0.25">
      <c r="A17" s="221" t="s">
        <v>18</v>
      </c>
      <c r="B17" s="190" t="s">
        <v>25</v>
      </c>
      <c r="C17" s="186">
        <v>19</v>
      </c>
      <c r="D17" s="191" t="s">
        <v>25</v>
      </c>
      <c r="E17" s="237">
        <v>206106008.3797411</v>
      </c>
      <c r="F17" s="189">
        <v>0</v>
      </c>
      <c r="G17" s="189">
        <v>16216084.590000002</v>
      </c>
      <c r="H17" s="189">
        <v>0</v>
      </c>
      <c r="I17" s="189">
        <v>89454.66</v>
      </c>
      <c r="J17" s="189">
        <v>46558223.540000007</v>
      </c>
      <c r="K17" s="189">
        <v>0</v>
      </c>
      <c r="L17" s="189">
        <v>0</v>
      </c>
      <c r="M17" s="189">
        <v>0</v>
      </c>
      <c r="N17" s="189">
        <v>0</v>
      </c>
      <c r="O17" s="189">
        <f t="shared" si="0"/>
        <v>62863762.790000007</v>
      </c>
    </row>
    <row r="18" spans="1:15" x14ac:dyDescent="0.25">
      <c r="A18" s="221" t="s">
        <v>18</v>
      </c>
      <c r="B18" s="222" t="s">
        <v>26</v>
      </c>
      <c r="C18" s="186">
        <v>20</v>
      </c>
      <c r="D18" s="187" t="s">
        <v>26</v>
      </c>
      <c r="E18" s="237">
        <v>124615111988.40109</v>
      </c>
      <c r="F18" s="189">
        <v>0</v>
      </c>
      <c r="G18" s="189">
        <v>116364187881.54002</v>
      </c>
      <c r="H18" s="189">
        <v>0</v>
      </c>
      <c r="I18" s="189">
        <v>0</v>
      </c>
      <c r="J18" s="189">
        <v>0</v>
      </c>
      <c r="K18" s="189">
        <v>0</v>
      </c>
      <c r="L18" s="189">
        <v>56513.63</v>
      </c>
      <c r="M18" s="189">
        <v>0</v>
      </c>
      <c r="N18" s="189">
        <v>0</v>
      </c>
      <c r="O18" s="189">
        <f t="shared" si="0"/>
        <v>116364244395.17003</v>
      </c>
    </row>
    <row r="19" spans="1:15" x14ac:dyDescent="0.25">
      <c r="A19" s="221" t="s">
        <v>18</v>
      </c>
      <c r="B19" s="190" t="s">
        <v>27</v>
      </c>
      <c r="C19" s="186">
        <v>23</v>
      </c>
      <c r="D19" s="191" t="s">
        <v>27</v>
      </c>
      <c r="E19" s="237">
        <v>8406405050.1848488</v>
      </c>
      <c r="F19" s="189">
        <v>0</v>
      </c>
      <c r="G19" s="189">
        <v>166570677.10999998</v>
      </c>
      <c r="H19" s="189">
        <v>0</v>
      </c>
      <c r="I19" s="189">
        <v>0</v>
      </c>
      <c r="J19" s="189">
        <v>56434597.930000007</v>
      </c>
      <c r="K19" s="189">
        <v>6951766108.9400005</v>
      </c>
      <c r="L19" s="189">
        <v>0</v>
      </c>
      <c r="M19" s="189">
        <v>0</v>
      </c>
      <c r="N19" s="189">
        <v>0</v>
      </c>
      <c r="O19" s="189">
        <f t="shared" si="0"/>
        <v>7174771383.9800005</v>
      </c>
    </row>
    <row r="20" spans="1:15" x14ac:dyDescent="0.25">
      <c r="A20" s="221" t="s">
        <v>18</v>
      </c>
      <c r="B20" s="222" t="s">
        <v>28</v>
      </c>
      <c r="C20" s="186">
        <v>25</v>
      </c>
      <c r="D20" s="187" t="s">
        <v>28</v>
      </c>
      <c r="E20" s="237">
        <v>1886819268.8901384</v>
      </c>
      <c r="F20" s="189">
        <v>0</v>
      </c>
      <c r="G20" s="189">
        <v>1465199944.7699997</v>
      </c>
      <c r="H20" s="189">
        <v>93393124.359999999</v>
      </c>
      <c r="I20" s="189">
        <v>60074815.920000002</v>
      </c>
      <c r="J20" s="189">
        <v>0</v>
      </c>
      <c r="K20" s="189">
        <v>0</v>
      </c>
      <c r="L20" s="189">
        <v>0</v>
      </c>
      <c r="M20" s="189">
        <v>64114091.960000001</v>
      </c>
      <c r="N20" s="189">
        <v>0</v>
      </c>
      <c r="O20" s="189">
        <f t="shared" si="0"/>
        <v>1682781977.0099998</v>
      </c>
    </row>
    <row r="21" spans="1:15" x14ac:dyDescent="0.25">
      <c r="A21" s="255" t="s">
        <v>18</v>
      </c>
      <c r="B21" s="115" t="s">
        <v>29</v>
      </c>
      <c r="C21" s="256">
        <v>27</v>
      </c>
      <c r="D21" s="257" t="s">
        <v>29</v>
      </c>
      <c r="E21" s="237">
        <v>807296449.14023983</v>
      </c>
      <c r="F21" s="189">
        <v>0</v>
      </c>
      <c r="G21" s="189">
        <v>0</v>
      </c>
      <c r="H21" s="189">
        <v>0</v>
      </c>
      <c r="I21" s="189">
        <v>0</v>
      </c>
      <c r="J21" s="189">
        <v>237100331.13999999</v>
      </c>
      <c r="K21" s="189">
        <v>0</v>
      </c>
      <c r="L21" s="189">
        <v>0</v>
      </c>
      <c r="M21" s="189">
        <v>0</v>
      </c>
      <c r="N21" s="189">
        <v>0</v>
      </c>
      <c r="O21" s="264">
        <f t="shared" si="0"/>
        <v>237100331.13999999</v>
      </c>
    </row>
    <row r="22" spans="1:15" x14ac:dyDescent="0.25">
      <c r="A22" s="255" t="s">
        <v>18</v>
      </c>
      <c r="B22" s="258" t="s">
        <v>30</v>
      </c>
      <c r="C22" s="256">
        <v>41</v>
      </c>
      <c r="D22" s="259" t="s">
        <v>30</v>
      </c>
      <c r="E22" s="237">
        <v>13817615.311912974</v>
      </c>
      <c r="F22" s="189">
        <v>0</v>
      </c>
      <c r="G22" s="189">
        <v>0</v>
      </c>
      <c r="H22" s="189">
        <v>0</v>
      </c>
      <c r="I22" s="189">
        <v>0</v>
      </c>
      <c r="J22" s="189">
        <v>22534917.939999998</v>
      </c>
      <c r="K22" s="189">
        <v>0</v>
      </c>
      <c r="L22" s="189">
        <v>0</v>
      </c>
      <c r="M22" s="189">
        <v>0</v>
      </c>
      <c r="N22" s="189">
        <v>0</v>
      </c>
      <c r="O22" s="264">
        <f t="shared" si="0"/>
        <v>22534917.939999998</v>
      </c>
    </row>
    <row r="23" spans="1:15" x14ac:dyDescent="0.25">
      <c r="A23" s="255" t="s">
        <v>18</v>
      </c>
      <c r="B23" s="258" t="s">
        <v>31</v>
      </c>
      <c r="C23" s="256">
        <v>44</v>
      </c>
      <c r="D23" s="259" t="s">
        <v>31</v>
      </c>
      <c r="E23" s="237">
        <v>35511260353.678085</v>
      </c>
      <c r="F23" s="189">
        <v>0</v>
      </c>
      <c r="G23" s="189">
        <v>31755724180.599998</v>
      </c>
      <c r="H23" s="189">
        <v>0</v>
      </c>
      <c r="I23" s="189">
        <v>126914.17</v>
      </c>
      <c r="J23" s="189">
        <v>11444258.960000001</v>
      </c>
      <c r="K23" s="189">
        <v>0</v>
      </c>
      <c r="L23" s="189">
        <v>1653.85</v>
      </c>
      <c r="M23" s="189">
        <v>0</v>
      </c>
      <c r="N23" s="189">
        <v>0</v>
      </c>
      <c r="O23" s="264">
        <f t="shared" si="0"/>
        <v>31767297007.579994</v>
      </c>
    </row>
    <row r="24" spans="1:15" x14ac:dyDescent="0.25">
      <c r="A24" s="255" t="s">
        <v>18</v>
      </c>
      <c r="B24" s="258" t="s">
        <v>32</v>
      </c>
      <c r="C24" s="256">
        <v>47</v>
      </c>
      <c r="D24" s="259" t="s">
        <v>32</v>
      </c>
      <c r="E24" s="237">
        <v>0</v>
      </c>
      <c r="F24" s="189">
        <v>0</v>
      </c>
      <c r="G24" s="189">
        <v>0</v>
      </c>
      <c r="H24" s="189">
        <v>0</v>
      </c>
      <c r="I24" s="189">
        <v>0</v>
      </c>
      <c r="J24" s="189">
        <v>0</v>
      </c>
      <c r="K24" s="189">
        <v>0</v>
      </c>
      <c r="L24" s="189">
        <v>0</v>
      </c>
      <c r="M24" s="189">
        <v>0</v>
      </c>
      <c r="N24" s="189">
        <v>0</v>
      </c>
      <c r="O24" s="264">
        <f t="shared" si="0"/>
        <v>0</v>
      </c>
    </row>
    <row r="25" spans="1:15" x14ac:dyDescent="0.25">
      <c r="A25" s="255" t="s">
        <v>18</v>
      </c>
      <c r="B25" s="258" t="s">
        <v>33</v>
      </c>
      <c r="C25" s="256">
        <v>50</v>
      </c>
      <c r="D25" s="259" t="s">
        <v>33</v>
      </c>
      <c r="E25" s="237">
        <v>859227.15912614251</v>
      </c>
      <c r="F25" s="189">
        <v>0</v>
      </c>
      <c r="G25" s="189">
        <v>0</v>
      </c>
      <c r="H25" s="189">
        <v>0</v>
      </c>
      <c r="I25" s="189">
        <v>0</v>
      </c>
      <c r="J25" s="189">
        <v>0</v>
      </c>
      <c r="K25" s="189">
        <v>0</v>
      </c>
      <c r="L25" s="189">
        <v>0</v>
      </c>
      <c r="M25" s="189">
        <v>0</v>
      </c>
      <c r="N25" s="189">
        <v>0</v>
      </c>
      <c r="O25" s="264">
        <f t="shared" si="0"/>
        <v>0</v>
      </c>
    </row>
    <row r="26" spans="1:15" x14ac:dyDescent="0.25">
      <c r="A26" s="255" t="s">
        <v>18</v>
      </c>
      <c r="B26" s="258" t="s">
        <v>34</v>
      </c>
      <c r="C26" s="256">
        <v>52</v>
      </c>
      <c r="D26" s="259" t="s">
        <v>34</v>
      </c>
      <c r="E26" s="237">
        <v>370375401.60849553</v>
      </c>
      <c r="F26" s="189">
        <v>0</v>
      </c>
      <c r="G26" s="189">
        <v>0</v>
      </c>
      <c r="H26" s="189">
        <v>0</v>
      </c>
      <c r="I26" s="189">
        <v>0</v>
      </c>
      <c r="J26" s="189">
        <v>19125565.469999999</v>
      </c>
      <c r="K26" s="189">
        <v>0</v>
      </c>
      <c r="L26" s="189">
        <v>0</v>
      </c>
      <c r="M26" s="189">
        <v>0</v>
      </c>
      <c r="N26" s="189">
        <v>0</v>
      </c>
      <c r="O26" s="264">
        <f t="shared" si="0"/>
        <v>19125565.469999999</v>
      </c>
    </row>
    <row r="27" spans="1:15" x14ac:dyDescent="0.25">
      <c r="A27" s="255" t="s">
        <v>18</v>
      </c>
      <c r="B27" s="258" t="s">
        <v>35</v>
      </c>
      <c r="C27" s="256">
        <v>54</v>
      </c>
      <c r="D27" s="259" t="s">
        <v>35</v>
      </c>
      <c r="E27" s="237">
        <v>1105843931.2395606</v>
      </c>
      <c r="F27" s="189">
        <v>0</v>
      </c>
      <c r="G27" s="189">
        <v>1093513152.0699997</v>
      </c>
      <c r="H27" s="189">
        <v>0</v>
      </c>
      <c r="I27" s="189">
        <v>0</v>
      </c>
      <c r="J27" s="189">
        <v>0</v>
      </c>
      <c r="K27" s="189">
        <v>0</v>
      </c>
      <c r="L27" s="189">
        <v>0</v>
      </c>
      <c r="M27" s="189">
        <v>0</v>
      </c>
      <c r="N27" s="189">
        <v>0</v>
      </c>
      <c r="O27" s="264">
        <f t="shared" si="0"/>
        <v>1093513152.0699997</v>
      </c>
    </row>
    <row r="28" spans="1:15" x14ac:dyDescent="0.25">
      <c r="A28" s="255" t="s">
        <v>18</v>
      </c>
      <c r="B28" s="258" t="s">
        <v>36</v>
      </c>
      <c r="C28" s="256">
        <v>63</v>
      </c>
      <c r="D28" s="259" t="s">
        <v>36</v>
      </c>
      <c r="E28" s="237">
        <v>18649.307167568433</v>
      </c>
      <c r="F28" s="189">
        <v>0</v>
      </c>
      <c r="G28" s="189">
        <v>0</v>
      </c>
      <c r="H28" s="189">
        <v>0</v>
      </c>
      <c r="I28" s="189">
        <v>0</v>
      </c>
      <c r="J28" s="189">
        <v>0</v>
      </c>
      <c r="K28" s="189">
        <v>0</v>
      </c>
      <c r="L28" s="189">
        <v>0</v>
      </c>
      <c r="M28" s="189">
        <v>0</v>
      </c>
      <c r="N28" s="189">
        <v>0</v>
      </c>
      <c r="O28" s="264">
        <f t="shared" si="0"/>
        <v>0</v>
      </c>
    </row>
    <row r="29" spans="1:15" x14ac:dyDescent="0.25">
      <c r="A29" s="255" t="s">
        <v>18</v>
      </c>
      <c r="B29" s="258" t="s">
        <v>37</v>
      </c>
      <c r="C29" s="256">
        <v>66</v>
      </c>
      <c r="D29" s="259" t="s">
        <v>37</v>
      </c>
      <c r="E29" s="237">
        <v>14308077.666481279</v>
      </c>
      <c r="F29" s="189">
        <v>0</v>
      </c>
      <c r="G29" s="189">
        <v>0</v>
      </c>
      <c r="H29" s="189">
        <v>0</v>
      </c>
      <c r="I29" s="189">
        <v>0</v>
      </c>
      <c r="J29" s="189">
        <v>7512036.6499999994</v>
      </c>
      <c r="K29" s="189">
        <v>0</v>
      </c>
      <c r="L29" s="189">
        <v>0</v>
      </c>
      <c r="M29" s="189">
        <v>0</v>
      </c>
      <c r="N29" s="189">
        <v>0</v>
      </c>
      <c r="O29" s="264">
        <f t="shared" si="0"/>
        <v>7512036.6499999994</v>
      </c>
    </row>
    <row r="30" spans="1:15" x14ac:dyDescent="0.25">
      <c r="A30" s="255" t="s">
        <v>18</v>
      </c>
      <c r="B30" s="258" t="s">
        <v>38</v>
      </c>
      <c r="C30" s="256">
        <v>68</v>
      </c>
      <c r="D30" s="259" t="s">
        <v>38</v>
      </c>
      <c r="E30" s="237">
        <v>107452590.54619965</v>
      </c>
      <c r="F30" s="189">
        <v>0</v>
      </c>
      <c r="G30" s="189">
        <v>167481320.34999999</v>
      </c>
      <c r="H30" s="189">
        <v>0</v>
      </c>
      <c r="I30" s="189">
        <v>0</v>
      </c>
      <c r="J30" s="189">
        <v>2368284.48</v>
      </c>
      <c r="K30" s="189">
        <v>0</v>
      </c>
      <c r="L30" s="189">
        <v>0</v>
      </c>
      <c r="M30" s="189">
        <v>0</v>
      </c>
      <c r="N30" s="189">
        <v>0</v>
      </c>
      <c r="O30" s="264">
        <f t="shared" si="0"/>
        <v>169849604.82999998</v>
      </c>
    </row>
    <row r="31" spans="1:15" x14ac:dyDescent="0.25">
      <c r="A31" s="221" t="s">
        <v>18</v>
      </c>
      <c r="B31" s="222" t="s">
        <v>39</v>
      </c>
      <c r="C31" s="186">
        <v>70</v>
      </c>
      <c r="D31" s="187" t="s">
        <v>39</v>
      </c>
      <c r="E31" s="237">
        <v>0</v>
      </c>
      <c r="F31" s="189">
        <v>0</v>
      </c>
      <c r="G31" s="189">
        <v>0</v>
      </c>
      <c r="H31" s="189">
        <v>0</v>
      </c>
      <c r="I31" s="189">
        <v>0</v>
      </c>
      <c r="J31" s="189">
        <v>0</v>
      </c>
      <c r="K31" s="189">
        <v>0</v>
      </c>
      <c r="L31" s="189">
        <v>0</v>
      </c>
      <c r="M31" s="189">
        <v>0</v>
      </c>
      <c r="N31" s="189">
        <v>0</v>
      </c>
      <c r="O31" s="189">
        <f t="shared" si="0"/>
        <v>0</v>
      </c>
    </row>
    <row r="32" spans="1:15" x14ac:dyDescent="0.25">
      <c r="A32" s="221" t="s">
        <v>18</v>
      </c>
      <c r="B32" s="222" t="s">
        <v>40</v>
      </c>
      <c r="C32" s="186">
        <v>73</v>
      </c>
      <c r="D32" s="187" t="s">
        <v>40</v>
      </c>
      <c r="E32" s="237">
        <v>49811981.322723955</v>
      </c>
      <c r="F32" s="189">
        <v>0</v>
      </c>
      <c r="G32" s="189">
        <v>0</v>
      </c>
      <c r="H32" s="189">
        <v>0</v>
      </c>
      <c r="I32" s="189">
        <v>0</v>
      </c>
      <c r="J32" s="189">
        <v>57180101.749999993</v>
      </c>
      <c r="K32" s="189">
        <v>0</v>
      </c>
      <c r="L32" s="189">
        <v>0</v>
      </c>
      <c r="M32" s="189">
        <v>0</v>
      </c>
      <c r="N32" s="189">
        <v>0</v>
      </c>
      <c r="O32" s="189">
        <f t="shared" si="0"/>
        <v>57180101.749999993</v>
      </c>
    </row>
    <row r="33" spans="1:15" x14ac:dyDescent="0.25">
      <c r="A33" s="221" t="s">
        <v>18</v>
      </c>
      <c r="B33" s="222" t="s">
        <v>41</v>
      </c>
      <c r="C33" s="186">
        <v>76</v>
      </c>
      <c r="D33" s="187" t="s">
        <v>41</v>
      </c>
      <c r="E33" s="237">
        <v>47379161.650608264</v>
      </c>
      <c r="F33" s="189">
        <v>0</v>
      </c>
      <c r="G33" s="189">
        <v>9487292.1399999987</v>
      </c>
      <c r="H33" s="189">
        <v>0</v>
      </c>
      <c r="I33" s="189">
        <v>0</v>
      </c>
      <c r="J33" s="189">
        <v>8652578.1399999987</v>
      </c>
      <c r="K33" s="189">
        <v>0</v>
      </c>
      <c r="L33" s="189">
        <v>293973.17</v>
      </c>
      <c r="M33" s="189">
        <v>0</v>
      </c>
      <c r="N33" s="189">
        <v>0</v>
      </c>
      <c r="O33" s="189">
        <f t="shared" si="0"/>
        <v>18433843.449999999</v>
      </c>
    </row>
    <row r="34" spans="1:15" x14ac:dyDescent="0.25">
      <c r="A34" s="221" t="s">
        <v>18</v>
      </c>
      <c r="B34" s="222" t="s">
        <v>42</v>
      </c>
      <c r="C34" s="186">
        <v>81000</v>
      </c>
      <c r="D34" s="187" t="s">
        <v>42</v>
      </c>
      <c r="E34" s="237">
        <v>66204.757013599068</v>
      </c>
      <c r="F34" s="189">
        <v>0</v>
      </c>
      <c r="G34" s="189">
        <v>0</v>
      </c>
      <c r="H34" s="189">
        <v>0</v>
      </c>
      <c r="I34" s="189">
        <v>0</v>
      </c>
      <c r="J34" s="189">
        <v>0</v>
      </c>
      <c r="K34" s="189">
        <v>0</v>
      </c>
      <c r="L34" s="189">
        <v>0</v>
      </c>
      <c r="M34" s="189">
        <v>0</v>
      </c>
      <c r="N34" s="189">
        <v>0</v>
      </c>
      <c r="O34" s="189">
        <f t="shared" si="0"/>
        <v>0</v>
      </c>
    </row>
    <row r="35" spans="1:15" x14ac:dyDescent="0.25">
      <c r="A35" s="221" t="s">
        <v>18</v>
      </c>
      <c r="B35" s="222" t="s">
        <v>43</v>
      </c>
      <c r="C35" s="186">
        <v>85</v>
      </c>
      <c r="D35" s="187" t="s">
        <v>43</v>
      </c>
      <c r="E35" s="237">
        <v>1958420.4997316499</v>
      </c>
      <c r="F35" s="189">
        <v>0</v>
      </c>
      <c r="G35" s="189">
        <v>778624.10000000009</v>
      </c>
      <c r="H35" s="189">
        <v>0</v>
      </c>
      <c r="I35" s="189">
        <v>0</v>
      </c>
      <c r="J35" s="189">
        <v>0</v>
      </c>
      <c r="K35" s="189">
        <v>0</v>
      </c>
      <c r="L35" s="189">
        <v>0</v>
      </c>
      <c r="M35" s="189">
        <v>0</v>
      </c>
      <c r="N35" s="189">
        <v>0</v>
      </c>
      <c r="O35" s="189">
        <f t="shared" si="0"/>
        <v>778624.10000000009</v>
      </c>
    </row>
    <row r="36" spans="1:15" x14ac:dyDescent="0.25">
      <c r="A36" s="221" t="s">
        <v>18</v>
      </c>
      <c r="B36" s="222" t="s">
        <v>44</v>
      </c>
      <c r="C36" s="186">
        <v>86</v>
      </c>
      <c r="D36" s="187" t="s">
        <v>44</v>
      </c>
      <c r="E36" s="237">
        <v>2978708.155545162</v>
      </c>
      <c r="F36" s="189">
        <v>0</v>
      </c>
      <c r="G36" s="189">
        <v>0</v>
      </c>
      <c r="H36" s="189">
        <v>0</v>
      </c>
      <c r="I36" s="189">
        <v>0</v>
      </c>
      <c r="J36" s="189">
        <v>565999.26</v>
      </c>
      <c r="K36" s="189">
        <v>0</v>
      </c>
      <c r="L36" s="189">
        <v>0</v>
      </c>
      <c r="M36" s="189">
        <v>0</v>
      </c>
      <c r="N36" s="189">
        <v>0</v>
      </c>
      <c r="O36" s="189">
        <f t="shared" si="0"/>
        <v>565999.26</v>
      </c>
    </row>
    <row r="37" spans="1:15" x14ac:dyDescent="0.25">
      <c r="A37" s="221" t="s">
        <v>18</v>
      </c>
      <c r="B37" s="222" t="s">
        <v>45</v>
      </c>
      <c r="C37" s="186">
        <v>88</v>
      </c>
      <c r="D37" s="187" t="s">
        <v>45</v>
      </c>
      <c r="E37" s="237">
        <v>0</v>
      </c>
      <c r="F37" s="189">
        <v>0</v>
      </c>
      <c r="G37" s="189">
        <v>0</v>
      </c>
      <c r="H37" s="189">
        <v>0</v>
      </c>
      <c r="I37" s="189">
        <v>0</v>
      </c>
      <c r="J37" s="189">
        <v>0</v>
      </c>
      <c r="K37" s="189">
        <v>0</v>
      </c>
      <c r="L37" s="189">
        <v>0</v>
      </c>
      <c r="M37" s="189">
        <v>0</v>
      </c>
      <c r="N37" s="189">
        <v>0</v>
      </c>
      <c r="O37" s="189">
        <f t="shared" si="0"/>
        <v>0</v>
      </c>
    </row>
    <row r="38" spans="1:15" x14ac:dyDescent="0.25">
      <c r="A38" s="221" t="s">
        <v>18</v>
      </c>
      <c r="B38" s="222" t="s">
        <v>46</v>
      </c>
      <c r="C38" s="186">
        <v>91</v>
      </c>
      <c r="D38" s="187" t="s">
        <v>46</v>
      </c>
      <c r="E38" s="237">
        <v>0</v>
      </c>
      <c r="F38" s="189">
        <v>0</v>
      </c>
      <c r="G38" s="189">
        <v>0</v>
      </c>
      <c r="H38" s="189">
        <v>0</v>
      </c>
      <c r="I38" s="189">
        <v>0</v>
      </c>
      <c r="J38" s="189">
        <v>0</v>
      </c>
      <c r="K38" s="189">
        <v>0</v>
      </c>
      <c r="L38" s="189">
        <v>0</v>
      </c>
      <c r="M38" s="189">
        <v>0</v>
      </c>
      <c r="N38" s="189">
        <v>0</v>
      </c>
      <c r="O38" s="189">
        <f t="shared" si="0"/>
        <v>0</v>
      </c>
    </row>
    <row r="39" spans="1:15" x14ac:dyDescent="0.25">
      <c r="A39" s="221" t="s">
        <v>18</v>
      </c>
      <c r="B39" s="222" t="s">
        <v>47</v>
      </c>
      <c r="C39" s="186">
        <v>94</v>
      </c>
      <c r="D39" s="187" t="s">
        <v>47</v>
      </c>
      <c r="E39" s="237">
        <v>338692.78783311823</v>
      </c>
      <c r="F39" s="189">
        <v>0</v>
      </c>
      <c r="G39" s="189">
        <v>0</v>
      </c>
      <c r="H39" s="189">
        <v>0</v>
      </c>
      <c r="I39" s="189">
        <v>0</v>
      </c>
      <c r="J39" s="189">
        <v>4264099.97</v>
      </c>
      <c r="K39" s="189">
        <v>0</v>
      </c>
      <c r="L39" s="189">
        <v>0</v>
      </c>
      <c r="M39" s="189">
        <v>0</v>
      </c>
      <c r="N39" s="189">
        <v>0</v>
      </c>
      <c r="O39" s="189">
        <f t="shared" si="0"/>
        <v>4264099.97</v>
      </c>
    </row>
    <row r="40" spans="1:15" x14ac:dyDescent="0.25">
      <c r="A40" s="221" t="s">
        <v>18</v>
      </c>
      <c r="B40" s="222" t="s">
        <v>48</v>
      </c>
      <c r="C40" s="186">
        <v>95</v>
      </c>
      <c r="D40" s="187" t="s">
        <v>48</v>
      </c>
      <c r="E40" s="237">
        <v>1250115.6085895095</v>
      </c>
      <c r="F40" s="189">
        <v>0</v>
      </c>
      <c r="G40" s="189">
        <v>0</v>
      </c>
      <c r="H40" s="189">
        <v>0</v>
      </c>
      <c r="I40" s="189">
        <v>0</v>
      </c>
      <c r="J40" s="189">
        <v>0</v>
      </c>
      <c r="K40" s="189">
        <v>0</v>
      </c>
      <c r="L40" s="189">
        <v>0</v>
      </c>
      <c r="M40" s="189">
        <v>0</v>
      </c>
      <c r="N40" s="189">
        <v>0</v>
      </c>
      <c r="O40" s="189">
        <f t="shared" si="0"/>
        <v>0</v>
      </c>
    </row>
    <row r="41" spans="1:15" x14ac:dyDescent="0.25">
      <c r="A41" s="255" t="s">
        <v>18</v>
      </c>
      <c r="B41" s="258" t="s">
        <v>49</v>
      </c>
      <c r="C41" s="256">
        <v>97</v>
      </c>
      <c r="D41" s="259" t="s">
        <v>49</v>
      </c>
      <c r="E41" s="237">
        <v>0</v>
      </c>
      <c r="F41" s="189">
        <v>0</v>
      </c>
      <c r="G41" s="189">
        <v>0</v>
      </c>
      <c r="H41" s="189">
        <v>0</v>
      </c>
      <c r="I41" s="189">
        <v>0</v>
      </c>
      <c r="J41" s="189">
        <v>0</v>
      </c>
      <c r="K41" s="189">
        <v>0</v>
      </c>
      <c r="L41" s="189">
        <v>0</v>
      </c>
      <c r="M41" s="189">
        <v>0</v>
      </c>
      <c r="N41" s="189">
        <v>0</v>
      </c>
      <c r="O41" s="264">
        <f t="shared" si="0"/>
        <v>0</v>
      </c>
    </row>
    <row r="42" spans="1:15" x14ac:dyDescent="0.25">
      <c r="A42" s="255" t="s">
        <v>18</v>
      </c>
      <c r="B42" s="258" t="s">
        <v>50</v>
      </c>
      <c r="C42" s="256">
        <v>99</v>
      </c>
      <c r="D42" s="259" t="s">
        <v>50</v>
      </c>
      <c r="E42" s="237">
        <v>1843226.4908337225</v>
      </c>
      <c r="F42" s="189">
        <v>0</v>
      </c>
      <c r="G42" s="189">
        <v>0</v>
      </c>
      <c r="H42" s="189">
        <v>0</v>
      </c>
      <c r="I42" s="189">
        <v>0</v>
      </c>
      <c r="J42" s="189">
        <v>214279.83</v>
      </c>
      <c r="K42" s="189">
        <v>0</v>
      </c>
      <c r="L42" s="189">
        <v>0</v>
      </c>
      <c r="M42" s="189">
        <v>0</v>
      </c>
      <c r="N42" s="189">
        <v>0</v>
      </c>
      <c r="O42" s="264">
        <f t="shared" si="0"/>
        <v>214279.83</v>
      </c>
    </row>
    <row r="43" spans="1:15" x14ac:dyDescent="0.25">
      <c r="A43" s="255" t="s">
        <v>51</v>
      </c>
      <c r="B43" s="258" t="s">
        <v>19</v>
      </c>
      <c r="C43" s="256">
        <v>5001</v>
      </c>
      <c r="D43" s="259" t="s">
        <v>52</v>
      </c>
      <c r="E43" s="237">
        <v>816187.97985478584</v>
      </c>
      <c r="F43" s="189">
        <v>0</v>
      </c>
      <c r="G43" s="189">
        <v>0</v>
      </c>
      <c r="H43" s="189">
        <v>0</v>
      </c>
      <c r="I43" s="189">
        <v>0</v>
      </c>
      <c r="J43" s="189">
        <v>0</v>
      </c>
      <c r="K43" s="189">
        <v>0</v>
      </c>
      <c r="L43" s="189">
        <v>40516723.600000016</v>
      </c>
      <c r="M43" s="189">
        <v>0</v>
      </c>
      <c r="N43" s="189">
        <v>0</v>
      </c>
      <c r="O43" s="264">
        <f t="shared" si="0"/>
        <v>40516723.600000016</v>
      </c>
    </row>
    <row r="44" spans="1:15" x14ac:dyDescent="0.25">
      <c r="A44" s="255" t="s">
        <v>51</v>
      </c>
      <c r="B44" s="258" t="s">
        <v>19</v>
      </c>
      <c r="C44" s="256">
        <v>5002</v>
      </c>
      <c r="D44" s="259" t="s">
        <v>53</v>
      </c>
      <c r="E44" s="237">
        <v>3948450.8766130088</v>
      </c>
      <c r="F44" s="189">
        <v>5180971.1900000004</v>
      </c>
      <c r="G44" s="189">
        <v>0</v>
      </c>
      <c r="H44" s="189">
        <v>0</v>
      </c>
      <c r="I44" s="189">
        <v>0</v>
      </c>
      <c r="J44" s="189">
        <v>0</v>
      </c>
      <c r="K44" s="189">
        <v>0</v>
      </c>
      <c r="L44" s="189">
        <v>4560896.3499999996</v>
      </c>
      <c r="M44" s="189">
        <v>0</v>
      </c>
      <c r="N44" s="189">
        <v>0</v>
      </c>
      <c r="O44" s="264">
        <f t="shared" si="0"/>
        <v>9741867.5399999991</v>
      </c>
    </row>
    <row r="45" spans="1:15" x14ac:dyDescent="0.25">
      <c r="A45" s="255" t="s">
        <v>51</v>
      </c>
      <c r="B45" s="258" t="s">
        <v>19</v>
      </c>
      <c r="C45" s="256">
        <v>5004</v>
      </c>
      <c r="D45" s="259" t="s">
        <v>54</v>
      </c>
      <c r="E45" s="237">
        <v>0</v>
      </c>
      <c r="F45" s="189">
        <v>0</v>
      </c>
      <c r="G45" s="189">
        <v>0</v>
      </c>
      <c r="H45" s="189">
        <v>0</v>
      </c>
      <c r="I45" s="189">
        <v>0</v>
      </c>
      <c r="J45" s="189">
        <v>2112537.9900000002</v>
      </c>
      <c r="K45" s="189">
        <v>0</v>
      </c>
      <c r="L45" s="189">
        <v>0</v>
      </c>
      <c r="M45" s="189">
        <v>0</v>
      </c>
      <c r="N45" s="189">
        <v>0</v>
      </c>
      <c r="O45" s="264">
        <f t="shared" si="0"/>
        <v>2112537.9900000002</v>
      </c>
    </row>
    <row r="46" spans="1:15" x14ac:dyDescent="0.25">
      <c r="A46" s="255" t="s">
        <v>51</v>
      </c>
      <c r="B46" s="258" t="s">
        <v>19</v>
      </c>
      <c r="C46" s="256">
        <v>5021</v>
      </c>
      <c r="D46" s="259" t="s">
        <v>55</v>
      </c>
      <c r="E46" s="237">
        <v>0</v>
      </c>
      <c r="F46" s="189">
        <v>0</v>
      </c>
      <c r="G46" s="189">
        <v>0</v>
      </c>
      <c r="H46" s="189">
        <v>0</v>
      </c>
      <c r="I46" s="189">
        <v>0</v>
      </c>
      <c r="J46" s="189">
        <v>0</v>
      </c>
      <c r="K46" s="189">
        <v>0</v>
      </c>
      <c r="L46" s="189">
        <v>0</v>
      </c>
      <c r="M46" s="189">
        <v>0</v>
      </c>
      <c r="N46" s="189">
        <v>0</v>
      </c>
      <c r="O46" s="264">
        <f t="shared" si="0"/>
        <v>0</v>
      </c>
    </row>
    <row r="47" spans="1:15" x14ac:dyDescent="0.25">
      <c r="A47" s="255" t="s">
        <v>51</v>
      </c>
      <c r="B47" s="258" t="s">
        <v>19</v>
      </c>
      <c r="C47" s="256">
        <v>5030</v>
      </c>
      <c r="D47" s="259" t="s">
        <v>56</v>
      </c>
      <c r="E47" s="237">
        <v>25850585.343545772</v>
      </c>
      <c r="F47" s="189">
        <v>0</v>
      </c>
      <c r="G47" s="189">
        <v>31681666.310000002</v>
      </c>
      <c r="H47" s="189">
        <v>0</v>
      </c>
      <c r="I47" s="189">
        <v>0</v>
      </c>
      <c r="J47" s="189">
        <v>0</v>
      </c>
      <c r="K47" s="189">
        <v>0</v>
      </c>
      <c r="L47" s="189">
        <v>3235421.3299999991</v>
      </c>
      <c r="M47" s="189">
        <v>0</v>
      </c>
      <c r="N47" s="189">
        <v>0</v>
      </c>
      <c r="O47" s="264">
        <f t="shared" si="0"/>
        <v>34917087.640000001</v>
      </c>
    </row>
    <row r="48" spans="1:15" x14ac:dyDescent="0.25">
      <c r="A48" s="255" t="s">
        <v>51</v>
      </c>
      <c r="B48" s="258" t="s">
        <v>19</v>
      </c>
      <c r="C48" s="256">
        <v>5031</v>
      </c>
      <c r="D48" s="259" t="s">
        <v>57</v>
      </c>
      <c r="E48" s="237">
        <v>282764587.95356178</v>
      </c>
      <c r="F48" s="189">
        <v>9453762.2399999984</v>
      </c>
      <c r="G48" s="189">
        <v>0</v>
      </c>
      <c r="H48" s="189">
        <v>0</v>
      </c>
      <c r="I48" s="189">
        <v>0</v>
      </c>
      <c r="J48" s="189">
        <v>63146524.519999996</v>
      </c>
      <c r="K48" s="189">
        <v>0</v>
      </c>
      <c r="L48" s="189">
        <v>4099282.36</v>
      </c>
      <c r="M48" s="189">
        <v>0</v>
      </c>
      <c r="N48" s="189">
        <v>0</v>
      </c>
      <c r="O48" s="264">
        <f t="shared" si="0"/>
        <v>76699569.11999999</v>
      </c>
    </row>
    <row r="49" spans="1:15" x14ac:dyDescent="0.25">
      <c r="A49" s="255" t="s">
        <v>51</v>
      </c>
      <c r="B49" s="258" t="s">
        <v>19</v>
      </c>
      <c r="C49" s="256">
        <v>5034</v>
      </c>
      <c r="D49" s="259" t="s">
        <v>58</v>
      </c>
      <c r="E49" s="237">
        <v>444491.53835108329</v>
      </c>
      <c r="F49" s="189">
        <v>0</v>
      </c>
      <c r="G49" s="189">
        <v>0</v>
      </c>
      <c r="H49" s="189">
        <v>0</v>
      </c>
      <c r="I49" s="189">
        <v>0</v>
      </c>
      <c r="J49" s="189">
        <v>5300968.83</v>
      </c>
      <c r="K49" s="189">
        <v>0</v>
      </c>
      <c r="L49" s="189">
        <v>447203.16</v>
      </c>
      <c r="M49" s="189">
        <v>0</v>
      </c>
      <c r="N49" s="189">
        <v>0</v>
      </c>
      <c r="O49" s="264">
        <f t="shared" si="0"/>
        <v>5748171.9900000002</v>
      </c>
    </row>
    <row r="50" spans="1:15" x14ac:dyDescent="0.25">
      <c r="A50" s="255" t="s">
        <v>51</v>
      </c>
      <c r="B50" s="258" t="s">
        <v>19</v>
      </c>
      <c r="C50" s="256">
        <v>5036</v>
      </c>
      <c r="D50" s="259" t="s">
        <v>59</v>
      </c>
      <c r="E50" s="237">
        <v>2481595.9943698244</v>
      </c>
      <c r="F50" s="189">
        <v>0</v>
      </c>
      <c r="G50" s="189">
        <v>1688967.73</v>
      </c>
      <c r="H50" s="189">
        <v>0</v>
      </c>
      <c r="I50" s="189">
        <v>0</v>
      </c>
      <c r="J50" s="189">
        <v>0</v>
      </c>
      <c r="K50" s="189">
        <v>0</v>
      </c>
      <c r="L50" s="189">
        <v>574382.56000000006</v>
      </c>
      <c r="M50" s="189">
        <v>0</v>
      </c>
      <c r="N50" s="189">
        <v>0</v>
      </c>
      <c r="O50" s="264">
        <f t="shared" si="0"/>
        <v>2263350.29</v>
      </c>
    </row>
    <row r="51" spans="1:15" x14ac:dyDescent="0.25">
      <c r="A51" s="221" t="s">
        <v>51</v>
      </c>
      <c r="B51" s="222" t="s">
        <v>19</v>
      </c>
      <c r="C51" s="186">
        <v>5038</v>
      </c>
      <c r="D51" s="187" t="s">
        <v>60</v>
      </c>
      <c r="E51" s="237">
        <v>0</v>
      </c>
      <c r="F51" s="189">
        <v>0</v>
      </c>
      <c r="G51" s="189">
        <v>0</v>
      </c>
      <c r="H51" s="189">
        <v>0</v>
      </c>
      <c r="I51" s="189">
        <v>0</v>
      </c>
      <c r="J51" s="189">
        <v>0</v>
      </c>
      <c r="K51" s="189">
        <v>0</v>
      </c>
      <c r="L51" s="189">
        <v>0</v>
      </c>
      <c r="M51" s="189">
        <v>0</v>
      </c>
      <c r="N51" s="189">
        <v>0</v>
      </c>
      <c r="O51" s="189">
        <f t="shared" si="0"/>
        <v>0</v>
      </c>
    </row>
    <row r="52" spans="1:15" x14ac:dyDescent="0.25">
      <c r="A52" s="221" t="s">
        <v>51</v>
      </c>
      <c r="B52" s="222" t="s">
        <v>19</v>
      </c>
      <c r="C52" s="186">
        <v>5040</v>
      </c>
      <c r="D52" s="187" t="s">
        <v>61</v>
      </c>
      <c r="E52" s="237">
        <v>18291014.788782977</v>
      </c>
      <c r="F52" s="189">
        <v>0</v>
      </c>
      <c r="G52" s="189">
        <v>0</v>
      </c>
      <c r="H52" s="189">
        <v>0</v>
      </c>
      <c r="I52" s="189">
        <v>0</v>
      </c>
      <c r="J52" s="189">
        <v>12784795.369999999</v>
      </c>
      <c r="K52" s="189">
        <v>0</v>
      </c>
      <c r="L52" s="189">
        <v>0</v>
      </c>
      <c r="M52" s="189">
        <v>0</v>
      </c>
      <c r="N52" s="189">
        <v>0</v>
      </c>
      <c r="O52" s="189">
        <f t="shared" si="0"/>
        <v>12784795.369999999</v>
      </c>
    </row>
    <row r="53" spans="1:15" x14ac:dyDescent="0.25">
      <c r="A53" s="221" t="s">
        <v>51</v>
      </c>
      <c r="B53" s="222" t="s">
        <v>19</v>
      </c>
      <c r="C53" s="186">
        <v>5042</v>
      </c>
      <c r="D53" s="187" t="s">
        <v>62</v>
      </c>
      <c r="E53" s="237">
        <v>30058.997507964734</v>
      </c>
      <c r="F53" s="189">
        <v>0</v>
      </c>
      <c r="G53" s="189">
        <v>0</v>
      </c>
      <c r="H53" s="189">
        <v>0</v>
      </c>
      <c r="I53" s="189">
        <v>0</v>
      </c>
      <c r="J53" s="189">
        <v>2873594.42</v>
      </c>
      <c r="K53" s="189">
        <v>0</v>
      </c>
      <c r="L53" s="189">
        <v>1309399.69</v>
      </c>
      <c r="M53" s="189">
        <v>0</v>
      </c>
      <c r="N53" s="189">
        <v>0</v>
      </c>
      <c r="O53" s="189">
        <f t="shared" si="0"/>
        <v>4182994.11</v>
      </c>
    </row>
    <row r="54" spans="1:15" x14ac:dyDescent="0.25">
      <c r="A54" s="221" t="s">
        <v>51</v>
      </c>
      <c r="B54" s="222" t="s">
        <v>19</v>
      </c>
      <c r="C54" s="186">
        <v>5044</v>
      </c>
      <c r="D54" s="187" t="s">
        <v>63</v>
      </c>
      <c r="E54" s="237">
        <v>0</v>
      </c>
      <c r="F54" s="189">
        <v>0</v>
      </c>
      <c r="G54" s="189">
        <v>0</v>
      </c>
      <c r="H54" s="189">
        <v>0</v>
      </c>
      <c r="I54" s="189">
        <v>0</v>
      </c>
      <c r="J54" s="189">
        <v>0</v>
      </c>
      <c r="K54" s="189">
        <v>0</v>
      </c>
      <c r="L54" s="189">
        <v>0</v>
      </c>
      <c r="M54" s="189">
        <v>0</v>
      </c>
      <c r="N54" s="189">
        <v>0</v>
      </c>
      <c r="O54" s="189">
        <f t="shared" si="0"/>
        <v>0</v>
      </c>
    </row>
    <row r="55" spans="1:15" x14ac:dyDescent="0.25">
      <c r="A55" s="221" t="s">
        <v>51</v>
      </c>
      <c r="B55" s="222" t="s">
        <v>19</v>
      </c>
      <c r="C55" s="186">
        <v>5045</v>
      </c>
      <c r="D55" s="187" t="s">
        <v>64</v>
      </c>
      <c r="E55" s="237">
        <v>47971.422982644552</v>
      </c>
      <c r="F55" s="189">
        <v>0</v>
      </c>
      <c r="G55" s="189">
        <v>0</v>
      </c>
      <c r="H55" s="189">
        <v>0</v>
      </c>
      <c r="I55" s="189">
        <v>0</v>
      </c>
      <c r="J55" s="189">
        <v>0</v>
      </c>
      <c r="K55" s="189">
        <v>0</v>
      </c>
      <c r="L55" s="189">
        <v>3910275.55</v>
      </c>
      <c r="M55" s="189">
        <v>0</v>
      </c>
      <c r="N55" s="189">
        <v>0</v>
      </c>
      <c r="O55" s="189">
        <f t="shared" si="0"/>
        <v>3910275.55</v>
      </c>
    </row>
    <row r="56" spans="1:15" x14ac:dyDescent="0.25">
      <c r="A56" s="221" t="s">
        <v>51</v>
      </c>
      <c r="B56" s="222" t="s">
        <v>19</v>
      </c>
      <c r="C56" s="186">
        <v>5051</v>
      </c>
      <c r="D56" s="187" t="s">
        <v>65</v>
      </c>
      <c r="E56" s="237">
        <v>0</v>
      </c>
      <c r="F56" s="189">
        <v>0</v>
      </c>
      <c r="G56" s="189">
        <v>0</v>
      </c>
      <c r="H56" s="189">
        <v>0</v>
      </c>
      <c r="I56" s="189">
        <v>0</v>
      </c>
      <c r="J56" s="189">
        <v>0</v>
      </c>
      <c r="K56" s="189">
        <v>0</v>
      </c>
      <c r="L56" s="189">
        <v>0</v>
      </c>
      <c r="M56" s="189">
        <v>0</v>
      </c>
      <c r="N56" s="189">
        <v>0</v>
      </c>
      <c r="O56" s="189">
        <f t="shared" si="0"/>
        <v>0</v>
      </c>
    </row>
    <row r="57" spans="1:15" x14ac:dyDescent="0.25">
      <c r="A57" s="221" t="s">
        <v>51</v>
      </c>
      <c r="B57" s="222" t="s">
        <v>19</v>
      </c>
      <c r="C57" s="186">
        <v>5055</v>
      </c>
      <c r="D57" s="187" t="s">
        <v>66</v>
      </c>
      <c r="E57" s="237">
        <v>0</v>
      </c>
      <c r="F57" s="189">
        <v>0</v>
      </c>
      <c r="G57" s="189">
        <v>0</v>
      </c>
      <c r="H57" s="189">
        <v>0</v>
      </c>
      <c r="I57" s="189">
        <v>0</v>
      </c>
      <c r="J57" s="189">
        <v>0</v>
      </c>
      <c r="K57" s="189">
        <v>0</v>
      </c>
      <c r="L57" s="189">
        <v>0</v>
      </c>
      <c r="M57" s="189">
        <v>0</v>
      </c>
      <c r="N57" s="189">
        <v>0</v>
      </c>
      <c r="O57" s="189">
        <f t="shared" si="0"/>
        <v>0</v>
      </c>
    </row>
    <row r="58" spans="1:15" x14ac:dyDescent="0.25">
      <c r="A58" s="221" t="s">
        <v>51</v>
      </c>
      <c r="B58" s="222" t="s">
        <v>19</v>
      </c>
      <c r="C58" s="186">
        <v>5059</v>
      </c>
      <c r="D58" s="187" t="s">
        <v>67</v>
      </c>
      <c r="E58" s="237">
        <v>0</v>
      </c>
      <c r="F58" s="189">
        <v>0</v>
      </c>
      <c r="G58" s="189">
        <v>0</v>
      </c>
      <c r="H58" s="189">
        <v>0</v>
      </c>
      <c r="I58" s="189">
        <v>0</v>
      </c>
      <c r="J58" s="189">
        <v>0</v>
      </c>
      <c r="K58" s="189">
        <v>0</v>
      </c>
      <c r="L58" s="189">
        <v>0</v>
      </c>
      <c r="M58" s="189">
        <v>0</v>
      </c>
      <c r="N58" s="189">
        <v>0</v>
      </c>
      <c r="O58" s="189">
        <f t="shared" si="0"/>
        <v>0</v>
      </c>
    </row>
    <row r="59" spans="1:15" x14ac:dyDescent="0.25">
      <c r="A59" s="221" t="s">
        <v>51</v>
      </c>
      <c r="B59" s="222" t="s">
        <v>19</v>
      </c>
      <c r="C59" s="186">
        <v>5079</v>
      </c>
      <c r="D59" s="187" t="s">
        <v>68</v>
      </c>
      <c r="E59" s="237">
        <v>9950771.3438599445</v>
      </c>
      <c r="F59" s="189">
        <v>0</v>
      </c>
      <c r="G59" s="189">
        <v>0</v>
      </c>
      <c r="H59" s="189">
        <v>0</v>
      </c>
      <c r="I59" s="189">
        <v>0</v>
      </c>
      <c r="J59" s="189">
        <v>16558185.669999998</v>
      </c>
      <c r="K59" s="189">
        <v>0</v>
      </c>
      <c r="L59" s="189">
        <v>730482.23</v>
      </c>
      <c r="M59" s="189">
        <v>0</v>
      </c>
      <c r="N59" s="189">
        <v>0</v>
      </c>
      <c r="O59" s="189">
        <f t="shared" si="0"/>
        <v>17288667.899999999</v>
      </c>
    </row>
    <row r="60" spans="1:15" x14ac:dyDescent="0.25">
      <c r="A60" s="221" t="s">
        <v>51</v>
      </c>
      <c r="B60" s="222" t="s">
        <v>19</v>
      </c>
      <c r="C60" s="186">
        <v>5086</v>
      </c>
      <c r="D60" s="187" t="s">
        <v>69</v>
      </c>
      <c r="E60" s="237">
        <v>0</v>
      </c>
      <c r="F60" s="189">
        <v>0</v>
      </c>
      <c r="G60" s="189">
        <v>0</v>
      </c>
      <c r="H60" s="189">
        <v>0</v>
      </c>
      <c r="I60" s="189">
        <v>0</v>
      </c>
      <c r="J60" s="189">
        <v>35874.39</v>
      </c>
      <c r="K60" s="189">
        <v>0</v>
      </c>
      <c r="L60" s="189">
        <v>0</v>
      </c>
      <c r="M60" s="189">
        <v>0</v>
      </c>
      <c r="N60" s="189">
        <v>0</v>
      </c>
      <c r="O60" s="189">
        <f t="shared" si="0"/>
        <v>35874.39</v>
      </c>
    </row>
    <row r="61" spans="1:15" x14ac:dyDescent="0.25">
      <c r="A61" s="255" t="s">
        <v>51</v>
      </c>
      <c r="B61" s="258" t="s">
        <v>19</v>
      </c>
      <c r="C61" s="256">
        <v>5088</v>
      </c>
      <c r="D61" s="259" t="s">
        <v>70</v>
      </c>
      <c r="E61" s="237">
        <v>1865236.5839882581</v>
      </c>
      <c r="F61" s="189">
        <v>0</v>
      </c>
      <c r="G61" s="189">
        <v>0</v>
      </c>
      <c r="H61" s="189">
        <v>0</v>
      </c>
      <c r="I61" s="189">
        <v>0</v>
      </c>
      <c r="J61" s="189">
        <v>152780.77000000002</v>
      </c>
      <c r="K61" s="189">
        <v>0</v>
      </c>
      <c r="L61" s="189">
        <v>8676100.25</v>
      </c>
      <c r="M61" s="189">
        <v>0</v>
      </c>
      <c r="N61" s="189">
        <v>0</v>
      </c>
      <c r="O61" s="264">
        <f t="shared" si="0"/>
        <v>8828881.0199999996</v>
      </c>
    </row>
    <row r="62" spans="1:15" x14ac:dyDescent="0.25">
      <c r="A62" s="255" t="s">
        <v>51</v>
      </c>
      <c r="B62" s="258" t="s">
        <v>19</v>
      </c>
      <c r="C62" s="256">
        <v>5091</v>
      </c>
      <c r="D62" s="259" t="s">
        <v>71</v>
      </c>
      <c r="E62" s="237">
        <v>0</v>
      </c>
      <c r="F62" s="189">
        <v>0</v>
      </c>
      <c r="G62" s="189">
        <v>0</v>
      </c>
      <c r="H62" s="189">
        <v>0</v>
      </c>
      <c r="I62" s="189">
        <v>0</v>
      </c>
      <c r="J62" s="189">
        <v>0</v>
      </c>
      <c r="K62" s="189">
        <v>0</v>
      </c>
      <c r="L62" s="189">
        <v>0</v>
      </c>
      <c r="M62" s="189">
        <v>0</v>
      </c>
      <c r="N62" s="189">
        <v>0</v>
      </c>
      <c r="O62" s="264">
        <f t="shared" si="0"/>
        <v>0</v>
      </c>
    </row>
    <row r="63" spans="1:15" x14ac:dyDescent="0.25">
      <c r="A63" s="255" t="s">
        <v>51</v>
      </c>
      <c r="B63" s="258" t="s">
        <v>19</v>
      </c>
      <c r="C63" s="256">
        <v>5093</v>
      </c>
      <c r="D63" s="259" t="s">
        <v>72</v>
      </c>
      <c r="E63" s="237">
        <v>0</v>
      </c>
      <c r="F63" s="189">
        <v>0</v>
      </c>
      <c r="G63" s="189">
        <v>0</v>
      </c>
      <c r="H63" s="189">
        <v>0</v>
      </c>
      <c r="I63" s="189">
        <v>0</v>
      </c>
      <c r="J63" s="189">
        <v>0</v>
      </c>
      <c r="K63" s="189">
        <v>0</v>
      </c>
      <c r="L63" s="189">
        <v>0</v>
      </c>
      <c r="M63" s="189">
        <v>0</v>
      </c>
      <c r="N63" s="189">
        <v>0</v>
      </c>
      <c r="O63" s="264">
        <f t="shared" si="0"/>
        <v>0</v>
      </c>
    </row>
    <row r="64" spans="1:15" x14ac:dyDescent="0.25">
      <c r="A64" s="255" t="s">
        <v>51</v>
      </c>
      <c r="B64" s="258" t="s">
        <v>19</v>
      </c>
      <c r="C64" s="256">
        <v>5101</v>
      </c>
      <c r="D64" s="259" t="s">
        <v>73</v>
      </c>
      <c r="E64" s="237">
        <v>0</v>
      </c>
      <c r="F64" s="189">
        <v>0</v>
      </c>
      <c r="G64" s="189">
        <v>0</v>
      </c>
      <c r="H64" s="189">
        <v>0</v>
      </c>
      <c r="I64" s="189">
        <v>0</v>
      </c>
      <c r="J64" s="189">
        <v>0</v>
      </c>
      <c r="K64" s="189">
        <v>0</v>
      </c>
      <c r="L64" s="189">
        <v>0</v>
      </c>
      <c r="M64" s="189">
        <v>0</v>
      </c>
      <c r="N64" s="189">
        <v>0</v>
      </c>
      <c r="O64" s="264">
        <f t="shared" si="0"/>
        <v>0</v>
      </c>
    </row>
    <row r="65" spans="1:15" x14ac:dyDescent="0.25">
      <c r="A65" s="255" t="s">
        <v>51</v>
      </c>
      <c r="B65" s="258" t="s">
        <v>19</v>
      </c>
      <c r="C65" s="256">
        <v>5107</v>
      </c>
      <c r="D65" s="259" t="s">
        <v>74</v>
      </c>
      <c r="E65" s="237">
        <v>77045431.59045434</v>
      </c>
      <c r="F65" s="189">
        <v>0</v>
      </c>
      <c r="G65" s="189">
        <v>0</v>
      </c>
      <c r="H65" s="189">
        <v>0</v>
      </c>
      <c r="I65" s="189">
        <v>0</v>
      </c>
      <c r="J65" s="189">
        <v>5699242.7699999996</v>
      </c>
      <c r="K65" s="189">
        <v>0</v>
      </c>
      <c r="L65" s="189">
        <v>0</v>
      </c>
      <c r="M65" s="189">
        <v>0</v>
      </c>
      <c r="N65" s="189">
        <v>0</v>
      </c>
      <c r="O65" s="264">
        <f t="shared" si="0"/>
        <v>5699242.7699999996</v>
      </c>
    </row>
    <row r="66" spans="1:15" x14ac:dyDescent="0.25">
      <c r="A66" s="255" t="s">
        <v>51</v>
      </c>
      <c r="B66" s="258" t="s">
        <v>19</v>
      </c>
      <c r="C66" s="256">
        <v>5113</v>
      </c>
      <c r="D66" s="259" t="s">
        <v>75</v>
      </c>
      <c r="E66" s="237">
        <v>200515351.7302323</v>
      </c>
      <c r="F66" s="189">
        <v>0</v>
      </c>
      <c r="G66" s="189">
        <v>0</v>
      </c>
      <c r="H66" s="189">
        <v>0</v>
      </c>
      <c r="I66" s="189">
        <v>0</v>
      </c>
      <c r="J66" s="189">
        <v>25359868.960000001</v>
      </c>
      <c r="K66" s="189">
        <v>0</v>
      </c>
      <c r="L66" s="189">
        <v>0</v>
      </c>
      <c r="M66" s="189">
        <v>0</v>
      </c>
      <c r="N66" s="189">
        <v>0</v>
      </c>
      <c r="O66" s="264">
        <f t="shared" si="0"/>
        <v>25359868.960000001</v>
      </c>
    </row>
    <row r="67" spans="1:15" x14ac:dyDescent="0.25">
      <c r="A67" s="255" t="s">
        <v>51</v>
      </c>
      <c r="B67" s="258" t="s">
        <v>19</v>
      </c>
      <c r="C67" s="256">
        <v>5120</v>
      </c>
      <c r="D67" s="259" t="s">
        <v>76</v>
      </c>
      <c r="E67" s="237">
        <v>694370654.20707369</v>
      </c>
      <c r="F67" s="189">
        <v>0</v>
      </c>
      <c r="G67" s="189">
        <v>0</v>
      </c>
      <c r="H67" s="189">
        <v>0</v>
      </c>
      <c r="I67" s="189">
        <v>0</v>
      </c>
      <c r="J67" s="189">
        <v>217863655.17000002</v>
      </c>
      <c r="K67" s="189">
        <v>0</v>
      </c>
      <c r="L67" s="189">
        <v>0</v>
      </c>
      <c r="M67" s="189">
        <v>0</v>
      </c>
      <c r="N67" s="189">
        <v>0</v>
      </c>
      <c r="O67" s="264">
        <f t="shared" si="0"/>
        <v>217863655.17000002</v>
      </c>
    </row>
    <row r="68" spans="1:15" x14ac:dyDescent="0.25">
      <c r="A68" s="255" t="s">
        <v>51</v>
      </c>
      <c r="B68" s="258" t="s">
        <v>19</v>
      </c>
      <c r="C68" s="256">
        <v>5125</v>
      </c>
      <c r="D68" s="259" t="s">
        <v>77</v>
      </c>
      <c r="E68" s="237">
        <v>1046190.0976638484</v>
      </c>
      <c r="F68" s="189">
        <v>0</v>
      </c>
      <c r="G68" s="189">
        <v>0</v>
      </c>
      <c r="H68" s="189">
        <v>0</v>
      </c>
      <c r="I68" s="189">
        <v>0</v>
      </c>
      <c r="J68" s="189">
        <v>0</v>
      </c>
      <c r="K68" s="189">
        <v>0</v>
      </c>
      <c r="L68" s="189">
        <v>0</v>
      </c>
      <c r="M68" s="189">
        <v>0</v>
      </c>
      <c r="N68" s="189">
        <v>0</v>
      </c>
      <c r="O68" s="264">
        <f t="shared" si="0"/>
        <v>0</v>
      </c>
    </row>
    <row r="69" spans="1:15" x14ac:dyDescent="0.25">
      <c r="A69" s="255" t="s">
        <v>51</v>
      </c>
      <c r="B69" s="258" t="s">
        <v>19</v>
      </c>
      <c r="C69" s="256">
        <v>5129</v>
      </c>
      <c r="D69" s="259" t="s">
        <v>23</v>
      </c>
      <c r="E69" s="237">
        <v>0</v>
      </c>
      <c r="F69" s="189">
        <v>0</v>
      </c>
      <c r="G69" s="189">
        <v>0</v>
      </c>
      <c r="H69" s="189">
        <v>0</v>
      </c>
      <c r="I69" s="189">
        <v>0</v>
      </c>
      <c r="J69" s="189">
        <v>0</v>
      </c>
      <c r="K69" s="189">
        <v>0</v>
      </c>
      <c r="L69" s="189">
        <v>0</v>
      </c>
      <c r="M69" s="189">
        <v>0</v>
      </c>
      <c r="N69" s="189">
        <v>0</v>
      </c>
      <c r="O69" s="264">
        <f t="shared" si="0"/>
        <v>0</v>
      </c>
    </row>
    <row r="70" spans="1:15" x14ac:dyDescent="0.25">
      <c r="A70" s="255" t="s">
        <v>51</v>
      </c>
      <c r="B70" s="258" t="s">
        <v>19</v>
      </c>
      <c r="C70" s="256">
        <v>5134</v>
      </c>
      <c r="D70" s="259" t="s">
        <v>78</v>
      </c>
      <c r="E70" s="237">
        <v>0</v>
      </c>
      <c r="F70" s="189">
        <v>0</v>
      </c>
      <c r="G70" s="189">
        <v>0</v>
      </c>
      <c r="H70" s="189">
        <v>0</v>
      </c>
      <c r="I70" s="189">
        <v>0</v>
      </c>
      <c r="J70" s="189">
        <v>0</v>
      </c>
      <c r="K70" s="189">
        <v>0</v>
      </c>
      <c r="L70" s="189">
        <v>0</v>
      </c>
      <c r="M70" s="189">
        <v>0</v>
      </c>
      <c r="N70" s="189">
        <v>0</v>
      </c>
      <c r="O70" s="264">
        <f t="shared" si="0"/>
        <v>0</v>
      </c>
    </row>
    <row r="71" spans="1:15" x14ac:dyDescent="0.25">
      <c r="A71" s="221" t="s">
        <v>51</v>
      </c>
      <c r="B71" s="222" t="s">
        <v>19</v>
      </c>
      <c r="C71" s="186">
        <v>5138</v>
      </c>
      <c r="D71" s="187" t="s">
        <v>79</v>
      </c>
      <c r="E71" s="237">
        <v>0</v>
      </c>
      <c r="F71" s="189">
        <v>0</v>
      </c>
      <c r="G71" s="189">
        <v>0</v>
      </c>
      <c r="H71" s="189">
        <v>0</v>
      </c>
      <c r="I71" s="189">
        <v>0</v>
      </c>
      <c r="J71" s="189">
        <v>0</v>
      </c>
      <c r="K71" s="189">
        <v>0</v>
      </c>
      <c r="L71" s="189">
        <v>0</v>
      </c>
      <c r="M71" s="189">
        <v>0</v>
      </c>
      <c r="N71" s="189">
        <v>0</v>
      </c>
      <c r="O71" s="189">
        <f t="shared" si="0"/>
        <v>0</v>
      </c>
    </row>
    <row r="72" spans="1:15" x14ac:dyDescent="0.25">
      <c r="A72" s="221" t="s">
        <v>51</v>
      </c>
      <c r="B72" s="222" t="s">
        <v>19</v>
      </c>
      <c r="C72" s="186">
        <v>5142</v>
      </c>
      <c r="D72" s="187" t="s">
        <v>80</v>
      </c>
      <c r="E72" s="237">
        <v>4791733.6858810345</v>
      </c>
      <c r="F72" s="189">
        <v>0</v>
      </c>
      <c r="G72" s="189">
        <v>0</v>
      </c>
      <c r="H72" s="189">
        <v>0</v>
      </c>
      <c r="I72" s="189">
        <v>0</v>
      </c>
      <c r="J72" s="189">
        <v>386224.61</v>
      </c>
      <c r="K72" s="189">
        <v>0</v>
      </c>
      <c r="L72" s="189">
        <v>0</v>
      </c>
      <c r="M72" s="189">
        <v>0</v>
      </c>
      <c r="N72" s="189">
        <v>0</v>
      </c>
      <c r="O72" s="189">
        <f t="shared" si="0"/>
        <v>386224.61</v>
      </c>
    </row>
    <row r="73" spans="1:15" x14ac:dyDescent="0.25">
      <c r="A73" s="221" t="s">
        <v>51</v>
      </c>
      <c r="B73" s="222" t="s">
        <v>19</v>
      </c>
      <c r="C73" s="186">
        <v>5145</v>
      </c>
      <c r="D73" s="187" t="s">
        <v>81</v>
      </c>
      <c r="E73" s="237">
        <v>0</v>
      </c>
      <c r="F73" s="189">
        <v>0</v>
      </c>
      <c r="G73" s="189">
        <v>0</v>
      </c>
      <c r="H73" s="189">
        <v>0</v>
      </c>
      <c r="I73" s="189">
        <v>0</v>
      </c>
      <c r="J73" s="189">
        <v>0</v>
      </c>
      <c r="K73" s="189">
        <v>0</v>
      </c>
      <c r="L73" s="189">
        <v>0</v>
      </c>
      <c r="M73" s="189">
        <v>0</v>
      </c>
      <c r="N73" s="189">
        <v>0</v>
      </c>
      <c r="O73" s="189">
        <f t="shared" si="0"/>
        <v>0</v>
      </c>
    </row>
    <row r="74" spans="1:15" x14ac:dyDescent="0.25">
      <c r="A74" s="221" t="s">
        <v>51</v>
      </c>
      <c r="B74" s="222" t="s">
        <v>19</v>
      </c>
      <c r="C74" s="186">
        <v>5147</v>
      </c>
      <c r="D74" s="187" t="s">
        <v>82</v>
      </c>
      <c r="E74" s="237">
        <v>436804.62196414196</v>
      </c>
      <c r="F74" s="189">
        <v>0</v>
      </c>
      <c r="G74" s="189">
        <v>0</v>
      </c>
      <c r="H74" s="189">
        <v>0</v>
      </c>
      <c r="I74" s="189">
        <v>0</v>
      </c>
      <c r="J74" s="189">
        <v>0</v>
      </c>
      <c r="K74" s="189">
        <v>0</v>
      </c>
      <c r="L74" s="189">
        <v>0</v>
      </c>
      <c r="M74" s="189">
        <v>0</v>
      </c>
      <c r="N74" s="189">
        <v>0</v>
      </c>
      <c r="O74" s="189">
        <f t="shared" si="0"/>
        <v>0</v>
      </c>
    </row>
    <row r="75" spans="1:15" x14ac:dyDescent="0.25">
      <c r="A75" s="221" t="s">
        <v>51</v>
      </c>
      <c r="B75" s="222" t="s">
        <v>19</v>
      </c>
      <c r="C75" s="186">
        <v>5148</v>
      </c>
      <c r="D75" s="187" t="s">
        <v>83</v>
      </c>
      <c r="E75" s="237">
        <v>0</v>
      </c>
      <c r="F75" s="189">
        <v>0</v>
      </c>
      <c r="G75" s="189">
        <v>0</v>
      </c>
      <c r="H75" s="189">
        <v>0</v>
      </c>
      <c r="I75" s="189">
        <v>0</v>
      </c>
      <c r="J75" s="189">
        <v>0</v>
      </c>
      <c r="K75" s="189">
        <v>0</v>
      </c>
      <c r="L75" s="189">
        <v>0</v>
      </c>
      <c r="M75" s="189">
        <v>0</v>
      </c>
      <c r="N75" s="189">
        <v>0</v>
      </c>
      <c r="O75" s="189">
        <f t="shared" si="0"/>
        <v>0</v>
      </c>
    </row>
    <row r="76" spans="1:15" x14ac:dyDescent="0.25">
      <c r="A76" s="221" t="s">
        <v>51</v>
      </c>
      <c r="B76" s="222" t="s">
        <v>19</v>
      </c>
      <c r="C76" s="186">
        <v>5150</v>
      </c>
      <c r="D76" s="187" t="s">
        <v>84</v>
      </c>
      <c r="E76" s="237">
        <v>0</v>
      </c>
      <c r="F76" s="189">
        <v>0</v>
      </c>
      <c r="G76" s="189">
        <v>0</v>
      </c>
      <c r="H76" s="189">
        <v>0</v>
      </c>
      <c r="I76" s="189">
        <v>0</v>
      </c>
      <c r="J76" s="189">
        <v>0</v>
      </c>
      <c r="K76" s="189">
        <v>0</v>
      </c>
      <c r="L76" s="189">
        <v>0</v>
      </c>
      <c r="M76" s="189">
        <v>0</v>
      </c>
      <c r="N76" s="189">
        <v>0</v>
      </c>
      <c r="O76" s="189">
        <f t="shared" ref="O76:O139" si="1">SUM(F76:N76)</f>
        <v>0</v>
      </c>
    </row>
    <row r="77" spans="1:15" x14ac:dyDescent="0.25">
      <c r="A77" s="221" t="s">
        <v>51</v>
      </c>
      <c r="B77" s="222" t="s">
        <v>19</v>
      </c>
      <c r="C77" s="186">
        <v>5154</v>
      </c>
      <c r="D77" s="187" t="s">
        <v>85</v>
      </c>
      <c r="E77" s="237">
        <v>705809076.85309529</v>
      </c>
      <c r="F77" s="189">
        <v>0</v>
      </c>
      <c r="G77" s="189">
        <v>0</v>
      </c>
      <c r="H77" s="189">
        <v>0</v>
      </c>
      <c r="I77" s="189">
        <v>0</v>
      </c>
      <c r="J77" s="189">
        <v>1001122216.4999999</v>
      </c>
      <c r="K77" s="189">
        <v>0</v>
      </c>
      <c r="L77" s="189">
        <v>61809.83</v>
      </c>
      <c r="M77" s="189">
        <v>0</v>
      </c>
      <c r="N77" s="189">
        <v>0</v>
      </c>
      <c r="O77" s="189">
        <f t="shared" si="1"/>
        <v>1001184026.3299999</v>
      </c>
    </row>
    <row r="78" spans="1:15" x14ac:dyDescent="0.25">
      <c r="A78" s="221" t="s">
        <v>51</v>
      </c>
      <c r="B78" s="222" t="s">
        <v>19</v>
      </c>
      <c r="C78" s="186">
        <v>5172</v>
      </c>
      <c r="D78" s="187" t="s">
        <v>86</v>
      </c>
      <c r="E78" s="237">
        <v>0</v>
      </c>
      <c r="F78" s="189">
        <v>0</v>
      </c>
      <c r="G78" s="189">
        <v>0</v>
      </c>
      <c r="H78" s="189">
        <v>0</v>
      </c>
      <c r="I78" s="189">
        <v>0</v>
      </c>
      <c r="J78" s="189">
        <v>0</v>
      </c>
      <c r="K78" s="189">
        <v>0</v>
      </c>
      <c r="L78" s="189">
        <v>0</v>
      </c>
      <c r="M78" s="189">
        <v>0</v>
      </c>
      <c r="N78" s="189">
        <v>0</v>
      </c>
      <c r="O78" s="189">
        <f t="shared" si="1"/>
        <v>0</v>
      </c>
    </row>
    <row r="79" spans="1:15" x14ac:dyDescent="0.25">
      <c r="A79" s="221" t="s">
        <v>51</v>
      </c>
      <c r="B79" s="222" t="s">
        <v>19</v>
      </c>
      <c r="C79" s="186">
        <v>5190</v>
      </c>
      <c r="D79" s="187" t="s">
        <v>87</v>
      </c>
      <c r="E79" s="237">
        <v>0</v>
      </c>
      <c r="F79" s="189">
        <v>0</v>
      </c>
      <c r="G79" s="189">
        <v>0</v>
      </c>
      <c r="H79" s="189">
        <v>0</v>
      </c>
      <c r="I79" s="189">
        <v>0</v>
      </c>
      <c r="J79" s="189">
        <v>67585.77</v>
      </c>
      <c r="K79" s="189">
        <v>0</v>
      </c>
      <c r="L79" s="189">
        <v>0</v>
      </c>
      <c r="M79" s="189">
        <v>0</v>
      </c>
      <c r="N79" s="189">
        <v>0</v>
      </c>
      <c r="O79" s="189">
        <f t="shared" si="1"/>
        <v>67585.77</v>
      </c>
    </row>
    <row r="80" spans="1:15" x14ac:dyDescent="0.25">
      <c r="A80" s="221" t="s">
        <v>51</v>
      </c>
      <c r="B80" s="222" t="s">
        <v>19</v>
      </c>
      <c r="C80" s="186">
        <v>5197</v>
      </c>
      <c r="D80" s="187" t="s">
        <v>88</v>
      </c>
      <c r="E80" s="237">
        <v>0</v>
      </c>
      <c r="F80" s="189">
        <v>0</v>
      </c>
      <c r="G80" s="189">
        <v>0</v>
      </c>
      <c r="H80" s="189">
        <v>0</v>
      </c>
      <c r="I80" s="189">
        <v>0</v>
      </c>
      <c r="J80" s="189">
        <v>0</v>
      </c>
      <c r="K80" s="189">
        <v>0</v>
      </c>
      <c r="L80" s="189">
        <v>0</v>
      </c>
      <c r="M80" s="189">
        <v>0</v>
      </c>
      <c r="N80" s="189">
        <v>0</v>
      </c>
      <c r="O80" s="189">
        <f t="shared" si="1"/>
        <v>0</v>
      </c>
    </row>
    <row r="81" spans="1:15" x14ac:dyDescent="0.25">
      <c r="A81" s="255" t="s">
        <v>51</v>
      </c>
      <c r="B81" s="258" t="s">
        <v>19</v>
      </c>
      <c r="C81" s="256">
        <v>5206</v>
      </c>
      <c r="D81" s="259" t="s">
        <v>89</v>
      </c>
      <c r="E81" s="237">
        <v>0</v>
      </c>
      <c r="F81" s="189">
        <v>0</v>
      </c>
      <c r="G81" s="189">
        <v>0</v>
      </c>
      <c r="H81" s="189">
        <v>0</v>
      </c>
      <c r="I81" s="189">
        <v>0</v>
      </c>
      <c r="J81" s="189">
        <v>0</v>
      </c>
      <c r="K81" s="189">
        <v>0</v>
      </c>
      <c r="L81" s="189">
        <v>0</v>
      </c>
      <c r="M81" s="189">
        <v>0</v>
      </c>
      <c r="N81" s="189">
        <v>0</v>
      </c>
      <c r="O81" s="264">
        <f t="shared" si="1"/>
        <v>0</v>
      </c>
    </row>
    <row r="82" spans="1:15" x14ac:dyDescent="0.25">
      <c r="A82" s="255" t="s">
        <v>51</v>
      </c>
      <c r="B82" s="258" t="s">
        <v>19</v>
      </c>
      <c r="C82" s="256">
        <v>5209</v>
      </c>
      <c r="D82" s="259" t="s">
        <v>90</v>
      </c>
      <c r="E82" s="237">
        <v>0</v>
      </c>
      <c r="F82" s="189">
        <v>0</v>
      </c>
      <c r="G82" s="189">
        <v>0</v>
      </c>
      <c r="H82" s="189">
        <v>0</v>
      </c>
      <c r="I82" s="189">
        <v>0</v>
      </c>
      <c r="J82" s="189">
        <v>0</v>
      </c>
      <c r="K82" s="189">
        <v>0</v>
      </c>
      <c r="L82" s="189">
        <v>0</v>
      </c>
      <c r="M82" s="189">
        <v>0</v>
      </c>
      <c r="N82" s="189">
        <v>0</v>
      </c>
      <c r="O82" s="264">
        <f t="shared" si="1"/>
        <v>0</v>
      </c>
    </row>
    <row r="83" spans="1:15" x14ac:dyDescent="0.25">
      <c r="A83" s="255" t="s">
        <v>51</v>
      </c>
      <c r="B83" s="258" t="s">
        <v>19</v>
      </c>
      <c r="C83" s="256">
        <v>5212</v>
      </c>
      <c r="D83" s="259" t="s">
        <v>91</v>
      </c>
      <c r="E83" s="237">
        <v>0</v>
      </c>
      <c r="F83" s="189">
        <v>0</v>
      </c>
      <c r="G83" s="189">
        <v>0</v>
      </c>
      <c r="H83" s="189">
        <v>0</v>
      </c>
      <c r="I83" s="189">
        <v>0</v>
      </c>
      <c r="J83" s="189">
        <v>0</v>
      </c>
      <c r="K83" s="189">
        <v>0</v>
      </c>
      <c r="L83" s="189">
        <v>0</v>
      </c>
      <c r="M83" s="189">
        <v>0</v>
      </c>
      <c r="N83" s="189">
        <v>0</v>
      </c>
      <c r="O83" s="264">
        <f t="shared" si="1"/>
        <v>0</v>
      </c>
    </row>
    <row r="84" spans="1:15" x14ac:dyDescent="0.25">
      <c r="A84" s="255" t="s">
        <v>51</v>
      </c>
      <c r="B84" s="258" t="s">
        <v>19</v>
      </c>
      <c r="C84" s="256">
        <v>5234</v>
      </c>
      <c r="D84" s="259" t="s">
        <v>92</v>
      </c>
      <c r="E84" s="237">
        <v>50992.040064763278</v>
      </c>
      <c r="F84" s="189">
        <v>0</v>
      </c>
      <c r="G84" s="189">
        <v>0</v>
      </c>
      <c r="H84" s="189">
        <v>0</v>
      </c>
      <c r="I84" s="189">
        <v>0</v>
      </c>
      <c r="J84" s="189">
        <v>65839530.909999996</v>
      </c>
      <c r="K84" s="189">
        <v>0</v>
      </c>
      <c r="L84" s="189">
        <v>0</v>
      </c>
      <c r="M84" s="189">
        <v>0</v>
      </c>
      <c r="N84" s="189">
        <v>0</v>
      </c>
      <c r="O84" s="264">
        <f t="shared" si="1"/>
        <v>65839530.909999996</v>
      </c>
    </row>
    <row r="85" spans="1:15" x14ac:dyDescent="0.25">
      <c r="A85" s="255" t="s">
        <v>51</v>
      </c>
      <c r="B85" s="258" t="s">
        <v>19</v>
      </c>
      <c r="C85" s="256">
        <v>5237</v>
      </c>
      <c r="D85" s="259" t="s">
        <v>93</v>
      </c>
      <c r="E85" s="237">
        <v>0</v>
      </c>
      <c r="F85" s="189">
        <v>0</v>
      </c>
      <c r="G85" s="189">
        <v>0</v>
      </c>
      <c r="H85" s="189">
        <v>0</v>
      </c>
      <c r="I85" s="189">
        <v>0</v>
      </c>
      <c r="J85" s="189">
        <v>0</v>
      </c>
      <c r="K85" s="189">
        <v>0</v>
      </c>
      <c r="L85" s="189">
        <v>0</v>
      </c>
      <c r="M85" s="189">
        <v>0</v>
      </c>
      <c r="N85" s="189">
        <v>0</v>
      </c>
      <c r="O85" s="264">
        <f t="shared" si="1"/>
        <v>0</v>
      </c>
    </row>
    <row r="86" spans="1:15" x14ac:dyDescent="0.25">
      <c r="A86" s="255" t="s">
        <v>51</v>
      </c>
      <c r="B86" s="258" t="s">
        <v>19</v>
      </c>
      <c r="C86" s="256">
        <v>5240</v>
      </c>
      <c r="D86" s="259" t="s">
        <v>94</v>
      </c>
      <c r="E86" s="237">
        <v>0</v>
      </c>
      <c r="F86" s="189">
        <v>0</v>
      </c>
      <c r="G86" s="189">
        <v>0</v>
      </c>
      <c r="H86" s="189">
        <v>0</v>
      </c>
      <c r="I86" s="189">
        <v>0</v>
      </c>
      <c r="J86" s="189">
        <v>0</v>
      </c>
      <c r="K86" s="189">
        <v>0</v>
      </c>
      <c r="L86" s="189">
        <v>0</v>
      </c>
      <c r="M86" s="189">
        <v>0</v>
      </c>
      <c r="N86" s="189">
        <v>0</v>
      </c>
      <c r="O86" s="264">
        <f t="shared" si="1"/>
        <v>0</v>
      </c>
    </row>
    <row r="87" spans="1:15" x14ac:dyDescent="0.25">
      <c r="A87" s="255" t="s">
        <v>51</v>
      </c>
      <c r="B87" s="258" t="s">
        <v>19</v>
      </c>
      <c r="C87" s="256">
        <v>5250</v>
      </c>
      <c r="D87" s="259" t="s">
        <v>95</v>
      </c>
      <c r="E87" s="237">
        <v>2196624041.9934564</v>
      </c>
      <c r="F87" s="189">
        <v>0</v>
      </c>
      <c r="G87" s="189">
        <v>0</v>
      </c>
      <c r="H87" s="189">
        <v>0</v>
      </c>
      <c r="I87" s="189">
        <v>0</v>
      </c>
      <c r="J87" s="189">
        <v>604295108.63999999</v>
      </c>
      <c r="K87" s="189">
        <v>0</v>
      </c>
      <c r="L87" s="189">
        <v>0</v>
      </c>
      <c r="M87" s="189">
        <v>0</v>
      </c>
      <c r="N87" s="189">
        <v>0</v>
      </c>
      <c r="O87" s="264">
        <f t="shared" si="1"/>
        <v>604295108.63999999</v>
      </c>
    </row>
    <row r="88" spans="1:15" x14ac:dyDescent="0.25">
      <c r="A88" s="255" t="s">
        <v>51</v>
      </c>
      <c r="B88" s="258" t="s">
        <v>19</v>
      </c>
      <c r="C88" s="256">
        <v>5264</v>
      </c>
      <c r="D88" s="259" t="s">
        <v>96</v>
      </c>
      <c r="E88" s="237">
        <v>0</v>
      </c>
      <c r="F88" s="189">
        <v>0</v>
      </c>
      <c r="G88" s="189">
        <v>0</v>
      </c>
      <c r="H88" s="189">
        <v>0</v>
      </c>
      <c r="I88" s="189">
        <v>0</v>
      </c>
      <c r="J88" s="189">
        <v>0</v>
      </c>
      <c r="K88" s="189">
        <v>0</v>
      </c>
      <c r="L88" s="189">
        <v>0</v>
      </c>
      <c r="M88" s="189">
        <v>0</v>
      </c>
      <c r="N88" s="189">
        <v>0</v>
      </c>
      <c r="O88" s="264">
        <f t="shared" si="1"/>
        <v>0</v>
      </c>
    </row>
    <row r="89" spans="1:15" x14ac:dyDescent="0.25">
      <c r="A89" s="255" t="s">
        <v>51</v>
      </c>
      <c r="B89" s="258" t="s">
        <v>19</v>
      </c>
      <c r="C89" s="256">
        <v>5266</v>
      </c>
      <c r="D89" s="259" t="s">
        <v>97</v>
      </c>
      <c r="E89" s="237">
        <v>0</v>
      </c>
      <c r="F89" s="189">
        <v>0</v>
      </c>
      <c r="G89" s="189">
        <v>0</v>
      </c>
      <c r="H89" s="189">
        <v>0</v>
      </c>
      <c r="I89" s="189">
        <v>0</v>
      </c>
      <c r="J89" s="189">
        <v>0</v>
      </c>
      <c r="K89" s="189">
        <v>0</v>
      </c>
      <c r="L89" s="189">
        <v>0</v>
      </c>
      <c r="M89" s="189">
        <v>0</v>
      </c>
      <c r="N89" s="189">
        <v>0</v>
      </c>
      <c r="O89" s="264">
        <f t="shared" si="1"/>
        <v>0</v>
      </c>
    </row>
    <row r="90" spans="1:15" x14ac:dyDescent="0.25">
      <c r="A90" s="255" t="s">
        <v>51</v>
      </c>
      <c r="B90" s="258" t="s">
        <v>19</v>
      </c>
      <c r="C90" s="256">
        <v>5282</v>
      </c>
      <c r="D90" s="259" t="s">
        <v>98</v>
      </c>
      <c r="E90" s="237">
        <v>6411747.3820685549</v>
      </c>
      <c r="F90" s="189">
        <v>0</v>
      </c>
      <c r="G90" s="189">
        <v>0</v>
      </c>
      <c r="H90" s="189">
        <v>0</v>
      </c>
      <c r="I90" s="189">
        <v>0</v>
      </c>
      <c r="J90" s="189">
        <v>0</v>
      </c>
      <c r="K90" s="189">
        <v>0</v>
      </c>
      <c r="L90" s="189">
        <v>1252522.9000000001</v>
      </c>
      <c r="M90" s="189">
        <v>0</v>
      </c>
      <c r="N90" s="189">
        <v>0</v>
      </c>
      <c r="O90" s="264">
        <f t="shared" si="1"/>
        <v>1252522.9000000001</v>
      </c>
    </row>
    <row r="91" spans="1:15" x14ac:dyDescent="0.25">
      <c r="A91" s="221" t="s">
        <v>51</v>
      </c>
      <c r="B91" s="222" t="s">
        <v>19</v>
      </c>
      <c r="C91" s="186">
        <v>5284</v>
      </c>
      <c r="D91" s="187" t="s">
        <v>99</v>
      </c>
      <c r="E91" s="237">
        <v>2741303.1776353642</v>
      </c>
      <c r="F91" s="189">
        <v>0</v>
      </c>
      <c r="G91" s="189">
        <v>0</v>
      </c>
      <c r="H91" s="189">
        <v>0</v>
      </c>
      <c r="I91" s="189">
        <v>0</v>
      </c>
      <c r="J91" s="189">
        <v>38245681.420000002</v>
      </c>
      <c r="K91" s="189">
        <v>0</v>
      </c>
      <c r="L91" s="189">
        <v>0</v>
      </c>
      <c r="M91" s="189">
        <v>0</v>
      </c>
      <c r="N91" s="189">
        <v>0</v>
      </c>
      <c r="O91" s="189">
        <f t="shared" si="1"/>
        <v>38245681.420000002</v>
      </c>
    </row>
    <row r="92" spans="1:15" x14ac:dyDescent="0.25">
      <c r="A92" s="221" t="s">
        <v>51</v>
      </c>
      <c r="B92" s="222" t="s">
        <v>19</v>
      </c>
      <c r="C92" s="186">
        <v>5306</v>
      </c>
      <c r="D92" s="187" t="s">
        <v>100</v>
      </c>
      <c r="E92" s="237">
        <v>0</v>
      </c>
      <c r="F92" s="189">
        <v>0</v>
      </c>
      <c r="G92" s="189">
        <v>0</v>
      </c>
      <c r="H92" s="189">
        <v>0</v>
      </c>
      <c r="I92" s="189">
        <v>0</v>
      </c>
      <c r="J92" s="189">
        <v>0</v>
      </c>
      <c r="K92" s="189">
        <v>0</v>
      </c>
      <c r="L92" s="189">
        <v>0</v>
      </c>
      <c r="M92" s="189">
        <v>0</v>
      </c>
      <c r="N92" s="189">
        <v>0</v>
      </c>
      <c r="O92" s="189">
        <f t="shared" si="1"/>
        <v>0</v>
      </c>
    </row>
    <row r="93" spans="1:15" x14ac:dyDescent="0.25">
      <c r="A93" s="221" t="s">
        <v>51</v>
      </c>
      <c r="B93" s="222" t="s">
        <v>19</v>
      </c>
      <c r="C93" s="186">
        <v>5308</v>
      </c>
      <c r="D93" s="187" t="s">
        <v>101</v>
      </c>
      <c r="E93" s="237">
        <v>40485075.794107065</v>
      </c>
      <c r="F93" s="189">
        <v>0</v>
      </c>
      <c r="G93" s="189">
        <v>0</v>
      </c>
      <c r="H93" s="189">
        <v>0</v>
      </c>
      <c r="I93" s="189">
        <v>0</v>
      </c>
      <c r="J93" s="189">
        <v>155816213.79000002</v>
      </c>
      <c r="K93" s="189">
        <v>0</v>
      </c>
      <c r="L93" s="189">
        <v>99763859.049999997</v>
      </c>
      <c r="M93" s="189">
        <v>0</v>
      </c>
      <c r="N93" s="189">
        <v>0</v>
      </c>
      <c r="O93" s="189">
        <f t="shared" si="1"/>
        <v>255580072.84000003</v>
      </c>
    </row>
    <row r="94" spans="1:15" x14ac:dyDescent="0.25">
      <c r="A94" s="221" t="s">
        <v>51</v>
      </c>
      <c r="B94" s="222" t="s">
        <v>19</v>
      </c>
      <c r="C94" s="186">
        <v>5310</v>
      </c>
      <c r="D94" s="187" t="s">
        <v>102</v>
      </c>
      <c r="E94" s="237">
        <v>496513.73516391066</v>
      </c>
      <c r="F94" s="189">
        <v>0</v>
      </c>
      <c r="G94" s="189">
        <v>0</v>
      </c>
      <c r="H94" s="189">
        <v>0</v>
      </c>
      <c r="I94" s="189">
        <v>0</v>
      </c>
      <c r="J94" s="189">
        <v>6600440.7699999996</v>
      </c>
      <c r="K94" s="189">
        <v>0</v>
      </c>
      <c r="L94" s="189">
        <v>0</v>
      </c>
      <c r="M94" s="189">
        <v>0</v>
      </c>
      <c r="N94" s="189">
        <v>0</v>
      </c>
      <c r="O94" s="189">
        <f t="shared" si="1"/>
        <v>6600440.7699999996</v>
      </c>
    </row>
    <row r="95" spans="1:15" x14ac:dyDescent="0.25">
      <c r="A95" s="221" t="s">
        <v>51</v>
      </c>
      <c r="B95" s="222" t="s">
        <v>19</v>
      </c>
      <c r="C95" s="186">
        <v>5313</v>
      </c>
      <c r="D95" s="187" t="s">
        <v>103</v>
      </c>
      <c r="E95" s="237">
        <v>0</v>
      </c>
      <c r="F95" s="189">
        <v>0</v>
      </c>
      <c r="G95" s="189">
        <v>0</v>
      </c>
      <c r="H95" s="189">
        <v>0</v>
      </c>
      <c r="I95" s="189">
        <v>0</v>
      </c>
      <c r="J95" s="189">
        <v>0</v>
      </c>
      <c r="K95" s="189">
        <v>0</v>
      </c>
      <c r="L95" s="189">
        <v>0</v>
      </c>
      <c r="M95" s="189">
        <v>0</v>
      </c>
      <c r="N95" s="189">
        <v>0</v>
      </c>
      <c r="O95" s="189">
        <f t="shared" si="1"/>
        <v>0</v>
      </c>
    </row>
    <row r="96" spans="1:15" x14ac:dyDescent="0.25">
      <c r="A96" s="221" t="s">
        <v>51</v>
      </c>
      <c r="B96" s="222" t="s">
        <v>19</v>
      </c>
      <c r="C96" s="186">
        <v>5315</v>
      </c>
      <c r="D96" s="187" t="s">
        <v>104</v>
      </c>
      <c r="E96" s="237">
        <v>0</v>
      </c>
      <c r="F96" s="189">
        <v>0</v>
      </c>
      <c r="G96" s="189">
        <v>0</v>
      </c>
      <c r="H96" s="189">
        <v>0</v>
      </c>
      <c r="I96" s="189">
        <v>0</v>
      </c>
      <c r="J96" s="189">
        <v>0</v>
      </c>
      <c r="K96" s="189">
        <v>0</v>
      </c>
      <c r="L96" s="189">
        <v>0</v>
      </c>
      <c r="M96" s="189">
        <v>0</v>
      </c>
      <c r="N96" s="189">
        <v>0</v>
      </c>
      <c r="O96" s="189">
        <f t="shared" si="1"/>
        <v>0</v>
      </c>
    </row>
    <row r="97" spans="1:15" x14ac:dyDescent="0.25">
      <c r="A97" s="221" t="s">
        <v>51</v>
      </c>
      <c r="B97" s="222" t="s">
        <v>19</v>
      </c>
      <c r="C97" s="186">
        <v>5318</v>
      </c>
      <c r="D97" s="187" t="s">
        <v>105</v>
      </c>
      <c r="E97" s="237">
        <v>0</v>
      </c>
      <c r="F97" s="189">
        <v>0</v>
      </c>
      <c r="G97" s="189">
        <v>0</v>
      </c>
      <c r="H97" s="189">
        <v>0</v>
      </c>
      <c r="I97" s="189">
        <v>0</v>
      </c>
      <c r="J97" s="189">
        <v>0</v>
      </c>
      <c r="K97" s="189">
        <v>0</v>
      </c>
      <c r="L97" s="189">
        <v>0</v>
      </c>
      <c r="M97" s="189">
        <v>0</v>
      </c>
      <c r="N97" s="189">
        <v>0</v>
      </c>
      <c r="O97" s="189">
        <f t="shared" si="1"/>
        <v>0</v>
      </c>
    </row>
    <row r="98" spans="1:15" x14ac:dyDescent="0.25">
      <c r="A98" s="221" t="s">
        <v>51</v>
      </c>
      <c r="B98" s="222" t="s">
        <v>19</v>
      </c>
      <c r="C98" s="186">
        <v>5321</v>
      </c>
      <c r="D98" s="187" t="s">
        <v>106</v>
      </c>
      <c r="E98" s="237">
        <v>0</v>
      </c>
      <c r="F98" s="189">
        <v>0</v>
      </c>
      <c r="G98" s="189">
        <v>0</v>
      </c>
      <c r="H98" s="189">
        <v>0</v>
      </c>
      <c r="I98" s="189">
        <v>0</v>
      </c>
      <c r="J98" s="189">
        <v>0</v>
      </c>
      <c r="K98" s="189">
        <v>0</v>
      </c>
      <c r="L98" s="189">
        <v>0</v>
      </c>
      <c r="M98" s="189">
        <v>0</v>
      </c>
      <c r="N98" s="189">
        <v>0</v>
      </c>
      <c r="O98" s="189">
        <f t="shared" si="1"/>
        <v>0</v>
      </c>
    </row>
    <row r="99" spans="1:15" x14ac:dyDescent="0.25">
      <c r="A99" s="221" t="s">
        <v>51</v>
      </c>
      <c r="B99" s="222" t="s">
        <v>19</v>
      </c>
      <c r="C99" s="186">
        <v>5347</v>
      </c>
      <c r="D99" s="187" t="s">
        <v>107</v>
      </c>
      <c r="E99" s="237">
        <v>6742.2729248851065</v>
      </c>
      <c r="F99" s="189">
        <v>0</v>
      </c>
      <c r="G99" s="189">
        <v>0</v>
      </c>
      <c r="H99" s="189">
        <v>0</v>
      </c>
      <c r="I99" s="189">
        <v>0</v>
      </c>
      <c r="J99" s="189">
        <v>0</v>
      </c>
      <c r="K99" s="189">
        <v>0</v>
      </c>
      <c r="L99" s="189">
        <v>282925.53000000003</v>
      </c>
      <c r="M99" s="189">
        <v>0</v>
      </c>
      <c r="N99" s="189">
        <v>0</v>
      </c>
      <c r="O99" s="189">
        <f t="shared" si="1"/>
        <v>282925.53000000003</v>
      </c>
    </row>
    <row r="100" spans="1:15" x14ac:dyDescent="0.25">
      <c r="A100" s="221" t="s">
        <v>51</v>
      </c>
      <c r="B100" s="222" t="s">
        <v>19</v>
      </c>
      <c r="C100" s="186">
        <v>5353</v>
      </c>
      <c r="D100" s="187" t="s">
        <v>108</v>
      </c>
      <c r="E100" s="237">
        <v>0</v>
      </c>
      <c r="F100" s="189">
        <v>0</v>
      </c>
      <c r="G100" s="189">
        <v>0</v>
      </c>
      <c r="H100" s="189">
        <v>0</v>
      </c>
      <c r="I100" s="189">
        <v>0</v>
      </c>
      <c r="J100" s="189">
        <v>0</v>
      </c>
      <c r="K100" s="189">
        <v>0</v>
      </c>
      <c r="L100" s="189">
        <v>0</v>
      </c>
      <c r="M100" s="189">
        <v>0</v>
      </c>
      <c r="N100" s="189">
        <v>0</v>
      </c>
      <c r="O100" s="189">
        <f t="shared" si="1"/>
        <v>0</v>
      </c>
    </row>
    <row r="101" spans="1:15" x14ac:dyDescent="0.25">
      <c r="A101" s="255" t="s">
        <v>51</v>
      </c>
      <c r="B101" s="258" t="s">
        <v>19</v>
      </c>
      <c r="C101" s="256">
        <v>5360</v>
      </c>
      <c r="D101" s="259" t="s">
        <v>109</v>
      </c>
      <c r="E101" s="237">
        <v>196001.68824293555</v>
      </c>
      <c r="F101" s="189">
        <v>0</v>
      </c>
      <c r="G101" s="189">
        <v>0</v>
      </c>
      <c r="H101" s="189">
        <v>0</v>
      </c>
      <c r="I101" s="189">
        <v>0</v>
      </c>
      <c r="J101" s="189">
        <v>0</v>
      </c>
      <c r="K101" s="189">
        <v>0</v>
      </c>
      <c r="L101" s="189">
        <v>7486243.2000000002</v>
      </c>
      <c r="M101" s="189">
        <v>0</v>
      </c>
      <c r="N101" s="189">
        <v>0</v>
      </c>
      <c r="O101" s="264">
        <f t="shared" si="1"/>
        <v>7486243.2000000002</v>
      </c>
    </row>
    <row r="102" spans="1:15" x14ac:dyDescent="0.25">
      <c r="A102" s="255" t="s">
        <v>51</v>
      </c>
      <c r="B102" s="258" t="s">
        <v>19</v>
      </c>
      <c r="C102" s="256">
        <v>5361</v>
      </c>
      <c r="D102" s="259" t="s">
        <v>110</v>
      </c>
      <c r="E102" s="237">
        <v>42714.889451730916</v>
      </c>
      <c r="F102" s="189">
        <v>0</v>
      </c>
      <c r="G102" s="189">
        <v>0</v>
      </c>
      <c r="H102" s="189">
        <v>0</v>
      </c>
      <c r="I102" s="189">
        <v>0</v>
      </c>
      <c r="J102" s="189">
        <v>0</v>
      </c>
      <c r="K102" s="189">
        <v>0</v>
      </c>
      <c r="L102" s="189">
        <v>36717852.009999998</v>
      </c>
      <c r="M102" s="189">
        <v>0</v>
      </c>
      <c r="N102" s="189">
        <v>0</v>
      </c>
      <c r="O102" s="264">
        <f t="shared" si="1"/>
        <v>36717852.009999998</v>
      </c>
    </row>
    <row r="103" spans="1:15" x14ac:dyDescent="0.25">
      <c r="A103" s="255" t="s">
        <v>51</v>
      </c>
      <c r="B103" s="258" t="s">
        <v>19</v>
      </c>
      <c r="C103" s="256">
        <v>5364</v>
      </c>
      <c r="D103" s="259" t="s">
        <v>111</v>
      </c>
      <c r="E103" s="237">
        <v>2096604.6819155568</v>
      </c>
      <c r="F103" s="189">
        <v>0</v>
      </c>
      <c r="G103" s="189">
        <v>0</v>
      </c>
      <c r="H103" s="189">
        <v>0</v>
      </c>
      <c r="I103" s="189">
        <v>0</v>
      </c>
      <c r="J103" s="189">
        <v>0</v>
      </c>
      <c r="K103" s="189">
        <v>0</v>
      </c>
      <c r="L103" s="189">
        <v>0</v>
      </c>
      <c r="M103" s="189">
        <v>0</v>
      </c>
      <c r="N103" s="189">
        <v>0</v>
      </c>
      <c r="O103" s="264">
        <f t="shared" si="1"/>
        <v>0</v>
      </c>
    </row>
    <row r="104" spans="1:15" x14ac:dyDescent="0.25">
      <c r="A104" s="255" t="s">
        <v>51</v>
      </c>
      <c r="B104" s="258" t="s">
        <v>19</v>
      </c>
      <c r="C104" s="256">
        <v>5368</v>
      </c>
      <c r="D104" s="259" t="s">
        <v>112</v>
      </c>
      <c r="E104" s="237">
        <v>0</v>
      </c>
      <c r="F104" s="189">
        <v>0</v>
      </c>
      <c r="G104" s="189">
        <v>0</v>
      </c>
      <c r="H104" s="189">
        <v>0</v>
      </c>
      <c r="I104" s="189">
        <v>0</v>
      </c>
      <c r="J104" s="189">
        <v>0</v>
      </c>
      <c r="K104" s="189">
        <v>0</v>
      </c>
      <c r="L104" s="189">
        <v>0</v>
      </c>
      <c r="M104" s="189">
        <v>0</v>
      </c>
      <c r="N104" s="189">
        <v>0</v>
      </c>
      <c r="O104" s="264">
        <f t="shared" si="1"/>
        <v>0</v>
      </c>
    </row>
    <row r="105" spans="1:15" x14ac:dyDescent="0.25">
      <c r="A105" s="255" t="s">
        <v>51</v>
      </c>
      <c r="B105" s="258" t="s">
        <v>19</v>
      </c>
      <c r="C105" s="256">
        <v>5376</v>
      </c>
      <c r="D105" s="259" t="s">
        <v>113</v>
      </c>
      <c r="E105" s="237">
        <v>0</v>
      </c>
      <c r="F105" s="189">
        <v>0</v>
      </c>
      <c r="G105" s="189">
        <v>0</v>
      </c>
      <c r="H105" s="189">
        <v>0</v>
      </c>
      <c r="I105" s="189">
        <v>0</v>
      </c>
      <c r="J105" s="189">
        <v>0</v>
      </c>
      <c r="K105" s="189">
        <v>0</v>
      </c>
      <c r="L105" s="189">
        <v>0</v>
      </c>
      <c r="M105" s="189">
        <v>0</v>
      </c>
      <c r="N105" s="189">
        <v>0</v>
      </c>
      <c r="O105" s="264">
        <f t="shared" si="1"/>
        <v>0</v>
      </c>
    </row>
    <row r="106" spans="1:15" x14ac:dyDescent="0.25">
      <c r="A106" s="255" t="s">
        <v>51</v>
      </c>
      <c r="B106" s="258" t="s">
        <v>19</v>
      </c>
      <c r="C106" s="256">
        <v>5380</v>
      </c>
      <c r="D106" s="259" t="s">
        <v>114</v>
      </c>
      <c r="E106" s="237">
        <v>0</v>
      </c>
      <c r="F106" s="189">
        <v>0</v>
      </c>
      <c r="G106" s="189">
        <v>0</v>
      </c>
      <c r="H106" s="189">
        <v>0</v>
      </c>
      <c r="I106" s="189">
        <v>0</v>
      </c>
      <c r="J106" s="189">
        <v>0</v>
      </c>
      <c r="K106" s="189">
        <v>0</v>
      </c>
      <c r="L106" s="189">
        <v>0</v>
      </c>
      <c r="M106" s="189">
        <v>0</v>
      </c>
      <c r="N106" s="189">
        <v>0</v>
      </c>
      <c r="O106" s="264">
        <f t="shared" si="1"/>
        <v>0</v>
      </c>
    </row>
    <row r="107" spans="1:15" x14ac:dyDescent="0.25">
      <c r="A107" s="255" t="s">
        <v>51</v>
      </c>
      <c r="B107" s="258" t="s">
        <v>19</v>
      </c>
      <c r="C107" s="256">
        <v>5390</v>
      </c>
      <c r="D107" s="259" t="s">
        <v>115</v>
      </c>
      <c r="E107" s="237">
        <v>4691680.0481677428</v>
      </c>
      <c r="F107" s="189">
        <v>0</v>
      </c>
      <c r="G107" s="189">
        <v>0</v>
      </c>
      <c r="H107" s="189">
        <v>0</v>
      </c>
      <c r="I107" s="189">
        <v>0</v>
      </c>
      <c r="J107" s="189">
        <v>9019006.6900000013</v>
      </c>
      <c r="K107" s="189">
        <v>0</v>
      </c>
      <c r="L107" s="189">
        <v>0</v>
      </c>
      <c r="M107" s="189">
        <v>0</v>
      </c>
      <c r="N107" s="189">
        <v>0</v>
      </c>
      <c r="O107" s="264">
        <f t="shared" si="1"/>
        <v>9019006.6900000013</v>
      </c>
    </row>
    <row r="108" spans="1:15" x14ac:dyDescent="0.25">
      <c r="A108" s="255" t="s">
        <v>51</v>
      </c>
      <c r="B108" s="258" t="s">
        <v>19</v>
      </c>
      <c r="C108" s="256">
        <v>5400</v>
      </c>
      <c r="D108" s="259" t="s">
        <v>116</v>
      </c>
      <c r="E108" s="237">
        <v>155967.548774578</v>
      </c>
      <c r="F108" s="189">
        <v>0</v>
      </c>
      <c r="G108" s="189">
        <v>0</v>
      </c>
      <c r="H108" s="189">
        <v>0</v>
      </c>
      <c r="I108" s="189">
        <v>0</v>
      </c>
      <c r="J108" s="189">
        <v>0</v>
      </c>
      <c r="K108" s="189">
        <v>0</v>
      </c>
      <c r="L108" s="189">
        <v>4234429.08</v>
      </c>
      <c r="M108" s="189">
        <v>0</v>
      </c>
      <c r="N108" s="189">
        <v>0</v>
      </c>
      <c r="O108" s="264">
        <f t="shared" si="1"/>
        <v>4234429.08</v>
      </c>
    </row>
    <row r="109" spans="1:15" x14ac:dyDescent="0.25">
      <c r="A109" s="255" t="s">
        <v>51</v>
      </c>
      <c r="B109" s="258" t="s">
        <v>19</v>
      </c>
      <c r="C109" s="256">
        <v>5411</v>
      </c>
      <c r="D109" s="259" t="s">
        <v>117</v>
      </c>
      <c r="E109" s="237">
        <v>68395.403163655108</v>
      </c>
      <c r="F109" s="189">
        <v>0</v>
      </c>
      <c r="G109" s="189">
        <v>0</v>
      </c>
      <c r="H109" s="189">
        <v>0</v>
      </c>
      <c r="I109" s="189">
        <v>0</v>
      </c>
      <c r="J109" s="189">
        <v>0</v>
      </c>
      <c r="K109" s="189">
        <v>0</v>
      </c>
      <c r="L109" s="189">
        <v>0</v>
      </c>
      <c r="M109" s="189">
        <v>0</v>
      </c>
      <c r="N109" s="189">
        <v>0</v>
      </c>
      <c r="O109" s="264">
        <f t="shared" si="1"/>
        <v>0</v>
      </c>
    </row>
    <row r="110" spans="1:15" x14ac:dyDescent="0.25">
      <c r="A110" s="255" t="s">
        <v>51</v>
      </c>
      <c r="B110" s="258" t="s">
        <v>19</v>
      </c>
      <c r="C110" s="256">
        <v>5425</v>
      </c>
      <c r="D110" s="259" t="s">
        <v>118</v>
      </c>
      <c r="E110" s="237">
        <v>828591.02369591675</v>
      </c>
      <c r="F110" s="189">
        <v>6440364.4400000013</v>
      </c>
      <c r="G110" s="189">
        <v>0</v>
      </c>
      <c r="H110" s="189">
        <v>0</v>
      </c>
      <c r="I110" s="189">
        <v>0</v>
      </c>
      <c r="J110" s="189">
        <v>0</v>
      </c>
      <c r="K110" s="189">
        <v>0</v>
      </c>
      <c r="L110" s="189">
        <v>3805296.47</v>
      </c>
      <c r="M110" s="189">
        <v>0</v>
      </c>
      <c r="N110" s="189">
        <v>0</v>
      </c>
      <c r="O110" s="264">
        <f t="shared" si="1"/>
        <v>10245660.910000002</v>
      </c>
    </row>
    <row r="111" spans="1:15" x14ac:dyDescent="0.25">
      <c r="A111" s="221" t="s">
        <v>51</v>
      </c>
      <c r="B111" s="222" t="s">
        <v>19</v>
      </c>
      <c r="C111" s="186">
        <v>5440</v>
      </c>
      <c r="D111" s="187" t="s">
        <v>119</v>
      </c>
      <c r="E111" s="237">
        <v>0</v>
      </c>
      <c r="F111" s="189">
        <v>0</v>
      </c>
      <c r="G111" s="189">
        <v>0</v>
      </c>
      <c r="H111" s="189">
        <v>0</v>
      </c>
      <c r="I111" s="189">
        <v>0</v>
      </c>
      <c r="J111" s="189">
        <v>0</v>
      </c>
      <c r="K111" s="189">
        <v>0</v>
      </c>
      <c r="L111" s="189">
        <v>0</v>
      </c>
      <c r="M111" s="189">
        <v>0</v>
      </c>
      <c r="N111" s="189">
        <v>0</v>
      </c>
      <c r="O111" s="189">
        <f t="shared" si="1"/>
        <v>0</v>
      </c>
    </row>
    <row r="112" spans="1:15" x14ac:dyDescent="0.25">
      <c r="A112" s="221" t="s">
        <v>51</v>
      </c>
      <c r="B112" s="222" t="s">
        <v>19</v>
      </c>
      <c r="C112" s="186">
        <v>5467</v>
      </c>
      <c r="D112" s="187" t="s">
        <v>120</v>
      </c>
      <c r="E112" s="237">
        <v>0</v>
      </c>
      <c r="F112" s="189">
        <v>0</v>
      </c>
      <c r="G112" s="189">
        <v>0</v>
      </c>
      <c r="H112" s="189">
        <v>0</v>
      </c>
      <c r="I112" s="189">
        <v>0</v>
      </c>
      <c r="J112" s="189">
        <v>0</v>
      </c>
      <c r="K112" s="189">
        <v>0</v>
      </c>
      <c r="L112" s="189">
        <v>0</v>
      </c>
      <c r="M112" s="189">
        <v>0</v>
      </c>
      <c r="N112" s="189">
        <v>0</v>
      </c>
      <c r="O112" s="189">
        <f t="shared" si="1"/>
        <v>0</v>
      </c>
    </row>
    <row r="113" spans="1:15" x14ac:dyDescent="0.25">
      <c r="A113" s="221" t="s">
        <v>51</v>
      </c>
      <c r="B113" s="222" t="s">
        <v>19</v>
      </c>
      <c r="C113" s="186">
        <v>5475</v>
      </c>
      <c r="D113" s="187" t="s">
        <v>121</v>
      </c>
      <c r="E113" s="237">
        <v>0</v>
      </c>
      <c r="F113" s="189">
        <v>0</v>
      </c>
      <c r="G113" s="189">
        <v>0</v>
      </c>
      <c r="H113" s="189">
        <v>0</v>
      </c>
      <c r="I113" s="189">
        <v>0</v>
      </c>
      <c r="J113" s="189">
        <v>0</v>
      </c>
      <c r="K113" s="189">
        <v>0</v>
      </c>
      <c r="L113" s="189">
        <v>0</v>
      </c>
      <c r="M113" s="189">
        <v>0</v>
      </c>
      <c r="N113" s="189">
        <v>0</v>
      </c>
      <c r="O113" s="189">
        <f t="shared" si="1"/>
        <v>0</v>
      </c>
    </row>
    <row r="114" spans="1:15" x14ac:dyDescent="0.25">
      <c r="A114" s="221" t="s">
        <v>51</v>
      </c>
      <c r="B114" s="222" t="s">
        <v>19</v>
      </c>
      <c r="C114" s="186">
        <v>5480</v>
      </c>
      <c r="D114" s="187" t="s">
        <v>122</v>
      </c>
      <c r="E114" s="237">
        <v>106814665.67650145</v>
      </c>
      <c r="F114" s="189">
        <v>0</v>
      </c>
      <c r="G114" s="189">
        <v>0</v>
      </c>
      <c r="H114" s="189">
        <v>0</v>
      </c>
      <c r="I114" s="189">
        <v>0</v>
      </c>
      <c r="J114" s="189">
        <v>147523344.12</v>
      </c>
      <c r="K114" s="189">
        <v>0</v>
      </c>
      <c r="L114" s="189">
        <v>1066311.24</v>
      </c>
      <c r="M114" s="189">
        <v>0</v>
      </c>
      <c r="N114" s="189">
        <v>0</v>
      </c>
      <c r="O114" s="189">
        <f t="shared" si="1"/>
        <v>148589655.36000001</v>
      </c>
    </row>
    <row r="115" spans="1:15" x14ac:dyDescent="0.25">
      <c r="A115" s="221" t="s">
        <v>51</v>
      </c>
      <c r="B115" s="222" t="s">
        <v>19</v>
      </c>
      <c r="C115" s="186">
        <v>5483</v>
      </c>
      <c r="D115" s="187" t="s">
        <v>34</v>
      </c>
      <c r="E115" s="237">
        <v>0</v>
      </c>
      <c r="F115" s="189">
        <v>0</v>
      </c>
      <c r="G115" s="189">
        <v>0</v>
      </c>
      <c r="H115" s="189">
        <v>0</v>
      </c>
      <c r="I115" s="189">
        <v>0</v>
      </c>
      <c r="J115" s="189">
        <v>0</v>
      </c>
      <c r="K115" s="189">
        <v>0</v>
      </c>
      <c r="L115" s="189">
        <v>0</v>
      </c>
      <c r="M115" s="189">
        <v>0</v>
      </c>
      <c r="N115" s="189">
        <v>0</v>
      </c>
      <c r="O115" s="189">
        <f t="shared" si="1"/>
        <v>0</v>
      </c>
    </row>
    <row r="116" spans="1:15" x14ac:dyDescent="0.25">
      <c r="A116" s="221" t="s">
        <v>51</v>
      </c>
      <c r="B116" s="222" t="s">
        <v>19</v>
      </c>
      <c r="C116" s="186">
        <v>5490</v>
      </c>
      <c r="D116" s="187" t="s">
        <v>123</v>
      </c>
      <c r="E116" s="237">
        <v>0</v>
      </c>
      <c r="F116" s="189">
        <v>0</v>
      </c>
      <c r="G116" s="189">
        <v>0</v>
      </c>
      <c r="H116" s="189">
        <v>0</v>
      </c>
      <c r="I116" s="189">
        <v>0</v>
      </c>
      <c r="J116" s="189">
        <v>0</v>
      </c>
      <c r="K116" s="189">
        <v>0</v>
      </c>
      <c r="L116" s="189">
        <v>0</v>
      </c>
      <c r="M116" s="189">
        <v>0</v>
      </c>
      <c r="N116" s="189">
        <v>0</v>
      </c>
      <c r="O116" s="189">
        <f t="shared" si="1"/>
        <v>0</v>
      </c>
    </row>
    <row r="117" spans="1:15" x14ac:dyDescent="0.25">
      <c r="A117" s="221" t="s">
        <v>51</v>
      </c>
      <c r="B117" s="222" t="s">
        <v>19</v>
      </c>
      <c r="C117" s="186">
        <v>5495</v>
      </c>
      <c r="D117" s="187" t="s">
        <v>124</v>
      </c>
      <c r="E117" s="237">
        <v>745425157.31872046</v>
      </c>
      <c r="F117" s="189">
        <v>0</v>
      </c>
      <c r="G117" s="189">
        <v>0</v>
      </c>
      <c r="H117" s="189">
        <v>0</v>
      </c>
      <c r="I117" s="189">
        <v>0</v>
      </c>
      <c r="J117" s="189">
        <v>93961432.690000013</v>
      </c>
      <c r="K117" s="189">
        <v>0</v>
      </c>
      <c r="L117" s="189">
        <v>0</v>
      </c>
      <c r="M117" s="189">
        <v>0</v>
      </c>
      <c r="N117" s="189">
        <v>0</v>
      </c>
      <c r="O117" s="189">
        <f t="shared" si="1"/>
        <v>93961432.690000013</v>
      </c>
    </row>
    <row r="118" spans="1:15" x14ac:dyDescent="0.25">
      <c r="A118" s="221" t="s">
        <v>51</v>
      </c>
      <c r="B118" s="222" t="s">
        <v>19</v>
      </c>
      <c r="C118" s="186">
        <v>5501</v>
      </c>
      <c r="D118" s="187" t="s">
        <v>125</v>
      </c>
      <c r="E118" s="237">
        <v>92796.023166327213</v>
      </c>
      <c r="F118" s="189">
        <v>0</v>
      </c>
      <c r="G118" s="189">
        <v>0</v>
      </c>
      <c r="H118" s="189">
        <v>0</v>
      </c>
      <c r="I118" s="189">
        <v>0</v>
      </c>
      <c r="J118" s="189">
        <v>3247.06</v>
      </c>
      <c r="K118" s="189">
        <v>0</v>
      </c>
      <c r="L118" s="189">
        <v>0</v>
      </c>
      <c r="M118" s="189">
        <v>0</v>
      </c>
      <c r="N118" s="189">
        <v>0</v>
      </c>
      <c r="O118" s="189">
        <f t="shared" si="1"/>
        <v>3247.06</v>
      </c>
    </row>
    <row r="119" spans="1:15" x14ac:dyDescent="0.25">
      <c r="A119" s="221" t="s">
        <v>51</v>
      </c>
      <c r="B119" s="222" t="s">
        <v>19</v>
      </c>
      <c r="C119" s="186">
        <v>5541</v>
      </c>
      <c r="D119" s="187" t="s">
        <v>126</v>
      </c>
      <c r="E119" s="237">
        <v>0</v>
      </c>
      <c r="F119" s="189">
        <v>0</v>
      </c>
      <c r="G119" s="189">
        <v>0</v>
      </c>
      <c r="H119" s="189">
        <v>0</v>
      </c>
      <c r="I119" s="189">
        <v>0</v>
      </c>
      <c r="J119" s="189">
        <v>0</v>
      </c>
      <c r="K119" s="189">
        <v>0</v>
      </c>
      <c r="L119" s="189">
        <v>8231.4699999999993</v>
      </c>
      <c r="M119" s="189">
        <v>0</v>
      </c>
      <c r="N119" s="189">
        <v>0</v>
      </c>
      <c r="O119" s="189">
        <f t="shared" si="1"/>
        <v>8231.4699999999993</v>
      </c>
    </row>
    <row r="120" spans="1:15" x14ac:dyDescent="0.25">
      <c r="A120" s="221" t="s">
        <v>51</v>
      </c>
      <c r="B120" s="222" t="s">
        <v>19</v>
      </c>
      <c r="C120" s="186">
        <v>5543</v>
      </c>
      <c r="D120" s="187" t="s">
        <v>127</v>
      </c>
      <c r="E120" s="237">
        <v>0</v>
      </c>
      <c r="F120" s="189">
        <v>0</v>
      </c>
      <c r="G120" s="189">
        <v>0</v>
      </c>
      <c r="H120" s="189">
        <v>0</v>
      </c>
      <c r="I120" s="189">
        <v>0</v>
      </c>
      <c r="J120" s="189">
        <v>0</v>
      </c>
      <c r="K120" s="189">
        <v>0</v>
      </c>
      <c r="L120" s="189">
        <v>0</v>
      </c>
      <c r="M120" s="189">
        <v>0</v>
      </c>
      <c r="N120" s="189">
        <v>0</v>
      </c>
      <c r="O120" s="189">
        <f t="shared" si="1"/>
        <v>0</v>
      </c>
    </row>
    <row r="121" spans="1:15" x14ac:dyDescent="0.25">
      <c r="A121" s="255" t="s">
        <v>51</v>
      </c>
      <c r="B121" s="258" t="s">
        <v>19</v>
      </c>
      <c r="C121" s="256">
        <v>5576</v>
      </c>
      <c r="D121" s="259" t="s">
        <v>128</v>
      </c>
      <c r="E121" s="237">
        <v>0</v>
      </c>
      <c r="F121" s="189">
        <v>0</v>
      </c>
      <c r="G121" s="189">
        <v>0</v>
      </c>
      <c r="H121" s="189">
        <v>0</v>
      </c>
      <c r="I121" s="189">
        <v>0</v>
      </c>
      <c r="J121" s="189">
        <v>0</v>
      </c>
      <c r="K121" s="189">
        <v>0</v>
      </c>
      <c r="L121" s="189">
        <v>0</v>
      </c>
      <c r="M121" s="189">
        <v>0</v>
      </c>
      <c r="N121" s="189">
        <v>0</v>
      </c>
      <c r="O121" s="264">
        <f t="shared" si="1"/>
        <v>0</v>
      </c>
    </row>
    <row r="122" spans="1:15" x14ac:dyDescent="0.25">
      <c r="A122" s="255" t="s">
        <v>51</v>
      </c>
      <c r="B122" s="258" t="s">
        <v>19</v>
      </c>
      <c r="C122" s="256">
        <v>5579</v>
      </c>
      <c r="D122" s="259" t="s">
        <v>129</v>
      </c>
      <c r="E122" s="237">
        <v>555574801.55511904</v>
      </c>
      <c r="F122" s="189">
        <v>0</v>
      </c>
      <c r="G122" s="189">
        <v>0</v>
      </c>
      <c r="H122" s="189">
        <v>0</v>
      </c>
      <c r="I122" s="189">
        <v>0</v>
      </c>
      <c r="J122" s="189">
        <v>259007555.25999999</v>
      </c>
      <c r="K122" s="189">
        <v>0</v>
      </c>
      <c r="L122" s="189">
        <v>0</v>
      </c>
      <c r="M122" s="189">
        <v>0</v>
      </c>
      <c r="N122" s="189">
        <v>0</v>
      </c>
      <c r="O122" s="264">
        <f t="shared" si="1"/>
        <v>259007555.25999999</v>
      </c>
    </row>
    <row r="123" spans="1:15" x14ac:dyDescent="0.25">
      <c r="A123" s="255" t="s">
        <v>51</v>
      </c>
      <c r="B123" s="258" t="s">
        <v>19</v>
      </c>
      <c r="C123" s="256">
        <v>5585</v>
      </c>
      <c r="D123" s="259" t="s">
        <v>130</v>
      </c>
      <c r="E123" s="237">
        <v>73977216.927615196</v>
      </c>
      <c r="F123" s="189">
        <v>2863816.24</v>
      </c>
      <c r="G123" s="189">
        <v>0</v>
      </c>
      <c r="H123" s="189">
        <v>0</v>
      </c>
      <c r="I123" s="189">
        <v>0</v>
      </c>
      <c r="J123" s="189">
        <v>10353856.49</v>
      </c>
      <c r="K123" s="189">
        <v>0</v>
      </c>
      <c r="L123" s="189">
        <v>112805.58000000002</v>
      </c>
      <c r="M123" s="189">
        <v>0</v>
      </c>
      <c r="N123" s="189">
        <v>0</v>
      </c>
      <c r="O123" s="264">
        <f t="shared" si="1"/>
        <v>13330478.310000001</v>
      </c>
    </row>
    <row r="124" spans="1:15" x14ac:dyDescent="0.25">
      <c r="A124" s="255" t="s">
        <v>51</v>
      </c>
      <c r="B124" s="258" t="s">
        <v>19</v>
      </c>
      <c r="C124" s="256">
        <v>5591</v>
      </c>
      <c r="D124" s="259" t="s">
        <v>131</v>
      </c>
      <c r="E124" s="237">
        <v>2541649.0211486416</v>
      </c>
      <c r="F124" s="189">
        <v>421175.52</v>
      </c>
      <c r="G124" s="189">
        <v>0</v>
      </c>
      <c r="H124" s="189">
        <v>0</v>
      </c>
      <c r="I124" s="189">
        <v>0</v>
      </c>
      <c r="J124" s="189">
        <v>0</v>
      </c>
      <c r="K124" s="189">
        <v>0</v>
      </c>
      <c r="L124" s="189">
        <v>5176890.8000000007</v>
      </c>
      <c r="M124" s="189">
        <v>0</v>
      </c>
      <c r="N124" s="189">
        <v>0</v>
      </c>
      <c r="O124" s="264">
        <f t="shared" si="1"/>
        <v>5598066.3200000003</v>
      </c>
    </row>
    <row r="125" spans="1:15" x14ac:dyDescent="0.25">
      <c r="A125" s="255" t="s">
        <v>51</v>
      </c>
      <c r="B125" s="258" t="s">
        <v>19</v>
      </c>
      <c r="C125" s="256">
        <v>5604</v>
      </c>
      <c r="D125" s="259" t="s">
        <v>132</v>
      </c>
      <c r="E125" s="237">
        <v>869620947.75854707</v>
      </c>
      <c r="F125" s="189">
        <v>0</v>
      </c>
      <c r="G125" s="189">
        <v>0</v>
      </c>
      <c r="H125" s="189">
        <v>0</v>
      </c>
      <c r="I125" s="189">
        <v>0</v>
      </c>
      <c r="J125" s="189">
        <v>452362058.10000014</v>
      </c>
      <c r="K125" s="189">
        <v>0</v>
      </c>
      <c r="L125" s="189">
        <v>0</v>
      </c>
      <c r="M125" s="189">
        <v>0</v>
      </c>
      <c r="N125" s="189">
        <v>0</v>
      </c>
      <c r="O125" s="264">
        <f t="shared" si="1"/>
        <v>452362058.10000014</v>
      </c>
    </row>
    <row r="126" spans="1:15" x14ac:dyDescent="0.25">
      <c r="A126" s="255" t="s">
        <v>51</v>
      </c>
      <c r="B126" s="258" t="s">
        <v>19</v>
      </c>
      <c r="C126" s="256">
        <v>5607</v>
      </c>
      <c r="D126" s="259" t="s">
        <v>133</v>
      </c>
      <c r="E126" s="237">
        <v>892335.61786472669</v>
      </c>
      <c r="F126" s="189">
        <v>0</v>
      </c>
      <c r="G126" s="189">
        <v>0</v>
      </c>
      <c r="H126" s="189">
        <v>0</v>
      </c>
      <c r="I126" s="189">
        <v>0</v>
      </c>
      <c r="J126" s="189">
        <v>0</v>
      </c>
      <c r="K126" s="189">
        <v>0</v>
      </c>
      <c r="L126" s="189">
        <v>681569.79</v>
      </c>
      <c r="M126" s="189">
        <v>0</v>
      </c>
      <c r="N126" s="189">
        <v>0</v>
      </c>
      <c r="O126" s="264">
        <f t="shared" si="1"/>
        <v>681569.79</v>
      </c>
    </row>
    <row r="127" spans="1:15" x14ac:dyDescent="0.25">
      <c r="A127" s="255" t="s">
        <v>51</v>
      </c>
      <c r="B127" s="258" t="s">
        <v>19</v>
      </c>
      <c r="C127" s="256">
        <v>5615</v>
      </c>
      <c r="D127" s="259" t="s">
        <v>134</v>
      </c>
      <c r="E127" s="237">
        <v>179320.82778860681</v>
      </c>
      <c r="F127" s="189">
        <v>0</v>
      </c>
      <c r="G127" s="189">
        <v>0</v>
      </c>
      <c r="H127" s="189">
        <v>0</v>
      </c>
      <c r="I127" s="189">
        <v>0</v>
      </c>
      <c r="J127" s="189">
        <v>0</v>
      </c>
      <c r="K127" s="189">
        <v>0</v>
      </c>
      <c r="L127" s="189">
        <v>5367277.24</v>
      </c>
      <c r="M127" s="189">
        <v>0</v>
      </c>
      <c r="N127" s="189">
        <v>0</v>
      </c>
      <c r="O127" s="264">
        <f t="shared" si="1"/>
        <v>5367277.24</v>
      </c>
    </row>
    <row r="128" spans="1:15" x14ac:dyDescent="0.25">
      <c r="A128" s="255" t="s">
        <v>51</v>
      </c>
      <c r="B128" s="258" t="s">
        <v>19</v>
      </c>
      <c r="C128" s="256">
        <v>5628</v>
      </c>
      <c r="D128" s="259" t="s">
        <v>135</v>
      </c>
      <c r="E128" s="237">
        <v>2610403.9831543835</v>
      </c>
      <c r="F128" s="189">
        <v>0</v>
      </c>
      <c r="G128" s="189">
        <v>0</v>
      </c>
      <c r="H128" s="189">
        <v>0</v>
      </c>
      <c r="I128" s="189">
        <v>0</v>
      </c>
      <c r="J128" s="189">
        <v>0</v>
      </c>
      <c r="K128" s="189">
        <v>0</v>
      </c>
      <c r="L128" s="189">
        <v>0</v>
      </c>
      <c r="M128" s="189">
        <v>0</v>
      </c>
      <c r="N128" s="189">
        <v>0</v>
      </c>
      <c r="O128" s="264">
        <f t="shared" si="1"/>
        <v>0</v>
      </c>
    </row>
    <row r="129" spans="1:15" x14ac:dyDescent="0.25">
      <c r="A129" s="255" t="s">
        <v>51</v>
      </c>
      <c r="B129" s="258" t="s">
        <v>19</v>
      </c>
      <c r="C129" s="256">
        <v>5631</v>
      </c>
      <c r="D129" s="259" t="s">
        <v>136</v>
      </c>
      <c r="E129" s="237">
        <v>0</v>
      </c>
      <c r="F129" s="189">
        <v>0</v>
      </c>
      <c r="G129" s="189">
        <v>0</v>
      </c>
      <c r="H129" s="189">
        <v>0</v>
      </c>
      <c r="I129" s="189">
        <v>0</v>
      </c>
      <c r="J129" s="189">
        <v>0</v>
      </c>
      <c r="K129" s="189">
        <v>0</v>
      </c>
      <c r="L129" s="189">
        <v>0</v>
      </c>
      <c r="M129" s="189">
        <v>0</v>
      </c>
      <c r="N129" s="189">
        <v>0</v>
      </c>
      <c r="O129" s="264">
        <f t="shared" si="1"/>
        <v>0</v>
      </c>
    </row>
    <row r="130" spans="1:15" x14ac:dyDescent="0.25">
      <c r="A130" s="255" t="s">
        <v>51</v>
      </c>
      <c r="B130" s="258" t="s">
        <v>19</v>
      </c>
      <c r="C130" s="256">
        <v>5642</v>
      </c>
      <c r="D130" s="259" t="s">
        <v>137</v>
      </c>
      <c r="E130" s="237">
        <v>215530.1939414097</v>
      </c>
      <c r="F130" s="189">
        <v>0</v>
      </c>
      <c r="G130" s="189">
        <v>0</v>
      </c>
      <c r="H130" s="189">
        <v>0</v>
      </c>
      <c r="I130" s="189">
        <v>0</v>
      </c>
      <c r="J130" s="189">
        <v>0</v>
      </c>
      <c r="K130" s="189">
        <v>0</v>
      </c>
      <c r="L130" s="189">
        <v>0</v>
      </c>
      <c r="M130" s="189">
        <v>0</v>
      </c>
      <c r="N130" s="189">
        <v>0</v>
      </c>
      <c r="O130" s="264">
        <f t="shared" si="1"/>
        <v>0</v>
      </c>
    </row>
    <row r="131" spans="1:15" x14ac:dyDescent="0.25">
      <c r="A131" s="221" t="s">
        <v>51</v>
      </c>
      <c r="B131" s="222" t="s">
        <v>19</v>
      </c>
      <c r="C131" s="186">
        <v>5647</v>
      </c>
      <c r="D131" s="187" t="s">
        <v>138</v>
      </c>
      <c r="E131" s="237">
        <v>0</v>
      </c>
      <c r="F131" s="189">
        <v>0</v>
      </c>
      <c r="G131" s="189">
        <v>0</v>
      </c>
      <c r="H131" s="189">
        <v>0</v>
      </c>
      <c r="I131" s="189">
        <v>0</v>
      </c>
      <c r="J131" s="189">
        <v>0</v>
      </c>
      <c r="K131" s="189">
        <v>0</v>
      </c>
      <c r="L131" s="189">
        <v>0</v>
      </c>
      <c r="M131" s="189">
        <v>0</v>
      </c>
      <c r="N131" s="189">
        <v>0</v>
      </c>
      <c r="O131" s="189">
        <f t="shared" si="1"/>
        <v>0</v>
      </c>
    </row>
    <row r="132" spans="1:15" x14ac:dyDescent="0.25">
      <c r="A132" s="221" t="s">
        <v>51</v>
      </c>
      <c r="B132" s="222" t="s">
        <v>19</v>
      </c>
      <c r="C132" s="186">
        <v>5649</v>
      </c>
      <c r="D132" s="187" t="s">
        <v>139</v>
      </c>
      <c r="E132" s="237">
        <v>13695616.501411064</v>
      </c>
      <c r="F132" s="189">
        <v>956538.29</v>
      </c>
      <c r="G132" s="189">
        <v>0</v>
      </c>
      <c r="H132" s="189">
        <v>0</v>
      </c>
      <c r="I132" s="189">
        <v>0</v>
      </c>
      <c r="J132" s="189">
        <v>0</v>
      </c>
      <c r="K132" s="189">
        <v>0</v>
      </c>
      <c r="L132" s="189">
        <v>575316.9</v>
      </c>
      <c r="M132" s="189">
        <v>0</v>
      </c>
      <c r="N132" s="189">
        <v>0</v>
      </c>
      <c r="O132" s="189">
        <f t="shared" si="1"/>
        <v>1531855.19</v>
      </c>
    </row>
    <row r="133" spans="1:15" x14ac:dyDescent="0.25">
      <c r="A133" s="221" t="s">
        <v>51</v>
      </c>
      <c r="B133" s="222" t="s">
        <v>19</v>
      </c>
      <c r="C133" s="186">
        <v>5652</v>
      </c>
      <c r="D133" s="187" t="s">
        <v>140</v>
      </c>
      <c r="E133" s="237">
        <v>1898006.5104801045</v>
      </c>
      <c r="F133" s="189">
        <v>0</v>
      </c>
      <c r="G133" s="189">
        <v>0</v>
      </c>
      <c r="H133" s="189">
        <v>0</v>
      </c>
      <c r="I133" s="189">
        <v>0</v>
      </c>
      <c r="J133" s="189">
        <v>0</v>
      </c>
      <c r="K133" s="189">
        <v>0</v>
      </c>
      <c r="L133" s="189">
        <v>0</v>
      </c>
      <c r="M133" s="189">
        <v>0</v>
      </c>
      <c r="N133" s="189">
        <v>0</v>
      </c>
      <c r="O133" s="189">
        <f t="shared" si="1"/>
        <v>0</v>
      </c>
    </row>
    <row r="134" spans="1:15" x14ac:dyDescent="0.25">
      <c r="A134" s="221" t="s">
        <v>51</v>
      </c>
      <c r="B134" s="222" t="s">
        <v>19</v>
      </c>
      <c r="C134" s="186">
        <v>5656</v>
      </c>
      <c r="D134" s="187" t="s">
        <v>141</v>
      </c>
      <c r="E134" s="237">
        <v>0</v>
      </c>
      <c r="F134" s="189">
        <v>0</v>
      </c>
      <c r="G134" s="189">
        <v>0</v>
      </c>
      <c r="H134" s="189">
        <v>0</v>
      </c>
      <c r="I134" s="189">
        <v>0</v>
      </c>
      <c r="J134" s="189">
        <v>0</v>
      </c>
      <c r="K134" s="189">
        <v>0</v>
      </c>
      <c r="L134" s="189">
        <v>0</v>
      </c>
      <c r="M134" s="189">
        <v>0</v>
      </c>
      <c r="N134" s="189">
        <v>0</v>
      </c>
      <c r="O134" s="189">
        <f t="shared" si="1"/>
        <v>0</v>
      </c>
    </row>
    <row r="135" spans="1:15" x14ac:dyDescent="0.25">
      <c r="A135" s="221" t="s">
        <v>51</v>
      </c>
      <c r="B135" s="222" t="s">
        <v>19</v>
      </c>
      <c r="C135" s="186">
        <v>5658</v>
      </c>
      <c r="D135" s="187" t="s">
        <v>142</v>
      </c>
      <c r="E135" s="237">
        <v>0</v>
      </c>
      <c r="F135" s="189">
        <v>0</v>
      </c>
      <c r="G135" s="189">
        <v>0</v>
      </c>
      <c r="H135" s="189">
        <v>0</v>
      </c>
      <c r="I135" s="189">
        <v>0</v>
      </c>
      <c r="J135" s="189">
        <v>0</v>
      </c>
      <c r="K135" s="189">
        <v>0</v>
      </c>
      <c r="L135" s="189">
        <v>0</v>
      </c>
      <c r="M135" s="189">
        <v>0</v>
      </c>
      <c r="N135" s="189">
        <v>0</v>
      </c>
      <c r="O135" s="189">
        <f t="shared" si="1"/>
        <v>0</v>
      </c>
    </row>
    <row r="136" spans="1:15" x14ac:dyDescent="0.25">
      <c r="A136" s="221" t="s">
        <v>51</v>
      </c>
      <c r="B136" s="222" t="s">
        <v>19</v>
      </c>
      <c r="C136" s="186">
        <v>5659</v>
      </c>
      <c r="D136" s="187" t="s">
        <v>143</v>
      </c>
      <c r="E136" s="237">
        <v>18971.101883913503</v>
      </c>
      <c r="F136" s="189">
        <v>0</v>
      </c>
      <c r="G136" s="189">
        <v>0</v>
      </c>
      <c r="H136" s="189">
        <v>0</v>
      </c>
      <c r="I136" s="189">
        <v>0</v>
      </c>
      <c r="J136" s="189">
        <v>0</v>
      </c>
      <c r="K136" s="189">
        <v>0</v>
      </c>
      <c r="L136" s="189">
        <v>0</v>
      </c>
      <c r="M136" s="189">
        <v>0</v>
      </c>
      <c r="N136" s="189">
        <v>0</v>
      </c>
      <c r="O136" s="189">
        <f t="shared" si="1"/>
        <v>0</v>
      </c>
    </row>
    <row r="137" spans="1:15" x14ac:dyDescent="0.25">
      <c r="A137" s="221" t="s">
        <v>51</v>
      </c>
      <c r="B137" s="222" t="s">
        <v>19</v>
      </c>
      <c r="C137" s="186">
        <v>5660</v>
      </c>
      <c r="D137" s="187" t="s">
        <v>144</v>
      </c>
      <c r="E137" s="237">
        <v>6963938.9545220025</v>
      </c>
      <c r="F137" s="189">
        <v>1298187.79</v>
      </c>
      <c r="G137" s="189">
        <v>0</v>
      </c>
      <c r="H137" s="189">
        <v>0</v>
      </c>
      <c r="I137" s="189">
        <v>0</v>
      </c>
      <c r="J137" s="189">
        <v>1957312.47</v>
      </c>
      <c r="K137" s="189">
        <v>0</v>
      </c>
      <c r="L137" s="189">
        <v>0</v>
      </c>
      <c r="M137" s="189">
        <v>0</v>
      </c>
      <c r="N137" s="189">
        <v>0</v>
      </c>
      <c r="O137" s="189">
        <f t="shared" si="1"/>
        <v>3255500.26</v>
      </c>
    </row>
    <row r="138" spans="1:15" x14ac:dyDescent="0.25">
      <c r="A138" s="221" t="s">
        <v>51</v>
      </c>
      <c r="B138" s="222" t="s">
        <v>19</v>
      </c>
      <c r="C138" s="186">
        <v>5664</v>
      </c>
      <c r="D138" s="187" t="s">
        <v>145</v>
      </c>
      <c r="E138" s="237">
        <v>28078.315441316183</v>
      </c>
      <c r="F138" s="189">
        <v>0</v>
      </c>
      <c r="G138" s="189">
        <v>0</v>
      </c>
      <c r="H138" s="189">
        <v>0</v>
      </c>
      <c r="I138" s="189">
        <v>0</v>
      </c>
      <c r="J138" s="189">
        <v>0</v>
      </c>
      <c r="K138" s="189">
        <v>0</v>
      </c>
      <c r="L138" s="189">
        <v>0</v>
      </c>
      <c r="M138" s="189">
        <v>0</v>
      </c>
      <c r="N138" s="189">
        <v>0</v>
      </c>
      <c r="O138" s="189">
        <f t="shared" si="1"/>
        <v>0</v>
      </c>
    </row>
    <row r="139" spans="1:15" x14ac:dyDescent="0.25">
      <c r="A139" s="221" t="s">
        <v>51</v>
      </c>
      <c r="B139" s="222" t="s">
        <v>19</v>
      </c>
      <c r="C139" s="186">
        <v>5665</v>
      </c>
      <c r="D139" s="187" t="s">
        <v>146</v>
      </c>
      <c r="E139" s="237">
        <v>0</v>
      </c>
      <c r="F139" s="189">
        <v>0</v>
      </c>
      <c r="G139" s="189">
        <v>0</v>
      </c>
      <c r="H139" s="189">
        <v>0</v>
      </c>
      <c r="I139" s="189">
        <v>0</v>
      </c>
      <c r="J139" s="189">
        <v>0</v>
      </c>
      <c r="K139" s="189">
        <v>0</v>
      </c>
      <c r="L139" s="189">
        <v>0</v>
      </c>
      <c r="M139" s="189">
        <v>0</v>
      </c>
      <c r="N139" s="189">
        <v>0</v>
      </c>
      <c r="O139" s="189">
        <f t="shared" si="1"/>
        <v>0</v>
      </c>
    </row>
    <row r="140" spans="1:15" x14ac:dyDescent="0.25">
      <c r="A140" s="221" t="s">
        <v>51</v>
      </c>
      <c r="B140" s="222" t="s">
        <v>19</v>
      </c>
      <c r="C140" s="186">
        <v>5667</v>
      </c>
      <c r="D140" s="187" t="s">
        <v>147</v>
      </c>
      <c r="E140" s="237">
        <v>0</v>
      </c>
      <c r="F140" s="189">
        <v>0</v>
      </c>
      <c r="G140" s="189">
        <v>0</v>
      </c>
      <c r="H140" s="189">
        <v>0</v>
      </c>
      <c r="I140" s="189">
        <v>0</v>
      </c>
      <c r="J140" s="189">
        <v>0</v>
      </c>
      <c r="K140" s="189">
        <v>0</v>
      </c>
      <c r="L140" s="189">
        <v>0</v>
      </c>
      <c r="M140" s="189">
        <v>0</v>
      </c>
      <c r="N140" s="189">
        <v>0</v>
      </c>
      <c r="O140" s="189">
        <f t="shared" ref="O140:O203" si="2">SUM(F140:N140)</f>
        <v>0</v>
      </c>
    </row>
    <row r="141" spans="1:15" x14ac:dyDescent="0.25">
      <c r="A141" s="255" t="s">
        <v>51</v>
      </c>
      <c r="B141" s="258" t="s">
        <v>19</v>
      </c>
      <c r="C141" s="256">
        <v>5670</v>
      </c>
      <c r="D141" s="259" t="s">
        <v>148</v>
      </c>
      <c r="E141" s="237">
        <v>199424029.45724097</v>
      </c>
      <c r="F141" s="189">
        <v>0</v>
      </c>
      <c r="G141" s="189">
        <v>0</v>
      </c>
      <c r="H141" s="189">
        <v>0</v>
      </c>
      <c r="I141" s="189">
        <v>0</v>
      </c>
      <c r="J141" s="189">
        <v>5608536.9400000004</v>
      </c>
      <c r="K141" s="189">
        <v>0</v>
      </c>
      <c r="L141" s="189">
        <v>0</v>
      </c>
      <c r="M141" s="189">
        <v>0</v>
      </c>
      <c r="N141" s="189">
        <v>0</v>
      </c>
      <c r="O141" s="264">
        <f t="shared" si="2"/>
        <v>5608536.9400000004</v>
      </c>
    </row>
    <row r="142" spans="1:15" x14ac:dyDescent="0.25">
      <c r="A142" s="255" t="s">
        <v>51</v>
      </c>
      <c r="B142" s="258" t="s">
        <v>19</v>
      </c>
      <c r="C142" s="256">
        <v>5674</v>
      </c>
      <c r="D142" s="259" t="s">
        <v>149</v>
      </c>
      <c r="E142" s="237">
        <v>0</v>
      </c>
      <c r="F142" s="189">
        <v>0</v>
      </c>
      <c r="G142" s="189">
        <v>0</v>
      </c>
      <c r="H142" s="189">
        <v>0</v>
      </c>
      <c r="I142" s="189">
        <v>0</v>
      </c>
      <c r="J142" s="189">
        <v>28436.62</v>
      </c>
      <c r="K142" s="189">
        <v>0</v>
      </c>
      <c r="L142" s="189">
        <v>0</v>
      </c>
      <c r="M142" s="189">
        <v>0</v>
      </c>
      <c r="N142" s="189">
        <v>0</v>
      </c>
      <c r="O142" s="264">
        <f t="shared" si="2"/>
        <v>28436.62</v>
      </c>
    </row>
    <row r="143" spans="1:15" x14ac:dyDescent="0.25">
      <c r="A143" s="255" t="s">
        <v>51</v>
      </c>
      <c r="B143" s="258" t="s">
        <v>19</v>
      </c>
      <c r="C143" s="256">
        <v>5679</v>
      </c>
      <c r="D143" s="259" t="s">
        <v>150</v>
      </c>
      <c r="E143" s="237">
        <v>65156960.070324004</v>
      </c>
      <c r="F143" s="189">
        <v>0</v>
      </c>
      <c r="G143" s="189">
        <v>0</v>
      </c>
      <c r="H143" s="189">
        <v>0</v>
      </c>
      <c r="I143" s="189">
        <v>0</v>
      </c>
      <c r="J143" s="189">
        <v>9655537.6300000008</v>
      </c>
      <c r="K143" s="189">
        <v>0</v>
      </c>
      <c r="L143" s="189">
        <v>0</v>
      </c>
      <c r="M143" s="189">
        <v>0</v>
      </c>
      <c r="N143" s="189">
        <v>0</v>
      </c>
      <c r="O143" s="264">
        <f t="shared" si="2"/>
        <v>9655537.6300000008</v>
      </c>
    </row>
    <row r="144" spans="1:15" x14ac:dyDescent="0.25">
      <c r="A144" s="255" t="s">
        <v>51</v>
      </c>
      <c r="B144" s="258" t="s">
        <v>19</v>
      </c>
      <c r="C144" s="256">
        <v>5686</v>
      </c>
      <c r="D144" s="259" t="s">
        <v>151</v>
      </c>
      <c r="E144" s="237">
        <v>118192205.43109606</v>
      </c>
      <c r="F144" s="189">
        <v>0</v>
      </c>
      <c r="G144" s="189">
        <v>0</v>
      </c>
      <c r="H144" s="189">
        <v>0</v>
      </c>
      <c r="I144" s="189">
        <v>0</v>
      </c>
      <c r="J144" s="189">
        <v>23617360.780000001</v>
      </c>
      <c r="K144" s="189">
        <v>0</v>
      </c>
      <c r="L144" s="189">
        <v>0</v>
      </c>
      <c r="M144" s="189">
        <v>0</v>
      </c>
      <c r="N144" s="189">
        <v>0</v>
      </c>
      <c r="O144" s="264">
        <f t="shared" si="2"/>
        <v>23617360.780000001</v>
      </c>
    </row>
    <row r="145" spans="1:15" x14ac:dyDescent="0.25">
      <c r="A145" s="255" t="s">
        <v>51</v>
      </c>
      <c r="B145" s="258" t="s">
        <v>19</v>
      </c>
      <c r="C145" s="256">
        <v>5690</v>
      </c>
      <c r="D145" s="259" t="s">
        <v>152</v>
      </c>
      <c r="E145" s="237">
        <v>97637.720687980036</v>
      </c>
      <c r="F145" s="189">
        <v>0</v>
      </c>
      <c r="G145" s="189">
        <v>0</v>
      </c>
      <c r="H145" s="189">
        <v>0</v>
      </c>
      <c r="I145" s="189">
        <v>0</v>
      </c>
      <c r="J145" s="189">
        <v>65735382.690000005</v>
      </c>
      <c r="K145" s="189">
        <v>0</v>
      </c>
      <c r="L145" s="189">
        <v>0</v>
      </c>
      <c r="M145" s="189">
        <v>0</v>
      </c>
      <c r="N145" s="189">
        <v>0</v>
      </c>
      <c r="O145" s="264">
        <f t="shared" si="2"/>
        <v>65735382.690000005</v>
      </c>
    </row>
    <row r="146" spans="1:15" x14ac:dyDescent="0.25">
      <c r="A146" s="255" t="s">
        <v>51</v>
      </c>
      <c r="B146" s="258" t="s">
        <v>19</v>
      </c>
      <c r="C146" s="256">
        <v>5697</v>
      </c>
      <c r="D146" s="259" t="s">
        <v>153</v>
      </c>
      <c r="E146" s="237">
        <v>0</v>
      </c>
      <c r="F146" s="189">
        <v>0</v>
      </c>
      <c r="G146" s="189">
        <v>0</v>
      </c>
      <c r="H146" s="189">
        <v>0</v>
      </c>
      <c r="I146" s="189">
        <v>0</v>
      </c>
      <c r="J146" s="189">
        <v>0</v>
      </c>
      <c r="K146" s="189">
        <v>0</v>
      </c>
      <c r="L146" s="189">
        <v>0</v>
      </c>
      <c r="M146" s="189">
        <v>0</v>
      </c>
      <c r="N146" s="189">
        <v>0</v>
      </c>
      <c r="O146" s="264">
        <f t="shared" si="2"/>
        <v>0</v>
      </c>
    </row>
    <row r="147" spans="1:15" x14ac:dyDescent="0.25">
      <c r="A147" s="255" t="s">
        <v>51</v>
      </c>
      <c r="B147" s="258" t="s">
        <v>19</v>
      </c>
      <c r="C147" s="256">
        <v>5736</v>
      </c>
      <c r="D147" s="259" t="s">
        <v>154</v>
      </c>
      <c r="E147" s="237">
        <v>560021842.66897881</v>
      </c>
      <c r="F147" s="189">
        <v>120424.31999999999</v>
      </c>
      <c r="G147" s="189">
        <v>0</v>
      </c>
      <c r="H147" s="189">
        <v>0</v>
      </c>
      <c r="I147" s="189">
        <v>0</v>
      </c>
      <c r="J147" s="189">
        <v>842811201.69000006</v>
      </c>
      <c r="K147" s="189">
        <v>0</v>
      </c>
      <c r="L147" s="189">
        <v>23882.28</v>
      </c>
      <c r="M147" s="189">
        <v>0</v>
      </c>
      <c r="N147" s="189">
        <v>0</v>
      </c>
      <c r="O147" s="264">
        <f t="shared" si="2"/>
        <v>842955508.29000008</v>
      </c>
    </row>
    <row r="148" spans="1:15" x14ac:dyDescent="0.25">
      <c r="A148" s="255" t="s">
        <v>51</v>
      </c>
      <c r="B148" s="258" t="s">
        <v>19</v>
      </c>
      <c r="C148" s="256">
        <v>5756</v>
      </c>
      <c r="D148" s="259" t="s">
        <v>155</v>
      </c>
      <c r="E148" s="237">
        <v>137176328.04476544</v>
      </c>
      <c r="F148" s="189">
        <v>68468602.450000018</v>
      </c>
      <c r="G148" s="189">
        <v>0</v>
      </c>
      <c r="H148" s="189">
        <v>0</v>
      </c>
      <c r="I148" s="189">
        <v>0</v>
      </c>
      <c r="J148" s="189">
        <v>1635372.74</v>
      </c>
      <c r="K148" s="189">
        <v>0</v>
      </c>
      <c r="L148" s="189">
        <v>3032689.7800000003</v>
      </c>
      <c r="M148" s="189">
        <v>0</v>
      </c>
      <c r="N148" s="189">
        <v>0</v>
      </c>
      <c r="O148" s="264">
        <f t="shared" si="2"/>
        <v>73136664.970000014</v>
      </c>
    </row>
    <row r="149" spans="1:15" x14ac:dyDescent="0.25">
      <c r="A149" s="255" t="s">
        <v>51</v>
      </c>
      <c r="B149" s="258" t="s">
        <v>19</v>
      </c>
      <c r="C149" s="256">
        <v>5761</v>
      </c>
      <c r="D149" s="259" t="s">
        <v>156</v>
      </c>
      <c r="E149" s="237">
        <v>3244818.334427088</v>
      </c>
      <c r="F149" s="189">
        <v>0</v>
      </c>
      <c r="G149" s="189">
        <v>156858.11000000002</v>
      </c>
      <c r="H149" s="189">
        <v>0</v>
      </c>
      <c r="I149" s="189">
        <v>0</v>
      </c>
      <c r="J149" s="189">
        <v>0</v>
      </c>
      <c r="K149" s="189">
        <v>0</v>
      </c>
      <c r="L149" s="189">
        <v>5103656.2700000005</v>
      </c>
      <c r="M149" s="189">
        <v>0</v>
      </c>
      <c r="N149" s="189">
        <v>0</v>
      </c>
      <c r="O149" s="264">
        <f t="shared" si="2"/>
        <v>5260514.3800000008</v>
      </c>
    </row>
    <row r="150" spans="1:15" x14ac:dyDescent="0.25">
      <c r="A150" s="255" t="s">
        <v>51</v>
      </c>
      <c r="B150" s="258" t="s">
        <v>19</v>
      </c>
      <c r="C150" s="256">
        <v>5789</v>
      </c>
      <c r="D150" s="259" t="s">
        <v>157</v>
      </c>
      <c r="E150" s="237">
        <v>0</v>
      </c>
      <c r="F150" s="189">
        <v>0</v>
      </c>
      <c r="G150" s="189">
        <v>0</v>
      </c>
      <c r="H150" s="189">
        <v>0</v>
      </c>
      <c r="I150" s="189">
        <v>0</v>
      </c>
      <c r="J150" s="189">
        <v>0</v>
      </c>
      <c r="K150" s="189">
        <v>0</v>
      </c>
      <c r="L150" s="189">
        <v>0</v>
      </c>
      <c r="M150" s="189">
        <v>0</v>
      </c>
      <c r="N150" s="189">
        <v>0</v>
      </c>
      <c r="O150" s="264">
        <f t="shared" si="2"/>
        <v>0</v>
      </c>
    </row>
    <row r="151" spans="1:15" x14ac:dyDescent="0.25">
      <c r="A151" s="221" t="s">
        <v>51</v>
      </c>
      <c r="B151" s="222" t="s">
        <v>19</v>
      </c>
      <c r="C151" s="186">
        <v>5790</v>
      </c>
      <c r="D151" s="187" t="s">
        <v>158</v>
      </c>
      <c r="E151" s="237">
        <v>285605341.54821837</v>
      </c>
      <c r="F151" s="189">
        <v>0</v>
      </c>
      <c r="G151" s="189">
        <v>0</v>
      </c>
      <c r="H151" s="189">
        <v>0</v>
      </c>
      <c r="I151" s="189">
        <v>0</v>
      </c>
      <c r="J151" s="189">
        <v>144127845.13999999</v>
      </c>
      <c r="K151" s="189">
        <v>0</v>
      </c>
      <c r="L151" s="189">
        <v>0</v>
      </c>
      <c r="M151" s="189">
        <v>0</v>
      </c>
      <c r="N151" s="189">
        <v>0</v>
      </c>
      <c r="O151" s="189">
        <f t="shared" si="2"/>
        <v>144127845.13999999</v>
      </c>
    </row>
    <row r="152" spans="1:15" x14ac:dyDescent="0.25">
      <c r="A152" s="221" t="s">
        <v>51</v>
      </c>
      <c r="B152" s="222" t="s">
        <v>19</v>
      </c>
      <c r="C152" s="186">
        <v>5792</v>
      </c>
      <c r="D152" s="187" t="s">
        <v>159</v>
      </c>
      <c r="E152" s="237">
        <v>0</v>
      </c>
      <c r="F152" s="189">
        <v>0</v>
      </c>
      <c r="G152" s="189">
        <v>0</v>
      </c>
      <c r="H152" s="189">
        <v>0</v>
      </c>
      <c r="I152" s="189">
        <v>0</v>
      </c>
      <c r="J152" s="189">
        <v>0</v>
      </c>
      <c r="K152" s="189">
        <v>0</v>
      </c>
      <c r="L152" s="189">
        <v>0</v>
      </c>
      <c r="M152" s="189">
        <v>0</v>
      </c>
      <c r="N152" s="189">
        <v>0</v>
      </c>
      <c r="O152" s="189">
        <f t="shared" si="2"/>
        <v>0</v>
      </c>
    </row>
    <row r="153" spans="1:15" x14ac:dyDescent="0.25">
      <c r="A153" s="221" t="s">
        <v>51</v>
      </c>
      <c r="B153" s="222" t="s">
        <v>19</v>
      </c>
      <c r="C153" s="186">
        <v>5809</v>
      </c>
      <c r="D153" s="187" t="s">
        <v>160</v>
      </c>
      <c r="E153" s="237">
        <v>54456865.589519382</v>
      </c>
      <c r="F153" s="189">
        <v>0</v>
      </c>
      <c r="G153" s="189">
        <v>36959876.089999996</v>
      </c>
      <c r="H153" s="189">
        <v>0</v>
      </c>
      <c r="I153" s="189">
        <v>0</v>
      </c>
      <c r="J153" s="189">
        <v>0</v>
      </c>
      <c r="K153" s="189">
        <v>0</v>
      </c>
      <c r="L153" s="189">
        <v>0</v>
      </c>
      <c r="M153" s="189">
        <v>0</v>
      </c>
      <c r="N153" s="189">
        <v>0</v>
      </c>
      <c r="O153" s="189">
        <f t="shared" si="2"/>
        <v>36959876.089999996</v>
      </c>
    </row>
    <row r="154" spans="1:15" x14ac:dyDescent="0.25">
      <c r="A154" s="221" t="s">
        <v>51</v>
      </c>
      <c r="B154" s="222" t="s">
        <v>19</v>
      </c>
      <c r="C154" s="186">
        <v>5819</v>
      </c>
      <c r="D154" s="187" t="s">
        <v>161</v>
      </c>
      <c r="E154" s="237">
        <v>181660.46122879017</v>
      </c>
      <c r="F154" s="189">
        <v>0</v>
      </c>
      <c r="G154" s="189">
        <v>0</v>
      </c>
      <c r="H154" s="189">
        <v>0</v>
      </c>
      <c r="I154" s="189">
        <v>0</v>
      </c>
      <c r="J154" s="189">
        <v>0</v>
      </c>
      <c r="K154" s="189">
        <v>0</v>
      </c>
      <c r="L154" s="189">
        <v>228333.81</v>
      </c>
      <c r="M154" s="189">
        <v>0</v>
      </c>
      <c r="N154" s="189">
        <v>0</v>
      </c>
      <c r="O154" s="189">
        <f t="shared" si="2"/>
        <v>228333.81</v>
      </c>
    </row>
    <row r="155" spans="1:15" x14ac:dyDescent="0.25">
      <c r="A155" s="221" t="s">
        <v>51</v>
      </c>
      <c r="B155" s="222" t="s">
        <v>19</v>
      </c>
      <c r="C155" s="186">
        <v>5837</v>
      </c>
      <c r="D155" s="187" t="s">
        <v>162</v>
      </c>
      <c r="E155" s="237">
        <v>699768.52924168052</v>
      </c>
      <c r="F155" s="189">
        <v>0</v>
      </c>
      <c r="G155" s="189">
        <v>0</v>
      </c>
      <c r="H155" s="189">
        <v>0</v>
      </c>
      <c r="I155" s="189">
        <v>0</v>
      </c>
      <c r="J155" s="189">
        <v>0</v>
      </c>
      <c r="K155" s="189">
        <v>0</v>
      </c>
      <c r="L155" s="189">
        <v>1489209.1300000004</v>
      </c>
      <c r="M155" s="189">
        <v>0</v>
      </c>
      <c r="N155" s="189">
        <v>0</v>
      </c>
      <c r="O155" s="189">
        <f t="shared" si="2"/>
        <v>1489209.1300000004</v>
      </c>
    </row>
    <row r="156" spans="1:15" x14ac:dyDescent="0.25">
      <c r="A156" s="221" t="s">
        <v>51</v>
      </c>
      <c r="B156" s="222" t="s">
        <v>19</v>
      </c>
      <c r="C156" s="186">
        <v>5842</v>
      </c>
      <c r="D156" s="187" t="s">
        <v>163</v>
      </c>
      <c r="E156" s="237">
        <v>0</v>
      </c>
      <c r="F156" s="189">
        <v>0</v>
      </c>
      <c r="G156" s="189">
        <v>0</v>
      </c>
      <c r="H156" s="189">
        <v>0</v>
      </c>
      <c r="I156" s="189">
        <v>0</v>
      </c>
      <c r="J156" s="189">
        <v>0</v>
      </c>
      <c r="K156" s="189">
        <v>0</v>
      </c>
      <c r="L156" s="189">
        <v>0</v>
      </c>
      <c r="M156" s="189">
        <v>0</v>
      </c>
      <c r="N156" s="189">
        <v>0</v>
      </c>
      <c r="O156" s="189">
        <f t="shared" si="2"/>
        <v>0</v>
      </c>
    </row>
    <row r="157" spans="1:15" x14ac:dyDescent="0.25">
      <c r="A157" s="221" t="s">
        <v>51</v>
      </c>
      <c r="B157" s="222" t="s">
        <v>19</v>
      </c>
      <c r="C157" s="186">
        <v>5847</v>
      </c>
      <c r="D157" s="187" t="s">
        <v>164</v>
      </c>
      <c r="E157" s="237">
        <v>8660886.4324964229</v>
      </c>
      <c r="F157" s="189">
        <v>0</v>
      </c>
      <c r="G157" s="189">
        <v>0</v>
      </c>
      <c r="H157" s="189">
        <v>0</v>
      </c>
      <c r="I157" s="189">
        <v>0</v>
      </c>
      <c r="J157" s="189">
        <v>0</v>
      </c>
      <c r="K157" s="189">
        <v>0</v>
      </c>
      <c r="L157" s="189">
        <v>0</v>
      </c>
      <c r="M157" s="189">
        <v>0</v>
      </c>
      <c r="N157" s="189">
        <v>0</v>
      </c>
      <c r="O157" s="189">
        <f t="shared" si="2"/>
        <v>0</v>
      </c>
    </row>
    <row r="158" spans="1:15" x14ac:dyDescent="0.25">
      <c r="A158" s="221" t="s">
        <v>51</v>
      </c>
      <c r="B158" s="222" t="s">
        <v>19</v>
      </c>
      <c r="C158" s="186">
        <v>5854</v>
      </c>
      <c r="D158" s="187" t="s">
        <v>165</v>
      </c>
      <c r="E158" s="237">
        <v>21674434.160612673</v>
      </c>
      <c r="F158" s="189">
        <v>0</v>
      </c>
      <c r="G158" s="189">
        <v>0</v>
      </c>
      <c r="H158" s="189">
        <v>0</v>
      </c>
      <c r="I158" s="189">
        <v>0</v>
      </c>
      <c r="J158" s="189">
        <v>3289115.8899999997</v>
      </c>
      <c r="K158" s="189">
        <v>0</v>
      </c>
      <c r="L158" s="189">
        <v>0</v>
      </c>
      <c r="M158" s="189">
        <v>0</v>
      </c>
      <c r="N158" s="189">
        <v>0</v>
      </c>
      <c r="O158" s="189">
        <f t="shared" si="2"/>
        <v>3289115.8899999997</v>
      </c>
    </row>
    <row r="159" spans="1:15" x14ac:dyDescent="0.25">
      <c r="A159" s="221" t="s">
        <v>51</v>
      </c>
      <c r="B159" s="222" t="s">
        <v>19</v>
      </c>
      <c r="C159" s="186">
        <v>5856</v>
      </c>
      <c r="D159" s="187" t="s">
        <v>166</v>
      </c>
      <c r="E159" s="237">
        <v>986410.89366281673</v>
      </c>
      <c r="F159" s="189">
        <v>0</v>
      </c>
      <c r="G159" s="189">
        <v>0</v>
      </c>
      <c r="H159" s="189">
        <v>0</v>
      </c>
      <c r="I159" s="189">
        <v>0</v>
      </c>
      <c r="J159" s="189">
        <v>0</v>
      </c>
      <c r="K159" s="189">
        <v>0</v>
      </c>
      <c r="L159" s="189">
        <v>10448886.049999999</v>
      </c>
      <c r="M159" s="189">
        <v>0</v>
      </c>
      <c r="N159" s="189">
        <v>14927.07</v>
      </c>
      <c r="O159" s="189">
        <f t="shared" si="2"/>
        <v>10463813.119999999</v>
      </c>
    </row>
    <row r="160" spans="1:15" x14ac:dyDescent="0.25">
      <c r="A160" s="221" t="s">
        <v>51</v>
      </c>
      <c r="B160" s="222" t="s">
        <v>19</v>
      </c>
      <c r="C160" s="186">
        <v>5858</v>
      </c>
      <c r="D160" s="187" t="s">
        <v>167</v>
      </c>
      <c r="E160" s="237">
        <v>93811744.426717997</v>
      </c>
      <c r="F160" s="189">
        <v>0</v>
      </c>
      <c r="G160" s="189">
        <v>0</v>
      </c>
      <c r="H160" s="189">
        <v>0</v>
      </c>
      <c r="I160" s="189">
        <v>0</v>
      </c>
      <c r="J160" s="189">
        <v>19316643.52</v>
      </c>
      <c r="K160" s="189">
        <v>0</v>
      </c>
      <c r="L160" s="189">
        <v>0</v>
      </c>
      <c r="M160" s="189">
        <v>0</v>
      </c>
      <c r="N160" s="189">
        <v>0</v>
      </c>
      <c r="O160" s="189">
        <f t="shared" si="2"/>
        <v>19316643.52</v>
      </c>
    </row>
    <row r="161" spans="1:15" x14ac:dyDescent="0.25">
      <c r="A161" s="255" t="s">
        <v>51</v>
      </c>
      <c r="B161" s="258" t="s">
        <v>19</v>
      </c>
      <c r="C161" s="256">
        <v>5861</v>
      </c>
      <c r="D161" s="259" t="s">
        <v>168</v>
      </c>
      <c r="E161" s="237">
        <v>12886148.287019238</v>
      </c>
      <c r="F161" s="189">
        <v>0</v>
      </c>
      <c r="G161" s="189">
        <v>0</v>
      </c>
      <c r="H161" s="189">
        <v>0</v>
      </c>
      <c r="I161" s="189">
        <v>0</v>
      </c>
      <c r="J161" s="189">
        <v>523923.42000000004</v>
      </c>
      <c r="K161" s="189">
        <v>0</v>
      </c>
      <c r="L161" s="189">
        <v>81819.259999999995</v>
      </c>
      <c r="M161" s="189">
        <v>0</v>
      </c>
      <c r="N161" s="189">
        <v>0</v>
      </c>
      <c r="O161" s="264">
        <f t="shared" si="2"/>
        <v>605742.68000000005</v>
      </c>
    </row>
    <row r="162" spans="1:15" x14ac:dyDescent="0.25">
      <c r="A162" s="255" t="s">
        <v>51</v>
      </c>
      <c r="B162" s="258" t="s">
        <v>19</v>
      </c>
      <c r="C162" s="256">
        <v>5873</v>
      </c>
      <c r="D162" s="259" t="s">
        <v>169</v>
      </c>
      <c r="E162" s="237">
        <v>0</v>
      </c>
      <c r="F162" s="189">
        <v>0</v>
      </c>
      <c r="G162" s="189">
        <v>0</v>
      </c>
      <c r="H162" s="189">
        <v>0</v>
      </c>
      <c r="I162" s="189">
        <v>0</v>
      </c>
      <c r="J162" s="189">
        <v>670292.53</v>
      </c>
      <c r="K162" s="189">
        <v>0</v>
      </c>
      <c r="L162" s="189">
        <v>0</v>
      </c>
      <c r="M162" s="189">
        <v>0</v>
      </c>
      <c r="N162" s="189">
        <v>0</v>
      </c>
      <c r="O162" s="264">
        <f t="shared" si="2"/>
        <v>670292.53</v>
      </c>
    </row>
    <row r="163" spans="1:15" x14ac:dyDescent="0.25">
      <c r="A163" s="255" t="s">
        <v>51</v>
      </c>
      <c r="B163" s="258" t="s">
        <v>19</v>
      </c>
      <c r="C163" s="256">
        <v>5885</v>
      </c>
      <c r="D163" s="259" t="s">
        <v>170</v>
      </c>
      <c r="E163" s="237">
        <v>8002011.3263966963</v>
      </c>
      <c r="F163" s="189">
        <v>0</v>
      </c>
      <c r="G163" s="189">
        <v>0</v>
      </c>
      <c r="H163" s="189">
        <v>0</v>
      </c>
      <c r="I163" s="189">
        <v>0</v>
      </c>
      <c r="J163" s="189">
        <v>16383695.299999999</v>
      </c>
      <c r="K163" s="189">
        <v>0</v>
      </c>
      <c r="L163" s="189">
        <v>0</v>
      </c>
      <c r="M163" s="189">
        <v>0</v>
      </c>
      <c r="N163" s="189">
        <v>0</v>
      </c>
      <c r="O163" s="264">
        <f t="shared" si="2"/>
        <v>16383695.299999999</v>
      </c>
    </row>
    <row r="164" spans="1:15" x14ac:dyDescent="0.25">
      <c r="A164" s="255" t="s">
        <v>51</v>
      </c>
      <c r="B164" s="258" t="s">
        <v>19</v>
      </c>
      <c r="C164" s="256">
        <v>5887</v>
      </c>
      <c r="D164" s="259" t="s">
        <v>171</v>
      </c>
      <c r="E164" s="237">
        <v>2500707.8324781582</v>
      </c>
      <c r="F164" s="189">
        <v>0</v>
      </c>
      <c r="G164" s="189">
        <v>0</v>
      </c>
      <c r="H164" s="189">
        <v>0</v>
      </c>
      <c r="I164" s="189">
        <v>0</v>
      </c>
      <c r="J164" s="189">
        <v>5580161.3500000015</v>
      </c>
      <c r="K164" s="189">
        <v>0</v>
      </c>
      <c r="L164" s="189">
        <v>739953.78</v>
      </c>
      <c r="M164" s="189">
        <v>0</v>
      </c>
      <c r="N164" s="189">
        <v>0</v>
      </c>
      <c r="O164" s="264">
        <f t="shared" si="2"/>
        <v>6320115.1300000018</v>
      </c>
    </row>
    <row r="165" spans="1:15" x14ac:dyDescent="0.25">
      <c r="A165" s="255" t="s">
        <v>51</v>
      </c>
      <c r="B165" s="258" t="s">
        <v>19</v>
      </c>
      <c r="C165" s="256">
        <v>5890</v>
      </c>
      <c r="D165" s="259" t="s">
        <v>172</v>
      </c>
      <c r="E165" s="237">
        <v>0</v>
      </c>
      <c r="F165" s="189">
        <v>0</v>
      </c>
      <c r="G165" s="189">
        <v>0</v>
      </c>
      <c r="H165" s="189">
        <v>0</v>
      </c>
      <c r="I165" s="189">
        <v>0</v>
      </c>
      <c r="J165" s="189">
        <v>13181201.99</v>
      </c>
      <c r="K165" s="189">
        <v>0</v>
      </c>
      <c r="L165" s="189">
        <v>0</v>
      </c>
      <c r="M165" s="189">
        <v>0</v>
      </c>
      <c r="N165" s="189">
        <v>0</v>
      </c>
      <c r="O165" s="264">
        <f t="shared" si="2"/>
        <v>13181201.99</v>
      </c>
    </row>
    <row r="166" spans="1:15" x14ac:dyDescent="0.25">
      <c r="A166" s="255" t="s">
        <v>51</v>
      </c>
      <c r="B166" s="258" t="s">
        <v>19</v>
      </c>
      <c r="C166" s="256">
        <v>5893</v>
      </c>
      <c r="D166" s="259" t="s">
        <v>173</v>
      </c>
      <c r="E166" s="237">
        <v>402957.63114565366</v>
      </c>
      <c r="F166" s="189">
        <v>0</v>
      </c>
      <c r="G166" s="189">
        <v>0</v>
      </c>
      <c r="H166" s="189">
        <v>0</v>
      </c>
      <c r="I166" s="189">
        <v>0</v>
      </c>
      <c r="J166" s="189">
        <v>0</v>
      </c>
      <c r="K166" s="189">
        <v>0</v>
      </c>
      <c r="L166" s="189">
        <v>512249.73</v>
      </c>
      <c r="M166" s="189">
        <v>0</v>
      </c>
      <c r="N166" s="189">
        <v>0</v>
      </c>
      <c r="O166" s="264">
        <f t="shared" si="2"/>
        <v>512249.73</v>
      </c>
    </row>
    <row r="167" spans="1:15" x14ac:dyDescent="0.25">
      <c r="A167" s="255" t="s">
        <v>51</v>
      </c>
      <c r="B167" s="258" t="s">
        <v>19</v>
      </c>
      <c r="C167" s="256">
        <v>5895</v>
      </c>
      <c r="D167" s="259" t="s">
        <v>174</v>
      </c>
      <c r="E167" s="237">
        <v>1342868277.533318</v>
      </c>
      <c r="F167" s="189">
        <v>0</v>
      </c>
      <c r="G167" s="189">
        <v>0</v>
      </c>
      <c r="H167" s="189">
        <v>0</v>
      </c>
      <c r="I167" s="189">
        <v>0</v>
      </c>
      <c r="J167" s="189">
        <v>439732590.11000001</v>
      </c>
      <c r="K167" s="189">
        <v>0</v>
      </c>
      <c r="L167" s="189">
        <v>0</v>
      </c>
      <c r="M167" s="189">
        <v>0</v>
      </c>
      <c r="N167" s="189">
        <v>0</v>
      </c>
      <c r="O167" s="264">
        <f t="shared" si="2"/>
        <v>439732590.11000001</v>
      </c>
    </row>
    <row r="168" spans="1:15" x14ac:dyDescent="0.25">
      <c r="A168" s="255" t="s">
        <v>51</v>
      </c>
      <c r="B168" s="258" t="s">
        <v>20</v>
      </c>
      <c r="C168" s="256">
        <v>8001</v>
      </c>
      <c r="D168" s="259" t="s">
        <v>175</v>
      </c>
      <c r="E168" s="237">
        <v>53089441.731715396</v>
      </c>
      <c r="F168" s="189">
        <v>0</v>
      </c>
      <c r="G168" s="189">
        <v>179746515.94999996</v>
      </c>
      <c r="H168" s="189">
        <v>0</v>
      </c>
      <c r="I168" s="189">
        <v>0</v>
      </c>
      <c r="J168" s="189">
        <v>0</v>
      </c>
      <c r="K168" s="189">
        <v>0</v>
      </c>
      <c r="L168" s="189">
        <v>889604.81</v>
      </c>
      <c r="M168" s="189">
        <v>0</v>
      </c>
      <c r="N168" s="189">
        <v>0</v>
      </c>
      <c r="O168" s="264">
        <f t="shared" si="2"/>
        <v>180636120.75999996</v>
      </c>
    </row>
    <row r="169" spans="1:15" x14ac:dyDescent="0.25">
      <c r="A169" s="255" t="s">
        <v>51</v>
      </c>
      <c r="B169" s="258" t="s">
        <v>20</v>
      </c>
      <c r="C169" s="256">
        <v>8078</v>
      </c>
      <c r="D169" s="259" t="s">
        <v>176</v>
      </c>
      <c r="E169" s="237">
        <v>0</v>
      </c>
      <c r="F169" s="189">
        <v>0</v>
      </c>
      <c r="G169" s="189">
        <v>0</v>
      </c>
      <c r="H169" s="189">
        <v>0</v>
      </c>
      <c r="I169" s="189">
        <v>0</v>
      </c>
      <c r="J169" s="189">
        <v>0</v>
      </c>
      <c r="K169" s="189">
        <v>0</v>
      </c>
      <c r="L169" s="189">
        <v>0</v>
      </c>
      <c r="M169" s="189">
        <v>0</v>
      </c>
      <c r="N169" s="189">
        <v>0</v>
      </c>
      <c r="O169" s="264">
        <f t="shared" si="2"/>
        <v>0</v>
      </c>
    </row>
    <row r="170" spans="1:15" x14ac:dyDescent="0.25">
      <c r="A170" s="255" t="s">
        <v>51</v>
      </c>
      <c r="B170" s="258" t="s">
        <v>20</v>
      </c>
      <c r="C170" s="256">
        <v>8137</v>
      </c>
      <c r="D170" s="259" t="s">
        <v>177</v>
      </c>
      <c r="E170" s="237">
        <v>0</v>
      </c>
      <c r="F170" s="189">
        <v>0</v>
      </c>
      <c r="G170" s="189">
        <v>0</v>
      </c>
      <c r="H170" s="189">
        <v>0</v>
      </c>
      <c r="I170" s="189">
        <v>0</v>
      </c>
      <c r="J170" s="189">
        <v>0</v>
      </c>
      <c r="K170" s="189">
        <v>0</v>
      </c>
      <c r="L170" s="189">
        <v>0</v>
      </c>
      <c r="M170" s="189">
        <v>0</v>
      </c>
      <c r="N170" s="189">
        <v>0</v>
      </c>
      <c r="O170" s="264">
        <f t="shared" si="2"/>
        <v>0</v>
      </c>
    </row>
    <row r="171" spans="1:15" x14ac:dyDescent="0.25">
      <c r="A171" s="221" t="s">
        <v>51</v>
      </c>
      <c r="B171" s="222" t="s">
        <v>20</v>
      </c>
      <c r="C171" s="186">
        <v>8141</v>
      </c>
      <c r="D171" s="187" t="s">
        <v>178</v>
      </c>
      <c r="E171" s="237">
        <v>0</v>
      </c>
      <c r="F171" s="189">
        <v>0</v>
      </c>
      <c r="G171" s="189">
        <v>0</v>
      </c>
      <c r="H171" s="189">
        <v>0</v>
      </c>
      <c r="I171" s="189">
        <v>0</v>
      </c>
      <c r="J171" s="189">
        <v>0</v>
      </c>
      <c r="K171" s="189">
        <v>0</v>
      </c>
      <c r="L171" s="189">
        <v>0</v>
      </c>
      <c r="M171" s="189">
        <v>0</v>
      </c>
      <c r="N171" s="189">
        <v>0</v>
      </c>
      <c r="O171" s="189">
        <f t="shared" si="2"/>
        <v>0</v>
      </c>
    </row>
    <row r="172" spans="1:15" x14ac:dyDescent="0.25">
      <c r="A172" s="221" t="s">
        <v>51</v>
      </c>
      <c r="B172" s="222" t="s">
        <v>20</v>
      </c>
      <c r="C172" s="186">
        <v>8296</v>
      </c>
      <c r="D172" s="187" t="s">
        <v>179</v>
      </c>
      <c r="E172" s="237">
        <v>1090891.9667430539</v>
      </c>
      <c r="F172" s="189">
        <v>0</v>
      </c>
      <c r="G172" s="189">
        <v>0</v>
      </c>
      <c r="H172" s="189">
        <v>0</v>
      </c>
      <c r="I172" s="189">
        <v>0</v>
      </c>
      <c r="J172" s="189">
        <v>0</v>
      </c>
      <c r="K172" s="189">
        <v>0</v>
      </c>
      <c r="L172" s="189">
        <v>0</v>
      </c>
      <c r="M172" s="189">
        <v>0</v>
      </c>
      <c r="N172" s="189">
        <v>0</v>
      </c>
      <c r="O172" s="189">
        <f t="shared" si="2"/>
        <v>0</v>
      </c>
    </row>
    <row r="173" spans="1:15" x14ac:dyDescent="0.25">
      <c r="A173" s="221" t="s">
        <v>51</v>
      </c>
      <c r="B173" s="222" t="s">
        <v>20</v>
      </c>
      <c r="C173" s="186">
        <v>8372</v>
      </c>
      <c r="D173" s="187" t="s">
        <v>180</v>
      </c>
      <c r="E173" s="237">
        <v>464589.76798279665</v>
      </c>
      <c r="F173" s="189">
        <v>0</v>
      </c>
      <c r="G173" s="189">
        <v>0</v>
      </c>
      <c r="H173" s="189">
        <v>0</v>
      </c>
      <c r="I173" s="189">
        <v>0</v>
      </c>
      <c r="J173" s="189">
        <v>0</v>
      </c>
      <c r="K173" s="189">
        <v>0</v>
      </c>
      <c r="L173" s="189">
        <v>1623919.68</v>
      </c>
      <c r="M173" s="189">
        <v>0</v>
      </c>
      <c r="N173" s="189">
        <v>0</v>
      </c>
      <c r="O173" s="189">
        <f t="shared" si="2"/>
        <v>1623919.68</v>
      </c>
    </row>
    <row r="174" spans="1:15" x14ac:dyDescent="0.25">
      <c r="A174" s="221" t="s">
        <v>51</v>
      </c>
      <c r="B174" s="222" t="s">
        <v>20</v>
      </c>
      <c r="C174" s="186">
        <v>8421</v>
      </c>
      <c r="D174" s="187" t="s">
        <v>181</v>
      </c>
      <c r="E174" s="237">
        <v>6304219.4923735093</v>
      </c>
      <c r="F174" s="189">
        <v>44576069.230000004</v>
      </c>
      <c r="G174" s="189">
        <v>0</v>
      </c>
      <c r="H174" s="189">
        <v>0</v>
      </c>
      <c r="I174" s="189">
        <v>0</v>
      </c>
      <c r="J174" s="189">
        <v>0</v>
      </c>
      <c r="K174" s="189">
        <v>0</v>
      </c>
      <c r="L174" s="189">
        <v>8600649.6099999994</v>
      </c>
      <c r="M174" s="189">
        <v>0</v>
      </c>
      <c r="N174" s="189">
        <v>0</v>
      </c>
      <c r="O174" s="189">
        <f t="shared" si="2"/>
        <v>53176718.840000004</v>
      </c>
    </row>
    <row r="175" spans="1:15" x14ac:dyDescent="0.25">
      <c r="A175" s="221" t="s">
        <v>51</v>
      </c>
      <c r="B175" s="222" t="s">
        <v>20</v>
      </c>
      <c r="C175" s="186">
        <v>8433</v>
      </c>
      <c r="D175" s="187" t="s">
        <v>182</v>
      </c>
      <c r="E175" s="237">
        <v>1112662.8695627479</v>
      </c>
      <c r="F175" s="189">
        <v>0</v>
      </c>
      <c r="G175" s="189">
        <v>0</v>
      </c>
      <c r="H175" s="189">
        <v>0</v>
      </c>
      <c r="I175" s="189">
        <v>0</v>
      </c>
      <c r="J175" s="189">
        <v>0</v>
      </c>
      <c r="K175" s="189">
        <v>0</v>
      </c>
      <c r="L175" s="189">
        <v>0</v>
      </c>
      <c r="M175" s="189">
        <v>0</v>
      </c>
      <c r="N175" s="189">
        <v>0</v>
      </c>
      <c r="O175" s="189">
        <f t="shared" si="2"/>
        <v>0</v>
      </c>
    </row>
    <row r="176" spans="1:15" x14ac:dyDescent="0.25">
      <c r="A176" s="221" t="s">
        <v>51</v>
      </c>
      <c r="B176" s="222" t="s">
        <v>20</v>
      </c>
      <c r="C176" s="186">
        <v>8436</v>
      </c>
      <c r="D176" s="187" t="s">
        <v>183</v>
      </c>
      <c r="E176" s="237">
        <v>140686.86555645755</v>
      </c>
      <c r="F176" s="189">
        <v>0</v>
      </c>
      <c r="G176" s="189">
        <v>0</v>
      </c>
      <c r="H176" s="189">
        <v>0</v>
      </c>
      <c r="I176" s="189">
        <v>0</v>
      </c>
      <c r="J176" s="189">
        <v>0</v>
      </c>
      <c r="K176" s="189">
        <v>0</v>
      </c>
      <c r="L176" s="189">
        <v>1963246.07</v>
      </c>
      <c r="M176" s="189">
        <v>0</v>
      </c>
      <c r="N176" s="189">
        <v>0</v>
      </c>
      <c r="O176" s="189">
        <f t="shared" si="2"/>
        <v>1963246.07</v>
      </c>
    </row>
    <row r="177" spans="1:15" x14ac:dyDescent="0.25">
      <c r="A177" s="221" t="s">
        <v>51</v>
      </c>
      <c r="B177" s="222" t="s">
        <v>20</v>
      </c>
      <c r="C177" s="186">
        <v>8520</v>
      </c>
      <c r="D177" s="187" t="s">
        <v>184</v>
      </c>
      <c r="E177" s="237">
        <v>3868.1362865953361</v>
      </c>
      <c r="F177" s="189">
        <v>0</v>
      </c>
      <c r="G177" s="189">
        <v>0</v>
      </c>
      <c r="H177" s="189">
        <v>0</v>
      </c>
      <c r="I177" s="189">
        <v>0</v>
      </c>
      <c r="J177" s="189">
        <v>0</v>
      </c>
      <c r="K177" s="189">
        <v>0</v>
      </c>
      <c r="L177" s="189">
        <v>0</v>
      </c>
      <c r="M177" s="189">
        <v>0</v>
      </c>
      <c r="N177" s="189">
        <v>0</v>
      </c>
      <c r="O177" s="189">
        <f t="shared" si="2"/>
        <v>0</v>
      </c>
    </row>
    <row r="178" spans="1:15" x14ac:dyDescent="0.25">
      <c r="A178" s="221" t="s">
        <v>51</v>
      </c>
      <c r="B178" s="222" t="s">
        <v>20</v>
      </c>
      <c r="C178" s="186">
        <v>8549</v>
      </c>
      <c r="D178" s="187" t="s">
        <v>185</v>
      </c>
      <c r="E178" s="237">
        <v>0</v>
      </c>
      <c r="F178" s="189">
        <v>0</v>
      </c>
      <c r="G178" s="189">
        <v>0</v>
      </c>
      <c r="H178" s="189">
        <v>0</v>
      </c>
      <c r="I178" s="189">
        <v>0</v>
      </c>
      <c r="J178" s="189">
        <v>0</v>
      </c>
      <c r="K178" s="189">
        <v>0</v>
      </c>
      <c r="L178" s="189">
        <v>0</v>
      </c>
      <c r="M178" s="189">
        <v>0</v>
      </c>
      <c r="N178" s="189">
        <v>0</v>
      </c>
      <c r="O178" s="189">
        <f t="shared" si="2"/>
        <v>0</v>
      </c>
    </row>
    <row r="179" spans="1:15" x14ac:dyDescent="0.25">
      <c r="A179" s="221" t="s">
        <v>51</v>
      </c>
      <c r="B179" s="222" t="s">
        <v>20</v>
      </c>
      <c r="C179" s="186">
        <v>8558</v>
      </c>
      <c r="D179" s="187" t="s">
        <v>186</v>
      </c>
      <c r="E179" s="237">
        <v>0</v>
      </c>
      <c r="F179" s="189">
        <v>0</v>
      </c>
      <c r="G179" s="189">
        <v>0</v>
      </c>
      <c r="H179" s="189">
        <v>0</v>
      </c>
      <c r="I179" s="189">
        <v>0</v>
      </c>
      <c r="J179" s="189">
        <v>0</v>
      </c>
      <c r="K179" s="189">
        <v>0</v>
      </c>
      <c r="L179" s="189">
        <v>0</v>
      </c>
      <c r="M179" s="189">
        <v>0</v>
      </c>
      <c r="N179" s="189">
        <v>0</v>
      </c>
      <c r="O179" s="189">
        <f t="shared" si="2"/>
        <v>0</v>
      </c>
    </row>
    <row r="180" spans="1:15" x14ac:dyDescent="0.25">
      <c r="A180" s="221" t="s">
        <v>51</v>
      </c>
      <c r="B180" s="222" t="s">
        <v>20</v>
      </c>
      <c r="C180" s="186">
        <v>8560</v>
      </c>
      <c r="D180" s="187" t="s">
        <v>187</v>
      </c>
      <c r="E180" s="237">
        <v>0</v>
      </c>
      <c r="F180" s="189">
        <v>0</v>
      </c>
      <c r="G180" s="189">
        <v>0</v>
      </c>
      <c r="H180" s="189">
        <v>0</v>
      </c>
      <c r="I180" s="189">
        <v>0</v>
      </c>
      <c r="J180" s="189">
        <v>0</v>
      </c>
      <c r="K180" s="189">
        <v>0</v>
      </c>
      <c r="L180" s="189">
        <v>0</v>
      </c>
      <c r="M180" s="189">
        <v>0</v>
      </c>
      <c r="N180" s="189">
        <v>0</v>
      </c>
      <c r="O180" s="189">
        <f t="shared" si="2"/>
        <v>0</v>
      </c>
    </row>
    <row r="181" spans="1:15" x14ac:dyDescent="0.25">
      <c r="A181" s="255" t="s">
        <v>51</v>
      </c>
      <c r="B181" s="258" t="s">
        <v>20</v>
      </c>
      <c r="C181" s="256">
        <v>8573</v>
      </c>
      <c r="D181" s="259" t="s">
        <v>188</v>
      </c>
      <c r="E181" s="237">
        <v>12487345.235155717</v>
      </c>
      <c r="F181" s="189">
        <v>13639201.09</v>
      </c>
      <c r="G181" s="189">
        <v>0</v>
      </c>
      <c r="H181" s="189">
        <v>0</v>
      </c>
      <c r="I181" s="189">
        <v>0</v>
      </c>
      <c r="J181" s="189">
        <v>0</v>
      </c>
      <c r="K181" s="189">
        <v>0</v>
      </c>
      <c r="L181" s="189">
        <v>2206271.09</v>
      </c>
      <c r="M181" s="189">
        <v>0</v>
      </c>
      <c r="N181" s="189">
        <v>0</v>
      </c>
      <c r="O181" s="264">
        <f t="shared" si="2"/>
        <v>15845472.18</v>
      </c>
    </row>
    <row r="182" spans="1:15" x14ac:dyDescent="0.25">
      <c r="A182" s="255" t="s">
        <v>51</v>
      </c>
      <c r="B182" s="258" t="s">
        <v>20</v>
      </c>
      <c r="C182" s="256">
        <v>8606</v>
      </c>
      <c r="D182" s="259" t="s">
        <v>189</v>
      </c>
      <c r="E182" s="237">
        <v>16421690.021542631</v>
      </c>
      <c r="F182" s="189">
        <v>0</v>
      </c>
      <c r="G182" s="189">
        <v>0</v>
      </c>
      <c r="H182" s="189">
        <v>0</v>
      </c>
      <c r="I182" s="189">
        <v>0</v>
      </c>
      <c r="J182" s="189">
        <v>0</v>
      </c>
      <c r="K182" s="189">
        <v>0</v>
      </c>
      <c r="L182" s="189">
        <v>14507083.879999997</v>
      </c>
      <c r="M182" s="189">
        <v>0</v>
      </c>
      <c r="N182" s="189">
        <v>0</v>
      </c>
      <c r="O182" s="264">
        <f t="shared" si="2"/>
        <v>14507083.879999997</v>
      </c>
    </row>
    <row r="183" spans="1:15" x14ac:dyDescent="0.25">
      <c r="A183" s="255" t="s">
        <v>51</v>
      </c>
      <c r="B183" s="258" t="s">
        <v>20</v>
      </c>
      <c r="C183" s="256">
        <v>8634</v>
      </c>
      <c r="D183" s="259" t="s">
        <v>190</v>
      </c>
      <c r="E183" s="237">
        <v>1234059.7346626339</v>
      </c>
      <c r="F183" s="189">
        <v>0</v>
      </c>
      <c r="G183" s="189">
        <v>0</v>
      </c>
      <c r="H183" s="189">
        <v>0</v>
      </c>
      <c r="I183" s="189">
        <v>0</v>
      </c>
      <c r="J183" s="189">
        <v>0</v>
      </c>
      <c r="K183" s="189">
        <v>0</v>
      </c>
      <c r="L183" s="189">
        <v>378828.58999999997</v>
      </c>
      <c r="M183" s="189">
        <v>0</v>
      </c>
      <c r="N183" s="189">
        <v>0</v>
      </c>
      <c r="O183" s="264">
        <f t="shared" si="2"/>
        <v>378828.58999999997</v>
      </c>
    </row>
    <row r="184" spans="1:15" x14ac:dyDescent="0.25">
      <c r="A184" s="255" t="s">
        <v>51</v>
      </c>
      <c r="B184" s="258" t="s">
        <v>20</v>
      </c>
      <c r="C184" s="256">
        <v>8638</v>
      </c>
      <c r="D184" s="259" t="s">
        <v>135</v>
      </c>
      <c r="E184" s="237">
        <v>3763539.3260191828</v>
      </c>
      <c r="F184" s="189">
        <v>0</v>
      </c>
      <c r="G184" s="189">
        <v>0</v>
      </c>
      <c r="H184" s="189">
        <v>0</v>
      </c>
      <c r="I184" s="189">
        <v>0</v>
      </c>
      <c r="J184" s="189">
        <v>0</v>
      </c>
      <c r="K184" s="189">
        <v>0</v>
      </c>
      <c r="L184" s="189">
        <v>1417626.11</v>
      </c>
      <c r="M184" s="189">
        <v>0</v>
      </c>
      <c r="N184" s="189">
        <v>0</v>
      </c>
      <c r="O184" s="264">
        <f t="shared" si="2"/>
        <v>1417626.11</v>
      </c>
    </row>
    <row r="185" spans="1:15" x14ac:dyDescent="0.25">
      <c r="A185" s="255" t="s">
        <v>51</v>
      </c>
      <c r="B185" s="258" t="s">
        <v>20</v>
      </c>
      <c r="C185" s="256">
        <v>8675</v>
      </c>
      <c r="D185" s="259" t="s">
        <v>191</v>
      </c>
      <c r="E185" s="237">
        <v>0</v>
      </c>
      <c r="F185" s="189">
        <v>0</v>
      </c>
      <c r="G185" s="189">
        <v>0</v>
      </c>
      <c r="H185" s="189">
        <v>0</v>
      </c>
      <c r="I185" s="189">
        <v>0</v>
      </c>
      <c r="J185" s="189">
        <v>0</v>
      </c>
      <c r="K185" s="189">
        <v>0</v>
      </c>
      <c r="L185" s="189">
        <v>0</v>
      </c>
      <c r="M185" s="189">
        <v>0</v>
      </c>
      <c r="N185" s="189">
        <v>0</v>
      </c>
      <c r="O185" s="264">
        <f t="shared" si="2"/>
        <v>0</v>
      </c>
    </row>
    <row r="186" spans="1:15" x14ac:dyDescent="0.25">
      <c r="A186" s="255" t="s">
        <v>51</v>
      </c>
      <c r="B186" s="258" t="s">
        <v>20</v>
      </c>
      <c r="C186" s="256">
        <v>8685</v>
      </c>
      <c r="D186" s="259" t="s">
        <v>192</v>
      </c>
      <c r="E186" s="237">
        <v>7343016.7720992444</v>
      </c>
      <c r="F186" s="189">
        <v>0</v>
      </c>
      <c r="G186" s="189">
        <v>0</v>
      </c>
      <c r="H186" s="189">
        <v>0</v>
      </c>
      <c r="I186" s="189">
        <v>0</v>
      </c>
      <c r="J186" s="189">
        <v>0</v>
      </c>
      <c r="K186" s="189">
        <v>0</v>
      </c>
      <c r="L186" s="189">
        <v>0</v>
      </c>
      <c r="M186" s="189">
        <v>0</v>
      </c>
      <c r="N186" s="189">
        <v>0</v>
      </c>
      <c r="O186" s="264">
        <f t="shared" si="2"/>
        <v>0</v>
      </c>
    </row>
    <row r="187" spans="1:15" x14ac:dyDescent="0.25">
      <c r="A187" s="255" t="s">
        <v>51</v>
      </c>
      <c r="B187" s="258" t="s">
        <v>20</v>
      </c>
      <c r="C187" s="256">
        <v>8758</v>
      </c>
      <c r="D187" s="259" t="s">
        <v>193</v>
      </c>
      <c r="E187" s="237">
        <v>0</v>
      </c>
      <c r="F187" s="189">
        <v>0</v>
      </c>
      <c r="G187" s="189">
        <v>0</v>
      </c>
      <c r="H187" s="189">
        <v>0</v>
      </c>
      <c r="I187" s="189">
        <v>0</v>
      </c>
      <c r="J187" s="189">
        <v>0</v>
      </c>
      <c r="K187" s="189">
        <v>0</v>
      </c>
      <c r="L187" s="189">
        <v>0</v>
      </c>
      <c r="M187" s="189">
        <v>0</v>
      </c>
      <c r="N187" s="189">
        <v>0</v>
      </c>
      <c r="O187" s="264">
        <f t="shared" si="2"/>
        <v>0</v>
      </c>
    </row>
    <row r="188" spans="1:15" x14ac:dyDescent="0.25">
      <c r="A188" s="255" t="s">
        <v>51</v>
      </c>
      <c r="B188" s="258" t="s">
        <v>20</v>
      </c>
      <c r="C188" s="256">
        <v>8770</v>
      </c>
      <c r="D188" s="259" t="s">
        <v>194</v>
      </c>
      <c r="E188" s="237">
        <v>0</v>
      </c>
      <c r="F188" s="189">
        <v>0</v>
      </c>
      <c r="G188" s="189">
        <v>0</v>
      </c>
      <c r="H188" s="189">
        <v>0</v>
      </c>
      <c r="I188" s="189">
        <v>0</v>
      </c>
      <c r="J188" s="189">
        <v>0</v>
      </c>
      <c r="K188" s="189">
        <v>0</v>
      </c>
      <c r="L188" s="189">
        <v>0</v>
      </c>
      <c r="M188" s="189">
        <v>0</v>
      </c>
      <c r="N188" s="189">
        <v>0</v>
      </c>
      <c r="O188" s="264">
        <f t="shared" si="2"/>
        <v>0</v>
      </c>
    </row>
    <row r="189" spans="1:15" x14ac:dyDescent="0.25">
      <c r="A189" s="255" t="s">
        <v>51</v>
      </c>
      <c r="B189" s="258" t="s">
        <v>20</v>
      </c>
      <c r="C189" s="256">
        <v>8832</v>
      </c>
      <c r="D189" s="259" t="s">
        <v>195</v>
      </c>
      <c r="E189" s="237">
        <v>917732.65053134784</v>
      </c>
      <c r="F189" s="189">
        <v>0</v>
      </c>
      <c r="G189" s="189">
        <v>0</v>
      </c>
      <c r="H189" s="189">
        <v>0</v>
      </c>
      <c r="I189" s="189">
        <v>0</v>
      </c>
      <c r="J189" s="189">
        <v>0</v>
      </c>
      <c r="K189" s="189">
        <v>0</v>
      </c>
      <c r="L189" s="189">
        <v>925284.53999999992</v>
      </c>
      <c r="M189" s="189">
        <v>0</v>
      </c>
      <c r="N189" s="189">
        <v>0</v>
      </c>
      <c r="O189" s="264">
        <f t="shared" si="2"/>
        <v>925284.53999999992</v>
      </c>
    </row>
    <row r="190" spans="1:15" x14ac:dyDescent="0.25">
      <c r="A190" s="255" t="s">
        <v>51</v>
      </c>
      <c r="B190" s="258" t="s">
        <v>20</v>
      </c>
      <c r="C190" s="256">
        <v>8849</v>
      </c>
      <c r="D190" s="259" t="s">
        <v>196</v>
      </c>
      <c r="E190" s="237">
        <v>0</v>
      </c>
      <c r="F190" s="189">
        <v>0</v>
      </c>
      <c r="G190" s="189">
        <v>0</v>
      </c>
      <c r="H190" s="189">
        <v>0</v>
      </c>
      <c r="I190" s="189">
        <v>0</v>
      </c>
      <c r="J190" s="189">
        <v>0</v>
      </c>
      <c r="K190" s="189">
        <v>0</v>
      </c>
      <c r="L190" s="189">
        <v>0</v>
      </c>
      <c r="M190" s="189">
        <v>0</v>
      </c>
      <c r="N190" s="189">
        <v>0</v>
      </c>
      <c r="O190" s="264">
        <f t="shared" si="2"/>
        <v>0</v>
      </c>
    </row>
    <row r="191" spans="1:15" x14ac:dyDescent="0.25">
      <c r="A191" s="221" t="s">
        <v>51</v>
      </c>
      <c r="B191" s="222" t="s">
        <v>197</v>
      </c>
      <c r="C191" s="186">
        <v>11001</v>
      </c>
      <c r="D191" s="187" t="s">
        <v>197</v>
      </c>
      <c r="E191" s="237">
        <v>35208413.030089855</v>
      </c>
      <c r="F191" s="189">
        <v>0</v>
      </c>
      <c r="G191" s="189">
        <v>0</v>
      </c>
      <c r="H191" s="189">
        <v>0</v>
      </c>
      <c r="I191" s="189">
        <v>0</v>
      </c>
      <c r="J191" s="189">
        <v>0</v>
      </c>
      <c r="K191" s="189">
        <v>0</v>
      </c>
      <c r="L191" s="189">
        <v>40202207.989999995</v>
      </c>
      <c r="M191" s="189">
        <v>0</v>
      </c>
      <c r="N191" s="189">
        <v>0</v>
      </c>
      <c r="O191" s="189">
        <f t="shared" si="2"/>
        <v>40202207.989999995</v>
      </c>
    </row>
    <row r="192" spans="1:15" x14ac:dyDescent="0.25">
      <c r="A192" s="221" t="s">
        <v>51</v>
      </c>
      <c r="B192" s="222" t="s">
        <v>21</v>
      </c>
      <c r="C192" s="186">
        <v>13001</v>
      </c>
      <c r="D192" s="187" t="s">
        <v>198</v>
      </c>
      <c r="E192" s="237">
        <v>314423832.74910027</v>
      </c>
      <c r="F192" s="189">
        <v>0</v>
      </c>
      <c r="G192" s="189">
        <v>81461930.24000001</v>
      </c>
      <c r="H192" s="189">
        <v>0</v>
      </c>
      <c r="I192" s="189">
        <v>0</v>
      </c>
      <c r="J192" s="189">
        <v>0</v>
      </c>
      <c r="K192" s="189">
        <v>218137537.99999997</v>
      </c>
      <c r="L192" s="189">
        <v>46586994.589999989</v>
      </c>
      <c r="M192" s="189">
        <v>0</v>
      </c>
      <c r="N192" s="189">
        <v>0</v>
      </c>
      <c r="O192" s="189">
        <f t="shared" si="2"/>
        <v>346186462.82999998</v>
      </c>
    </row>
    <row r="193" spans="1:15" x14ac:dyDescent="0.25">
      <c r="A193" s="221" t="s">
        <v>51</v>
      </c>
      <c r="B193" s="222" t="s">
        <v>21</v>
      </c>
      <c r="C193" s="186">
        <v>13006</v>
      </c>
      <c r="D193" s="187" t="s">
        <v>199</v>
      </c>
      <c r="E193" s="237">
        <v>0</v>
      </c>
      <c r="F193" s="189">
        <v>0</v>
      </c>
      <c r="G193" s="189">
        <v>0</v>
      </c>
      <c r="H193" s="189">
        <v>0</v>
      </c>
      <c r="I193" s="189">
        <v>0</v>
      </c>
      <c r="J193" s="189">
        <v>0</v>
      </c>
      <c r="K193" s="189">
        <v>0</v>
      </c>
      <c r="L193" s="189">
        <v>0</v>
      </c>
      <c r="M193" s="189">
        <v>0</v>
      </c>
      <c r="N193" s="189">
        <v>0</v>
      </c>
      <c r="O193" s="189">
        <f t="shared" si="2"/>
        <v>0</v>
      </c>
    </row>
    <row r="194" spans="1:15" x14ac:dyDescent="0.25">
      <c r="A194" s="221" t="s">
        <v>51</v>
      </c>
      <c r="B194" s="222" t="s">
        <v>21</v>
      </c>
      <c r="C194" s="186">
        <v>13030</v>
      </c>
      <c r="D194" s="187" t="s">
        <v>200</v>
      </c>
      <c r="E194" s="237">
        <v>0</v>
      </c>
      <c r="F194" s="189">
        <v>0</v>
      </c>
      <c r="G194" s="189">
        <v>0</v>
      </c>
      <c r="H194" s="189">
        <v>0</v>
      </c>
      <c r="I194" s="189">
        <v>0</v>
      </c>
      <c r="J194" s="189">
        <v>6287042.2599999998</v>
      </c>
      <c r="K194" s="189">
        <v>0</v>
      </c>
      <c r="L194" s="189">
        <v>0</v>
      </c>
      <c r="M194" s="189">
        <v>0</v>
      </c>
      <c r="N194" s="189">
        <v>0</v>
      </c>
      <c r="O194" s="189">
        <f t="shared" si="2"/>
        <v>6287042.2599999998</v>
      </c>
    </row>
    <row r="195" spans="1:15" x14ac:dyDescent="0.25">
      <c r="A195" s="221" t="s">
        <v>51</v>
      </c>
      <c r="B195" s="222" t="s">
        <v>21</v>
      </c>
      <c r="C195" s="186">
        <v>13042</v>
      </c>
      <c r="D195" s="187" t="s">
        <v>201</v>
      </c>
      <c r="E195" s="237">
        <v>370240705.36273837</v>
      </c>
      <c r="F195" s="189">
        <v>0</v>
      </c>
      <c r="G195" s="189">
        <v>0</v>
      </c>
      <c r="H195" s="189">
        <v>0</v>
      </c>
      <c r="I195" s="189">
        <v>0</v>
      </c>
      <c r="J195" s="189">
        <v>143054967.03999999</v>
      </c>
      <c r="K195" s="189">
        <v>0</v>
      </c>
      <c r="L195" s="189">
        <v>0</v>
      </c>
      <c r="M195" s="189">
        <v>0</v>
      </c>
      <c r="N195" s="189">
        <v>0</v>
      </c>
      <c r="O195" s="189">
        <f t="shared" si="2"/>
        <v>143054967.03999999</v>
      </c>
    </row>
    <row r="196" spans="1:15" x14ac:dyDescent="0.25">
      <c r="A196" s="221" t="s">
        <v>51</v>
      </c>
      <c r="B196" s="222" t="s">
        <v>21</v>
      </c>
      <c r="C196" s="186">
        <v>13052</v>
      </c>
      <c r="D196" s="187" t="s">
        <v>202</v>
      </c>
      <c r="E196" s="237">
        <v>0</v>
      </c>
      <c r="F196" s="189">
        <v>0</v>
      </c>
      <c r="G196" s="189">
        <v>0</v>
      </c>
      <c r="H196" s="189">
        <v>0</v>
      </c>
      <c r="I196" s="189">
        <v>0</v>
      </c>
      <c r="J196" s="189">
        <v>0</v>
      </c>
      <c r="K196" s="189">
        <v>0</v>
      </c>
      <c r="L196" s="189">
        <v>0</v>
      </c>
      <c r="M196" s="189">
        <v>0</v>
      </c>
      <c r="N196" s="189">
        <v>0</v>
      </c>
      <c r="O196" s="189">
        <f t="shared" si="2"/>
        <v>0</v>
      </c>
    </row>
    <row r="197" spans="1:15" x14ac:dyDescent="0.25">
      <c r="A197" s="221" t="s">
        <v>51</v>
      </c>
      <c r="B197" s="222" t="s">
        <v>21</v>
      </c>
      <c r="C197" s="186">
        <v>13062</v>
      </c>
      <c r="D197" s="187" t="s">
        <v>203</v>
      </c>
      <c r="E197" s="237">
        <v>6916193.4954034407</v>
      </c>
      <c r="F197" s="189">
        <v>0</v>
      </c>
      <c r="G197" s="189">
        <v>0</v>
      </c>
      <c r="H197" s="189">
        <v>0</v>
      </c>
      <c r="I197" s="189">
        <v>0</v>
      </c>
      <c r="J197" s="189">
        <v>0</v>
      </c>
      <c r="K197" s="189">
        <v>0</v>
      </c>
      <c r="L197" s="189">
        <v>2885154.98</v>
      </c>
      <c r="M197" s="189">
        <v>0</v>
      </c>
      <c r="N197" s="189">
        <v>0</v>
      </c>
      <c r="O197" s="189">
        <f t="shared" si="2"/>
        <v>2885154.98</v>
      </c>
    </row>
    <row r="198" spans="1:15" x14ac:dyDescent="0.25">
      <c r="A198" s="221" t="s">
        <v>51</v>
      </c>
      <c r="B198" s="222" t="s">
        <v>21</v>
      </c>
      <c r="C198" s="186">
        <v>13074</v>
      </c>
      <c r="D198" s="187" t="s">
        <v>204</v>
      </c>
      <c r="E198" s="237">
        <v>174096940.50522512</v>
      </c>
      <c r="F198" s="189">
        <v>0</v>
      </c>
      <c r="G198" s="189">
        <v>0</v>
      </c>
      <c r="H198" s="189">
        <v>0</v>
      </c>
      <c r="I198" s="189">
        <v>0</v>
      </c>
      <c r="J198" s="189">
        <v>11524944.109999999</v>
      </c>
      <c r="K198" s="189">
        <v>0</v>
      </c>
      <c r="L198" s="189">
        <v>0</v>
      </c>
      <c r="M198" s="189">
        <v>0</v>
      </c>
      <c r="N198" s="189">
        <v>0</v>
      </c>
      <c r="O198" s="189">
        <f t="shared" si="2"/>
        <v>11524944.109999999</v>
      </c>
    </row>
    <row r="199" spans="1:15" x14ac:dyDescent="0.25">
      <c r="A199" s="221" t="s">
        <v>51</v>
      </c>
      <c r="B199" s="222" t="s">
        <v>21</v>
      </c>
      <c r="C199" s="186">
        <v>13140</v>
      </c>
      <c r="D199" s="187" t="s">
        <v>205</v>
      </c>
      <c r="E199" s="237">
        <v>0</v>
      </c>
      <c r="F199" s="189">
        <v>0</v>
      </c>
      <c r="G199" s="189">
        <v>0</v>
      </c>
      <c r="H199" s="189">
        <v>0</v>
      </c>
      <c r="I199" s="189">
        <v>0</v>
      </c>
      <c r="J199" s="189">
        <v>0</v>
      </c>
      <c r="K199" s="189">
        <v>0</v>
      </c>
      <c r="L199" s="189">
        <v>0</v>
      </c>
      <c r="M199" s="189">
        <v>0</v>
      </c>
      <c r="N199" s="189">
        <v>0</v>
      </c>
      <c r="O199" s="189">
        <f t="shared" si="2"/>
        <v>0</v>
      </c>
    </row>
    <row r="200" spans="1:15" x14ac:dyDescent="0.25">
      <c r="A200" s="221" t="s">
        <v>51</v>
      </c>
      <c r="B200" s="222" t="s">
        <v>21</v>
      </c>
      <c r="C200" s="186">
        <v>13160</v>
      </c>
      <c r="D200" s="187" t="s">
        <v>206</v>
      </c>
      <c r="E200" s="237">
        <v>0</v>
      </c>
      <c r="F200" s="189">
        <v>0</v>
      </c>
      <c r="G200" s="189">
        <v>0</v>
      </c>
      <c r="H200" s="189">
        <v>0</v>
      </c>
      <c r="I200" s="189">
        <v>0</v>
      </c>
      <c r="J200" s="189">
        <v>0</v>
      </c>
      <c r="K200" s="189">
        <v>0</v>
      </c>
      <c r="L200" s="189">
        <v>5179134</v>
      </c>
      <c r="M200" s="189">
        <v>0</v>
      </c>
      <c r="N200" s="189">
        <v>0</v>
      </c>
      <c r="O200" s="189">
        <f t="shared" si="2"/>
        <v>5179134</v>
      </c>
    </row>
    <row r="201" spans="1:15" x14ac:dyDescent="0.25">
      <c r="A201" s="255" t="s">
        <v>51</v>
      </c>
      <c r="B201" s="258" t="s">
        <v>21</v>
      </c>
      <c r="C201" s="256">
        <v>13188</v>
      </c>
      <c r="D201" s="259" t="s">
        <v>207</v>
      </c>
      <c r="E201" s="237">
        <v>0</v>
      </c>
      <c r="F201" s="189">
        <v>0</v>
      </c>
      <c r="G201" s="189">
        <v>0</v>
      </c>
      <c r="H201" s="189">
        <v>0</v>
      </c>
      <c r="I201" s="189">
        <v>0</v>
      </c>
      <c r="J201" s="189">
        <v>0</v>
      </c>
      <c r="K201" s="189">
        <v>0</v>
      </c>
      <c r="L201" s="189">
        <v>0</v>
      </c>
      <c r="M201" s="189">
        <v>0</v>
      </c>
      <c r="N201" s="189">
        <v>0</v>
      </c>
      <c r="O201" s="264">
        <f t="shared" si="2"/>
        <v>0</v>
      </c>
    </row>
    <row r="202" spans="1:15" x14ac:dyDescent="0.25">
      <c r="A202" s="255" t="s">
        <v>51</v>
      </c>
      <c r="B202" s="258" t="s">
        <v>21</v>
      </c>
      <c r="C202" s="256">
        <v>13212</v>
      </c>
      <c r="D202" s="259" t="s">
        <v>27</v>
      </c>
      <c r="E202" s="237">
        <v>0</v>
      </c>
      <c r="F202" s="189">
        <v>0</v>
      </c>
      <c r="G202" s="189">
        <v>0</v>
      </c>
      <c r="H202" s="189">
        <v>0</v>
      </c>
      <c r="I202" s="189">
        <v>0</v>
      </c>
      <c r="J202" s="189">
        <v>0</v>
      </c>
      <c r="K202" s="189">
        <v>0</v>
      </c>
      <c r="L202" s="189">
        <v>0</v>
      </c>
      <c r="M202" s="189">
        <v>0</v>
      </c>
      <c r="N202" s="189">
        <v>0</v>
      </c>
      <c r="O202" s="264">
        <f t="shared" si="2"/>
        <v>0</v>
      </c>
    </row>
    <row r="203" spans="1:15" x14ac:dyDescent="0.25">
      <c r="A203" s="255" t="s">
        <v>51</v>
      </c>
      <c r="B203" s="258" t="s">
        <v>21</v>
      </c>
      <c r="C203" s="256">
        <v>13222</v>
      </c>
      <c r="D203" s="259" t="s">
        <v>208</v>
      </c>
      <c r="E203" s="237">
        <v>0</v>
      </c>
      <c r="F203" s="189">
        <v>0</v>
      </c>
      <c r="G203" s="189">
        <v>0</v>
      </c>
      <c r="H203" s="189">
        <v>0</v>
      </c>
      <c r="I203" s="189">
        <v>0</v>
      </c>
      <c r="J203" s="189">
        <v>0</v>
      </c>
      <c r="K203" s="189">
        <v>0</v>
      </c>
      <c r="L203" s="189">
        <v>0</v>
      </c>
      <c r="M203" s="189">
        <v>0</v>
      </c>
      <c r="N203" s="189">
        <v>0</v>
      </c>
      <c r="O203" s="264">
        <f t="shared" si="2"/>
        <v>0</v>
      </c>
    </row>
    <row r="204" spans="1:15" x14ac:dyDescent="0.25">
      <c r="A204" s="255" t="s">
        <v>51</v>
      </c>
      <c r="B204" s="258" t="s">
        <v>21</v>
      </c>
      <c r="C204" s="256">
        <v>13244</v>
      </c>
      <c r="D204" s="259" t="s">
        <v>209</v>
      </c>
      <c r="E204" s="237">
        <v>0</v>
      </c>
      <c r="F204" s="189">
        <v>0</v>
      </c>
      <c r="G204" s="189">
        <v>0</v>
      </c>
      <c r="H204" s="189">
        <v>0</v>
      </c>
      <c r="I204" s="189">
        <v>0</v>
      </c>
      <c r="J204" s="189">
        <v>0</v>
      </c>
      <c r="K204" s="189">
        <v>0</v>
      </c>
      <c r="L204" s="189">
        <v>0</v>
      </c>
      <c r="M204" s="189">
        <v>0</v>
      </c>
      <c r="N204" s="189">
        <v>0</v>
      </c>
      <c r="O204" s="264">
        <f t="shared" ref="O204:O267" si="3">SUM(F204:N204)</f>
        <v>0</v>
      </c>
    </row>
    <row r="205" spans="1:15" x14ac:dyDescent="0.25">
      <c r="A205" s="255" t="s">
        <v>51</v>
      </c>
      <c r="B205" s="258" t="s">
        <v>21</v>
      </c>
      <c r="C205" s="256">
        <v>13248</v>
      </c>
      <c r="D205" s="259" t="s">
        <v>210</v>
      </c>
      <c r="E205" s="237">
        <v>0</v>
      </c>
      <c r="F205" s="189">
        <v>0</v>
      </c>
      <c r="G205" s="189">
        <v>0</v>
      </c>
      <c r="H205" s="189">
        <v>0</v>
      </c>
      <c r="I205" s="189">
        <v>0</v>
      </c>
      <c r="J205" s="189">
        <v>0</v>
      </c>
      <c r="K205" s="189">
        <v>0</v>
      </c>
      <c r="L205" s="189">
        <v>0</v>
      </c>
      <c r="M205" s="189">
        <v>0</v>
      </c>
      <c r="N205" s="189">
        <v>0</v>
      </c>
      <c r="O205" s="264">
        <f t="shared" si="3"/>
        <v>0</v>
      </c>
    </row>
    <row r="206" spans="1:15" x14ac:dyDescent="0.25">
      <c r="A206" s="255" t="s">
        <v>51</v>
      </c>
      <c r="B206" s="258" t="s">
        <v>21</v>
      </c>
      <c r="C206" s="256">
        <v>13268</v>
      </c>
      <c r="D206" s="259" t="s">
        <v>211</v>
      </c>
      <c r="E206" s="237">
        <v>0</v>
      </c>
      <c r="F206" s="189">
        <v>0</v>
      </c>
      <c r="G206" s="189">
        <v>0</v>
      </c>
      <c r="H206" s="189">
        <v>0</v>
      </c>
      <c r="I206" s="189">
        <v>0</v>
      </c>
      <c r="J206" s="189">
        <v>0</v>
      </c>
      <c r="K206" s="189">
        <v>0</v>
      </c>
      <c r="L206" s="189">
        <v>0</v>
      </c>
      <c r="M206" s="189">
        <v>0</v>
      </c>
      <c r="N206" s="189">
        <v>0</v>
      </c>
      <c r="O206" s="264">
        <f t="shared" si="3"/>
        <v>0</v>
      </c>
    </row>
    <row r="207" spans="1:15" x14ac:dyDescent="0.25">
      <c r="A207" s="255" t="s">
        <v>51</v>
      </c>
      <c r="B207" s="258" t="s">
        <v>21</v>
      </c>
      <c r="C207" s="256">
        <v>13300</v>
      </c>
      <c r="D207" s="259" t="s">
        <v>212</v>
      </c>
      <c r="E207" s="237">
        <v>0</v>
      </c>
      <c r="F207" s="189">
        <v>0</v>
      </c>
      <c r="G207" s="189">
        <v>0</v>
      </c>
      <c r="H207" s="189">
        <v>0</v>
      </c>
      <c r="I207" s="189">
        <v>0</v>
      </c>
      <c r="J207" s="189">
        <v>3662587.4</v>
      </c>
      <c r="K207" s="189">
        <v>0</v>
      </c>
      <c r="L207" s="189">
        <v>0</v>
      </c>
      <c r="M207" s="189">
        <v>0</v>
      </c>
      <c r="N207" s="189">
        <v>0</v>
      </c>
      <c r="O207" s="264">
        <f t="shared" si="3"/>
        <v>3662587.4</v>
      </c>
    </row>
    <row r="208" spans="1:15" x14ac:dyDescent="0.25">
      <c r="A208" s="255" t="s">
        <v>51</v>
      </c>
      <c r="B208" s="258" t="s">
        <v>21</v>
      </c>
      <c r="C208" s="256">
        <v>13430</v>
      </c>
      <c r="D208" s="259" t="s">
        <v>213</v>
      </c>
      <c r="E208" s="237">
        <v>0</v>
      </c>
      <c r="F208" s="189">
        <v>0</v>
      </c>
      <c r="G208" s="189">
        <v>0</v>
      </c>
      <c r="H208" s="189">
        <v>0</v>
      </c>
      <c r="I208" s="189">
        <v>0</v>
      </c>
      <c r="J208" s="189">
        <v>0</v>
      </c>
      <c r="K208" s="189">
        <v>0</v>
      </c>
      <c r="L208" s="189">
        <v>550805.31000000006</v>
      </c>
      <c r="M208" s="189">
        <v>0</v>
      </c>
      <c r="N208" s="189">
        <v>0</v>
      </c>
      <c r="O208" s="264">
        <f t="shared" si="3"/>
        <v>550805.31000000006</v>
      </c>
    </row>
    <row r="209" spans="1:15" x14ac:dyDescent="0.25">
      <c r="A209" s="255" t="s">
        <v>51</v>
      </c>
      <c r="B209" s="258" t="s">
        <v>21</v>
      </c>
      <c r="C209" s="256">
        <v>13433</v>
      </c>
      <c r="D209" s="259" t="s">
        <v>214</v>
      </c>
      <c r="E209" s="237">
        <v>159677.50813471584</v>
      </c>
      <c r="F209" s="189">
        <v>0</v>
      </c>
      <c r="G209" s="189">
        <v>0</v>
      </c>
      <c r="H209" s="189">
        <v>0</v>
      </c>
      <c r="I209" s="189">
        <v>0</v>
      </c>
      <c r="J209" s="189">
        <v>0</v>
      </c>
      <c r="K209" s="189">
        <v>0</v>
      </c>
      <c r="L209" s="189">
        <v>4614432.1799999988</v>
      </c>
      <c r="M209" s="189">
        <v>0</v>
      </c>
      <c r="N209" s="189">
        <v>0</v>
      </c>
      <c r="O209" s="264">
        <f t="shared" si="3"/>
        <v>4614432.1799999988</v>
      </c>
    </row>
    <row r="210" spans="1:15" x14ac:dyDescent="0.25">
      <c r="A210" s="255" t="s">
        <v>51</v>
      </c>
      <c r="B210" s="258" t="s">
        <v>21</v>
      </c>
      <c r="C210" s="256">
        <v>13440</v>
      </c>
      <c r="D210" s="259" t="s">
        <v>215</v>
      </c>
      <c r="E210" s="237">
        <v>0</v>
      </c>
      <c r="F210" s="189">
        <v>0</v>
      </c>
      <c r="G210" s="189">
        <v>0</v>
      </c>
      <c r="H210" s="189">
        <v>0</v>
      </c>
      <c r="I210" s="189">
        <v>0</v>
      </c>
      <c r="J210" s="189">
        <v>0</v>
      </c>
      <c r="K210" s="189">
        <v>0</v>
      </c>
      <c r="L210" s="189">
        <v>0</v>
      </c>
      <c r="M210" s="189">
        <v>0</v>
      </c>
      <c r="N210" s="189">
        <v>0</v>
      </c>
      <c r="O210" s="264">
        <f t="shared" si="3"/>
        <v>0</v>
      </c>
    </row>
    <row r="211" spans="1:15" x14ac:dyDescent="0.25">
      <c r="A211" s="221" t="s">
        <v>51</v>
      </c>
      <c r="B211" s="222" t="s">
        <v>21</v>
      </c>
      <c r="C211" s="186">
        <v>13442</v>
      </c>
      <c r="D211" s="187" t="s">
        <v>216</v>
      </c>
      <c r="E211" s="237">
        <v>238405.76858919827</v>
      </c>
      <c r="F211" s="189">
        <v>0</v>
      </c>
      <c r="G211" s="189">
        <v>0</v>
      </c>
      <c r="H211" s="189">
        <v>0</v>
      </c>
      <c r="I211" s="189">
        <v>0</v>
      </c>
      <c r="J211" s="189">
        <v>0</v>
      </c>
      <c r="K211" s="189">
        <v>0</v>
      </c>
      <c r="L211" s="189">
        <v>954933.08</v>
      </c>
      <c r="M211" s="189">
        <v>0</v>
      </c>
      <c r="N211" s="189">
        <v>0</v>
      </c>
      <c r="O211" s="189">
        <f t="shared" si="3"/>
        <v>954933.08</v>
      </c>
    </row>
    <row r="212" spans="1:15" x14ac:dyDescent="0.25">
      <c r="A212" s="221" t="s">
        <v>51</v>
      </c>
      <c r="B212" s="222" t="s">
        <v>21</v>
      </c>
      <c r="C212" s="186">
        <v>13458</v>
      </c>
      <c r="D212" s="187" t="s">
        <v>217</v>
      </c>
      <c r="E212" s="237">
        <v>107776329.52762225</v>
      </c>
      <c r="F212" s="189">
        <v>0</v>
      </c>
      <c r="G212" s="189">
        <v>0</v>
      </c>
      <c r="H212" s="189">
        <v>0</v>
      </c>
      <c r="I212" s="189">
        <v>0</v>
      </c>
      <c r="J212" s="189">
        <v>106403122.14999998</v>
      </c>
      <c r="K212" s="189">
        <v>0</v>
      </c>
      <c r="L212" s="189">
        <v>0</v>
      </c>
      <c r="M212" s="189">
        <v>0</v>
      </c>
      <c r="N212" s="189">
        <v>0</v>
      </c>
      <c r="O212" s="189">
        <f t="shared" si="3"/>
        <v>106403122.14999998</v>
      </c>
    </row>
    <row r="213" spans="1:15" x14ac:dyDescent="0.25">
      <c r="A213" s="221" t="s">
        <v>51</v>
      </c>
      <c r="B213" s="222" t="s">
        <v>21</v>
      </c>
      <c r="C213" s="186">
        <v>13468</v>
      </c>
      <c r="D213" s="187" t="s">
        <v>218</v>
      </c>
      <c r="E213" s="237">
        <v>0</v>
      </c>
      <c r="F213" s="189">
        <v>0</v>
      </c>
      <c r="G213" s="189">
        <v>0</v>
      </c>
      <c r="H213" s="189">
        <v>0</v>
      </c>
      <c r="I213" s="189">
        <v>0</v>
      </c>
      <c r="J213" s="189">
        <v>0</v>
      </c>
      <c r="K213" s="189">
        <v>0</v>
      </c>
      <c r="L213" s="189">
        <v>0</v>
      </c>
      <c r="M213" s="189">
        <v>0</v>
      </c>
      <c r="N213" s="189">
        <v>0</v>
      </c>
      <c r="O213" s="189">
        <f t="shared" si="3"/>
        <v>0</v>
      </c>
    </row>
    <row r="214" spans="1:15" x14ac:dyDescent="0.25">
      <c r="A214" s="221" t="s">
        <v>51</v>
      </c>
      <c r="B214" s="222" t="s">
        <v>21</v>
      </c>
      <c r="C214" s="186">
        <v>13473</v>
      </c>
      <c r="D214" s="187" t="s">
        <v>219</v>
      </c>
      <c r="E214" s="237">
        <v>144859248.21581945</v>
      </c>
      <c r="F214" s="189">
        <v>0</v>
      </c>
      <c r="G214" s="189">
        <v>0</v>
      </c>
      <c r="H214" s="189">
        <v>0</v>
      </c>
      <c r="I214" s="189">
        <v>0</v>
      </c>
      <c r="J214" s="189">
        <v>4135698.7800000003</v>
      </c>
      <c r="K214" s="189">
        <v>0</v>
      </c>
      <c r="L214" s="189">
        <v>0</v>
      </c>
      <c r="M214" s="189">
        <v>0</v>
      </c>
      <c r="N214" s="189">
        <v>0</v>
      </c>
      <c r="O214" s="189">
        <f t="shared" si="3"/>
        <v>4135698.7800000003</v>
      </c>
    </row>
    <row r="215" spans="1:15" x14ac:dyDescent="0.25">
      <c r="A215" s="221" t="s">
        <v>51</v>
      </c>
      <c r="B215" s="222" t="s">
        <v>21</v>
      </c>
      <c r="C215" s="186">
        <v>13490</v>
      </c>
      <c r="D215" s="191" t="s">
        <v>220</v>
      </c>
      <c r="E215" s="237">
        <v>480522048.73063082</v>
      </c>
      <c r="F215" s="189">
        <v>0</v>
      </c>
      <c r="G215" s="189">
        <v>0</v>
      </c>
      <c r="H215" s="189">
        <v>0</v>
      </c>
      <c r="I215" s="189">
        <v>0</v>
      </c>
      <c r="J215" s="189">
        <v>365167799.45000005</v>
      </c>
      <c r="K215" s="189">
        <v>0</v>
      </c>
      <c r="L215" s="189">
        <v>0</v>
      </c>
      <c r="M215" s="189">
        <v>0</v>
      </c>
      <c r="N215" s="189">
        <v>0</v>
      </c>
      <c r="O215" s="189">
        <f t="shared" si="3"/>
        <v>365167799.45000005</v>
      </c>
    </row>
    <row r="216" spans="1:15" x14ac:dyDescent="0.25">
      <c r="A216" s="221" t="s">
        <v>51</v>
      </c>
      <c r="B216" s="222" t="s">
        <v>21</v>
      </c>
      <c r="C216" s="186">
        <v>13549</v>
      </c>
      <c r="D216" s="187" t="s">
        <v>221</v>
      </c>
      <c r="E216" s="237">
        <v>0</v>
      </c>
      <c r="F216" s="189">
        <v>0</v>
      </c>
      <c r="G216" s="189">
        <v>0</v>
      </c>
      <c r="H216" s="189">
        <v>0</v>
      </c>
      <c r="I216" s="189">
        <v>0</v>
      </c>
      <c r="J216" s="189">
        <v>0</v>
      </c>
      <c r="K216" s="189">
        <v>0</v>
      </c>
      <c r="L216" s="189">
        <v>0</v>
      </c>
      <c r="M216" s="189">
        <v>0</v>
      </c>
      <c r="N216" s="189">
        <v>0</v>
      </c>
      <c r="O216" s="189">
        <f t="shared" si="3"/>
        <v>0</v>
      </c>
    </row>
    <row r="217" spans="1:15" x14ac:dyDescent="0.25">
      <c r="A217" s="221" t="s">
        <v>51</v>
      </c>
      <c r="B217" s="222" t="s">
        <v>21</v>
      </c>
      <c r="C217" s="186">
        <v>13580</v>
      </c>
      <c r="D217" s="187" t="s">
        <v>222</v>
      </c>
      <c r="E217" s="237">
        <v>0</v>
      </c>
      <c r="F217" s="189">
        <v>0</v>
      </c>
      <c r="G217" s="189">
        <v>0</v>
      </c>
      <c r="H217" s="189">
        <v>0</v>
      </c>
      <c r="I217" s="189">
        <v>0</v>
      </c>
      <c r="J217" s="189">
        <v>0</v>
      </c>
      <c r="K217" s="189">
        <v>0</v>
      </c>
      <c r="L217" s="189">
        <v>0</v>
      </c>
      <c r="M217" s="189">
        <v>0</v>
      </c>
      <c r="N217" s="189">
        <v>0</v>
      </c>
      <c r="O217" s="189">
        <f t="shared" si="3"/>
        <v>0</v>
      </c>
    </row>
    <row r="218" spans="1:15" x14ac:dyDescent="0.25">
      <c r="A218" s="221" t="s">
        <v>51</v>
      </c>
      <c r="B218" s="222" t="s">
        <v>21</v>
      </c>
      <c r="C218" s="186">
        <v>13600</v>
      </c>
      <c r="D218" s="191" t="s">
        <v>223</v>
      </c>
      <c r="E218" s="237">
        <v>169649953.51394761</v>
      </c>
      <c r="F218" s="189">
        <v>0</v>
      </c>
      <c r="G218" s="189">
        <v>0</v>
      </c>
      <c r="H218" s="189">
        <v>0</v>
      </c>
      <c r="I218" s="189">
        <v>0</v>
      </c>
      <c r="J218" s="189">
        <v>36916700.699999996</v>
      </c>
      <c r="K218" s="189">
        <v>0</v>
      </c>
      <c r="L218" s="189">
        <v>0</v>
      </c>
      <c r="M218" s="189">
        <v>0</v>
      </c>
      <c r="N218" s="189">
        <v>0</v>
      </c>
      <c r="O218" s="189">
        <f t="shared" si="3"/>
        <v>36916700.699999996</v>
      </c>
    </row>
    <row r="219" spans="1:15" x14ac:dyDescent="0.25">
      <c r="A219" s="221" t="s">
        <v>51</v>
      </c>
      <c r="B219" s="222" t="s">
        <v>21</v>
      </c>
      <c r="C219" s="186">
        <v>13620</v>
      </c>
      <c r="D219" s="187" t="s">
        <v>224</v>
      </c>
      <c r="E219" s="237">
        <v>0</v>
      </c>
      <c r="F219" s="189">
        <v>0</v>
      </c>
      <c r="G219" s="189">
        <v>0</v>
      </c>
      <c r="H219" s="189">
        <v>0</v>
      </c>
      <c r="I219" s="189">
        <v>0</v>
      </c>
      <c r="J219" s="189">
        <v>0</v>
      </c>
      <c r="K219" s="189">
        <v>0</v>
      </c>
      <c r="L219" s="189">
        <v>0</v>
      </c>
      <c r="M219" s="189">
        <v>0</v>
      </c>
      <c r="N219" s="189">
        <v>0</v>
      </c>
      <c r="O219" s="189">
        <f t="shared" si="3"/>
        <v>0</v>
      </c>
    </row>
    <row r="220" spans="1:15" x14ac:dyDescent="0.25">
      <c r="A220" s="221" t="s">
        <v>51</v>
      </c>
      <c r="B220" s="222" t="s">
        <v>21</v>
      </c>
      <c r="C220" s="186">
        <v>13647</v>
      </c>
      <c r="D220" s="187" t="s">
        <v>225</v>
      </c>
      <c r="E220" s="237">
        <v>0</v>
      </c>
      <c r="F220" s="189">
        <v>0</v>
      </c>
      <c r="G220" s="189">
        <v>0</v>
      </c>
      <c r="H220" s="189">
        <v>0</v>
      </c>
      <c r="I220" s="189">
        <v>0</v>
      </c>
      <c r="J220" s="189">
        <v>0</v>
      </c>
      <c r="K220" s="189">
        <v>0</v>
      </c>
      <c r="L220" s="189">
        <v>0</v>
      </c>
      <c r="M220" s="189">
        <v>0</v>
      </c>
      <c r="N220" s="189">
        <v>0</v>
      </c>
      <c r="O220" s="189">
        <f t="shared" si="3"/>
        <v>0</v>
      </c>
    </row>
    <row r="221" spans="1:15" x14ac:dyDescent="0.25">
      <c r="A221" s="255" t="s">
        <v>51</v>
      </c>
      <c r="B221" s="258" t="s">
        <v>21</v>
      </c>
      <c r="C221" s="256">
        <v>13650</v>
      </c>
      <c r="D221" s="259" t="s">
        <v>226</v>
      </c>
      <c r="E221" s="237">
        <v>0</v>
      </c>
      <c r="F221" s="189">
        <v>0</v>
      </c>
      <c r="G221" s="189">
        <v>0</v>
      </c>
      <c r="H221" s="189">
        <v>0</v>
      </c>
      <c r="I221" s="189">
        <v>0</v>
      </c>
      <c r="J221" s="189">
        <v>0</v>
      </c>
      <c r="K221" s="189">
        <v>0</v>
      </c>
      <c r="L221" s="189">
        <v>0</v>
      </c>
      <c r="M221" s="189">
        <v>0</v>
      </c>
      <c r="N221" s="189">
        <v>0</v>
      </c>
      <c r="O221" s="264">
        <f t="shared" si="3"/>
        <v>0</v>
      </c>
    </row>
    <row r="222" spans="1:15" x14ac:dyDescent="0.25">
      <c r="A222" s="255" t="s">
        <v>51</v>
      </c>
      <c r="B222" s="258" t="s">
        <v>21</v>
      </c>
      <c r="C222" s="256">
        <v>13654</v>
      </c>
      <c r="D222" s="259" t="s">
        <v>227</v>
      </c>
      <c r="E222" s="237">
        <v>0</v>
      </c>
      <c r="F222" s="189">
        <v>0</v>
      </c>
      <c r="G222" s="189">
        <v>0</v>
      </c>
      <c r="H222" s="189">
        <v>0</v>
      </c>
      <c r="I222" s="189">
        <v>0</v>
      </c>
      <c r="J222" s="189">
        <v>0</v>
      </c>
      <c r="K222" s="189">
        <v>0</v>
      </c>
      <c r="L222" s="189">
        <v>0</v>
      </c>
      <c r="M222" s="189">
        <v>0</v>
      </c>
      <c r="N222" s="189">
        <v>0</v>
      </c>
      <c r="O222" s="264">
        <f t="shared" si="3"/>
        <v>0</v>
      </c>
    </row>
    <row r="223" spans="1:15" x14ac:dyDescent="0.25">
      <c r="A223" s="255" t="s">
        <v>51</v>
      </c>
      <c r="B223" s="258" t="s">
        <v>21</v>
      </c>
      <c r="C223" s="256">
        <v>13655</v>
      </c>
      <c r="D223" s="259" t="s">
        <v>228</v>
      </c>
      <c r="E223" s="237">
        <v>0</v>
      </c>
      <c r="F223" s="189">
        <v>0</v>
      </c>
      <c r="G223" s="189">
        <v>0</v>
      </c>
      <c r="H223" s="189">
        <v>0</v>
      </c>
      <c r="I223" s="189">
        <v>0</v>
      </c>
      <c r="J223" s="189">
        <v>0</v>
      </c>
      <c r="K223" s="189">
        <v>0</v>
      </c>
      <c r="L223" s="189">
        <v>0</v>
      </c>
      <c r="M223" s="189">
        <v>0</v>
      </c>
      <c r="N223" s="189">
        <v>0</v>
      </c>
      <c r="O223" s="264">
        <f t="shared" si="3"/>
        <v>0</v>
      </c>
    </row>
    <row r="224" spans="1:15" x14ac:dyDescent="0.25">
      <c r="A224" s="255" t="s">
        <v>51</v>
      </c>
      <c r="B224" s="258" t="s">
        <v>21</v>
      </c>
      <c r="C224" s="256">
        <v>13657</v>
      </c>
      <c r="D224" s="259" t="s">
        <v>229</v>
      </c>
      <c r="E224" s="237">
        <v>512088.99199615815</v>
      </c>
      <c r="F224" s="189">
        <v>3461860.9499999997</v>
      </c>
      <c r="G224" s="189">
        <v>0</v>
      </c>
      <c r="H224" s="189">
        <v>0</v>
      </c>
      <c r="I224" s="189">
        <v>0</v>
      </c>
      <c r="J224" s="189">
        <v>0</v>
      </c>
      <c r="K224" s="189">
        <v>0</v>
      </c>
      <c r="L224" s="189">
        <v>0</v>
      </c>
      <c r="M224" s="189">
        <v>0</v>
      </c>
      <c r="N224" s="189">
        <v>0</v>
      </c>
      <c r="O224" s="264">
        <f t="shared" si="3"/>
        <v>3461860.9499999997</v>
      </c>
    </row>
    <row r="225" spans="1:15" x14ac:dyDescent="0.25">
      <c r="A225" s="255" t="s">
        <v>51</v>
      </c>
      <c r="B225" s="258" t="s">
        <v>21</v>
      </c>
      <c r="C225" s="256">
        <v>13667</v>
      </c>
      <c r="D225" s="259" t="s">
        <v>230</v>
      </c>
      <c r="E225" s="237">
        <v>186924020.31655681</v>
      </c>
      <c r="F225" s="189">
        <v>0</v>
      </c>
      <c r="G225" s="189">
        <v>0</v>
      </c>
      <c r="H225" s="189">
        <v>0</v>
      </c>
      <c r="I225" s="189">
        <v>0</v>
      </c>
      <c r="J225" s="189">
        <v>236520527.83000001</v>
      </c>
      <c r="K225" s="189">
        <v>0</v>
      </c>
      <c r="L225" s="189">
        <v>88219.200000000012</v>
      </c>
      <c r="M225" s="189">
        <v>0</v>
      </c>
      <c r="N225" s="189">
        <v>0</v>
      </c>
      <c r="O225" s="264">
        <f t="shared" si="3"/>
        <v>236608747.03</v>
      </c>
    </row>
    <row r="226" spans="1:15" x14ac:dyDescent="0.25">
      <c r="A226" s="255" t="s">
        <v>51</v>
      </c>
      <c r="B226" s="258" t="s">
        <v>21</v>
      </c>
      <c r="C226" s="256">
        <v>13670</v>
      </c>
      <c r="D226" s="259" t="s">
        <v>231</v>
      </c>
      <c r="E226" s="237">
        <v>0</v>
      </c>
      <c r="F226" s="189">
        <v>0</v>
      </c>
      <c r="G226" s="189">
        <v>0</v>
      </c>
      <c r="H226" s="189">
        <v>0</v>
      </c>
      <c r="I226" s="189">
        <v>0</v>
      </c>
      <c r="J226" s="189">
        <v>0</v>
      </c>
      <c r="K226" s="189">
        <v>0</v>
      </c>
      <c r="L226" s="189">
        <v>0</v>
      </c>
      <c r="M226" s="189">
        <v>0</v>
      </c>
      <c r="N226" s="189">
        <v>0</v>
      </c>
      <c r="O226" s="264">
        <f t="shared" si="3"/>
        <v>0</v>
      </c>
    </row>
    <row r="227" spans="1:15" x14ac:dyDescent="0.25">
      <c r="A227" s="255" t="s">
        <v>51</v>
      </c>
      <c r="B227" s="258" t="s">
        <v>21</v>
      </c>
      <c r="C227" s="256">
        <v>13673</v>
      </c>
      <c r="D227" s="259" t="s">
        <v>232</v>
      </c>
      <c r="E227" s="237">
        <v>32299492.790595606</v>
      </c>
      <c r="F227" s="189">
        <v>0</v>
      </c>
      <c r="G227" s="189">
        <v>0</v>
      </c>
      <c r="H227" s="189">
        <v>0</v>
      </c>
      <c r="I227" s="189">
        <v>0</v>
      </c>
      <c r="J227" s="189">
        <v>0</v>
      </c>
      <c r="K227" s="189">
        <v>0</v>
      </c>
      <c r="L227" s="189">
        <v>0</v>
      </c>
      <c r="M227" s="189">
        <v>0</v>
      </c>
      <c r="N227" s="189">
        <v>0</v>
      </c>
      <c r="O227" s="264">
        <f t="shared" si="3"/>
        <v>0</v>
      </c>
    </row>
    <row r="228" spans="1:15" x14ac:dyDescent="0.25">
      <c r="A228" s="255" t="s">
        <v>51</v>
      </c>
      <c r="B228" s="258" t="s">
        <v>21</v>
      </c>
      <c r="C228" s="256">
        <v>13683</v>
      </c>
      <c r="D228" s="259" t="s">
        <v>233</v>
      </c>
      <c r="E228" s="237">
        <v>151317.97839722302</v>
      </c>
      <c r="F228" s="189">
        <v>0</v>
      </c>
      <c r="G228" s="189">
        <v>0</v>
      </c>
      <c r="H228" s="189">
        <v>0</v>
      </c>
      <c r="I228" s="189">
        <v>0</v>
      </c>
      <c r="J228" s="189">
        <v>0</v>
      </c>
      <c r="K228" s="189">
        <v>0</v>
      </c>
      <c r="L228" s="189">
        <v>8764.51</v>
      </c>
      <c r="M228" s="189">
        <v>0</v>
      </c>
      <c r="N228" s="189">
        <v>0</v>
      </c>
      <c r="O228" s="264">
        <f t="shared" si="3"/>
        <v>8764.51</v>
      </c>
    </row>
    <row r="229" spans="1:15" x14ac:dyDescent="0.25">
      <c r="A229" s="255" t="s">
        <v>51</v>
      </c>
      <c r="B229" s="258" t="s">
        <v>21</v>
      </c>
      <c r="C229" s="256">
        <v>13688</v>
      </c>
      <c r="D229" s="259" t="s">
        <v>234</v>
      </c>
      <c r="E229" s="237">
        <v>3781859.064576122</v>
      </c>
      <c r="F229" s="189">
        <v>0</v>
      </c>
      <c r="G229" s="189">
        <v>0</v>
      </c>
      <c r="H229" s="189">
        <v>0</v>
      </c>
      <c r="I229" s="189">
        <v>0</v>
      </c>
      <c r="J229" s="189">
        <v>14742001.690000001</v>
      </c>
      <c r="K229" s="189">
        <v>0</v>
      </c>
      <c r="L229" s="189">
        <v>0</v>
      </c>
      <c r="M229" s="189">
        <v>0</v>
      </c>
      <c r="N229" s="189">
        <v>0</v>
      </c>
      <c r="O229" s="264">
        <f t="shared" si="3"/>
        <v>14742001.690000001</v>
      </c>
    </row>
    <row r="230" spans="1:15" x14ac:dyDescent="0.25">
      <c r="A230" s="255" t="s">
        <v>51</v>
      </c>
      <c r="B230" s="258" t="s">
        <v>21</v>
      </c>
      <c r="C230" s="256">
        <v>13744</v>
      </c>
      <c r="D230" s="259" t="s">
        <v>235</v>
      </c>
      <c r="E230" s="237">
        <v>1104300308.8342943</v>
      </c>
      <c r="F230" s="189">
        <v>0</v>
      </c>
      <c r="G230" s="189">
        <v>0</v>
      </c>
      <c r="H230" s="189">
        <v>0</v>
      </c>
      <c r="I230" s="189">
        <v>0</v>
      </c>
      <c r="J230" s="189">
        <v>340804157.52000004</v>
      </c>
      <c r="K230" s="189">
        <v>0</v>
      </c>
      <c r="L230" s="189">
        <v>0</v>
      </c>
      <c r="M230" s="189">
        <v>0</v>
      </c>
      <c r="N230" s="189">
        <v>0</v>
      </c>
      <c r="O230" s="264">
        <f t="shared" si="3"/>
        <v>340804157.52000004</v>
      </c>
    </row>
    <row r="231" spans="1:15" x14ac:dyDescent="0.25">
      <c r="A231" s="221" t="s">
        <v>51</v>
      </c>
      <c r="B231" s="222" t="s">
        <v>21</v>
      </c>
      <c r="C231" s="186">
        <v>13760</v>
      </c>
      <c r="D231" s="187" t="s">
        <v>236</v>
      </c>
      <c r="E231" s="237">
        <v>43229.151026921078</v>
      </c>
      <c r="F231" s="189">
        <v>0</v>
      </c>
      <c r="G231" s="189">
        <v>0</v>
      </c>
      <c r="H231" s="189">
        <v>0</v>
      </c>
      <c r="I231" s="189">
        <v>0</v>
      </c>
      <c r="J231" s="189">
        <v>0</v>
      </c>
      <c r="K231" s="189">
        <v>0</v>
      </c>
      <c r="L231" s="189">
        <v>0</v>
      </c>
      <c r="M231" s="189">
        <v>0</v>
      </c>
      <c r="N231" s="189">
        <v>0</v>
      </c>
      <c r="O231" s="189">
        <f t="shared" si="3"/>
        <v>0</v>
      </c>
    </row>
    <row r="232" spans="1:15" x14ac:dyDescent="0.25">
      <c r="A232" s="221" t="s">
        <v>51</v>
      </c>
      <c r="B232" s="222" t="s">
        <v>21</v>
      </c>
      <c r="C232" s="186">
        <v>13780</v>
      </c>
      <c r="D232" s="187" t="s">
        <v>237</v>
      </c>
      <c r="E232" s="237">
        <v>998992.70225746813</v>
      </c>
      <c r="F232" s="189">
        <v>0</v>
      </c>
      <c r="G232" s="189">
        <v>0</v>
      </c>
      <c r="H232" s="189">
        <v>0</v>
      </c>
      <c r="I232" s="189">
        <v>0</v>
      </c>
      <c r="J232" s="189">
        <v>0</v>
      </c>
      <c r="K232" s="189">
        <v>0</v>
      </c>
      <c r="L232" s="189">
        <v>0</v>
      </c>
      <c r="M232" s="189">
        <v>0</v>
      </c>
      <c r="N232" s="189">
        <v>0</v>
      </c>
      <c r="O232" s="189">
        <f t="shared" si="3"/>
        <v>0</v>
      </c>
    </row>
    <row r="233" spans="1:15" x14ac:dyDescent="0.25">
      <c r="A233" s="221" t="s">
        <v>51</v>
      </c>
      <c r="B233" s="222" t="s">
        <v>21</v>
      </c>
      <c r="C233" s="186">
        <v>13810</v>
      </c>
      <c r="D233" s="187" t="s">
        <v>238</v>
      </c>
      <c r="E233" s="237">
        <v>194627493.45966211</v>
      </c>
      <c r="F233" s="189">
        <v>0</v>
      </c>
      <c r="G233" s="189">
        <v>0</v>
      </c>
      <c r="H233" s="189">
        <v>0</v>
      </c>
      <c r="I233" s="189">
        <v>0</v>
      </c>
      <c r="J233" s="189">
        <v>147020415.17999998</v>
      </c>
      <c r="K233" s="189">
        <v>0</v>
      </c>
      <c r="L233" s="189">
        <v>0</v>
      </c>
      <c r="M233" s="189">
        <v>0</v>
      </c>
      <c r="N233" s="189">
        <v>0</v>
      </c>
      <c r="O233" s="189">
        <f t="shared" si="3"/>
        <v>147020415.17999998</v>
      </c>
    </row>
    <row r="234" spans="1:15" x14ac:dyDescent="0.25">
      <c r="A234" s="221" t="s">
        <v>51</v>
      </c>
      <c r="B234" s="222" t="s">
        <v>21</v>
      </c>
      <c r="C234" s="186">
        <v>13836</v>
      </c>
      <c r="D234" s="187" t="s">
        <v>239</v>
      </c>
      <c r="E234" s="237">
        <v>80489958.809691161</v>
      </c>
      <c r="F234" s="189">
        <v>137073460.51999998</v>
      </c>
      <c r="G234" s="189">
        <v>0</v>
      </c>
      <c r="H234" s="189">
        <v>0</v>
      </c>
      <c r="I234" s="189">
        <v>0</v>
      </c>
      <c r="J234" s="189">
        <v>0</v>
      </c>
      <c r="K234" s="189">
        <v>0</v>
      </c>
      <c r="L234" s="189">
        <v>5341749.5299999993</v>
      </c>
      <c r="M234" s="189">
        <v>0</v>
      </c>
      <c r="N234" s="189">
        <v>0</v>
      </c>
      <c r="O234" s="189">
        <f t="shared" si="3"/>
        <v>142415210.04999998</v>
      </c>
    </row>
    <row r="235" spans="1:15" x14ac:dyDescent="0.25">
      <c r="A235" s="221" t="s">
        <v>51</v>
      </c>
      <c r="B235" s="222" t="s">
        <v>21</v>
      </c>
      <c r="C235" s="186">
        <v>13838</v>
      </c>
      <c r="D235" s="187" t="s">
        <v>240</v>
      </c>
      <c r="E235" s="237">
        <v>877801.58102956065</v>
      </c>
      <c r="F235" s="189">
        <v>812287.75000000012</v>
      </c>
      <c r="G235" s="189">
        <v>0</v>
      </c>
      <c r="H235" s="189">
        <v>0</v>
      </c>
      <c r="I235" s="189">
        <v>0</v>
      </c>
      <c r="J235" s="189">
        <v>0</v>
      </c>
      <c r="K235" s="189">
        <v>0</v>
      </c>
      <c r="L235" s="189">
        <v>375149.86</v>
      </c>
      <c r="M235" s="189">
        <v>0</v>
      </c>
      <c r="N235" s="189">
        <v>0</v>
      </c>
      <c r="O235" s="189">
        <f t="shared" si="3"/>
        <v>1187437.6100000001</v>
      </c>
    </row>
    <row r="236" spans="1:15" x14ac:dyDescent="0.25">
      <c r="A236" s="221" t="s">
        <v>51</v>
      </c>
      <c r="B236" s="222" t="s">
        <v>21</v>
      </c>
      <c r="C236" s="186">
        <v>13873</v>
      </c>
      <c r="D236" s="187" t="s">
        <v>241</v>
      </c>
      <c r="E236" s="237">
        <v>0</v>
      </c>
      <c r="F236" s="189">
        <v>0</v>
      </c>
      <c r="G236" s="189">
        <v>0</v>
      </c>
      <c r="H236" s="189">
        <v>0</v>
      </c>
      <c r="I236" s="189">
        <v>0</v>
      </c>
      <c r="J236" s="189">
        <v>0</v>
      </c>
      <c r="K236" s="189">
        <v>0</v>
      </c>
      <c r="L236" s="189">
        <v>0</v>
      </c>
      <c r="M236" s="189">
        <v>0</v>
      </c>
      <c r="N236" s="189">
        <v>0</v>
      </c>
      <c r="O236" s="189">
        <f t="shared" si="3"/>
        <v>0</v>
      </c>
    </row>
    <row r="237" spans="1:15" x14ac:dyDescent="0.25">
      <c r="A237" s="221" t="s">
        <v>51</v>
      </c>
      <c r="B237" s="222" t="s">
        <v>21</v>
      </c>
      <c r="C237" s="186">
        <v>13894</v>
      </c>
      <c r="D237" s="187" t="s">
        <v>242</v>
      </c>
      <c r="E237" s="237">
        <v>418196.75764638186</v>
      </c>
      <c r="F237" s="189">
        <v>0</v>
      </c>
      <c r="G237" s="189">
        <v>0</v>
      </c>
      <c r="H237" s="189">
        <v>0</v>
      </c>
      <c r="I237" s="189">
        <v>0</v>
      </c>
      <c r="J237" s="189">
        <v>0</v>
      </c>
      <c r="K237" s="189">
        <v>0</v>
      </c>
      <c r="L237" s="189">
        <v>0</v>
      </c>
      <c r="M237" s="189">
        <v>0</v>
      </c>
      <c r="N237" s="189">
        <v>0</v>
      </c>
      <c r="O237" s="189">
        <f t="shared" si="3"/>
        <v>0</v>
      </c>
    </row>
    <row r="238" spans="1:15" x14ac:dyDescent="0.25">
      <c r="A238" s="221" t="s">
        <v>51</v>
      </c>
      <c r="B238" s="222" t="s">
        <v>22</v>
      </c>
      <c r="C238" s="186">
        <v>15001</v>
      </c>
      <c r="D238" s="187" t="s">
        <v>243</v>
      </c>
      <c r="E238" s="237">
        <v>6815980.1183395181</v>
      </c>
      <c r="F238" s="189">
        <v>0</v>
      </c>
      <c r="G238" s="189">
        <v>46293338.710000008</v>
      </c>
      <c r="H238" s="189">
        <v>0</v>
      </c>
      <c r="I238" s="189">
        <v>0</v>
      </c>
      <c r="J238" s="189">
        <v>0</v>
      </c>
      <c r="K238" s="189">
        <v>0</v>
      </c>
      <c r="L238" s="189">
        <v>1475845.7500000002</v>
      </c>
      <c r="M238" s="189">
        <v>0</v>
      </c>
      <c r="N238" s="189">
        <v>0</v>
      </c>
      <c r="O238" s="189">
        <f t="shared" si="3"/>
        <v>47769184.460000008</v>
      </c>
    </row>
    <row r="239" spans="1:15" x14ac:dyDescent="0.25">
      <c r="A239" s="221" t="s">
        <v>51</v>
      </c>
      <c r="B239" s="222" t="s">
        <v>22</v>
      </c>
      <c r="C239" s="186">
        <v>15022</v>
      </c>
      <c r="D239" s="187" t="s">
        <v>244</v>
      </c>
      <c r="E239" s="237">
        <v>56119099.423181079</v>
      </c>
      <c r="F239" s="189">
        <v>0</v>
      </c>
      <c r="G239" s="189">
        <v>0</v>
      </c>
      <c r="H239" s="189">
        <v>25470852.109999999</v>
      </c>
      <c r="I239" s="189">
        <v>0</v>
      </c>
      <c r="J239" s="189">
        <v>0</v>
      </c>
      <c r="K239" s="189">
        <v>0</v>
      </c>
      <c r="L239" s="189">
        <v>0</v>
      </c>
      <c r="M239" s="189">
        <v>0</v>
      </c>
      <c r="N239" s="189">
        <v>0</v>
      </c>
      <c r="O239" s="189">
        <f t="shared" si="3"/>
        <v>25470852.109999999</v>
      </c>
    </row>
    <row r="240" spans="1:15" x14ac:dyDescent="0.25">
      <c r="A240" s="221" t="s">
        <v>51</v>
      </c>
      <c r="B240" s="222" t="s">
        <v>22</v>
      </c>
      <c r="C240" s="186">
        <v>15047</v>
      </c>
      <c r="D240" s="187" t="s">
        <v>245</v>
      </c>
      <c r="E240" s="237">
        <v>4394.2589830450324</v>
      </c>
      <c r="F240" s="189">
        <v>0</v>
      </c>
      <c r="G240" s="189">
        <v>0</v>
      </c>
      <c r="H240" s="189">
        <v>0</v>
      </c>
      <c r="I240" s="189">
        <v>0</v>
      </c>
      <c r="J240" s="189">
        <v>0</v>
      </c>
      <c r="K240" s="189">
        <v>0</v>
      </c>
      <c r="L240" s="189">
        <v>0</v>
      </c>
      <c r="M240" s="189">
        <v>0</v>
      </c>
      <c r="N240" s="189">
        <v>0</v>
      </c>
      <c r="O240" s="189">
        <f t="shared" si="3"/>
        <v>0</v>
      </c>
    </row>
    <row r="241" spans="1:15" x14ac:dyDescent="0.25">
      <c r="A241" s="255" t="s">
        <v>51</v>
      </c>
      <c r="B241" s="258" t="s">
        <v>22</v>
      </c>
      <c r="C241" s="256">
        <v>15051</v>
      </c>
      <c r="D241" s="259" t="s">
        <v>246</v>
      </c>
      <c r="E241" s="237">
        <v>423386.63419259689</v>
      </c>
      <c r="F241" s="189">
        <v>0</v>
      </c>
      <c r="G241" s="189">
        <v>0</v>
      </c>
      <c r="H241" s="189">
        <v>0</v>
      </c>
      <c r="I241" s="189">
        <v>0</v>
      </c>
      <c r="J241" s="189">
        <v>0</v>
      </c>
      <c r="K241" s="189">
        <v>0</v>
      </c>
      <c r="L241" s="189">
        <v>1366268.2999999998</v>
      </c>
      <c r="M241" s="189">
        <v>0</v>
      </c>
      <c r="N241" s="189">
        <v>0</v>
      </c>
      <c r="O241" s="264">
        <f t="shared" si="3"/>
        <v>1366268.2999999998</v>
      </c>
    </row>
    <row r="242" spans="1:15" x14ac:dyDescent="0.25">
      <c r="A242" s="255" t="s">
        <v>51</v>
      </c>
      <c r="B242" s="258" t="s">
        <v>22</v>
      </c>
      <c r="C242" s="256">
        <v>15087</v>
      </c>
      <c r="D242" s="259" t="s">
        <v>247</v>
      </c>
      <c r="E242" s="237">
        <v>42409.872740752704</v>
      </c>
      <c r="F242" s="189">
        <v>0</v>
      </c>
      <c r="G242" s="189">
        <v>0</v>
      </c>
      <c r="H242" s="189">
        <v>0</v>
      </c>
      <c r="I242" s="189">
        <v>0</v>
      </c>
      <c r="J242" s="189">
        <v>0</v>
      </c>
      <c r="K242" s="189">
        <v>0</v>
      </c>
      <c r="L242" s="189">
        <v>7883.0700000000006</v>
      </c>
      <c r="M242" s="189">
        <v>0</v>
      </c>
      <c r="N242" s="189">
        <v>0</v>
      </c>
      <c r="O242" s="264">
        <f t="shared" si="3"/>
        <v>7883.0700000000006</v>
      </c>
    </row>
    <row r="243" spans="1:15" x14ac:dyDescent="0.25">
      <c r="A243" s="255" t="s">
        <v>51</v>
      </c>
      <c r="B243" s="258" t="s">
        <v>22</v>
      </c>
      <c r="C243" s="256">
        <v>15090</v>
      </c>
      <c r="D243" s="259" t="s">
        <v>248</v>
      </c>
      <c r="E243" s="237">
        <v>0</v>
      </c>
      <c r="F243" s="189">
        <v>0</v>
      </c>
      <c r="G243" s="189">
        <v>0</v>
      </c>
      <c r="H243" s="189">
        <v>0</v>
      </c>
      <c r="I243" s="189">
        <v>0</v>
      </c>
      <c r="J243" s="189">
        <v>0</v>
      </c>
      <c r="K243" s="189">
        <v>0</v>
      </c>
      <c r="L243" s="189">
        <v>163748.95000000001</v>
      </c>
      <c r="M243" s="189">
        <v>0</v>
      </c>
      <c r="N243" s="189">
        <v>0</v>
      </c>
      <c r="O243" s="264">
        <f t="shared" si="3"/>
        <v>163748.95000000001</v>
      </c>
    </row>
    <row r="244" spans="1:15" x14ac:dyDescent="0.25">
      <c r="A244" s="255" t="s">
        <v>51</v>
      </c>
      <c r="B244" s="258" t="s">
        <v>22</v>
      </c>
      <c r="C244" s="256">
        <v>15092</v>
      </c>
      <c r="D244" s="259" t="s">
        <v>249</v>
      </c>
      <c r="E244" s="237">
        <v>9017722.3893108219</v>
      </c>
      <c r="F244" s="189">
        <v>1817909.18</v>
      </c>
      <c r="G244" s="189">
        <v>11106854.880000001</v>
      </c>
      <c r="H244" s="189">
        <v>0</v>
      </c>
      <c r="I244" s="189">
        <v>0</v>
      </c>
      <c r="J244" s="189">
        <v>0</v>
      </c>
      <c r="K244" s="189">
        <v>0</v>
      </c>
      <c r="L244" s="189">
        <v>0</v>
      </c>
      <c r="M244" s="189">
        <v>0</v>
      </c>
      <c r="N244" s="189">
        <v>0</v>
      </c>
      <c r="O244" s="264">
        <f t="shared" si="3"/>
        <v>12924764.060000001</v>
      </c>
    </row>
    <row r="245" spans="1:15" x14ac:dyDescent="0.25">
      <c r="A245" s="255" t="s">
        <v>51</v>
      </c>
      <c r="B245" s="258" t="s">
        <v>22</v>
      </c>
      <c r="C245" s="256">
        <v>15097</v>
      </c>
      <c r="D245" s="259" t="s">
        <v>250</v>
      </c>
      <c r="E245" s="237">
        <v>5077158.1016082615</v>
      </c>
      <c r="F245" s="189">
        <v>0</v>
      </c>
      <c r="G245" s="189">
        <v>7843147.4700000007</v>
      </c>
      <c r="H245" s="189">
        <v>0</v>
      </c>
      <c r="I245" s="189">
        <v>0</v>
      </c>
      <c r="J245" s="189">
        <v>0</v>
      </c>
      <c r="K245" s="189">
        <v>0</v>
      </c>
      <c r="L245" s="189">
        <v>0</v>
      </c>
      <c r="M245" s="189">
        <v>0</v>
      </c>
      <c r="N245" s="189">
        <v>0</v>
      </c>
      <c r="O245" s="264">
        <f t="shared" si="3"/>
        <v>7843147.4700000007</v>
      </c>
    </row>
    <row r="246" spans="1:15" x14ac:dyDescent="0.25">
      <c r="A246" s="255" t="s">
        <v>51</v>
      </c>
      <c r="B246" s="258" t="s">
        <v>22</v>
      </c>
      <c r="C246" s="256">
        <v>15104</v>
      </c>
      <c r="D246" s="259" t="s">
        <v>22</v>
      </c>
      <c r="E246" s="237">
        <v>230156.62336210982</v>
      </c>
      <c r="F246" s="189">
        <v>0</v>
      </c>
      <c r="G246" s="189">
        <v>0</v>
      </c>
      <c r="H246" s="189">
        <v>0</v>
      </c>
      <c r="I246" s="189">
        <v>0</v>
      </c>
      <c r="J246" s="189">
        <v>0</v>
      </c>
      <c r="K246" s="189">
        <v>0</v>
      </c>
      <c r="L246" s="189">
        <v>12263.83</v>
      </c>
      <c r="M246" s="189">
        <v>0</v>
      </c>
      <c r="N246" s="189">
        <v>0</v>
      </c>
      <c r="O246" s="264">
        <f t="shared" si="3"/>
        <v>12263.83</v>
      </c>
    </row>
    <row r="247" spans="1:15" x14ac:dyDescent="0.25">
      <c r="A247" s="255" t="s">
        <v>51</v>
      </c>
      <c r="B247" s="258" t="s">
        <v>22</v>
      </c>
      <c r="C247" s="256">
        <v>15106</v>
      </c>
      <c r="D247" s="259" t="s">
        <v>74</v>
      </c>
      <c r="E247" s="237">
        <v>56139077.262207493</v>
      </c>
      <c r="F247" s="189">
        <v>0</v>
      </c>
      <c r="G247" s="189">
        <v>3031.88</v>
      </c>
      <c r="H247" s="189">
        <v>25470852.109999999</v>
      </c>
      <c r="I247" s="189">
        <v>0</v>
      </c>
      <c r="J247" s="189">
        <v>0</v>
      </c>
      <c r="K247" s="189">
        <v>0</v>
      </c>
      <c r="L247" s="189">
        <v>0</v>
      </c>
      <c r="M247" s="189">
        <v>0</v>
      </c>
      <c r="N247" s="189">
        <v>0</v>
      </c>
      <c r="O247" s="264">
        <f t="shared" si="3"/>
        <v>25473883.989999998</v>
      </c>
    </row>
    <row r="248" spans="1:15" x14ac:dyDescent="0.25">
      <c r="A248" s="255" t="s">
        <v>51</v>
      </c>
      <c r="B248" s="258" t="s">
        <v>22</v>
      </c>
      <c r="C248" s="256">
        <v>15109</v>
      </c>
      <c r="D248" s="259" t="s">
        <v>251</v>
      </c>
      <c r="E248" s="237">
        <v>56119099.441701025</v>
      </c>
      <c r="F248" s="189">
        <v>0</v>
      </c>
      <c r="G248" s="189">
        <v>0</v>
      </c>
      <c r="H248" s="189">
        <v>25470852.120000001</v>
      </c>
      <c r="I248" s="189">
        <v>0</v>
      </c>
      <c r="J248" s="189">
        <v>0</v>
      </c>
      <c r="K248" s="189">
        <v>0</v>
      </c>
      <c r="L248" s="189">
        <v>0</v>
      </c>
      <c r="M248" s="189">
        <v>0</v>
      </c>
      <c r="N248" s="189">
        <v>0</v>
      </c>
      <c r="O248" s="264">
        <f t="shared" si="3"/>
        <v>25470852.120000001</v>
      </c>
    </row>
    <row r="249" spans="1:15" x14ac:dyDescent="0.25">
      <c r="A249" s="255" t="s">
        <v>51</v>
      </c>
      <c r="B249" s="258" t="s">
        <v>22</v>
      </c>
      <c r="C249" s="256">
        <v>15114</v>
      </c>
      <c r="D249" s="259" t="s">
        <v>252</v>
      </c>
      <c r="E249" s="237">
        <v>1552704.1231434334</v>
      </c>
      <c r="F249" s="189">
        <v>533982.21</v>
      </c>
      <c r="G249" s="189">
        <v>0</v>
      </c>
      <c r="H249" s="189">
        <v>0</v>
      </c>
      <c r="I249" s="189">
        <v>0</v>
      </c>
      <c r="J249" s="189">
        <v>0</v>
      </c>
      <c r="K249" s="189">
        <v>0</v>
      </c>
      <c r="L249" s="189">
        <v>0</v>
      </c>
      <c r="M249" s="189">
        <v>0</v>
      </c>
      <c r="N249" s="189">
        <v>0</v>
      </c>
      <c r="O249" s="264">
        <f t="shared" si="3"/>
        <v>533982.21</v>
      </c>
    </row>
    <row r="250" spans="1:15" x14ac:dyDescent="0.25">
      <c r="A250" s="255" t="s">
        <v>51</v>
      </c>
      <c r="B250" s="258" t="s">
        <v>22</v>
      </c>
      <c r="C250" s="256">
        <v>15131</v>
      </c>
      <c r="D250" s="259" t="s">
        <v>23</v>
      </c>
      <c r="E250" s="237">
        <v>38011102.553441525</v>
      </c>
      <c r="F250" s="189">
        <v>0</v>
      </c>
      <c r="G250" s="189">
        <v>0</v>
      </c>
      <c r="H250" s="189">
        <v>16980568.039999999</v>
      </c>
      <c r="I250" s="189">
        <v>0</v>
      </c>
      <c r="J250" s="189">
        <v>0</v>
      </c>
      <c r="K250" s="189">
        <v>0</v>
      </c>
      <c r="L250" s="189">
        <v>0</v>
      </c>
      <c r="M250" s="189">
        <v>0</v>
      </c>
      <c r="N250" s="189">
        <v>0</v>
      </c>
      <c r="O250" s="264">
        <f t="shared" si="3"/>
        <v>16980568.039999999</v>
      </c>
    </row>
    <row r="251" spans="1:15" x14ac:dyDescent="0.25">
      <c r="A251" s="221" t="s">
        <v>51</v>
      </c>
      <c r="B251" s="222" t="s">
        <v>22</v>
      </c>
      <c r="C251" s="186">
        <v>15135</v>
      </c>
      <c r="D251" s="187" t="s">
        <v>253</v>
      </c>
      <c r="E251" s="237">
        <v>0</v>
      </c>
      <c r="F251" s="189">
        <v>0</v>
      </c>
      <c r="G251" s="189">
        <v>0</v>
      </c>
      <c r="H251" s="189">
        <v>0</v>
      </c>
      <c r="I251" s="189">
        <v>0</v>
      </c>
      <c r="J251" s="189">
        <v>0</v>
      </c>
      <c r="K251" s="189">
        <v>0</v>
      </c>
      <c r="L251" s="189">
        <v>0</v>
      </c>
      <c r="M251" s="189">
        <v>0</v>
      </c>
      <c r="N251" s="189">
        <v>0</v>
      </c>
      <c r="O251" s="189">
        <f t="shared" si="3"/>
        <v>0</v>
      </c>
    </row>
    <row r="252" spans="1:15" x14ac:dyDescent="0.25">
      <c r="A252" s="221" t="s">
        <v>51</v>
      </c>
      <c r="B252" s="222" t="s">
        <v>22</v>
      </c>
      <c r="C252" s="186">
        <v>15162</v>
      </c>
      <c r="D252" s="187" t="s">
        <v>254</v>
      </c>
      <c r="E252" s="237">
        <v>0</v>
      </c>
      <c r="F252" s="189">
        <v>0</v>
      </c>
      <c r="G252" s="189">
        <v>0</v>
      </c>
      <c r="H252" s="189">
        <v>0</v>
      </c>
      <c r="I252" s="189">
        <v>0</v>
      </c>
      <c r="J252" s="189">
        <v>0</v>
      </c>
      <c r="K252" s="189">
        <v>0</v>
      </c>
      <c r="L252" s="189">
        <v>0</v>
      </c>
      <c r="M252" s="189">
        <v>0</v>
      </c>
      <c r="N252" s="189">
        <v>0</v>
      </c>
      <c r="O252" s="189">
        <f t="shared" si="3"/>
        <v>0</v>
      </c>
    </row>
    <row r="253" spans="1:15" x14ac:dyDescent="0.25">
      <c r="A253" s="221" t="s">
        <v>51</v>
      </c>
      <c r="B253" s="222" t="s">
        <v>22</v>
      </c>
      <c r="C253" s="186">
        <v>15172</v>
      </c>
      <c r="D253" s="187" t="s">
        <v>255</v>
      </c>
      <c r="E253" s="237">
        <v>0</v>
      </c>
      <c r="F253" s="189">
        <v>0</v>
      </c>
      <c r="G253" s="189">
        <v>0</v>
      </c>
      <c r="H253" s="189">
        <v>0</v>
      </c>
      <c r="I253" s="189">
        <v>0</v>
      </c>
      <c r="J253" s="189">
        <v>0</v>
      </c>
      <c r="K253" s="189">
        <v>0</v>
      </c>
      <c r="L253" s="189">
        <v>0</v>
      </c>
      <c r="M253" s="189">
        <v>0</v>
      </c>
      <c r="N253" s="189">
        <v>0</v>
      </c>
      <c r="O253" s="189">
        <f t="shared" si="3"/>
        <v>0</v>
      </c>
    </row>
    <row r="254" spans="1:15" x14ac:dyDescent="0.25">
      <c r="A254" s="221" t="s">
        <v>51</v>
      </c>
      <c r="B254" s="222" t="s">
        <v>22</v>
      </c>
      <c r="C254" s="186">
        <v>15176</v>
      </c>
      <c r="D254" s="187" t="s">
        <v>256</v>
      </c>
      <c r="E254" s="237">
        <v>55640028.361301899</v>
      </c>
      <c r="F254" s="189">
        <v>0</v>
      </c>
      <c r="G254" s="189">
        <v>45028.22</v>
      </c>
      <c r="H254" s="189">
        <v>25470852.109999999</v>
      </c>
      <c r="I254" s="189">
        <v>0</v>
      </c>
      <c r="J254" s="189">
        <v>0</v>
      </c>
      <c r="K254" s="189">
        <v>0</v>
      </c>
      <c r="L254" s="189">
        <v>0</v>
      </c>
      <c r="M254" s="189">
        <v>0</v>
      </c>
      <c r="N254" s="189">
        <v>0</v>
      </c>
      <c r="O254" s="189">
        <f t="shared" si="3"/>
        <v>25515880.329999998</v>
      </c>
    </row>
    <row r="255" spans="1:15" x14ac:dyDescent="0.25">
      <c r="A255" s="221" t="s">
        <v>51</v>
      </c>
      <c r="B255" s="222" t="s">
        <v>22</v>
      </c>
      <c r="C255" s="186">
        <v>15180</v>
      </c>
      <c r="D255" s="187" t="s">
        <v>257</v>
      </c>
      <c r="E255" s="237">
        <v>0</v>
      </c>
      <c r="F255" s="189">
        <v>0</v>
      </c>
      <c r="G255" s="189">
        <v>5723096.4299999997</v>
      </c>
      <c r="H255" s="189">
        <v>0</v>
      </c>
      <c r="I255" s="189">
        <v>0</v>
      </c>
      <c r="J255" s="189">
        <v>0</v>
      </c>
      <c r="K255" s="189">
        <v>0</v>
      </c>
      <c r="L255" s="189">
        <v>0</v>
      </c>
      <c r="M255" s="189">
        <v>0</v>
      </c>
      <c r="N255" s="189">
        <v>0</v>
      </c>
      <c r="O255" s="189">
        <f t="shared" si="3"/>
        <v>5723096.4299999997</v>
      </c>
    </row>
    <row r="256" spans="1:15" x14ac:dyDescent="0.25">
      <c r="A256" s="221" t="s">
        <v>51</v>
      </c>
      <c r="B256" s="222" t="s">
        <v>22</v>
      </c>
      <c r="C256" s="186">
        <v>15183</v>
      </c>
      <c r="D256" s="187" t="s">
        <v>258</v>
      </c>
      <c r="E256" s="237">
        <v>7506956.7604425745</v>
      </c>
      <c r="F256" s="189">
        <v>0</v>
      </c>
      <c r="G256" s="189">
        <v>2734212.22</v>
      </c>
      <c r="H256" s="189">
        <v>0</v>
      </c>
      <c r="I256" s="189">
        <v>0</v>
      </c>
      <c r="J256" s="189">
        <v>0</v>
      </c>
      <c r="K256" s="189">
        <v>0</v>
      </c>
      <c r="L256" s="189">
        <v>0</v>
      </c>
      <c r="M256" s="189">
        <v>0</v>
      </c>
      <c r="N256" s="189">
        <v>0</v>
      </c>
      <c r="O256" s="189">
        <f t="shared" si="3"/>
        <v>2734212.22</v>
      </c>
    </row>
    <row r="257" spans="1:15" x14ac:dyDescent="0.25">
      <c r="A257" s="221" t="s">
        <v>51</v>
      </c>
      <c r="B257" s="222" t="s">
        <v>22</v>
      </c>
      <c r="C257" s="186">
        <v>15185</v>
      </c>
      <c r="D257" s="187" t="s">
        <v>259</v>
      </c>
      <c r="E257" s="237">
        <v>314667.94926953514</v>
      </c>
      <c r="F257" s="189">
        <v>194330.3</v>
      </c>
      <c r="G257" s="189">
        <v>0</v>
      </c>
      <c r="H257" s="189">
        <v>0</v>
      </c>
      <c r="I257" s="189">
        <v>0</v>
      </c>
      <c r="J257" s="189">
        <v>0</v>
      </c>
      <c r="K257" s="189">
        <v>0</v>
      </c>
      <c r="L257" s="189">
        <v>0</v>
      </c>
      <c r="M257" s="189">
        <v>0</v>
      </c>
      <c r="N257" s="189">
        <v>0</v>
      </c>
      <c r="O257" s="189">
        <f t="shared" si="3"/>
        <v>194330.3</v>
      </c>
    </row>
    <row r="258" spans="1:15" x14ac:dyDescent="0.25">
      <c r="A258" s="221" t="s">
        <v>51</v>
      </c>
      <c r="B258" s="222" t="s">
        <v>22</v>
      </c>
      <c r="C258" s="186">
        <v>15187</v>
      </c>
      <c r="D258" s="187" t="s">
        <v>260</v>
      </c>
      <c r="E258" s="237">
        <v>3823799.7675981205</v>
      </c>
      <c r="F258" s="189">
        <v>0</v>
      </c>
      <c r="G258" s="189">
        <v>23995297.68</v>
      </c>
      <c r="H258" s="189">
        <v>0</v>
      </c>
      <c r="I258" s="189">
        <v>0</v>
      </c>
      <c r="J258" s="189">
        <v>0</v>
      </c>
      <c r="K258" s="189">
        <v>0</v>
      </c>
      <c r="L258" s="189">
        <v>190802.92999999996</v>
      </c>
      <c r="M258" s="189">
        <v>0</v>
      </c>
      <c r="N258" s="189">
        <v>0</v>
      </c>
      <c r="O258" s="189">
        <f t="shared" si="3"/>
        <v>24186100.609999999</v>
      </c>
    </row>
    <row r="259" spans="1:15" x14ac:dyDescent="0.25">
      <c r="A259" s="221" t="s">
        <v>51</v>
      </c>
      <c r="B259" s="222" t="s">
        <v>22</v>
      </c>
      <c r="C259" s="186">
        <v>15189</v>
      </c>
      <c r="D259" s="187" t="s">
        <v>261</v>
      </c>
      <c r="E259" s="237">
        <v>0</v>
      </c>
      <c r="F259" s="189">
        <v>0</v>
      </c>
      <c r="G259" s="189">
        <v>0</v>
      </c>
      <c r="H259" s="189">
        <v>0</v>
      </c>
      <c r="I259" s="189">
        <v>0</v>
      </c>
      <c r="J259" s="189">
        <v>0</v>
      </c>
      <c r="K259" s="189">
        <v>0</v>
      </c>
      <c r="L259" s="189">
        <v>0</v>
      </c>
      <c r="M259" s="189">
        <v>0</v>
      </c>
      <c r="N259" s="189">
        <v>0</v>
      </c>
      <c r="O259" s="189">
        <f t="shared" si="3"/>
        <v>0</v>
      </c>
    </row>
    <row r="260" spans="1:15" x14ac:dyDescent="0.25">
      <c r="A260" s="221" t="s">
        <v>51</v>
      </c>
      <c r="B260" s="222" t="s">
        <v>22</v>
      </c>
      <c r="C260" s="186">
        <v>15204</v>
      </c>
      <c r="D260" s="187" t="s">
        <v>262</v>
      </c>
      <c r="E260" s="237">
        <v>423336.06308346987</v>
      </c>
      <c r="F260" s="189">
        <v>0</v>
      </c>
      <c r="G260" s="189">
        <v>0</v>
      </c>
      <c r="H260" s="189">
        <v>0</v>
      </c>
      <c r="I260" s="189">
        <v>0</v>
      </c>
      <c r="J260" s="189">
        <v>0</v>
      </c>
      <c r="K260" s="189">
        <v>0</v>
      </c>
      <c r="L260" s="189">
        <v>1087863.8500000001</v>
      </c>
      <c r="M260" s="189">
        <v>0</v>
      </c>
      <c r="N260" s="189">
        <v>0</v>
      </c>
      <c r="O260" s="189">
        <f t="shared" si="3"/>
        <v>1087863.8500000001</v>
      </c>
    </row>
    <row r="261" spans="1:15" x14ac:dyDescent="0.25">
      <c r="A261" s="255" t="s">
        <v>51</v>
      </c>
      <c r="B261" s="258" t="s">
        <v>22</v>
      </c>
      <c r="C261" s="256">
        <v>15212</v>
      </c>
      <c r="D261" s="259" t="s">
        <v>263</v>
      </c>
      <c r="E261" s="237">
        <v>56119099.36144793</v>
      </c>
      <c r="F261" s="189">
        <v>0</v>
      </c>
      <c r="G261" s="189">
        <v>0</v>
      </c>
      <c r="H261" s="189">
        <v>25470852.109999999</v>
      </c>
      <c r="I261" s="189">
        <v>0</v>
      </c>
      <c r="J261" s="189">
        <v>0</v>
      </c>
      <c r="K261" s="189">
        <v>0</v>
      </c>
      <c r="L261" s="189">
        <v>0</v>
      </c>
      <c r="M261" s="189">
        <v>0</v>
      </c>
      <c r="N261" s="189">
        <v>0</v>
      </c>
      <c r="O261" s="264">
        <f t="shared" si="3"/>
        <v>25470852.109999999</v>
      </c>
    </row>
    <row r="262" spans="1:15" x14ac:dyDescent="0.25">
      <c r="A262" s="255" t="s">
        <v>51</v>
      </c>
      <c r="B262" s="258" t="s">
        <v>22</v>
      </c>
      <c r="C262" s="256">
        <v>15215</v>
      </c>
      <c r="D262" s="259" t="s">
        <v>264</v>
      </c>
      <c r="E262" s="237">
        <v>52988553.261680529</v>
      </c>
      <c r="F262" s="189">
        <v>3617449.58</v>
      </c>
      <c r="G262" s="189">
        <v>27205975.82</v>
      </c>
      <c r="H262" s="189">
        <v>0</v>
      </c>
      <c r="I262" s="189">
        <v>3517008.78</v>
      </c>
      <c r="J262" s="189">
        <v>0</v>
      </c>
      <c r="K262" s="189">
        <v>0</v>
      </c>
      <c r="L262" s="189">
        <v>165088.16999999998</v>
      </c>
      <c r="M262" s="189">
        <v>0</v>
      </c>
      <c r="N262" s="189">
        <v>0</v>
      </c>
      <c r="O262" s="264">
        <f t="shared" si="3"/>
        <v>34505522.350000001</v>
      </c>
    </row>
    <row r="263" spans="1:15" x14ac:dyDescent="0.25">
      <c r="A263" s="255" t="s">
        <v>51</v>
      </c>
      <c r="B263" s="258" t="s">
        <v>22</v>
      </c>
      <c r="C263" s="256">
        <v>15218</v>
      </c>
      <c r="D263" s="259" t="s">
        <v>265</v>
      </c>
      <c r="E263" s="237">
        <v>111776.40086056819</v>
      </c>
      <c r="F263" s="189">
        <v>0</v>
      </c>
      <c r="G263" s="189">
        <v>0</v>
      </c>
      <c r="H263" s="189">
        <v>0</v>
      </c>
      <c r="I263" s="189">
        <v>0</v>
      </c>
      <c r="J263" s="189">
        <v>0</v>
      </c>
      <c r="K263" s="189">
        <v>0</v>
      </c>
      <c r="L263" s="189">
        <v>0</v>
      </c>
      <c r="M263" s="189">
        <v>0</v>
      </c>
      <c r="N263" s="189">
        <v>0</v>
      </c>
      <c r="O263" s="264">
        <f t="shared" si="3"/>
        <v>0</v>
      </c>
    </row>
    <row r="264" spans="1:15" x14ac:dyDescent="0.25">
      <c r="A264" s="255" t="s">
        <v>51</v>
      </c>
      <c r="B264" s="258" t="s">
        <v>22</v>
      </c>
      <c r="C264" s="256">
        <v>15223</v>
      </c>
      <c r="D264" s="259" t="s">
        <v>266</v>
      </c>
      <c r="E264" s="237">
        <v>10073.79089424546</v>
      </c>
      <c r="F264" s="189">
        <v>0</v>
      </c>
      <c r="G264" s="189">
        <v>0</v>
      </c>
      <c r="H264" s="189">
        <v>0</v>
      </c>
      <c r="I264" s="189">
        <v>0</v>
      </c>
      <c r="J264" s="189">
        <v>0</v>
      </c>
      <c r="K264" s="189">
        <v>0</v>
      </c>
      <c r="L264" s="189">
        <v>16281.7</v>
      </c>
      <c r="M264" s="189">
        <v>0</v>
      </c>
      <c r="N264" s="189">
        <v>0</v>
      </c>
      <c r="O264" s="264">
        <f t="shared" si="3"/>
        <v>16281.7</v>
      </c>
    </row>
    <row r="265" spans="1:15" x14ac:dyDescent="0.25">
      <c r="A265" s="255" t="s">
        <v>51</v>
      </c>
      <c r="B265" s="258" t="s">
        <v>22</v>
      </c>
      <c r="C265" s="256">
        <v>15224</v>
      </c>
      <c r="D265" s="259" t="s">
        <v>267</v>
      </c>
      <c r="E265" s="237">
        <v>6179919.1418304667</v>
      </c>
      <c r="F265" s="189">
        <v>0</v>
      </c>
      <c r="G265" s="189">
        <v>37251111.070000008</v>
      </c>
      <c r="H265" s="189">
        <v>0</v>
      </c>
      <c r="I265" s="189">
        <v>0</v>
      </c>
      <c r="J265" s="189">
        <v>0</v>
      </c>
      <c r="K265" s="189">
        <v>0</v>
      </c>
      <c r="L265" s="189">
        <v>2581962.9500000002</v>
      </c>
      <c r="M265" s="189">
        <v>0</v>
      </c>
      <c r="N265" s="189">
        <v>0</v>
      </c>
      <c r="O265" s="264">
        <f t="shared" si="3"/>
        <v>39833074.020000011</v>
      </c>
    </row>
    <row r="266" spans="1:15" x14ac:dyDescent="0.25">
      <c r="A266" s="255" t="s">
        <v>51</v>
      </c>
      <c r="B266" s="258" t="s">
        <v>22</v>
      </c>
      <c r="C266" s="256">
        <v>15226</v>
      </c>
      <c r="D266" s="259" t="s">
        <v>268</v>
      </c>
      <c r="E266" s="237">
        <v>2128704.5344547243</v>
      </c>
      <c r="F266" s="189">
        <v>0</v>
      </c>
      <c r="G266" s="189">
        <v>0</v>
      </c>
      <c r="H266" s="189">
        <v>0</v>
      </c>
      <c r="I266" s="189">
        <v>3517008.78</v>
      </c>
      <c r="J266" s="189">
        <v>0</v>
      </c>
      <c r="K266" s="189">
        <v>0</v>
      </c>
      <c r="L266" s="189">
        <v>0</v>
      </c>
      <c r="M266" s="189">
        <v>0</v>
      </c>
      <c r="N266" s="189">
        <v>0</v>
      </c>
      <c r="O266" s="264">
        <f t="shared" si="3"/>
        <v>3517008.78</v>
      </c>
    </row>
    <row r="267" spans="1:15" x14ac:dyDescent="0.25">
      <c r="A267" s="255" t="s">
        <v>51</v>
      </c>
      <c r="B267" s="258" t="s">
        <v>22</v>
      </c>
      <c r="C267" s="256">
        <v>15232</v>
      </c>
      <c r="D267" s="259" t="s">
        <v>269</v>
      </c>
      <c r="E267" s="237">
        <v>1940.2640250961526</v>
      </c>
      <c r="F267" s="189">
        <v>0</v>
      </c>
      <c r="G267" s="189">
        <v>0</v>
      </c>
      <c r="H267" s="189">
        <v>0</v>
      </c>
      <c r="I267" s="189">
        <v>0</v>
      </c>
      <c r="J267" s="189">
        <v>0</v>
      </c>
      <c r="K267" s="189">
        <v>0</v>
      </c>
      <c r="L267" s="189">
        <v>1135.54</v>
      </c>
      <c r="M267" s="189">
        <v>0</v>
      </c>
      <c r="N267" s="189">
        <v>0</v>
      </c>
      <c r="O267" s="264">
        <f t="shared" si="3"/>
        <v>1135.54</v>
      </c>
    </row>
    <row r="268" spans="1:15" x14ac:dyDescent="0.25">
      <c r="A268" s="255" t="s">
        <v>51</v>
      </c>
      <c r="B268" s="258" t="s">
        <v>22</v>
      </c>
      <c r="C268" s="256">
        <v>15236</v>
      </c>
      <c r="D268" s="259" t="s">
        <v>270</v>
      </c>
      <c r="E268" s="237">
        <v>112238195.75970443</v>
      </c>
      <c r="F268" s="189">
        <v>0</v>
      </c>
      <c r="G268" s="189">
        <v>0</v>
      </c>
      <c r="H268" s="189">
        <v>50941704.240000002</v>
      </c>
      <c r="I268" s="189">
        <v>0</v>
      </c>
      <c r="J268" s="189">
        <v>0</v>
      </c>
      <c r="K268" s="189">
        <v>0</v>
      </c>
      <c r="L268" s="189">
        <v>0</v>
      </c>
      <c r="M268" s="189">
        <v>0</v>
      </c>
      <c r="N268" s="189">
        <v>0</v>
      </c>
      <c r="O268" s="264">
        <f t="shared" ref="O268:O331" si="4">SUM(F268:N268)</f>
        <v>50941704.240000002</v>
      </c>
    </row>
    <row r="269" spans="1:15" x14ac:dyDescent="0.25">
      <c r="A269" s="255" t="s">
        <v>51</v>
      </c>
      <c r="B269" s="258" t="s">
        <v>22</v>
      </c>
      <c r="C269" s="256">
        <v>15238</v>
      </c>
      <c r="D269" s="259" t="s">
        <v>271</v>
      </c>
      <c r="E269" s="237">
        <v>13794720.185596079</v>
      </c>
      <c r="F269" s="189">
        <v>16111418.310000001</v>
      </c>
      <c r="G269" s="189">
        <v>0</v>
      </c>
      <c r="H269" s="189">
        <v>0</v>
      </c>
      <c r="I269" s="189">
        <v>0</v>
      </c>
      <c r="J269" s="189">
        <v>0</v>
      </c>
      <c r="K269" s="189">
        <v>0</v>
      </c>
      <c r="L269" s="189">
        <v>365890.35</v>
      </c>
      <c r="M269" s="189">
        <v>0</v>
      </c>
      <c r="N269" s="189">
        <v>0</v>
      </c>
      <c r="O269" s="264">
        <f t="shared" si="4"/>
        <v>16477308.66</v>
      </c>
    </row>
    <row r="270" spans="1:15" x14ac:dyDescent="0.25">
      <c r="A270" s="255" t="s">
        <v>51</v>
      </c>
      <c r="B270" s="258" t="s">
        <v>22</v>
      </c>
      <c r="C270" s="256">
        <v>15244</v>
      </c>
      <c r="D270" s="259" t="s">
        <v>272</v>
      </c>
      <c r="E270" s="237">
        <v>0</v>
      </c>
      <c r="F270" s="189">
        <v>0</v>
      </c>
      <c r="G270" s="189">
        <v>0</v>
      </c>
      <c r="H270" s="189">
        <v>0</v>
      </c>
      <c r="I270" s="189">
        <v>0</v>
      </c>
      <c r="J270" s="189">
        <v>0</v>
      </c>
      <c r="K270" s="189">
        <v>0</v>
      </c>
      <c r="L270" s="189">
        <v>0</v>
      </c>
      <c r="M270" s="189">
        <v>0</v>
      </c>
      <c r="N270" s="189">
        <v>0</v>
      </c>
      <c r="O270" s="264">
        <f t="shared" si="4"/>
        <v>0</v>
      </c>
    </row>
    <row r="271" spans="1:15" x14ac:dyDescent="0.25">
      <c r="A271" s="221" t="s">
        <v>51</v>
      </c>
      <c r="B271" s="222" t="s">
        <v>22</v>
      </c>
      <c r="C271" s="186">
        <v>15248</v>
      </c>
      <c r="D271" s="187" t="s">
        <v>273</v>
      </c>
      <c r="E271" s="237">
        <v>0</v>
      </c>
      <c r="F271" s="189">
        <v>0</v>
      </c>
      <c r="G271" s="189">
        <v>0</v>
      </c>
      <c r="H271" s="189">
        <v>0</v>
      </c>
      <c r="I271" s="189">
        <v>0</v>
      </c>
      <c r="J271" s="189">
        <v>0</v>
      </c>
      <c r="K271" s="189">
        <v>0</v>
      </c>
      <c r="L271" s="189">
        <v>0</v>
      </c>
      <c r="M271" s="189">
        <v>0</v>
      </c>
      <c r="N271" s="189">
        <v>0</v>
      </c>
      <c r="O271" s="189">
        <f t="shared" si="4"/>
        <v>0</v>
      </c>
    </row>
    <row r="272" spans="1:15" x14ac:dyDescent="0.25">
      <c r="A272" s="221" t="s">
        <v>51</v>
      </c>
      <c r="B272" s="222" t="s">
        <v>22</v>
      </c>
      <c r="C272" s="186">
        <v>15272</v>
      </c>
      <c r="D272" s="187" t="s">
        <v>274</v>
      </c>
      <c r="E272" s="237">
        <v>26540837.107313849</v>
      </c>
      <c r="F272" s="189">
        <v>23704029.660000019</v>
      </c>
      <c r="G272" s="189">
        <v>0</v>
      </c>
      <c r="H272" s="189">
        <v>0</v>
      </c>
      <c r="I272" s="189">
        <v>3517008.78</v>
      </c>
      <c r="J272" s="189">
        <v>0</v>
      </c>
      <c r="K272" s="189">
        <v>0</v>
      </c>
      <c r="L272" s="189">
        <v>239897.49</v>
      </c>
      <c r="M272" s="189">
        <v>0</v>
      </c>
      <c r="N272" s="189">
        <v>0</v>
      </c>
      <c r="O272" s="189">
        <f t="shared" si="4"/>
        <v>27460935.930000018</v>
      </c>
    </row>
    <row r="273" spans="1:15" x14ac:dyDescent="0.25">
      <c r="A273" s="221" t="s">
        <v>51</v>
      </c>
      <c r="B273" s="222" t="s">
        <v>22</v>
      </c>
      <c r="C273" s="186">
        <v>15276</v>
      </c>
      <c r="D273" s="187" t="s">
        <v>275</v>
      </c>
      <c r="E273" s="237">
        <v>89331.70844428803</v>
      </c>
      <c r="F273" s="189">
        <v>0</v>
      </c>
      <c r="G273" s="189">
        <v>0</v>
      </c>
      <c r="H273" s="189">
        <v>0</v>
      </c>
      <c r="I273" s="189">
        <v>0</v>
      </c>
      <c r="J273" s="189">
        <v>0</v>
      </c>
      <c r="K273" s="189">
        <v>0</v>
      </c>
      <c r="L273" s="189">
        <v>0</v>
      </c>
      <c r="M273" s="189">
        <v>0</v>
      </c>
      <c r="N273" s="189">
        <v>0</v>
      </c>
      <c r="O273" s="189">
        <f t="shared" si="4"/>
        <v>0</v>
      </c>
    </row>
    <row r="274" spans="1:15" x14ac:dyDescent="0.25">
      <c r="A274" s="221" t="s">
        <v>51</v>
      </c>
      <c r="B274" s="222" t="s">
        <v>22</v>
      </c>
      <c r="C274" s="186">
        <v>15293</v>
      </c>
      <c r="D274" s="187" t="s">
        <v>276</v>
      </c>
      <c r="E274" s="237">
        <v>95312.074008386844</v>
      </c>
      <c r="F274" s="189">
        <v>0</v>
      </c>
      <c r="G274" s="189">
        <v>0</v>
      </c>
      <c r="H274" s="189">
        <v>0</v>
      </c>
      <c r="I274" s="189">
        <v>0</v>
      </c>
      <c r="J274" s="189">
        <v>0</v>
      </c>
      <c r="K274" s="189">
        <v>0</v>
      </c>
      <c r="L274" s="189">
        <v>168333.46000000002</v>
      </c>
      <c r="M274" s="189">
        <v>0</v>
      </c>
      <c r="N274" s="189">
        <v>0</v>
      </c>
      <c r="O274" s="189">
        <f t="shared" si="4"/>
        <v>168333.46000000002</v>
      </c>
    </row>
    <row r="275" spans="1:15" x14ac:dyDescent="0.25">
      <c r="A275" s="221" t="s">
        <v>51</v>
      </c>
      <c r="B275" s="222" t="s">
        <v>22</v>
      </c>
      <c r="C275" s="186">
        <v>15296</v>
      </c>
      <c r="D275" s="187" t="s">
        <v>277</v>
      </c>
      <c r="E275" s="237">
        <v>38339971.228199393</v>
      </c>
      <c r="F275" s="189">
        <v>0</v>
      </c>
      <c r="G275" s="189">
        <v>63955424.70000001</v>
      </c>
      <c r="H275" s="189">
        <v>0</v>
      </c>
      <c r="I275" s="189">
        <v>3517008.78</v>
      </c>
      <c r="J275" s="189">
        <v>0</v>
      </c>
      <c r="K275" s="189">
        <v>0</v>
      </c>
      <c r="L275" s="189">
        <v>194821.22</v>
      </c>
      <c r="M275" s="189">
        <v>0</v>
      </c>
      <c r="N275" s="189">
        <v>0</v>
      </c>
      <c r="O275" s="189">
        <f t="shared" si="4"/>
        <v>67667254.700000003</v>
      </c>
    </row>
    <row r="276" spans="1:15" x14ac:dyDescent="0.25">
      <c r="A276" s="221" t="s">
        <v>51</v>
      </c>
      <c r="B276" s="222" t="s">
        <v>22</v>
      </c>
      <c r="C276" s="186">
        <v>15299</v>
      </c>
      <c r="D276" s="187" t="s">
        <v>278</v>
      </c>
      <c r="E276" s="237">
        <v>342279.86308682279</v>
      </c>
      <c r="F276" s="189">
        <v>0</v>
      </c>
      <c r="G276" s="189">
        <v>0</v>
      </c>
      <c r="H276" s="189">
        <v>0</v>
      </c>
      <c r="I276" s="189">
        <v>0</v>
      </c>
      <c r="J276" s="189">
        <v>0</v>
      </c>
      <c r="K276" s="189">
        <v>0</v>
      </c>
      <c r="L276" s="189">
        <v>73971.87</v>
      </c>
      <c r="M276" s="189">
        <v>0</v>
      </c>
      <c r="N276" s="189">
        <v>0</v>
      </c>
      <c r="O276" s="189">
        <f t="shared" si="4"/>
        <v>73971.87</v>
      </c>
    </row>
    <row r="277" spans="1:15" x14ac:dyDescent="0.25">
      <c r="A277" s="221" t="s">
        <v>51</v>
      </c>
      <c r="B277" s="222" t="s">
        <v>22</v>
      </c>
      <c r="C277" s="186">
        <v>15317</v>
      </c>
      <c r="D277" s="187" t="s">
        <v>279</v>
      </c>
      <c r="E277" s="237">
        <v>127475.14643793058</v>
      </c>
      <c r="F277" s="189">
        <v>0</v>
      </c>
      <c r="G277" s="189">
        <v>0</v>
      </c>
      <c r="H277" s="189">
        <v>0</v>
      </c>
      <c r="I277" s="189">
        <v>0</v>
      </c>
      <c r="J277" s="189">
        <v>0</v>
      </c>
      <c r="K277" s="189">
        <v>0</v>
      </c>
      <c r="L277" s="189">
        <v>0</v>
      </c>
      <c r="M277" s="189">
        <v>0</v>
      </c>
      <c r="N277" s="189">
        <v>0</v>
      </c>
      <c r="O277" s="189">
        <f t="shared" si="4"/>
        <v>0</v>
      </c>
    </row>
    <row r="278" spans="1:15" x14ac:dyDescent="0.25">
      <c r="A278" s="221" t="s">
        <v>51</v>
      </c>
      <c r="B278" s="222" t="s">
        <v>22</v>
      </c>
      <c r="C278" s="186">
        <v>15322</v>
      </c>
      <c r="D278" s="187" t="s">
        <v>280</v>
      </c>
      <c r="E278" s="237">
        <v>429039.44682767557</v>
      </c>
      <c r="F278" s="189">
        <v>0</v>
      </c>
      <c r="G278" s="189">
        <v>0</v>
      </c>
      <c r="H278" s="189">
        <v>0</v>
      </c>
      <c r="I278" s="189">
        <v>0</v>
      </c>
      <c r="J278" s="189">
        <v>0</v>
      </c>
      <c r="K278" s="189">
        <v>0</v>
      </c>
      <c r="L278" s="189">
        <v>651660.37000000011</v>
      </c>
      <c r="M278" s="189">
        <v>0</v>
      </c>
      <c r="N278" s="189">
        <v>0</v>
      </c>
      <c r="O278" s="189">
        <f t="shared" si="4"/>
        <v>651660.37000000011</v>
      </c>
    </row>
    <row r="279" spans="1:15" x14ac:dyDescent="0.25">
      <c r="A279" s="221" t="s">
        <v>51</v>
      </c>
      <c r="B279" s="222" t="s">
        <v>22</v>
      </c>
      <c r="C279" s="186">
        <v>15325</v>
      </c>
      <c r="D279" s="187" t="s">
        <v>281</v>
      </c>
      <c r="E279" s="237">
        <v>40522343.152600184</v>
      </c>
      <c r="F279" s="189">
        <v>0</v>
      </c>
      <c r="G279" s="189">
        <v>0</v>
      </c>
      <c r="H279" s="189">
        <v>16980567.98</v>
      </c>
      <c r="I279" s="189">
        <v>1546255.54</v>
      </c>
      <c r="J279" s="189">
        <v>0</v>
      </c>
      <c r="K279" s="189">
        <v>0</v>
      </c>
      <c r="L279" s="189">
        <v>1826162.5099999998</v>
      </c>
      <c r="M279" s="189">
        <v>0</v>
      </c>
      <c r="N279" s="189">
        <v>0</v>
      </c>
      <c r="O279" s="189">
        <f t="shared" si="4"/>
        <v>20352986.030000001</v>
      </c>
    </row>
    <row r="280" spans="1:15" x14ac:dyDescent="0.25">
      <c r="A280" s="221" t="s">
        <v>51</v>
      </c>
      <c r="B280" s="222" t="s">
        <v>22</v>
      </c>
      <c r="C280" s="186">
        <v>15332</v>
      </c>
      <c r="D280" s="187" t="s">
        <v>282</v>
      </c>
      <c r="E280" s="237">
        <v>2849.9670058964807</v>
      </c>
      <c r="F280" s="189">
        <v>0</v>
      </c>
      <c r="G280" s="189">
        <v>0</v>
      </c>
      <c r="H280" s="189">
        <v>0</v>
      </c>
      <c r="I280" s="189">
        <v>0</v>
      </c>
      <c r="J280" s="189">
        <v>0</v>
      </c>
      <c r="K280" s="189">
        <v>0</v>
      </c>
      <c r="L280" s="189">
        <v>0</v>
      </c>
      <c r="M280" s="189">
        <v>0</v>
      </c>
      <c r="N280" s="189">
        <v>0</v>
      </c>
      <c r="O280" s="189">
        <f t="shared" si="4"/>
        <v>0</v>
      </c>
    </row>
    <row r="281" spans="1:15" x14ac:dyDescent="0.25">
      <c r="A281" s="255" t="s">
        <v>51</v>
      </c>
      <c r="B281" s="258" t="s">
        <v>22</v>
      </c>
      <c r="C281" s="256">
        <v>15362</v>
      </c>
      <c r="D281" s="259" t="s">
        <v>283</v>
      </c>
      <c r="E281" s="237">
        <v>23604985.976515587</v>
      </c>
      <c r="F281" s="189">
        <v>0</v>
      </c>
      <c r="G281" s="189">
        <v>15475333.809999999</v>
      </c>
      <c r="H281" s="189">
        <v>0</v>
      </c>
      <c r="I281" s="189">
        <v>3517008.78</v>
      </c>
      <c r="J281" s="189">
        <v>0</v>
      </c>
      <c r="K281" s="189">
        <v>0</v>
      </c>
      <c r="L281" s="189">
        <v>4595577.22</v>
      </c>
      <c r="M281" s="189">
        <v>0</v>
      </c>
      <c r="N281" s="189">
        <v>0</v>
      </c>
      <c r="O281" s="264">
        <f t="shared" si="4"/>
        <v>23587919.809999999</v>
      </c>
    </row>
    <row r="282" spans="1:15" x14ac:dyDescent="0.25">
      <c r="A282" s="255" t="s">
        <v>51</v>
      </c>
      <c r="B282" s="258" t="s">
        <v>22</v>
      </c>
      <c r="C282" s="256">
        <v>15367</v>
      </c>
      <c r="D282" s="259" t="s">
        <v>284</v>
      </c>
      <c r="E282" s="237">
        <v>131584.31069524842</v>
      </c>
      <c r="F282" s="189">
        <v>0</v>
      </c>
      <c r="G282" s="189">
        <v>0</v>
      </c>
      <c r="H282" s="189">
        <v>0</v>
      </c>
      <c r="I282" s="189">
        <v>0</v>
      </c>
      <c r="J282" s="189">
        <v>0</v>
      </c>
      <c r="K282" s="189">
        <v>0</v>
      </c>
      <c r="L282" s="189">
        <v>132850.5</v>
      </c>
      <c r="M282" s="189">
        <v>0</v>
      </c>
      <c r="N282" s="189">
        <v>0</v>
      </c>
      <c r="O282" s="264">
        <f t="shared" si="4"/>
        <v>132850.5</v>
      </c>
    </row>
    <row r="283" spans="1:15" x14ac:dyDescent="0.25">
      <c r="A283" s="255" t="s">
        <v>51</v>
      </c>
      <c r="B283" s="258" t="s">
        <v>22</v>
      </c>
      <c r="C283" s="256">
        <v>15368</v>
      </c>
      <c r="D283" s="259" t="s">
        <v>112</v>
      </c>
      <c r="E283" s="237">
        <v>16305623.106265534</v>
      </c>
      <c r="F283" s="189">
        <v>0</v>
      </c>
      <c r="G283" s="189">
        <v>34117726.579999991</v>
      </c>
      <c r="H283" s="189">
        <v>0</v>
      </c>
      <c r="I283" s="189">
        <v>0</v>
      </c>
      <c r="J283" s="189">
        <v>0</v>
      </c>
      <c r="K283" s="189">
        <v>0</v>
      </c>
      <c r="L283" s="189">
        <v>0</v>
      </c>
      <c r="M283" s="189">
        <v>0</v>
      </c>
      <c r="N283" s="189">
        <v>0</v>
      </c>
      <c r="O283" s="264">
        <f t="shared" si="4"/>
        <v>34117726.579999991</v>
      </c>
    </row>
    <row r="284" spans="1:15" x14ac:dyDescent="0.25">
      <c r="A284" s="255" t="s">
        <v>51</v>
      </c>
      <c r="B284" s="258" t="s">
        <v>22</v>
      </c>
      <c r="C284" s="256">
        <v>15377</v>
      </c>
      <c r="D284" s="259" t="s">
        <v>285</v>
      </c>
      <c r="E284" s="237">
        <v>0</v>
      </c>
      <c r="F284" s="189">
        <v>0</v>
      </c>
      <c r="G284" s="189">
        <v>0</v>
      </c>
      <c r="H284" s="189">
        <v>0</v>
      </c>
      <c r="I284" s="189">
        <v>0</v>
      </c>
      <c r="J284" s="189">
        <v>0</v>
      </c>
      <c r="K284" s="189">
        <v>0</v>
      </c>
      <c r="L284" s="189">
        <v>0</v>
      </c>
      <c r="M284" s="189">
        <v>0</v>
      </c>
      <c r="N284" s="189">
        <v>0</v>
      </c>
      <c r="O284" s="264">
        <f t="shared" si="4"/>
        <v>0</v>
      </c>
    </row>
    <row r="285" spans="1:15" x14ac:dyDescent="0.25">
      <c r="A285" s="255" t="s">
        <v>51</v>
      </c>
      <c r="B285" s="258" t="s">
        <v>22</v>
      </c>
      <c r="C285" s="256">
        <v>15380</v>
      </c>
      <c r="D285" s="259" t="s">
        <v>286</v>
      </c>
      <c r="E285" s="237">
        <v>0</v>
      </c>
      <c r="F285" s="189">
        <v>0</v>
      </c>
      <c r="G285" s="189">
        <v>0</v>
      </c>
      <c r="H285" s="189">
        <v>0</v>
      </c>
      <c r="I285" s="189">
        <v>0</v>
      </c>
      <c r="J285" s="189">
        <v>0</v>
      </c>
      <c r="K285" s="189">
        <v>0</v>
      </c>
      <c r="L285" s="189">
        <v>0</v>
      </c>
      <c r="M285" s="189">
        <v>0</v>
      </c>
      <c r="N285" s="189">
        <v>0</v>
      </c>
      <c r="O285" s="264">
        <f t="shared" si="4"/>
        <v>0</v>
      </c>
    </row>
    <row r="286" spans="1:15" x14ac:dyDescent="0.25">
      <c r="A286" s="255" t="s">
        <v>51</v>
      </c>
      <c r="B286" s="258" t="s">
        <v>22</v>
      </c>
      <c r="C286" s="256">
        <v>15401</v>
      </c>
      <c r="D286" s="259" t="s">
        <v>287</v>
      </c>
      <c r="E286" s="237">
        <v>56128614.644068196</v>
      </c>
      <c r="F286" s="189">
        <v>0</v>
      </c>
      <c r="G286" s="189">
        <v>0</v>
      </c>
      <c r="H286" s="189">
        <v>25470852.120000001</v>
      </c>
      <c r="I286" s="189">
        <v>0</v>
      </c>
      <c r="J286" s="189">
        <v>0</v>
      </c>
      <c r="K286" s="189">
        <v>0</v>
      </c>
      <c r="L286" s="189">
        <v>0</v>
      </c>
      <c r="M286" s="189">
        <v>0</v>
      </c>
      <c r="N286" s="189">
        <v>0</v>
      </c>
      <c r="O286" s="264">
        <f t="shared" si="4"/>
        <v>25470852.120000001</v>
      </c>
    </row>
    <row r="287" spans="1:15" x14ac:dyDescent="0.25">
      <c r="A287" s="255" t="s">
        <v>51</v>
      </c>
      <c r="B287" s="258" t="s">
        <v>22</v>
      </c>
      <c r="C287" s="256">
        <v>15403</v>
      </c>
      <c r="D287" s="259" t="s">
        <v>288</v>
      </c>
      <c r="E287" s="237">
        <v>19412084.526614465</v>
      </c>
      <c r="F287" s="189">
        <v>0</v>
      </c>
      <c r="G287" s="189">
        <v>73126118.160000011</v>
      </c>
      <c r="H287" s="189">
        <v>0</v>
      </c>
      <c r="I287" s="189">
        <v>0</v>
      </c>
      <c r="J287" s="189">
        <v>0</v>
      </c>
      <c r="K287" s="189">
        <v>0</v>
      </c>
      <c r="L287" s="189">
        <v>0</v>
      </c>
      <c r="M287" s="189">
        <v>0</v>
      </c>
      <c r="N287" s="189">
        <v>0</v>
      </c>
      <c r="O287" s="264">
        <f t="shared" si="4"/>
        <v>73126118.160000011</v>
      </c>
    </row>
    <row r="288" spans="1:15" x14ac:dyDescent="0.25">
      <c r="A288" s="255" t="s">
        <v>51</v>
      </c>
      <c r="B288" s="258" t="s">
        <v>22</v>
      </c>
      <c r="C288" s="256">
        <v>15407</v>
      </c>
      <c r="D288" s="259" t="s">
        <v>289</v>
      </c>
      <c r="E288" s="237">
        <v>701168.23414098262</v>
      </c>
      <c r="F288" s="189">
        <v>17724.370000000003</v>
      </c>
      <c r="G288" s="189">
        <v>0</v>
      </c>
      <c r="H288" s="189">
        <v>0</v>
      </c>
      <c r="I288" s="189">
        <v>0</v>
      </c>
      <c r="J288" s="189">
        <v>0</v>
      </c>
      <c r="K288" s="189">
        <v>0</v>
      </c>
      <c r="L288" s="189">
        <v>394758.5</v>
      </c>
      <c r="M288" s="189">
        <v>0</v>
      </c>
      <c r="N288" s="189">
        <v>0</v>
      </c>
      <c r="O288" s="264">
        <f t="shared" si="4"/>
        <v>412482.87</v>
      </c>
    </row>
    <row r="289" spans="1:15" x14ac:dyDescent="0.25">
      <c r="A289" s="255" t="s">
        <v>51</v>
      </c>
      <c r="B289" s="258" t="s">
        <v>22</v>
      </c>
      <c r="C289" s="256">
        <v>15425</v>
      </c>
      <c r="D289" s="259" t="s">
        <v>290</v>
      </c>
      <c r="E289" s="237">
        <v>56174240.048267111</v>
      </c>
      <c r="F289" s="189">
        <v>0</v>
      </c>
      <c r="G289" s="189">
        <v>0</v>
      </c>
      <c r="H289" s="189">
        <v>25470852.109999999</v>
      </c>
      <c r="I289" s="189">
        <v>0</v>
      </c>
      <c r="J289" s="189">
        <v>0</v>
      </c>
      <c r="K289" s="189">
        <v>0</v>
      </c>
      <c r="L289" s="189">
        <v>0</v>
      </c>
      <c r="M289" s="189">
        <v>0</v>
      </c>
      <c r="N289" s="189">
        <v>0</v>
      </c>
      <c r="O289" s="264">
        <f t="shared" si="4"/>
        <v>25470852.109999999</v>
      </c>
    </row>
    <row r="290" spans="1:15" x14ac:dyDescent="0.25">
      <c r="A290" s="255" t="s">
        <v>51</v>
      </c>
      <c r="B290" s="258" t="s">
        <v>22</v>
      </c>
      <c r="C290" s="256">
        <v>15442</v>
      </c>
      <c r="D290" s="259" t="s">
        <v>291</v>
      </c>
      <c r="E290" s="237">
        <v>112238195.77205107</v>
      </c>
      <c r="F290" s="189">
        <v>0</v>
      </c>
      <c r="G290" s="189">
        <v>0</v>
      </c>
      <c r="H290" s="189">
        <v>50941704.230000004</v>
      </c>
      <c r="I290" s="189">
        <v>0</v>
      </c>
      <c r="J290" s="189">
        <v>0</v>
      </c>
      <c r="K290" s="189">
        <v>0</v>
      </c>
      <c r="L290" s="189">
        <v>0</v>
      </c>
      <c r="M290" s="189">
        <v>0</v>
      </c>
      <c r="N290" s="189">
        <v>0</v>
      </c>
      <c r="O290" s="264">
        <f t="shared" si="4"/>
        <v>50941704.230000004</v>
      </c>
    </row>
    <row r="291" spans="1:15" x14ac:dyDescent="0.25">
      <c r="A291" s="221" t="s">
        <v>51</v>
      </c>
      <c r="B291" s="222" t="s">
        <v>22</v>
      </c>
      <c r="C291" s="186">
        <v>15455</v>
      </c>
      <c r="D291" s="187" t="s">
        <v>292</v>
      </c>
      <c r="E291" s="237">
        <v>262265.52768033254</v>
      </c>
      <c r="F291" s="189">
        <v>0</v>
      </c>
      <c r="G291" s="189">
        <v>0</v>
      </c>
      <c r="H291" s="189">
        <v>0</v>
      </c>
      <c r="I291" s="189">
        <v>0</v>
      </c>
      <c r="J291" s="189">
        <v>0</v>
      </c>
      <c r="K291" s="189">
        <v>0</v>
      </c>
      <c r="L291" s="189">
        <v>549003.28999999992</v>
      </c>
      <c r="M291" s="189">
        <v>0</v>
      </c>
      <c r="N291" s="189">
        <v>0</v>
      </c>
      <c r="O291" s="189">
        <f t="shared" si="4"/>
        <v>549003.28999999992</v>
      </c>
    </row>
    <row r="292" spans="1:15" x14ac:dyDescent="0.25">
      <c r="A292" s="221" t="s">
        <v>51</v>
      </c>
      <c r="B292" s="222" t="s">
        <v>22</v>
      </c>
      <c r="C292" s="186">
        <v>15464</v>
      </c>
      <c r="D292" s="187" t="s">
        <v>293</v>
      </c>
      <c r="E292" s="237">
        <v>33659012.184943154</v>
      </c>
      <c r="F292" s="189">
        <v>0</v>
      </c>
      <c r="G292" s="189">
        <v>39268850.269999996</v>
      </c>
      <c r="H292" s="189">
        <v>0</v>
      </c>
      <c r="I292" s="189">
        <v>3517008.78</v>
      </c>
      <c r="J292" s="189">
        <v>0</v>
      </c>
      <c r="K292" s="189">
        <v>0</v>
      </c>
      <c r="L292" s="189">
        <v>0</v>
      </c>
      <c r="M292" s="189">
        <v>0</v>
      </c>
      <c r="N292" s="189">
        <v>0</v>
      </c>
      <c r="O292" s="189">
        <f t="shared" si="4"/>
        <v>42785859.049999997</v>
      </c>
    </row>
    <row r="293" spans="1:15" x14ac:dyDescent="0.25">
      <c r="A293" s="221" t="s">
        <v>51</v>
      </c>
      <c r="B293" s="222" t="s">
        <v>22</v>
      </c>
      <c r="C293" s="186">
        <v>15466</v>
      </c>
      <c r="D293" s="187" t="s">
        <v>294</v>
      </c>
      <c r="E293" s="237">
        <v>13563063.674725309</v>
      </c>
      <c r="F293" s="189">
        <v>0</v>
      </c>
      <c r="G293" s="189">
        <v>4649804.4600000009</v>
      </c>
      <c r="H293" s="189">
        <v>0</v>
      </c>
      <c r="I293" s="189">
        <v>3517008.78</v>
      </c>
      <c r="J293" s="189">
        <v>0</v>
      </c>
      <c r="K293" s="189">
        <v>0</v>
      </c>
      <c r="L293" s="189">
        <v>33489.919999999998</v>
      </c>
      <c r="M293" s="189">
        <v>0</v>
      </c>
      <c r="N293" s="189">
        <v>0</v>
      </c>
      <c r="O293" s="189">
        <f t="shared" si="4"/>
        <v>8200303.1600000001</v>
      </c>
    </row>
    <row r="294" spans="1:15" x14ac:dyDescent="0.25">
      <c r="A294" s="221" t="s">
        <v>51</v>
      </c>
      <c r="B294" s="222" t="s">
        <v>22</v>
      </c>
      <c r="C294" s="186">
        <v>15469</v>
      </c>
      <c r="D294" s="187" t="s">
        <v>295</v>
      </c>
      <c r="E294" s="237">
        <v>2069637.8392356709</v>
      </c>
      <c r="F294" s="189">
        <v>3119747.67</v>
      </c>
      <c r="G294" s="189">
        <v>0</v>
      </c>
      <c r="H294" s="189">
        <v>0</v>
      </c>
      <c r="I294" s="189">
        <v>0</v>
      </c>
      <c r="J294" s="189">
        <v>0</v>
      </c>
      <c r="K294" s="189">
        <v>0</v>
      </c>
      <c r="L294" s="189">
        <v>1511833.94</v>
      </c>
      <c r="M294" s="189">
        <v>0</v>
      </c>
      <c r="N294" s="189">
        <v>0</v>
      </c>
      <c r="O294" s="189">
        <f t="shared" si="4"/>
        <v>4631581.6099999994</v>
      </c>
    </row>
    <row r="295" spans="1:15" x14ac:dyDescent="0.25">
      <c r="A295" s="221" t="s">
        <v>51</v>
      </c>
      <c r="B295" s="222" t="s">
        <v>22</v>
      </c>
      <c r="C295" s="186">
        <v>15476</v>
      </c>
      <c r="D295" s="187" t="s">
        <v>296</v>
      </c>
      <c r="E295" s="237">
        <v>3456202.2124267071</v>
      </c>
      <c r="F295" s="189">
        <v>0</v>
      </c>
      <c r="G295" s="189">
        <v>6071139.1499999994</v>
      </c>
      <c r="H295" s="189">
        <v>0</v>
      </c>
      <c r="I295" s="189">
        <v>0</v>
      </c>
      <c r="J295" s="189">
        <v>0</v>
      </c>
      <c r="K295" s="189">
        <v>0</v>
      </c>
      <c r="L295" s="189">
        <v>29406.14</v>
      </c>
      <c r="M295" s="189">
        <v>0</v>
      </c>
      <c r="N295" s="189">
        <v>0</v>
      </c>
      <c r="O295" s="189">
        <f t="shared" si="4"/>
        <v>6100545.2899999991</v>
      </c>
    </row>
    <row r="296" spans="1:15" x14ac:dyDescent="0.25">
      <c r="A296" s="221" t="s">
        <v>51</v>
      </c>
      <c r="B296" s="222" t="s">
        <v>22</v>
      </c>
      <c r="C296" s="186">
        <v>15480</v>
      </c>
      <c r="D296" s="187" t="s">
        <v>297</v>
      </c>
      <c r="E296" s="237">
        <v>112238195.77205107</v>
      </c>
      <c r="F296" s="189">
        <v>0</v>
      </c>
      <c r="G296" s="189">
        <v>0</v>
      </c>
      <c r="H296" s="189">
        <v>50941704.270000003</v>
      </c>
      <c r="I296" s="189">
        <v>0</v>
      </c>
      <c r="J296" s="189">
        <v>0</v>
      </c>
      <c r="K296" s="189">
        <v>0</v>
      </c>
      <c r="L296" s="189">
        <v>209126.69999999998</v>
      </c>
      <c r="M296" s="189">
        <v>0</v>
      </c>
      <c r="N296" s="189">
        <v>0</v>
      </c>
      <c r="O296" s="189">
        <f t="shared" si="4"/>
        <v>51150830.970000006</v>
      </c>
    </row>
    <row r="297" spans="1:15" x14ac:dyDescent="0.25">
      <c r="A297" s="221" t="s">
        <v>51</v>
      </c>
      <c r="B297" s="222" t="s">
        <v>22</v>
      </c>
      <c r="C297" s="186">
        <v>15491</v>
      </c>
      <c r="D297" s="187" t="s">
        <v>298</v>
      </c>
      <c r="E297" s="237">
        <v>81344387.554172575</v>
      </c>
      <c r="F297" s="189">
        <v>19233748.84</v>
      </c>
      <c r="G297" s="189">
        <v>0</v>
      </c>
      <c r="H297" s="189">
        <v>0</v>
      </c>
      <c r="I297" s="189">
        <v>59789149.109999999</v>
      </c>
      <c r="J297" s="189">
        <v>0</v>
      </c>
      <c r="K297" s="189">
        <v>0</v>
      </c>
      <c r="L297" s="189">
        <v>137607.50999999995</v>
      </c>
      <c r="M297" s="189">
        <v>0</v>
      </c>
      <c r="N297" s="189">
        <v>0</v>
      </c>
      <c r="O297" s="189">
        <f t="shared" si="4"/>
        <v>79160505.460000008</v>
      </c>
    </row>
    <row r="298" spans="1:15" x14ac:dyDescent="0.25">
      <c r="A298" s="221" t="s">
        <v>51</v>
      </c>
      <c r="B298" s="222" t="s">
        <v>22</v>
      </c>
      <c r="C298" s="186">
        <v>15494</v>
      </c>
      <c r="D298" s="187" t="s">
        <v>299</v>
      </c>
      <c r="E298" s="237">
        <v>0</v>
      </c>
      <c r="F298" s="189">
        <v>0</v>
      </c>
      <c r="G298" s="189">
        <v>0</v>
      </c>
      <c r="H298" s="189">
        <v>0</v>
      </c>
      <c r="I298" s="189">
        <v>0</v>
      </c>
      <c r="J298" s="189">
        <v>0</v>
      </c>
      <c r="K298" s="189">
        <v>0</v>
      </c>
      <c r="L298" s="189">
        <v>0</v>
      </c>
      <c r="M298" s="189">
        <v>0</v>
      </c>
      <c r="N298" s="189">
        <v>0</v>
      </c>
      <c r="O298" s="189">
        <f t="shared" si="4"/>
        <v>0</v>
      </c>
    </row>
    <row r="299" spans="1:15" x14ac:dyDescent="0.25">
      <c r="A299" s="221" t="s">
        <v>51</v>
      </c>
      <c r="B299" s="222" t="s">
        <v>22</v>
      </c>
      <c r="C299" s="186">
        <v>15500</v>
      </c>
      <c r="D299" s="187" t="s">
        <v>300</v>
      </c>
      <c r="E299" s="237">
        <v>58405.268128235126</v>
      </c>
      <c r="F299" s="189">
        <v>0</v>
      </c>
      <c r="G299" s="189">
        <v>0</v>
      </c>
      <c r="H299" s="189">
        <v>0</v>
      </c>
      <c r="I299" s="189">
        <v>0</v>
      </c>
      <c r="J299" s="189">
        <v>0</v>
      </c>
      <c r="K299" s="189">
        <v>0</v>
      </c>
      <c r="L299" s="189">
        <v>153484.77999999997</v>
      </c>
      <c r="M299" s="189">
        <v>0</v>
      </c>
      <c r="N299" s="189">
        <v>0</v>
      </c>
      <c r="O299" s="189">
        <f t="shared" si="4"/>
        <v>153484.77999999997</v>
      </c>
    </row>
    <row r="300" spans="1:15" x14ac:dyDescent="0.25">
      <c r="A300" s="221" t="s">
        <v>51</v>
      </c>
      <c r="B300" s="222" t="s">
        <v>22</v>
      </c>
      <c r="C300" s="186">
        <v>15507</v>
      </c>
      <c r="D300" s="187" t="s">
        <v>301</v>
      </c>
      <c r="E300" s="237">
        <v>93543932.918645352</v>
      </c>
      <c r="F300" s="189">
        <v>0</v>
      </c>
      <c r="G300" s="189">
        <v>0</v>
      </c>
      <c r="H300" s="189">
        <v>42451420.220000006</v>
      </c>
      <c r="I300" s="189">
        <v>0</v>
      </c>
      <c r="J300" s="189">
        <v>0</v>
      </c>
      <c r="K300" s="189">
        <v>0</v>
      </c>
      <c r="L300" s="189">
        <v>0</v>
      </c>
      <c r="M300" s="189">
        <v>0</v>
      </c>
      <c r="N300" s="189">
        <v>0</v>
      </c>
      <c r="O300" s="189">
        <f t="shared" si="4"/>
        <v>42451420.220000006</v>
      </c>
    </row>
    <row r="301" spans="1:15" x14ac:dyDescent="0.25">
      <c r="A301" s="255" t="s">
        <v>51</v>
      </c>
      <c r="B301" s="258" t="s">
        <v>22</v>
      </c>
      <c r="C301" s="256">
        <v>15511</v>
      </c>
      <c r="D301" s="259" t="s">
        <v>302</v>
      </c>
      <c r="E301" s="237">
        <v>0</v>
      </c>
      <c r="F301" s="189">
        <v>0</v>
      </c>
      <c r="G301" s="189">
        <v>0</v>
      </c>
      <c r="H301" s="189">
        <v>0</v>
      </c>
      <c r="I301" s="189">
        <v>0</v>
      </c>
      <c r="J301" s="189">
        <v>0</v>
      </c>
      <c r="K301" s="189">
        <v>0</v>
      </c>
      <c r="L301" s="189">
        <v>201139.59</v>
      </c>
      <c r="M301" s="189">
        <v>0</v>
      </c>
      <c r="N301" s="189">
        <v>0</v>
      </c>
      <c r="O301" s="264">
        <f t="shared" si="4"/>
        <v>201139.59</v>
      </c>
    </row>
    <row r="302" spans="1:15" x14ac:dyDescent="0.25">
      <c r="A302" s="255" t="s">
        <v>51</v>
      </c>
      <c r="B302" s="258" t="s">
        <v>22</v>
      </c>
      <c r="C302" s="256">
        <v>15514</v>
      </c>
      <c r="D302" s="259" t="s">
        <v>303</v>
      </c>
      <c r="E302" s="237">
        <v>173045.50308612414</v>
      </c>
      <c r="F302" s="189">
        <v>0</v>
      </c>
      <c r="G302" s="189">
        <v>0</v>
      </c>
      <c r="H302" s="189">
        <v>0</v>
      </c>
      <c r="I302" s="189">
        <v>6697.9</v>
      </c>
      <c r="J302" s="189">
        <v>0</v>
      </c>
      <c r="K302" s="189">
        <v>0</v>
      </c>
      <c r="L302" s="189">
        <v>9138.3700000000008</v>
      </c>
      <c r="M302" s="189">
        <v>0</v>
      </c>
      <c r="N302" s="189">
        <v>66329.87</v>
      </c>
      <c r="O302" s="264">
        <f t="shared" si="4"/>
        <v>82166.14</v>
      </c>
    </row>
    <row r="303" spans="1:15" x14ac:dyDescent="0.25">
      <c r="A303" s="255" t="s">
        <v>51</v>
      </c>
      <c r="B303" s="258" t="s">
        <v>22</v>
      </c>
      <c r="C303" s="256">
        <v>15516</v>
      </c>
      <c r="D303" s="259" t="s">
        <v>304</v>
      </c>
      <c r="E303" s="237">
        <v>74001002.852341801</v>
      </c>
      <c r="F303" s="189">
        <v>0</v>
      </c>
      <c r="G303" s="189">
        <v>48978425.019999996</v>
      </c>
      <c r="H303" s="189">
        <v>0</v>
      </c>
      <c r="I303" s="189">
        <v>0</v>
      </c>
      <c r="J303" s="189">
        <v>0</v>
      </c>
      <c r="K303" s="189">
        <v>0</v>
      </c>
      <c r="L303" s="189">
        <v>24372869.210000005</v>
      </c>
      <c r="M303" s="189">
        <v>0</v>
      </c>
      <c r="N303" s="189">
        <v>0</v>
      </c>
      <c r="O303" s="264">
        <f t="shared" si="4"/>
        <v>73351294.230000004</v>
      </c>
    </row>
    <row r="304" spans="1:15" x14ac:dyDescent="0.25">
      <c r="A304" s="255" t="s">
        <v>51</v>
      </c>
      <c r="B304" s="258" t="s">
        <v>22</v>
      </c>
      <c r="C304" s="256">
        <v>15518</v>
      </c>
      <c r="D304" s="259" t="s">
        <v>305</v>
      </c>
      <c r="E304" s="237">
        <v>0</v>
      </c>
      <c r="F304" s="189">
        <v>0</v>
      </c>
      <c r="G304" s="189">
        <v>0</v>
      </c>
      <c r="H304" s="189">
        <v>0</v>
      </c>
      <c r="I304" s="189">
        <v>0</v>
      </c>
      <c r="J304" s="189">
        <v>0</v>
      </c>
      <c r="K304" s="189">
        <v>0</v>
      </c>
      <c r="L304" s="189">
        <v>0</v>
      </c>
      <c r="M304" s="189">
        <v>0</v>
      </c>
      <c r="N304" s="189">
        <v>0</v>
      </c>
      <c r="O304" s="264">
        <f t="shared" si="4"/>
        <v>0</v>
      </c>
    </row>
    <row r="305" spans="1:15" x14ac:dyDescent="0.25">
      <c r="A305" s="255" t="s">
        <v>51</v>
      </c>
      <c r="B305" s="258" t="s">
        <v>22</v>
      </c>
      <c r="C305" s="256">
        <v>15522</v>
      </c>
      <c r="D305" s="259" t="s">
        <v>306</v>
      </c>
      <c r="E305" s="237">
        <v>13165.979005114114</v>
      </c>
      <c r="F305" s="189">
        <v>0</v>
      </c>
      <c r="G305" s="189">
        <v>0</v>
      </c>
      <c r="H305" s="189">
        <v>0</v>
      </c>
      <c r="I305" s="189">
        <v>0</v>
      </c>
      <c r="J305" s="189">
        <v>0</v>
      </c>
      <c r="K305" s="189">
        <v>0</v>
      </c>
      <c r="L305" s="189">
        <v>0</v>
      </c>
      <c r="M305" s="189">
        <v>0</v>
      </c>
      <c r="N305" s="189">
        <v>0</v>
      </c>
      <c r="O305" s="264">
        <f t="shared" si="4"/>
        <v>0</v>
      </c>
    </row>
    <row r="306" spans="1:15" x14ac:dyDescent="0.25">
      <c r="A306" s="255" t="s">
        <v>51</v>
      </c>
      <c r="B306" s="258" t="s">
        <v>22</v>
      </c>
      <c r="C306" s="256">
        <v>15531</v>
      </c>
      <c r="D306" s="259" t="s">
        <v>307</v>
      </c>
      <c r="E306" s="237">
        <v>112720264.3874533</v>
      </c>
      <c r="F306" s="189">
        <v>0</v>
      </c>
      <c r="G306" s="189">
        <v>0</v>
      </c>
      <c r="H306" s="189">
        <v>50941704.230000004</v>
      </c>
      <c r="I306" s="189">
        <v>0</v>
      </c>
      <c r="J306" s="189">
        <v>0</v>
      </c>
      <c r="K306" s="189">
        <v>0</v>
      </c>
      <c r="L306" s="189">
        <v>1922734.85</v>
      </c>
      <c r="M306" s="189">
        <v>0</v>
      </c>
      <c r="N306" s="189">
        <v>0</v>
      </c>
      <c r="O306" s="264">
        <f t="shared" si="4"/>
        <v>52864439.080000006</v>
      </c>
    </row>
    <row r="307" spans="1:15" x14ac:dyDescent="0.25">
      <c r="A307" s="255" t="s">
        <v>51</v>
      </c>
      <c r="B307" s="258" t="s">
        <v>22</v>
      </c>
      <c r="C307" s="256">
        <v>15533</v>
      </c>
      <c r="D307" s="259" t="s">
        <v>308</v>
      </c>
      <c r="E307" s="237">
        <v>0</v>
      </c>
      <c r="F307" s="189">
        <v>0</v>
      </c>
      <c r="G307" s="189">
        <v>0</v>
      </c>
      <c r="H307" s="189">
        <v>0</v>
      </c>
      <c r="I307" s="189">
        <v>0</v>
      </c>
      <c r="J307" s="189">
        <v>0</v>
      </c>
      <c r="K307" s="189">
        <v>0</v>
      </c>
      <c r="L307" s="189">
        <v>0</v>
      </c>
      <c r="M307" s="189">
        <v>0</v>
      </c>
      <c r="N307" s="189">
        <v>0</v>
      </c>
      <c r="O307" s="264">
        <f t="shared" si="4"/>
        <v>0</v>
      </c>
    </row>
    <row r="308" spans="1:15" x14ac:dyDescent="0.25">
      <c r="A308" s="255" t="s">
        <v>51</v>
      </c>
      <c r="B308" s="258" t="s">
        <v>22</v>
      </c>
      <c r="C308" s="256">
        <v>15537</v>
      </c>
      <c r="D308" s="259" t="s">
        <v>309</v>
      </c>
      <c r="E308" s="237">
        <v>69484693.766483933</v>
      </c>
      <c r="F308" s="189">
        <v>0</v>
      </c>
      <c r="G308" s="189">
        <v>5331767.09</v>
      </c>
      <c r="H308" s="189">
        <v>0</v>
      </c>
      <c r="I308" s="189">
        <v>107380689.71000001</v>
      </c>
      <c r="J308" s="189">
        <v>0</v>
      </c>
      <c r="K308" s="189">
        <v>0</v>
      </c>
      <c r="L308" s="189">
        <v>2200053.6700000004</v>
      </c>
      <c r="M308" s="189">
        <v>0</v>
      </c>
      <c r="N308" s="189">
        <v>0</v>
      </c>
      <c r="O308" s="264">
        <f t="shared" si="4"/>
        <v>114912510.47000001</v>
      </c>
    </row>
    <row r="309" spans="1:15" x14ac:dyDescent="0.25">
      <c r="A309" s="255" t="s">
        <v>51</v>
      </c>
      <c r="B309" s="258" t="s">
        <v>22</v>
      </c>
      <c r="C309" s="256">
        <v>15542</v>
      </c>
      <c r="D309" s="259" t="s">
        <v>310</v>
      </c>
      <c r="E309" s="237">
        <v>3812742.046507285</v>
      </c>
      <c r="F309" s="189">
        <v>28957.600000000002</v>
      </c>
      <c r="G309" s="189">
        <v>256265.81</v>
      </c>
      <c r="H309" s="189">
        <v>0</v>
      </c>
      <c r="I309" s="189">
        <v>3517008.78</v>
      </c>
      <c r="J309" s="189">
        <v>0</v>
      </c>
      <c r="K309" s="189">
        <v>0</v>
      </c>
      <c r="L309" s="189">
        <v>1842317.26</v>
      </c>
      <c r="M309" s="189">
        <v>0</v>
      </c>
      <c r="N309" s="189">
        <v>0</v>
      </c>
      <c r="O309" s="264">
        <f t="shared" si="4"/>
        <v>5644549.4500000002</v>
      </c>
    </row>
    <row r="310" spans="1:15" x14ac:dyDescent="0.25">
      <c r="A310" s="255" t="s">
        <v>51</v>
      </c>
      <c r="B310" s="258" t="s">
        <v>22</v>
      </c>
      <c r="C310" s="256">
        <v>15550</v>
      </c>
      <c r="D310" s="259" t="s">
        <v>311</v>
      </c>
      <c r="E310" s="237">
        <v>0</v>
      </c>
      <c r="F310" s="189">
        <v>0</v>
      </c>
      <c r="G310" s="189">
        <v>0</v>
      </c>
      <c r="H310" s="189">
        <v>0</v>
      </c>
      <c r="I310" s="189">
        <v>0</v>
      </c>
      <c r="J310" s="189">
        <v>0</v>
      </c>
      <c r="K310" s="189">
        <v>0</v>
      </c>
      <c r="L310" s="189">
        <v>0</v>
      </c>
      <c r="M310" s="189">
        <v>0</v>
      </c>
      <c r="N310" s="189">
        <v>0</v>
      </c>
      <c r="O310" s="264">
        <f t="shared" si="4"/>
        <v>0</v>
      </c>
    </row>
    <row r="311" spans="1:15" x14ac:dyDescent="0.25">
      <c r="A311" s="221" t="s">
        <v>51</v>
      </c>
      <c r="B311" s="222" t="s">
        <v>22</v>
      </c>
      <c r="C311" s="186">
        <v>15572</v>
      </c>
      <c r="D311" s="187" t="s">
        <v>312</v>
      </c>
      <c r="E311" s="237">
        <v>15957808.405966204</v>
      </c>
      <c r="F311" s="189">
        <v>0</v>
      </c>
      <c r="G311" s="189">
        <v>0</v>
      </c>
      <c r="H311" s="189">
        <v>0</v>
      </c>
      <c r="I311" s="189">
        <v>0</v>
      </c>
      <c r="J311" s="189">
        <v>0</v>
      </c>
      <c r="K311" s="189">
        <v>0</v>
      </c>
      <c r="L311" s="189">
        <v>1280926.8700000001</v>
      </c>
      <c r="M311" s="189">
        <v>0</v>
      </c>
      <c r="N311" s="189">
        <v>0</v>
      </c>
      <c r="O311" s="189">
        <f t="shared" si="4"/>
        <v>1280926.8700000001</v>
      </c>
    </row>
    <row r="312" spans="1:15" x14ac:dyDescent="0.25">
      <c r="A312" s="221" t="s">
        <v>51</v>
      </c>
      <c r="B312" s="222" t="s">
        <v>22</v>
      </c>
      <c r="C312" s="186">
        <v>15580</v>
      </c>
      <c r="D312" s="187" t="s">
        <v>313</v>
      </c>
      <c r="E312" s="237">
        <v>112238195.77205107</v>
      </c>
      <c r="F312" s="189">
        <v>0</v>
      </c>
      <c r="G312" s="189">
        <v>0</v>
      </c>
      <c r="H312" s="189">
        <v>50941704.219999999</v>
      </c>
      <c r="I312" s="189">
        <v>0</v>
      </c>
      <c r="J312" s="189">
        <v>0</v>
      </c>
      <c r="K312" s="189">
        <v>0</v>
      </c>
      <c r="L312" s="189">
        <v>0</v>
      </c>
      <c r="M312" s="189">
        <v>0</v>
      </c>
      <c r="N312" s="189">
        <v>0</v>
      </c>
      <c r="O312" s="189">
        <f t="shared" si="4"/>
        <v>50941704.219999999</v>
      </c>
    </row>
    <row r="313" spans="1:15" x14ac:dyDescent="0.25">
      <c r="A313" s="221" t="s">
        <v>51</v>
      </c>
      <c r="B313" s="222" t="s">
        <v>22</v>
      </c>
      <c r="C313" s="186">
        <v>15599</v>
      </c>
      <c r="D313" s="187" t="s">
        <v>314</v>
      </c>
      <c r="E313" s="237">
        <v>99333.679044379911</v>
      </c>
      <c r="F313" s="189">
        <v>0</v>
      </c>
      <c r="G313" s="189">
        <v>0</v>
      </c>
      <c r="H313" s="189">
        <v>0</v>
      </c>
      <c r="I313" s="189">
        <v>0</v>
      </c>
      <c r="J313" s="189">
        <v>0</v>
      </c>
      <c r="K313" s="189">
        <v>0</v>
      </c>
      <c r="L313" s="189">
        <v>124665.06</v>
      </c>
      <c r="M313" s="189">
        <v>0</v>
      </c>
      <c r="N313" s="189">
        <v>0</v>
      </c>
      <c r="O313" s="189">
        <f t="shared" si="4"/>
        <v>124665.06</v>
      </c>
    </row>
    <row r="314" spans="1:15" x14ac:dyDescent="0.25">
      <c r="A314" s="221" t="s">
        <v>51</v>
      </c>
      <c r="B314" s="222" t="s">
        <v>22</v>
      </c>
      <c r="C314" s="186">
        <v>15600</v>
      </c>
      <c r="D314" s="187" t="s">
        <v>315</v>
      </c>
      <c r="E314" s="237">
        <v>100194330.0381715</v>
      </c>
      <c r="F314" s="189">
        <v>0</v>
      </c>
      <c r="G314" s="189">
        <v>205712690.02000001</v>
      </c>
      <c r="H314" s="189">
        <v>0</v>
      </c>
      <c r="I314" s="189">
        <v>0</v>
      </c>
      <c r="J314" s="189">
        <v>0</v>
      </c>
      <c r="K314" s="189">
        <v>0</v>
      </c>
      <c r="L314" s="189">
        <v>2695</v>
      </c>
      <c r="M314" s="189">
        <v>0</v>
      </c>
      <c r="N314" s="189">
        <v>0</v>
      </c>
      <c r="O314" s="189">
        <f t="shared" si="4"/>
        <v>205715385.02000001</v>
      </c>
    </row>
    <row r="315" spans="1:15" x14ac:dyDescent="0.25">
      <c r="A315" s="221" t="s">
        <v>51</v>
      </c>
      <c r="B315" s="222" t="s">
        <v>22</v>
      </c>
      <c r="C315" s="186">
        <v>15621</v>
      </c>
      <c r="D315" s="187" t="s">
        <v>316</v>
      </c>
      <c r="E315" s="237">
        <v>102696.73338374132</v>
      </c>
      <c r="F315" s="189">
        <v>6173.51</v>
      </c>
      <c r="G315" s="189">
        <v>0</v>
      </c>
      <c r="H315" s="189">
        <v>0</v>
      </c>
      <c r="I315" s="189">
        <v>0</v>
      </c>
      <c r="J315" s="189">
        <v>0</v>
      </c>
      <c r="K315" s="189">
        <v>0</v>
      </c>
      <c r="L315" s="189">
        <v>98477.8</v>
      </c>
      <c r="M315" s="189">
        <v>0</v>
      </c>
      <c r="N315" s="189">
        <v>0</v>
      </c>
      <c r="O315" s="189">
        <f t="shared" si="4"/>
        <v>104651.31</v>
      </c>
    </row>
    <row r="316" spans="1:15" x14ac:dyDescent="0.25">
      <c r="A316" s="221" t="s">
        <v>51</v>
      </c>
      <c r="B316" s="222" t="s">
        <v>22</v>
      </c>
      <c r="C316" s="186">
        <v>15632</v>
      </c>
      <c r="D316" s="187" t="s">
        <v>317</v>
      </c>
      <c r="E316" s="237">
        <v>3431820.320240661</v>
      </c>
      <c r="F316" s="189">
        <v>0</v>
      </c>
      <c r="G316" s="189">
        <v>6622820.4500000002</v>
      </c>
      <c r="H316" s="189">
        <v>0</v>
      </c>
      <c r="I316" s="189">
        <v>0</v>
      </c>
      <c r="J316" s="189">
        <v>0</v>
      </c>
      <c r="K316" s="189">
        <v>0</v>
      </c>
      <c r="L316" s="189">
        <v>0</v>
      </c>
      <c r="M316" s="189">
        <v>0</v>
      </c>
      <c r="N316" s="189">
        <v>0</v>
      </c>
      <c r="O316" s="189">
        <f t="shared" si="4"/>
        <v>6622820.4500000002</v>
      </c>
    </row>
    <row r="317" spans="1:15" x14ac:dyDescent="0.25">
      <c r="A317" s="221" t="s">
        <v>51</v>
      </c>
      <c r="B317" s="222" t="s">
        <v>22</v>
      </c>
      <c r="C317" s="186">
        <v>15638</v>
      </c>
      <c r="D317" s="187" t="s">
        <v>318</v>
      </c>
      <c r="E317" s="237">
        <v>2153.3696839181939</v>
      </c>
      <c r="F317" s="189">
        <v>0</v>
      </c>
      <c r="G317" s="189">
        <v>0</v>
      </c>
      <c r="H317" s="189">
        <v>0</v>
      </c>
      <c r="I317" s="189">
        <v>0</v>
      </c>
      <c r="J317" s="189">
        <v>0</v>
      </c>
      <c r="K317" s="189">
        <v>0</v>
      </c>
      <c r="L317" s="189">
        <v>66823</v>
      </c>
      <c r="M317" s="189">
        <v>0</v>
      </c>
      <c r="N317" s="189">
        <v>0</v>
      </c>
      <c r="O317" s="189">
        <f t="shared" si="4"/>
        <v>66823</v>
      </c>
    </row>
    <row r="318" spans="1:15" x14ac:dyDescent="0.25">
      <c r="A318" s="221" t="s">
        <v>51</v>
      </c>
      <c r="B318" s="222" t="s">
        <v>22</v>
      </c>
      <c r="C318" s="186">
        <v>15646</v>
      </c>
      <c r="D318" s="187" t="s">
        <v>319</v>
      </c>
      <c r="E318" s="237">
        <v>209465066.7924017</v>
      </c>
      <c r="F318" s="189">
        <v>0</v>
      </c>
      <c r="G318" s="189">
        <v>323408762.34999996</v>
      </c>
      <c r="H318" s="189">
        <v>0</v>
      </c>
      <c r="I318" s="189">
        <v>0</v>
      </c>
      <c r="J318" s="189">
        <v>0</v>
      </c>
      <c r="K318" s="189">
        <v>0</v>
      </c>
      <c r="L318" s="189">
        <v>6523995.2400000012</v>
      </c>
      <c r="M318" s="189">
        <v>0</v>
      </c>
      <c r="N318" s="189">
        <v>0</v>
      </c>
      <c r="O318" s="189">
        <f t="shared" si="4"/>
        <v>329932757.58999997</v>
      </c>
    </row>
    <row r="319" spans="1:15" x14ac:dyDescent="0.25">
      <c r="A319" s="221" t="s">
        <v>51</v>
      </c>
      <c r="B319" s="222" t="s">
        <v>22</v>
      </c>
      <c r="C319" s="186">
        <v>15660</v>
      </c>
      <c r="D319" s="187" t="s">
        <v>320</v>
      </c>
      <c r="E319" s="237">
        <v>0</v>
      </c>
      <c r="F319" s="189">
        <v>0</v>
      </c>
      <c r="G319" s="189">
        <v>0</v>
      </c>
      <c r="H319" s="189">
        <v>0</v>
      </c>
      <c r="I319" s="189">
        <v>0</v>
      </c>
      <c r="J319" s="189">
        <v>0</v>
      </c>
      <c r="K319" s="189">
        <v>0</v>
      </c>
      <c r="L319" s="189">
        <v>0</v>
      </c>
      <c r="M319" s="189">
        <v>0</v>
      </c>
      <c r="N319" s="189">
        <v>0</v>
      </c>
      <c r="O319" s="189">
        <f t="shared" si="4"/>
        <v>0</v>
      </c>
    </row>
    <row r="320" spans="1:15" x14ac:dyDescent="0.25">
      <c r="A320" s="221" t="s">
        <v>51</v>
      </c>
      <c r="B320" s="222" t="s">
        <v>22</v>
      </c>
      <c r="C320" s="186">
        <v>15664</v>
      </c>
      <c r="D320" s="187" t="s">
        <v>321</v>
      </c>
      <c r="E320" s="237">
        <v>0</v>
      </c>
      <c r="F320" s="189">
        <v>0</v>
      </c>
      <c r="G320" s="189">
        <v>0</v>
      </c>
      <c r="H320" s="189">
        <v>0</v>
      </c>
      <c r="I320" s="189">
        <v>0</v>
      </c>
      <c r="J320" s="189">
        <v>0</v>
      </c>
      <c r="K320" s="189">
        <v>0</v>
      </c>
      <c r="L320" s="189">
        <v>0</v>
      </c>
      <c r="M320" s="189">
        <v>0</v>
      </c>
      <c r="N320" s="189">
        <v>0</v>
      </c>
      <c r="O320" s="189">
        <f t="shared" si="4"/>
        <v>0</v>
      </c>
    </row>
    <row r="321" spans="1:15" x14ac:dyDescent="0.25">
      <c r="A321" s="255" t="s">
        <v>51</v>
      </c>
      <c r="B321" s="258" t="s">
        <v>22</v>
      </c>
      <c r="C321" s="256">
        <v>15667</v>
      </c>
      <c r="D321" s="259" t="s">
        <v>322</v>
      </c>
      <c r="E321" s="237">
        <v>46411.234100617905</v>
      </c>
      <c r="F321" s="189">
        <v>0</v>
      </c>
      <c r="G321" s="189">
        <v>0</v>
      </c>
      <c r="H321" s="189">
        <v>0</v>
      </c>
      <c r="I321" s="189">
        <v>0</v>
      </c>
      <c r="J321" s="189">
        <v>0</v>
      </c>
      <c r="K321" s="189">
        <v>0</v>
      </c>
      <c r="L321" s="189">
        <v>1486591.54</v>
      </c>
      <c r="M321" s="189">
        <v>0</v>
      </c>
      <c r="N321" s="189">
        <v>0</v>
      </c>
      <c r="O321" s="264">
        <f t="shared" si="4"/>
        <v>1486591.54</v>
      </c>
    </row>
    <row r="322" spans="1:15" x14ac:dyDescent="0.25">
      <c r="A322" s="255" t="s">
        <v>51</v>
      </c>
      <c r="B322" s="258" t="s">
        <v>22</v>
      </c>
      <c r="C322" s="256">
        <v>15673</v>
      </c>
      <c r="D322" s="259" t="s">
        <v>323</v>
      </c>
      <c r="E322" s="237">
        <v>17475739.972366855</v>
      </c>
      <c r="F322" s="189">
        <v>0</v>
      </c>
      <c r="G322" s="189">
        <v>39174891.539999992</v>
      </c>
      <c r="H322" s="189">
        <v>0</v>
      </c>
      <c r="I322" s="189">
        <v>0</v>
      </c>
      <c r="J322" s="189">
        <v>0</v>
      </c>
      <c r="K322" s="189">
        <v>0</v>
      </c>
      <c r="L322" s="189">
        <v>0</v>
      </c>
      <c r="M322" s="189">
        <v>0</v>
      </c>
      <c r="N322" s="189">
        <v>0</v>
      </c>
      <c r="O322" s="264">
        <f t="shared" si="4"/>
        <v>39174891.539999992</v>
      </c>
    </row>
    <row r="323" spans="1:15" x14ac:dyDescent="0.25">
      <c r="A323" s="255" t="s">
        <v>51</v>
      </c>
      <c r="B323" s="258" t="s">
        <v>22</v>
      </c>
      <c r="C323" s="256">
        <v>15676</v>
      </c>
      <c r="D323" s="259" t="s">
        <v>324</v>
      </c>
      <c r="E323" s="237">
        <v>0</v>
      </c>
      <c r="F323" s="189">
        <v>0</v>
      </c>
      <c r="G323" s="189">
        <v>0</v>
      </c>
      <c r="H323" s="189">
        <v>0</v>
      </c>
      <c r="I323" s="189">
        <v>0</v>
      </c>
      <c r="J323" s="189">
        <v>0</v>
      </c>
      <c r="K323" s="189">
        <v>0</v>
      </c>
      <c r="L323" s="189">
        <v>0</v>
      </c>
      <c r="M323" s="189">
        <v>0</v>
      </c>
      <c r="N323" s="189">
        <v>0</v>
      </c>
      <c r="O323" s="264">
        <f t="shared" si="4"/>
        <v>0</v>
      </c>
    </row>
    <row r="324" spans="1:15" x14ac:dyDescent="0.25">
      <c r="A324" s="255" t="s">
        <v>51</v>
      </c>
      <c r="B324" s="258" t="s">
        <v>22</v>
      </c>
      <c r="C324" s="256">
        <v>15681</v>
      </c>
      <c r="D324" s="259" t="s">
        <v>325</v>
      </c>
      <c r="E324" s="237">
        <v>112238195.77205107</v>
      </c>
      <c r="F324" s="189">
        <v>0</v>
      </c>
      <c r="G324" s="189">
        <v>0</v>
      </c>
      <c r="H324" s="189">
        <v>50941704.219999999</v>
      </c>
      <c r="I324" s="189">
        <v>0</v>
      </c>
      <c r="J324" s="189">
        <v>0</v>
      </c>
      <c r="K324" s="189">
        <v>0</v>
      </c>
      <c r="L324" s="189">
        <v>0</v>
      </c>
      <c r="M324" s="189">
        <v>0</v>
      </c>
      <c r="N324" s="189">
        <v>0</v>
      </c>
      <c r="O324" s="264">
        <f t="shared" si="4"/>
        <v>50941704.219999999</v>
      </c>
    </row>
    <row r="325" spans="1:15" x14ac:dyDescent="0.25">
      <c r="A325" s="255" t="s">
        <v>51</v>
      </c>
      <c r="B325" s="258" t="s">
        <v>22</v>
      </c>
      <c r="C325" s="256">
        <v>15686</v>
      </c>
      <c r="D325" s="259" t="s">
        <v>326</v>
      </c>
      <c r="E325" s="237">
        <v>79464.637169389869</v>
      </c>
      <c r="F325" s="189">
        <v>0</v>
      </c>
      <c r="G325" s="189">
        <v>0</v>
      </c>
      <c r="H325" s="189">
        <v>0</v>
      </c>
      <c r="I325" s="189">
        <v>0</v>
      </c>
      <c r="J325" s="189">
        <v>0</v>
      </c>
      <c r="K325" s="189">
        <v>0</v>
      </c>
      <c r="L325" s="189">
        <v>0</v>
      </c>
      <c r="M325" s="189">
        <v>0</v>
      </c>
      <c r="N325" s="189">
        <v>0</v>
      </c>
      <c r="O325" s="264">
        <f t="shared" si="4"/>
        <v>0</v>
      </c>
    </row>
    <row r="326" spans="1:15" x14ac:dyDescent="0.25">
      <c r="A326" s="255" t="s">
        <v>51</v>
      </c>
      <c r="B326" s="258" t="s">
        <v>22</v>
      </c>
      <c r="C326" s="256">
        <v>15690</v>
      </c>
      <c r="D326" s="259" t="s">
        <v>327</v>
      </c>
      <c r="E326" s="237">
        <v>31077.377537292785</v>
      </c>
      <c r="F326" s="189">
        <v>0</v>
      </c>
      <c r="G326" s="189">
        <v>0</v>
      </c>
      <c r="H326" s="189">
        <v>0</v>
      </c>
      <c r="I326" s="189">
        <v>0</v>
      </c>
      <c r="J326" s="189">
        <v>0</v>
      </c>
      <c r="K326" s="189">
        <v>0</v>
      </c>
      <c r="L326" s="189">
        <v>30468.83</v>
      </c>
      <c r="M326" s="189">
        <v>0</v>
      </c>
      <c r="N326" s="189">
        <v>0</v>
      </c>
      <c r="O326" s="264">
        <f t="shared" si="4"/>
        <v>30468.83</v>
      </c>
    </row>
    <row r="327" spans="1:15" x14ac:dyDescent="0.25">
      <c r="A327" s="255" t="s">
        <v>51</v>
      </c>
      <c r="B327" s="258" t="s">
        <v>22</v>
      </c>
      <c r="C327" s="256">
        <v>15693</v>
      </c>
      <c r="D327" s="259" t="s">
        <v>328</v>
      </c>
      <c r="E327" s="237">
        <v>28618.285426132126</v>
      </c>
      <c r="F327" s="189">
        <v>0</v>
      </c>
      <c r="G327" s="189">
        <v>0</v>
      </c>
      <c r="H327" s="189">
        <v>0</v>
      </c>
      <c r="I327" s="189">
        <v>0</v>
      </c>
      <c r="J327" s="189">
        <v>0</v>
      </c>
      <c r="K327" s="189">
        <v>0</v>
      </c>
      <c r="L327" s="189">
        <v>42435.09</v>
      </c>
      <c r="M327" s="189">
        <v>0</v>
      </c>
      <c r="N327" s="189">
        <v>0</v>
      </c>
      <c r="O327" s="264">
        <f t="shared" si="4"/>
        <v>42435.09</v>
      </c>
    </row>
    <row r="328" spans="1:15" x14ac:dyDescent="0.25">
      <c r="A328" s="255" t="s">
        <v>51</v>
      </c>
      <c r="B328" s="258" t="s">
        <v>22</v>
      </c>
      <c r="C328" s="256">
        <v>15696</v>
      </c>
      <c r="D328" s="259" t="s">
        <v>329</v>
      </c>
      <c r="E328" s="237">
        <v>0</v>
      </c>
      <c r="F328" s="189">
        <v>0</v>
      </c>
      <c r="G328" s="189">
        <v>0</v>
      </c>
      <c r="H328" s="189">
        <v>0</v>
      </c>
      <c r="I328" s="189">
        <v>0</v>
      </c>
      <c r="J328" s="189">
        <v>0</v>
      </c>
      <c r="K328" s="189">
        <v>0</v>
      </c>
      <c r="L328" s="189">
        <v>0</v>
      </c>
      <c r="M328" s="189">
        <v>0</v>
      </c>
      <c r="N328" s="189">
        <v>0</v>
      </c>
      <c r="O328" s="264">
        <f t="shared" si="4"/>
        <v>0</v>
      </c>
    </row>
    <row r="329" spans="1:15" x14ac:dyDescent="0.25">
      <c r="A329" s="255" t="s">
        <v>51</v>
      </c>
      <c r="B329" s="258" t="s">
        <v>22</v>
      </c>
      <c r="C329" s="256">
        <v>15720</v>
      </c>
      <c r="D329" s="259" t="s">
        <v>330</v>
      </c>
      <c r="E329" s="237">
        <v>5938787.3027554415</v>
      </c>
      <c r="F329" s="189">
        <v>0</v>
      </c>
      <c r="G329" s="189">
        <v>8898098.75</v>
      </c>
      <c r="H329" s="189">
        <v>0</v>
      </c>
      <c r="I329" s="189">
        <v>3517008.78</v>
      </c>
      <c r="J329" s="189">
        <v>0</v>
      </c>
      <c r="K329" s="189">
        <v>0</v>
      </c>
      <c r="L329" s="189">
        <v>0</v>
      </c>
      <c r="M329" s="189">
        <v>0</v>
      </c>
      <c r="N329" s="189">
        <v>0</v>
      </c>
      <c r="O329" s="264">
        <f t="shared" si="4"/>
        <v>12415107.529999999</v>
      </c>
    </row>
    <row r="330" spans="1:15" x14ac:dyDescent="0.25">
      <c r="A330" s="255" t="s">
        <v>51</v>
      </c>
      <c r="B330" s="258" t="s">
        <v>22</v>
      </c>
      <c r="C330" s="256">
        <v>15723</v>
      </c>
      <c r="D330" s="259" t="s">
        <v>331</v>
      </c>
      <c r="E330" s="237">
        <v>40143104.216214724</v>
      </c>
      <c r="F330" s="189">
        <v>0</v>
      </c>
      <c r="G330" s="189">
        <v>106841653.15999998</v>
      </c>
      <c r="H330" s="189">
        <v>0</v>
      </c>
      <c r="I330" s="189">
        <v>3517008.78</v>
      </c>
      <c r="J330" s="189">
        <v>0</v>
      </c>
      <c r="K330" s="189">
        <v>0</v>
      </c>
      <c r="L330" s="189">
        <v>0</v>
      </c>
      <c r="M330" s="189">
        <v>0</v>
      </c>
      <c r="N330" s="189">
        <v>0</v>
      </c>
      <c r="O330" s="264">
        <f t="shared" si="4"/>
        <v>110358661.93999998</v>
      </c>
    </row>
    <row r="331" spans="1:15" x14ac:dyDescent="0.25">
      <c r="A331" s="221" t="s">
        <v>51</v>
      </c>
      <c r="B331" s="222" t="s">
        <v>22</v>
      </c>
      <c r="C331" s="186">
        <v>15740</v>
      </c>
      <c r="D331" s="187" t="s">
        <v>332</v>
      </c>
      <c r="E331" s="237">
        <v>0</v>
      </c>
      <c r="F331" s="189">
        <v>0</v>
      </c>
      <c r="G331" s="189">
        <v>0</v>
      </c>
      <c r="H331" s="189">
        <v>0</v>
      </c>
      <c r="I331" s="189">
        <v>0</v>
      </c>
      <c r="J331" s="189">
        <v>0</v>
      </c>
      <c r="K331" s="189">
        <v>0</v>
      </c>
      <c r="L331" s="189">
        <v>0</v>
      </c>
      <c r="M331" s="189">
        <v>0</v>
      </c>
      <c r="N331" s="189">
        <v>0</v>
      </c>
      <c r="O331" s="189">
        <f t="shared" si="4"/>
        <v>0</v>
      </c>
    </row>
    <row r="332" spans="1:15" x14ac:dyDescent="0.25">
      <c r="A332" s="221" t="s">
        <v>51</v>
      </c>
      <c r="B332" s="222" t="s">
        <v>22</v>
      </c>
      <c r="C332" s="186">
        <v>15753</v>
      </c>
      <c r="D332" s="187" t="s">
        <v>333</v>
      </c>
      <c r="E332" s="237">
        <v>1903046.3409086468</v>
      </c>
      <c r="F332" s="189">
        <v>0</v>
      </c>
      <c r="G332" s="189">
        <v>0</v>
      </c>
      <c r="H332" s="189">
        <v>0</v>
      </c>
      <c r="I332" s="189">
        <v>0</v>
      </c>
      <c r="J332" s="189">
        <v>0</v>
      </c>
      <c r="K332" s="189">
        <v>0</v>
      </c>
      <c r="L332" s="189">
        <v>9301.5400000000009</v>
      </c>
      <c r="M332" s="189">
        <v>0</v>
      </c>
      <c r="N332" s="189">
        <v>0</v>
      </c>
      <c r="O332" s="189">
        <f t="shared" ref="O332:O395" si="5">SUM(F332:N332)</f>
        <v>9301.5400000000009</v>
      </c>
    </row>
    <row r="333" spans="1:15" x14ac:dyDescent="0.25">
      <c r="A333" s="221" t="s">
        <v>51</v>
      </c>
      <c r="B333" s="222" t="s">
        <v>22</v>
      </c>
      <c r="C333" s="186">
        <v>15755</v>
      </c>
      <c r="D333" s="187" t="s">
        <v>334</v>
      </c>
      <c r="E333" s="237">
        <v>173988576.44365177</v>
      </c>
      <c r="F333" s="189">
        <v>0</v>
      </c>
      <c r="G333" s="189">
        <v>317398681.66999996</v>
      </c>
      <c r="H333" s="189">
        <v>0</v>
      </c>
      <c r="I333" s="189">
        <v>0</v>
      </c>
      <c r="J333" s="189">
        <v>0</v>
      </c>
      <c r="K333" s="189">
        <v>0</v>
      </c>
      <c r="L333" s="189">
        <v>0</v>
      </c>
      <c r="M333" s="189">
        <v>0</v>
      </c>
      <c r="N333" s="189">
        <v>0</v>
      </c>
      <c r="O333" s="189">
        <f t="shared" si="5"/>
        <v>317398681.66999996</v>
      </c>
    </row>
    <row r="334" spans="1:15" x14ac:dyDescent="0.25">
      <c r="A334" s="221" t="s">
        <v>51</v>
      </c>
      <c r="B334" s="222" t="s">
        <v>22</v>
      </c>
      <c r="C334" s="186">
        <v>15757</v>
      </c>
      <c r="D334" s="187" t="s">
        <v>335</v>
      </c>
      <c r="E334" s="237">
        <v>173174641.29741573</v>
      </c>
      <c r="F334" s="189">
        <v>0</v>
      </c>
      <c r="G334" s="189">
        <v>339342028.10999995</v>
      </c>
      <c r="H334" s="189">
        <v>0</v>
      </c>
      <c r="I334" s="189">
        <v>0</v>
      </c>
      <c r="J334" s="189">
        <v>0</v>
      </c>
      <c r="K334" s="189">
        <v>0</v>
      </c>
      <c r="L334" s="189">
        <v>0</v>
      </c>
      <c r="M334" s="189">
        <v>0</v>
      </c>
      <c r="N334" s="189">
        <v>0</v>
      </c>
      <c r="O334" s="189">
        <f t="shared" si="5"/>
        <v>339342028.10999995</v>
      </c>
    </row>
    <row r="335" spans="1:15" x14ac:dyDescent="0.25">
      <c r="A335" s="221" t="s">
        <v>51</v>
      </c>
      <c r="B335" s="222" t="s">
        <v>22</v>
      </c>
      <c r="C335" s="186">
        <v>15759</v>
      </c>
      <c r="D335" s="187" t="s">
        <v>336</v>
      </c>
      <c r="E335" s="237">
        <v>132438945.45812193</v>
      </c>
      <c r="F335" s="189">
        <v>0</v>
      </c>
      <c r="G335" s="189">
        <v>55337703.18</v>
      </c>
      <c r="H335" s="189">
        <v>0</v>
      </c>
      <c r="I335" s="189">
        <v>59789149.109999999</v>
      </c>
      <c r="J335" s="189">
        <v>0</v>
      </c>
      <c r="K335" s="189">
        <v>0</v>
      </c>
      <c r="L335" s="189">
        <v>17999883.370000005</v>
      </c>
      <c r="M335" s="189">
        <v>0</v>
      </c>
      <c r="N335" s="189">
        <v>0</v>
      </c>
      <c r="O335" s="189">
        <f t="shared" si="5"/>
        <v>133126735.66</v>
      </c>
    </row>
    <row r="336" spans="1:15" x14ac:dyDescent="0.25">
      <c r="A336" s="221" t="s">
        <v>51</v>
      </c>
      <c r="B336" s="222" t="s">
        <v>22</v>
      </c>
      <c r="C336" s="186">
        <v>15761</v>
      </c>
      <c r="D336" s="187" t="s">
        <v>337</v>
      </c>
      <c r="E336" s="237">
        <v>56182831.663702652</v>
      </c>
      <c r="F336" s="189">
        <v>0</v>
      </c>
      <c r="G336" s="189">
        <v>0</v>
      </c>
      <c r="H336" s="189">
        <v>25470852.109999999</v>
      </c>
      <c r="I336" s="189">
        <v>0</v>
      </c>
      <c r="J336" s="189">
        <v>0</v>
      </c>
      <c r="K336" s="189">
        <v>0</v>
      </c>
      <c r="L336" s="189">
        <v>1572302.68</v>
      </c>
      <c r="M336" s="189">
        <v>0</v>
      </c>
      <c r="N336" s="189">
        <v>0</v>
      </c>
      <c r="O336" s="189">
        <f t="shared" si="5"/>
        <v>27043154.789999999</v>
      </c>
    </row>
    <row r="337" spans="1:15" x14ac:dyDescent="0.25">
      <c r="A337" s="221" t="s">
        <v>51</v>
      </c>
      <c r="B337" s="222" t="s">
        <v>22</v>
      </c>
      <c r="C337" s="186">
        <v>15762</v>
      </c>
      <c r="D337" s="187" t="s">
        <v>338</v>
      </c>
      <c r="E337" s="237">
        <v>22158.280340432495</v>
      </c>
      <c r="F337" s="189">
        <v>0</v>
      </c>
      <c r="G337" s="189">
        <v>0</v>
      </c>
      <c r="H337" s="189">
        <v>0</v>
      </c>
      <c r="I337" s="189">
        <v>0</v>
      </c>
      <c r="J337" s="189">
        <v>0</v>
      </c>
      <c r="K337" s="189">
        <v>0</v>
      </c>
      <c r="L337" s="189">
        <v>201800.47</v>
      </c>
      <c r="M337" s="189">
        <v>0</v>
      </c>
      <c r="N337" s="189">
        <v>0</v>
      </c>
      <c r="O337" s="189">
        <f t="shared" si="5"/>
        <v>201800.47</v>
      </c>
    </row>
    <row r="338" spans="1:15" x14ac:dyDescent="0.25">
      <c r="A338" s="221" t="s">
        <v>51</v>
      </c>
      <c r="B338" s="222" t="s">
        <v>22</v>
      </c>
      <c r="C338" s="186">
        <v>15763</v>
      </c>
      <c r="D338" s="187" t="s">
        <v>339</v>
      </c>
      <c r="E338" s="237">
        <v>389808.90555489657</v>
      </c>
      <c r="F338" s="189">
        <v>0</v>
      </c>
      <c r="G338" s="189">
        <v>112939.94</v>
      </c>
      <c r="H338" s="189">
        <v>0</v>
      </c>
      <c r="I338" s="189">
        <v>0</v>
      </c>
      <c r="J338" s="189">
        <v>0</v>
      </c>
      <c r="K338" s="189">
        <v>0</v>
      </c>
      <c r="L338" s="189">
        <v>1618383.33</v>
      </c>
      <c r="M338" s="189">
        <v>0</v>
      </c>
      <c r="N338" s="189">
        <v>0</v>
      </c>
      <c r="O338" s="189">
        <f t="shared" si="5"/>
        <v>1731323.27</v>
      </c>
    </row>
    <row r="339" spans="1:15" x14ac:dyDescent="0.25">
      <c r="A339" s="221" t="s">
        <v>51</v>
      </c>
      <c r="B339" s="222" t="s">
        <v>22</v>
      </c>
      <c r="C339" s="186">
        <v>15764</v>
      </c>
      <c r="D339" s="187" t="s">
        <v>340</v>
      </c>
      <c r="E339" s="237">
        <v>176912.38187853107</v>
      </c>
      <c r="F339" s="189">
        <v>0</v>
      </c>
      <c r="G339" s="189">
        <v>0</v>
      </c>
      <c r="H339" s="189">
        <v>0</v>
      </c>
      <c r="I339" s="189">
        <v>0</v>
      </c>
      <c r="J339" s="189">
        <v>0</v>
      </c>
      <c r="K339" s="189">
        <v>0</v>
      </c>
      <c r="L339" s="189">
        <v>117990.46</v>
      </c>
      <c r="M339" s="189">
        <v>0</v>
      </c>
      <c r="N339" s="189">
        <v>0</v>
      </c>
      <c r="O339" s="189">
        <f t="shared" si="5"/>
        <v>117990.46</v>
      </c>
    </row>
    <row r="340" spans="1:15" x14ac:dyDescent="0.25">
      <c r="A340" s="221" t="s">
        <v>51</v>
      </c>
      <c r="B340" s="222" t="s">
        <v>22</v>
      </c>
      <c r="C340" s="186">
        <v>15774</v>
      </c>
      <c r="D340" s="187" t="s">
        <v>341</v>
      </c>
      <c r="E340" s="237">
        <v>254978.2628931849</v>
      </c>
      <c r="F340" s="189">
        <v>0</v>
      </c>
      <c r="G340" s="189">
        <v>803394.52</v>
      </c>
      <c r="H340" s="189">
        <v>0</v>
      </c>
      <c r="I340" s="189">
        <v>0</v>
      </c>
      <c r="J340" s="189">
        <v>0</v>
      </c>
      <c r="K340" s="189">
        <v>0</v>
      </c>
      <c r="L340" s="189">
        <v>0</v>
      </c>
      <c r="M340" s="189">
        <v>0</v>
      </c>
      <c r="N340" s="189">
        <v>0</v>
      </c>
      <c r="O340" s="189">
        <f t="shared" si="5"/>
        <v>803394.52</v>
      </c>
    </row>
    <row r="341" spans="1:15" x14ac:dyDescent="0.25">
      <c r="A341" s="255" t="s">
        <v>51</v>
      </c>
      <c r="B341" s="258" t="s">
        <v>22</v>
      </c>
      <c r="C341" s="256">
        <v>15776</v>
      </c>
      <c r="D341" s="259" t="s">
        <v>342</v>
      </c>
      <c r="E341" s="237">
        <v>0</v>
      </c>
      <c r="F341" s="189">
        <v>0</v>
      </c>
      <c r="G341" s="189">
        <v>0</v>
      </c>
      <c r="H341" s="189">
        <v>0</v>
      </c>
      <c r="I341" s="189">
        <v>0</v>
      </c>
      <c r="J341" s="189">
        <v>0</v>
      </c>
      <c r="K341" s="189">
        <v>0</v>
      </c>
      <c r="L341" s="189">
        <v>0</v>
      </c>
      <c r="M341" s="189">
        <v>0</v>
      </c>
      <c r="N341" s="189">
        <v>0</v>
      </c>
      <c r="O341" s="264">
        <f t="shared" si="5"/>
        <v>0</v>
      </c>
    </row>
    <row r="342" spans="1:15" x14ac:dyDescent="0.25">
      <c r="A342" s="255" t="s">
        <v>51</v>
      </c>
      <c r="B342" s="258" t="s">
        <v>22</v>
      </c>
      <c r="C342" s="256">
        <v>15778</v>
      </c>
      <c r="D342" s="259" t="s">
        <v>343</v>
      </c>
      <c r="E342" s="237">
        <v>44258.790209665211</v>
      </c>
      <c r="F342" s="189">
        <v>0</v>
      </c>
      <c r="G342" s="189">
        <v>0</v>
      </c>
      <c r="H342" s="189">
        <v>0</v>
      </c>
      <c r="I342" s="189">
        <v>0</v>
      </c>
      <c r="J342" s="189">
        <v>0</v>
      </c>
      <c r="K342" s="189">
        <v>0</v>
      </c>
      <c r="L342" s="189">
        <v>244658.77</v>
      </c>
      <c r="M342" s="189">
        <v>0</v>
      </c>
      <c r="N342" s="189">
        <v>0</v>
      </c>
      <c r="O342" s="264">
        <f t="shared" si="5"/>
        <v>244658.77</v>
      </c>
    </row>
    <row r="343" spans="1:15" x14ac:dyDescent="0.25">
      <c r="A343" s="255" t="s">
        <v>51</v>
      </c>
      <c r="B343" s="258" t="s">
        <v>22</v>
      </c>
      <c r="C343" s="256">
        <v>15790</v>
      </c>
      <c r="D343" s="259" t="s">
        <v>344</v>
      </c>
      <c r="E343" s="237">
        <v>73536431.756868064</v>
      </c>
      <c r="F343" s="189">
        <v>0</v>
      </c>
      <c r="G343" s="189">
        <v>57770254.339999989</v>
      </c>
      <c r="H343" s="189">
        <v>0</v>
      </c>
      <c r="I343" s="189">
        <v>3517008.78</v>
      </c>
      <c r="J343" s="189">
        <v>0</v>
      </c>
      <c r="K343" s="189">
        <v>0</v>
      </c>
      <c r="L343" s="189">
        <v>155255.69</v>
      </c>
      <c r="M343" s="189">
        <v>0</v>
      </c>
      <c r="N343" s="189">
        <v>0</v>
      </c>
      <c r="O343" s="264">
        <f t="shared" si="5"/>
        <v>61442518.809999987</v>
      </c>
    </row>
    <row r="344" spans="1:15" x14ac:dyDescent="0.25">
      <c r="A344" s="255" t="s">
        <v>51</v>
      </c>
      <c r="B344" s="258" t="s">
        <v>22</v>
      </c>
      <c r="C344" s="256">
        <v>15798</v>
      </c>
      <c r="D344" s="259" t="s">
        <v>345</v>
      </c>
      <c r="E344" s="237">
        <v>1110764.2018611599</v>
      </c>
      <c r="F344" s="189">
        <v>0</v>
      </c>
      <c r="G344" s="189">
        <v>0</v>
      </c>
      <c r="H344" s="189">
        <v>0</v>
      </c>
      <c r="I344" s="189">
        <v>0</v>
      </c>
      <c r="J344" s="189">
        <v>0</v>
      </c>
      <c r="K344" s="189">
        <v>0</v>
      </c>
      <c r="L344" s="189">
        <v>965474.19000000006</v>
      </c>
      <c r="M344" s="189">
        <v>0</v>
      </c>
      <c r="N344" s="189">
        <v>0</v>
      </c>
      <c r="O344" s="264">
        <f t="shared" si="5"/>
        <v>965474.19000000006</v>
      </c>
    </row>
    <row r="345" spans="1:15" x14ac:dyDescent="0.25">
      <c r="A345" s="255" t="s">
        <v>51</v>
      </c>
      <c r="B345" s="258" t="s">
        <v>22</v>
      </c>
      <c r="C345" s="256">
        <v>15804</v>
      </c>
      <c r="D345" s="259" t="s">
        <v>346</v>
      </c>
      <c r="E345" s="237">
        <v>0</v>
      </c>
      <c r="F345" s="189">
        <v>0</v>
      </c>
      <c r="G345" s="189">
        <v>0</v>
      </c>
      <c r="H345" s="189">
        <v>0</v>
      </c>
      <c r="I345" s="189">
        <v>0</v>
      </c>
      <c r="J345" s="189">
        <v>0</v>
      </c>
      <c r="K345" s="189">
        <v>0</v>
      </c>
      <c r="L345" s="189">
        <v>0</v>
      </c>
      <c r="M345" s="189">
        <v>0</v>
      </c>
      <c r="N345" s="189">
        <v>0</v>
      </c>
      <c r="O345" s="264">
        <f t="shared" si="5"/>
        <v>0</v>
      </c>
    </row>
    <row r="346" spans="1:15" x14ac:dyDescent="0.25">
      <c r="A346" s="255" t="s">
        <v>51</v>
      </c>
      <c r="B346" s="258" t="s">
        <v>22</v>
      </c>
      <c r="C346" s="256">
        <v>15806</v>
      </c>
      <c r="D346" s="259" t="s">
        <v>347</v>
      </c>
      <c r="E346" s="237">
        <v>38402796.307437807</v>
      </c>
      <c r="F346" s="189">
        <v>16326700.6</v>
      </c>
      <c r="G346" s="189">
        <v>0</v>
      </c>
      <c r="H346" s="189">
        <v>0</v>
      </c>
      <c r="I346" s="189">
        <v>3517008.78</v>
      </c>
      <c r="J346" s="189">
        <v>0</v>
      </c>
      <c r="K346" s="189">
        <v>0</v>
      </c>
      <c r="L346" s="189">
        <v>0</v>
      </c>
      <c r="M346" s="189">
        <v>0</v>
      </c>
      <c r="N346" s="189">
        <v>0</v>
      </c>
      <c r="O346" s="264">
        <f t="shared" si="5"/>
        <v>19843709.379999999</v>
      </c>
    </row>
    <row r="347" spans="1:15" x14ac:dyDescent="0.25">
      <c r="A347" s="255" t="s">
        <v>51</v>
      </c>
      <c r="B347" s="258" t="s">
        <v>22</v>
      </c>
      <c r="C347" s="256">
        <v>15808</v>
      </c>
      <c r="D347" s="259" t="s">
        <v>348</v>
      </c>
      <c r="E347" s="237">
        <v>0</v>
      </c>
      <c r="F347" s="189">
        <v>0</v>
      </c>
      <c r="G347" s="189">
        <v>0</v>
      </c>
      <c r="H347" s="189">
        <v>0</v>
      </c>
      <c r="I347" s="189">
        <v>0</v>
      </c>
      <c r="J347" s="189">
        <v>0</v>
      </c>
      <c r="K347" s="189">
        <v>0</v>
      </c>
      <c r="L347" s="189">
        <v>0</v>
      </c>
      <c r="M347" s="189">
        <v>0</v>
      </c>
      <c r="N347" s="189">
        <v>0</v>
      </c>
      <c r="O347" s="264">
        <f t="shared" si="5"/>
        <v>0</v>
      </c>
    </row>
    <row r="348" spans="1:15" x14ac:dyDescent="0.25">
      <c r="A348" s="255" t="s">
        <v>51</v>
      </c>
      <c r="B348" s="258" t="s">
        <v>22</v>
      </c>
      <c r="C348" s="256">
        <v>15810</v>
      </c>
      <c r="D348" s="259" t="s">
        <v>349</v>
      </c>
      <c r="E348" s="237">
        <v>0</v>
      </c>
      <c r="F348" s="189">
        <v>0</v>
      </c>
      <c r="G348" s="189">
        <v>0</v>
      </c>
      <c r="H348" s="189">
        <v>0</v>
      </c>
      <c r="I348" s="189">
        <v>0</v>
      </c>
      <c r="J348" s="189">
        <v>0</v>
      </c>
      <c r="K348" s="189">
        <v>0</v>
      </c>
      <c r="L348" s="189">
        <v>127044.20999999999</v>
      </c>
      <c r="M348" s="189">
        <v>0</v>
      </c>
      <c r="N348" s="189">
        <v>0</v>
      </c>
      <c r="O348" s="264">
        <f t="shared" si="5"/>
        <v>127044.20999999999</v>
      </c>
    </row>
    <row r="349" spans="1:15" x14ac:dyDescent="0.25">
      <c r="A349" s="255" t="s">
        <v>51</v>
      </c>
      <c r="B349" s="258" t="s">
        <v>22</v>
      </c>
      <c r="C349" s="256">
        <v>15814</v>
      </c>
      <c r="D349" s="259" t="s">
        <v>350</v>
      </c>
      <c r="E349" s="237">
        <v>11202.297863831918</v>
      </c>
      <c r="F349" s="189">
        <v>0</v>
      </c>
      <c r="G349" s="189">
        <v>0</v>
      </c>
      <c r="H349" s="189">
        <v>0</v>
      </c>
      <c r="I349" s="189">
        <v>0</v>
      </c>
      <c r="J349" s="189">
        <v>0</v>
      </c>
      <c r="K349" s="189">
        <v>0</v>
      </c>
      <c r="L349" s="189">
        <v>0</v>
      </c>
      <c r="M349" s="189">
        <v>0</v>
      </c>
      <c r="N349" s="189">
        <v>0</v>
      </c>
      <c r="O349" s="264">
        <f t="shared" si="5"/>
        <v>0</v>
      </c>
    </row>
    <row r="350" spans="1:15" x14ac:dyDescent="0.25">
      <c r="A350" s="255" t="s">
        <v>51</v>
      </c>
      <c r="B350" s="258" t="s">
        <v>22</v>
      </c>
      <c r="C350" s="256">
        <v>15816</v>
      </c>
      <c r="D350" s="259" t="s">
        <v>351</v>
      </c>
      <c r="E350" s="237">
        <v>0</v>
      </c>
      <c r="F350" s="189">
        <v>0</v>
      </c>
      <c r="G350" s="189">
        <v>0</v>
      </c>
      <c r="H350" s="189">
        <v>0</v>
      </c>
      <c r="I350" s="189">
        <v>0</v>
      </c>
      <c r="J350" s="189">
        <v>0</v>
      </c>
      <c r="K350" s="189">
        <v>0</v>
      </c>
      <c r="L350" s="189">
        <v>0</v>
      </c>
      <c r="M350" s="189">
        <v>0</v>
      </c>
      <c r="N350" s="189">
        <v>0</v>
      </c>
      <c r="O350" s="264">
        <f t="shared" si="5"/>
        <v>0</v>
      </c>
    </row>
    <row r="351" spans="1:15" x14ac:dyDescent="0.25">
      <c r="A351" s="221" t="s">
        <v>51</v>
      </c>
      <c r="B351" s="222" t="s">
        <v>22</v>
      </c>
      <c r="C351" s="186">
        <v>15820</v>
      </c>
      <c r="D351" s="187" t="s">
        <v>352</v>
      </c>
      <c r="E351" s="237">
        <v>68042251.948329046</v>
      </c>
      <c r="F351" s="189">
        <v>0</v>
      </c>
      <c r="G351" s="189">
        <v>45091349.93999999</v>
      </c>
      <c r="H351" s="189">
        <v>0</v>
      </c>
      <c r="I351" s="189">
        <v>3517008.78</v>
      </c>
      <c r="J351" s="189">
        <v>0</v>
      </c>
      <c r="K351" s="189">
        <v>0</v>
      </c>
      <c r="L351" s="189">
        <v>242229.8</v>
      </c>
      <c r="M351" s="189">
        <v>0</v>
      </c>
      <c r="N351" s="189">
        <v>0</v>
      </c>
      <c r="O351" s="189">
        <f t="shared" si="5"/>
        <v>48850588.519999988</v>
      </c>
    </row>
    <row r="352" spans="1:15" x14ac:dyDescent="0.25">
      <c r="A352" s="221" t="s">
        <v>51</v>
      </c>
      <c r="B352" s="222" t="s">
        <v>22</v>
      </c>
      <c r="C352" s="186">
        <v>15822</v>
      </c>
      <c r="D352" s="187" t="s">
        <v>353</v>
      </c>
      <c r="E352" s="237">
        <v>114073.40707554467</v>
      </c>
      <c r="F352" s="189">
        <v>0</v>
      </c>
      <c r="G352" s="189">
        <v>0</v>
      </c>
      <c r="H352" s="189">
        <v>0</v>
      </c>
      <c r="I352" s="189">
        <v>0</v>
      </c>
      <c r="J352" s="189">
        <v>0</v>
      </c>
      <c r="K352" s="189">
        <v>0</v>
      </c>
      <c r="L352" s="189">
        <v>79263.62</v>
      </c>
      <c r="M352" s="189">
        <v>0</v>
      </c>
      <c r="N352" s="189">
        <v>0</v>
      </c>
      <c r="O352" s="189">
        <f t="shared" si="5"/>
        <v>79263.62</v>
      </c>
    </row>
    <row r="353" spans="1:15" x14ac:dyDescent="0.25">
      <c r="A353" s="221" t="s">
        <v>51</v>
      </c>
      <c r="B353" s="222" t="s">
        <v>22</v>
      </c>
      <c r="C353" s="186">
        <v>15832</v>
      </c>
      <c r="D353" s="187" t="s">
        <v>354</v>
      </c>
      <c r="E353" s="237">
        <v>56119099.36144793</v>
      </c>
      <c r="F353" s="189">
        <v>0</v>
      </c>
      <c r="G353" s="189">
        <v>0</v>
      </c>
      <c r="H353" s="189">
        <v>25470852.109999999</v>
      </c>
      <c r="I353" s="189">
        <v>0</v>
      </c>
      <c r="J353" s="189">
        <v>0</v>
      </c>
      <c r="K353" s="189">
        <v>0</v>
      </c>
      <c r="L353" s="189">
        <v>0</v>
      </c>
      <c r="M353" s="189">
        <v>0</v>
      </c>
      <c r="N353" s="189">
        <v>0</v>
      </c>
      <c r="O353" s="189">
        <f t="shared" si="5"/>
        <v>25470852.109999999</v>
      </c>
    </row>
    <row r="354" spans="1:15" x14ac:dyDescent="0.25">
      <c r="A354" s="221" t="s">
        <v>51</v>
      </c>
      <c r="B354" s="222" t="s">
        <v>22</v>
      </c>
      <c r="C354" s="186">
        <v>15835</v>
      </c>
      <c r="D354" s="187" t="s">
        <v>355</v>
      </c>
      <c r="E354" s="237">
        <v>305676.01221746864</v>
      </c>
      <c r="F354" s="189">
        <v>0</v>
      </c>
      <c r="G354" s="189">
        <v>0</v>
      </c>
      <c r="H354" s="189">
        <v>0</v>
      </c>
      <c r="I354" s="189">
        <v>0</v>
      </c>
      <c r="J354" s="189">
        <v>0</v>
      </c>
      <c r="K354" s="189">
        <v>0</v>
      </c>
      <c r="L354" s="189">
        <v>83924.19</v>
      </c>
      <c r="M354" s="189">
        <v>0</v>
      </c>
      <c r="N354" s="189">
        <v>0</v>
      </c>
      <c r="O354" s="189">
        <f t="shared" si="5"/>
        <v>83924.19</v>
      </c>
    </row>
    <row r="355" spans="1:15" x14ac:dyDescent="0.25">
      <c r="A355" s="221" t="s">
        <v>51</v>
      </c>
      <c r="B355" s="222" t="s">
        <v>22</v>
      </c>
      <c r="C355" s="186">
        <v>15837</v>
      </c>
      <c r="D355" s="187" t="s">
        <v>356</v>
      </c>
      <c r="E355" s="237">
        <v>5806542.9219176229</v>
      </c>
      <c r="F355" s="189">
        <v>0</v>
      </c>
      <c r="G355" s="189">
        <v>9617057.3899999987</v>
      </c>
      <c r="H355" s="189">
        <v>0</v>
      </c>
      <c r="I355" s="189">
        <v>0</v>
      </c>
      <c r="J355" s="189">
        <v>0</v>
      </c>
      <c r="K355" s="189">
        <v>0</v>
      </c>
      <c r="L355" s="189">
        <v>12294.52</v>
      </c>
      <c r="M355" s="189">
        <v>0</v>
      </c>
      <c r="N355" s="189">
        <v>0</v>
      </c>
      <c r="O355" s="189">
        <f t="shared" si="5"/>
        <v>9629351.9099999983</v>
      </c>
    </row>
    <row r="356" spans="1:15" x14ac:dyDescent="0.25">
      <c r="A356" s="221" t="s">
        <v>51</v>
      </c>
      <c r="B356" s="222" t="s">
        <v>22</v>
      </c>
      <c r="C356" s="186">
        <v>15839</v>
      </c>
      <c r="D356" s="187" t="s">
        <v>357</v>
      </c>
      <c r="E356" s="237">
        <v>0</v>
      </c>
      <c r="F356" s="189">
        <v>0</v>
      </c>
      <c r="G356" s="189">
        <v>0</v>
      </c>
      <c r="H356" s="189">
        <v>0</v>
      </c>
      <c r="I356" s="189">
        <v>0</v>
      </c>
      <c r="J356" s="189">
        <v>0</v>
      </c>
      <c r="K356" s="189">
        <v>0</v>
      </c>
      <c r="L356" s="189">
        <v>0</v>
      </c>
      <c r="M356" s="189">
        <v>0</v>
      </c>
      <c r="N356" s="189">
        <v>0</v>
      </c>
      <c r="O356" s="189">
        <f t="shared" si="5"/>
        <v>0</v>
      </c>
    </row>
    <row r="357" spans="1:15" x14ac:dyDescent="0.25">
      <c r="A357" s="221" t="s">
        <v>51</v>
      </c>
      <c r="B357" s="222" t="s">
        <v>22</v>
      </c>
      <c r="C357" s="186">
        <v>15842</v>
      </c>
      <c r="D357" s="187" t="s">
        <v>358</v>
      </c>
      <c r="E357" s="237">
        <v>1406793.498885531</v>
      </c>
      <c r="F357" s="189">
        <v>0</v>
      </c>
      <c r="G357" s="189">
        <v>5871079.4500000002</v>
      </c>
      <c r="H357" s="189">
        <v>0</v>
      </c>
      <c r="I357" s="189">
        <v>0</v>
      </c>
      <c r="J357" s="189">
        <v>0</v>
      </c>
      <c r="K357" s="189">
        <v>0</v>
      </c>
      <c r="L357" s="189">
        <v>0</v>
      </c>
      <c r="M357" s="189">
        <v>0</v>
      </c>
      <c r="N357" s="189">
        <v>0</v>
      </c>
      <c r="O357" s="189">
        <f t="shared" si="5"/>
        <v>5871079.4500000002</v>
      </c>
    </row>
    <row r="358" spans="1:15" x14ac:dyDescent="0.25">
      <c r="A358" s="221" t="s">
        <v>51</v>
      </c>
      <c r="B358" s="222" t="s">
        <v>22</v>
      </c>
      <c r="C358" s="186">
        <v>15861</v>
      </c>
      <c r="D358" s="187" t="s">
        <v>359</v>
      </c>
      <c r="E358" s="237">
        <v>4611397.37705178</v>
      </c>
      <c r="F358" s="189">
        <v>0</v>
      </c>
      <c r="G358" s="189">
        <v>860770.90000000014</v>
      </c>
      <c r="H358" s="189">
        <v>0</v>
      </c>
      <c r="I358" s="189">
        <v>0</v>
      </c>
      <c r="J358" s="189">
        <v>0</v>
      </c>
      <c r="K358" s="189">
        <v>0</v>
      </c>
      <c r="L358" s="189">
        <v>26089.89</v>
      </c>
      <c r="M358" s="189">
        <v>0</v>
      </c>
      <c r="N358" s="189">
        <v>0</v>
      </c>
      <c r="O358" s="189">
        <f t="shared" si="5"/>
        <v>886860.79000000015</v>
      </c>
    </row>
    <row r="359" spans="1:15" x14ac:dyDescent="0.25">
      <c r="A359" s="221" t="s">
        <v>51</v>
      </c>
      <c r="B359" s="222" t="s">
        <v>22</v>
      </c>
      <c r="C359" s="186">
        <v>15879</v>
      </c>
      <c r="D359" s="187" t="s">
        <v>360</v>
      </c>
      <c r="E359" s="237">
        <v>0</v>
      </c>
      <c r="F359" s="189">
        <v>0</v>
      </c>
      <c r="G359" s="189">
        <v>0</v>
      </c>
      <c r="H359" s="189">
        <v>0</v>
      </c>
      <c r="I359" s="189">
        <v>0</v>
      </c>
      <c r="J359" s="189">
        <v>0</v>
      </c>
      <c r="K359" s="189">
        <v>0</v>
      </c>
      <c r="L359" s="189">
        <v>0</v>
      </c>
      <c r="M359" s="189">
        <v>0</v>
      </c>
      <c r="N359" s="189">
        <v>0</v>
      </c>
      <c r="O359" s="189">
        <f t="shared" si="5"/>
        <v>0</v>
      </c>
    </row>
    <row r="360" spans="1:15" x14ac:dyDescent="0.25">
      <c r="A360" s="221" t="s">
        <v>51</v>
      </c>
      <c r="B360" s="222" t="s">
        <v>22</v>
      </c>
      <c r="C360" s="186">
        <v>15897</v>
      </c>
      <c r="D360" s="187" t="s">
        <v>361</v>
      </c>
      <c r="E360" s="237">
        <v>2226.5518850729718</v>
      </c>
      <c r="F360" s="189">
        <v>0</v>
      </c>
      <c r="G360" s="189">
        <v>0</v>
      </c>
      <c r="H360" s="189">
        <v>0</v>
      </c>
      <c r="I360" s="189">
        <v>0</v>
      </c>
      <c r="J360" s="189">
        <v>0</v>
      </c>
      <c r="K360" s="189">
        <v>0</v>
      </c>
      <c r="L360" s="189">
        <v>0</v>
      </c>
      <c r="M360" s="189">
        <v>0</v>
      </c>
      <c r="N360" s="189">
        <v>0</v>
      </c>
      <c r="O360" s="189">
        <f t="shared" si="5"/>
        <v>0</v>
      </c>
    </row>
    <row r="361" spans="1:15" x14ac:dyDescent="0.25">
      <c r="A361" s="255" t="s">
        <v>51</v>
      </c>
      <c r="B361" s="258" t="s">
        <v>23</v>
      </c>
      <c r="C361" s="256">
        <v>17001</v>
      </c>
      <c r="D361" s="259" t="s">
        <v>362</v>
      </c>
      <c r="E361" s="237">
        <v>44406638.147082962</v>
      </c>
      <c r="F361" s="189">
        <v>0</v>
      </c>
      <c r="G361" s="189">
        <v>0</v>
      </c>
      <c r="H361" s="189">
        <v>0</v>
      </c>
      <c r="I361" s="189">
        <v>0</v>
      </c>
      <c r="J361" s="189">
        <v>156234134.5</v>
      </c>
      <c r="K361" s="189">
        <v>0</v>
      </c>
      <c r="L361" s="189">
        <v>5042203.6300000018</v>
      </c>
      <c r="M361" s="189">
        <v>0</v>
      </c>
      <c r="N361" s="189">
        <v>0</v>
      </c>
      <c r="O361" s="264">
        <f t="shared" si="5"/>
        <v>161276338.13</v>
      </c>
    </row>
    <row r="362" spans="1:15" x14ac:dyDescent="0.25">
      <c r="A362" s="255" t="s">
        <v>51</v>
      </c>
      <c r="B362" s="258" t="s">
        <v>23</v>
      </c>
      <c r="C362" s="256">
        <v>17013</v>
      </c>
      <c r="D362" s="259" t="s">
        <v>363</v>
      </c>
      <c r="E362" s="237">
        <v>704187.34758552373</v>
      </c>
      <c r="F362" s="189">
        <v>0</v>
      </c>
      <c r="G362" s="189">
        <v>0</v>
      </c>
      <c r="H362" s="189">
        <v>0</v>
      </c>
      <c r="I362" s="189">
        <v>0</v>
      </c>
      <c r="J362" s="189">
        <v>0</v>
      </c>
      <c r="K362" s="189">
        <v>0</v>
      </c>
      <c r="L362" s="189">
        <v>3199716.7600000002</v>
      </c>
      <c r="M362" s="189">
        <v>0</v>
      </c>
      <c r="N362" s="189">
        <v>0</v>
      </c>
      <c r="O362" s="264">
        <f t="shared" si="5"/>
        <v>3199716.7600000002</v>
      </c>
    </row>
    <row r="363" spans="1:15" x14ac:dyDescent="0.25">
      <c r="A363" s="255" t="s">
        <v>51</v>
      </c>
      <c r="B363" s="258" t="s">
        <v>23</v>
      </c>
      <c r="C363" s="256">
        <v>17042</v>
      </c>
      <c r="D363" s="259" t="s">
        <v>364</v>
      </c>
      <c r="E363" s="237">
        <v>21268.192288665799</v>
      </c>
      <c r="F363" s="189">
        <v>0</v>
      </c>
      <c r="G363" s="189">
        <v>0</v>
      </c>
      <c r="H363" s="189">
        <v>0</v>
      </c>
      <c r="I363" s="189">
        <v>0</v>
      </c>
      <c r="J363" s="189">
        <v>0</v>
      </c>
      <c r="K363" s="189">
        <v>0</v>
      </c>
      <c r="L363" s="189">
        <v>838753.53</v>
      </c>
      <c r="M363" s="189">
        <v>0</v>
      </c>
      <c r="N363" s="189">
        <v>0</v>
      </c>
      <c r="O363" s="264">
        <f t="shared" si="5"/>
        <v>838753.53</v>
      </c>
    </row>
    <row r="364" spans="1:15" x14ac:dyDescent="0.25">
      <c r="A364" s="255" t="s">
        <v>51</v>
      </c>
      <c r="B364" s="258" t="s">
        <v>23</v>
      </c>
      <c r="C364" s="256">
        <v>17050</v>
      </c>
      <c r="D364" s="259" t="s">
        <v>365</v>
      </c>
      <c r="E364" s="237">
        <v>7076.7960835935601</v>
      </c>
      <c r="F364" s="189">
        <v>0</v>
      </c>
      <c r="G364" s="189">
        <v>0</v>
      </c>
      <c r="H364" s="189">
        <v>0</v>
      </c>
      <c r="I364" s="189">
        <v>0</v>
      </c>
      <c r="J364" s="189">
        <v>0</v>
      </c>
      <c r="K364" s="189">
        <v>0</v>
      </c>
      <c r="L364" s="189">
        <v>6733.5899999999992</v>
      </c>
      <c r="M364" s="189">
        <v>0</v>
      </c>
      <c r="N364" s="189">
        <v>0</v>
      </c>
      <c r="O364" s="264">
        <f t="shared" si="5"/>
        <v>6733.5899999999992</v>
      </c>
    </row>
    <row r="365" spans="1:15" x14ac:dyDescent="0.25">
      <c r="A365" s="255" t="s">
        <v>51</v>
      </c>
      <c r="B365" s="258" t="s">
        <v>23</v>
      </c>
      <c r="C365" s="256">
        <v>17088</v>
      </c>
      <c r="D365" s="259" t="s">
        <v>366</v>
      </c>
      <c r="E365" s="237">
        <v>282650.39466156787</v>
      </c>
      <c r="F365" s="189">
        <v>0</v>
      </c>
      <c r="G365" s="189">
        <v>0</v>
      </c>
      <c r="H365" s="189">
        <v>0</v>
      </c>
      <c r="I365" s="189">
        <v>0</v>
      </c>
      <c r="J365" s="189">
        <v>0</v>
      </c>
      <c r="K365" s="189">
        <v>0</v>
      </c>
      <c r="L365" s="189">
        <v>604086.32999999996</v>
      </c>
      <c r="M365" s="189">
        <v>0</v>
      </c>
      <c r="N365" s="189">
        <v>0</v>
      </c>
      <c r="O365" s="264">
        <f t="shared" si="5"/>
        <v>604086.32999999996</v>
      </c>
    </row>
    <row r="366" spans="1:15" x14ac:dyDescent="0.25">
      <c r="A366" s="255" t="s">
        <v>51</v>
      </c>
      <c r="B366" s="258" t="s">
        <v>23</v>
      </c>
      <c r="C366" s="256">
        <v>17174</v>
      </c>
      <c r="D366" s="259" t="s">
        <v>367</v>
      </c>
      <c r="E366" s="237">
        <v>21998825.952829733</v>
      </c>
      <c r="F366" s="189">
        <v>0</v>
      </c>
      <c r="G366" s="189">
        <v>0</v>
      </c>
      <c r="H366" s="189">
        <v>0</v>
      </c>
      <c r="I366" s="189">
        <v>0</v>
      </c>
      <c r="J366" s="189">
        <v>626348.59</v>
      </c>
      <c r="K366" s="189">
        <v>0</v>
      </c>
      <c r="L366" s="189">
        <v>5974988.6799999997</v>
      </c>
      <c r="M366" s="189">
        <v>0</v>
      </c>
      <c r="N366" s="189">
        <v>0</v>
      </c>
      <c r="O366" s="264">
        <f t="shared" si="5"/>
        <v>6601337.2699999996</v>
      </c>
    </row>
    <row r="367" spans="1:15" x14ac:dyDescent="0.25">
      <c r="A367" s="255" t="s">
        <v>51</v>
      </c>
      <c r="B367" s="258" t="s">
        <v>23</v>
      </c>
      <c r="C367" s="256">
        <v>17272</v>
      </c>
      <c r="D367" s="259" t="s">
        <v>368</v>
      </c>
      <c r="E367" s="237">
        <v>10122284.572637297</v>
      </c>
      <c r="F367" s="189">
        <v>0</v>
      </c>
      <c r="G367" s="189">
        <v>0</v>
      </c>
      <c r="H367" s="189">
        <v>0</v>
      </c>
      <c r="I367" s="189">
        <v>0</v>
      </c>
      <c r="J367" s="189">
        <v>0</v>
      </c>
      <c r="K367" s="189">
        <v>0</v>
      </c>
      <c r="L367" s="189">
        <v>5716618.3199999994</v>
      </c>
      <c r="M367" s="189">
        <v>0</v>
      </c>
      <c r="N367" s="189">
        <v>0</v>
      </c>
      <c r="O367" s="264">
        <f t="shared" si="5"/>
        <v>5716618.3199999994</v>
      </c>
    </row>
    <row r="368" spans="1:15" x14ac:dyDescent="0.25">
      <c r="A368" s="255" t="s">
        <v>51</v>
      </c>
      <c r="B368" s="258" t="s">
        <v>23</v>
      </c>
      <c r="C368" s="256">
        <v>17380</v>
      </c>
      <c r="D368" s="259" t="s">
        <v>369</v>
      </c>
      <c r="E368" s="237">
        <v>2998684.097060977</v>
      </c>
      <c r="F368" s="189">
        <v>0</v>
      </c>
      <c r="G368" s="189">
        <v>0</v>
      </c>
      <c r="H368" s="189">
        <v>0</v>
      </c>
      <c r="I368" s="189">
        <v>0</v>
      </c>
      <c r="J368" s="189">
        <v>10034730.07</v>
      </c>
      <c r="K368" s="189">
        <v>0</v>
      </c>
      <c r="L368" s="189">
        <v>11398664.800000003</v>
      </c>
      <c r="M368" s="189">
        <v>0</v>
      </c>
      <c r="N368" s="189">
        <v>0</v>
      </c>
      <c r="O368" s="264">
        <f t="shared" si="5"/>
        <v>21433394.870000005</v>
      </c>
    </row>
    <row r="369" spans="1:15" x14ac:dyDescent="0.25">
      <c r="A369" s="255" t="s">
        <v>51</v>
      </c>
      <c r="B369" s="258" t="s">
        <v>23</v>
      </c>
      <c r="C369" s="256">
        <v>17388</v>
      </c>
      <c r="D369" s="259" t="s">
        <v>370</v>
      </c>
      <c r="E369" s="237">
        <v>483470.85014219722</v>
      </c>
      <c r="F369" s="189">
        <v>0</v>
      </c>
      <c r="G369" s="189">
        <v>0</v>
      </c>
      <c r="H369" s="189">
        <v>0</v>
      </c>
      <c r="I369" s="189">
        <v>0</v>
      </c>
      <c r="J369" s="189">
        <v>0</v>
      </c>
      <c r="K369" s="189">
        <v>0</v>
      </c>
      <c r="L369" s="189">
        <v>129151.21999999997</v>
      </c>
      <c r="M369" s="189">
        <v>0</v>
      </c>
      <c r="N369" s="189">
        <v>0</v>
      </c>
      <c r="O369" s="264">
        <f t="shared" si="5"/>
        <v>129151.21999999997</v>
      </c>
    </row>
    <row r="370" spans="1:15" x14ac:dyDescent="0.25">
      <c r="A370" s="255" t="s">
        <v>51</v>
      </c>
      <c r="B370" s="258" t="s">
        <v>23</v>
      </c>
      <c r="C370" s="256">
        <v>17433</v>
      </c>
      <c r="D370" s="259" t="s">
        <v>371</v>
      </c>
      <c r="E370" s="237">
        <v>83241.847714785865</v>
      </c>
      <c r="F370" s="189">
        <v>0</v>
      </c>
      <c r="G370" s="189">
        <v>0</v>
      </c>
      <c r="H370" s="189">
        <v>0</v>
      </c>
      <c r="I370" s="189">
        <v>0</v>
      </c>
      <c r="J370" s="189">
        <v>0</v>
      </c>
      <c r="K370" s="189">
        <v>0</v>
      </c>
      <c r="L370" s="189">
        <v>8766.59</v>
      </c>
      <c r="M370" s="189">
        <v>0</v>
      </c>
      <c r="N370" s="189">
        <v>0</v>
      </c>
      <c r="O370" s="264">
        <f t="shared" si="5"/>
        <v>8766.59</v>
      </c>
    </row>
    <row r="371" spans="1:15" x14ac:dyDescent="0.25">
      <c r="A371" s="221" t="s">
        <v>51</v>
      </c>
      <c r="B371" s="222" t="s">
        <v>23</v>
      </c>
      <c r="C371" s="186">
        <v>17442</v>
      </c>
      <c r="D371" s="187" t="s">
        <v>372</v>
      </c>
      <c r="E371" s="237">
        <v>1425013084.198283</v>
      </c>
      <c r="F371" s="189">
        <v>0</v>
      </c>
      <c r="G371" s="189">
        <v>0</v>
      </c>
      <c r="H371" s="189">
        <v>0</v>
      </c>
      <c r="I371" s="189">
        <v>0</v>
      </c>
      <c r="J371" s="189">
        <v>500397551.83000004</v>
      </c>
      <c r="K371" s="189">
        <v>0</v>
      </c>
      <c r="L371" s="189">
        <v>0</v>
      </c>
      <c r="M371" s="189">
        <v>0</v>
      </c>
      <c r="N371" s="189">
        <v>0</v>
      </c>
      <c r="O371" s="189">
        <f t="shared" si="5"/>
        <v>500397551.83000004</v>
      </c>
    </row>
    <row r="372" spans="1:15" x14ac:dyDescent="0.25">
      <c r="A372" s="221" t="s">
        <v>51</v>
      </c>
      <c r="B372" s="222" t="s">
        <v>23</v>
      </c>
      <c r="C372" s="186">
        <v>17444</v>
      </c>
      <c r="D372" s="187" t="s">
        <v>373</v>
      </c>
      <c r="E372" s="237">
        <v>0</v>
      </c>
      <c r="F372" s="189">
        <v>0</v>
      </c>
      <c r="G372" s="189">
        <v>0</v>
      </c>
      <c r="H372" s="189">
        <v>0</v>
      </c>
      <c r="I372" s="189">
        <v>0</v>
      </c>
      <c r="J372" s="189">
        <v>0</v>
      </c>
      <c r="K372" s="189">
        <v>0</v>
      </c>
      <c r="L372" s="189">
        <v>0</v>
      </c>
      <c r="M372" s="189">
        <v>0</v>
      </c>
      <c r="N372" s="189">
        <v>0</v>
      </c>
      <c r="O372" s="189">
        <f t="shared" si="5"/>
        <v>0</v>
      </c>
    </row>
    <row r="373" spans="1:15" x14ac:dyDescent="0.25">
      <c r="A373" s="221" t="s">
        <v>51</v>
      </c>
      <c r="B373" s="222" t="s">
        <v>23</v>
      </c>
      <c r="C373" s="186">
        <v>17446</v>
      </c>
      <c r="D373" s="187" t="s">
        <v>374</v>
      </c>
      <c r="E373" s="237">
        <v>0</v>
      </c>
      <c r="F373" s="189">
        <v>0</v>
      </c>
      <c r="G373" s="189">
        <v>0</v>
      </c>
      <c r="H373" s="189">
        <v>0</v>
      </c>
      <c r="I373" s="189">
        <v>0</v>
      </c>
      <c r="J373" s="189">
        <v>0</v>
      </c>
      <c r="K373" s="189">
        <v>0</v>
      </c>
      <c r="L373" s="189">
        <v>0</v>
      </c>
      <c r="M373" s="189">
        <v>0</v>
      </c>
      <c r="N373" s="189">
        <v>0</v>
      </c>
      <c r="O373" s="189">
        <f t="shared" si="5"/>
        <v>0</v>
      </c>
    </row>
    <row r="374" spans="1:15" x14ac:dyDescent="0.25">
      <c r="A374" s="221" t="s">
        <v>51</v>
      </c>
      <c r="B374" s="222" t="s">
        <v>23</v>
      </c>
      <c r="C374" s="186">
        <v>17486</v>
      </c>
      <c r="D374" s="187" t="s">
        <v>375</v>
      </c>
      <c r="E374" s="237">
        <v>59079462.672517151</v>
      </c>
      <c r="F374" s="189">
        <v>26639.96</v>
      </c>
      <c r="G374" s="189">
        <v>0</v>
      </c>
      <c r="H374" s="189">
        <v>0</v>
      </c>
      <c r="I374" s="189">
        <v>0</v>
      </c>
      <c r="J374" s="189">
        <v>0</v>
      </c>
      <c r="K374" s="189">
        <v>0</v>
      </c>
      <c r="L374" s="189">
        <v>399397.2900000001</v>
      </c>
      <c r="M374" s="189">
        <v>0</v>
      </c>
      <c r="N374" s="189">
        <v>0</v>
      </c>
      <c r="O374" s="189">
        <f t="shared" si="5"/>
        <v>426037.25000000012</v>
      </c>
    </row>
    <row r="375" spans="1:15" x14ac:dyDescent="0.25">
      <c r="A375" s="221" t="s">
        <v>51</v>
      </c>
      <c r="B375" s="222" t="s">
        <v>23</v>
      </c>
      <c r="C375" s="186">
        <v>17495</v>
      </c>
      <c r="D375" s="187" t="s">
        <v>376</v>
      </c>
      <c r="E375" s="237">
        <v>4611568.0301528582</v>
      </c>
      <c r="F375" s="189">
        <v>0</v>
      </c>
      <c r="G375" s="189">
        <v>0</v>
      </c>
      <c r="H375" s="189">
        <v>0</v>
      </c>
      <c r="I375" s="189">
        <v>0</v>
      </c>
      <c r="J375" s="189">
        <v>13476.83</v>
      </c>
      <c r="K375" s="189">
        <v>0</v>
      </c>
      <c r="L375" s="189">
        <v>0</v>
      </c>
      <c r="M375" s="189">
        <v>0</v>
      </c>
      <c r="N375" s="189">
        <v>0</v>
      </c>
      <c r="O375" s="189">
        <f t="shared" si="5"/>
        <v>13476.83</v>
      </c>
    </row>
    <row r="376" spans="1:15" x14ac:dyDescent="0.25">
      <c r="A376" s="221" t="s">
        <v>51</v>
      </c>
      <c r="B376" s="222" t="s">
        <v>23</v>
      </c>
      <c r="C376" s="186">
        <v>17513</v>
      </c>
      <c r="D376" s="187" t="s">
        <v>377</v>
      </c>
      <c r="E376" s="237">
        <v>0</v>
      </c>
      <c r="F376" s="189">
        <v>0</v>
      </c>
      <c r="G376" s="189">
        <v>0</v>
      </c>
      <c r="H376" s="189">
        <v>0</v>
      </c>
      <c r="I376" s="189">
        <v>0</v>
      </c>
      <c r="J376" s="189">
        <v>0</v>
      </c>
      <c r="K376" s="189">
        <v>0</v>
      </c>
      <c r="L376" s="189">
        <v>0</v>
      </c>
      <c r="M376" s="189">
        <v>0</v>
      </c>
      <c r="N376" s="189">
        <v>0</v>
      </c>
      <c r="O376" s="189">
        <f t="shared" si="5"/>
        <v>0</v>
      </c>
    </row>
    <row r="377" spans="1:15" x14ac:dyDescent="0.25">
      <c r="A377" s="221" t="s">
        <v>51</v>
      </c>
      <c r="B377" s="222" t="s">
        <v>23</v>
      </c>
      <c r="C377" s="186">
        <v>17524</v>
      </c>
      <c r="D377" s="187" t="s">
        <v>378</v>
      </c>
      <c r="E377" s="237">
        <v>220657178.55195099</v>
      </c>
      <c r="F377" s="189">
        <v>0</v>
      </c>
      <c r="G377" s="189">
        <v>0</v>
      </c>
      <c r="H377" s="189">
        <v>0</v>
      </c>
      <c r="I377" s="189">
        <v>0</v>
      </c>
      <c r="J377" s="189">
        <v>0</v>
      </c>
      <c r="K377" s="189">
        <v>0</v>
      </c>
      <c r="L377" s="189">
        <v>96098.78</v>
      </c>
      <c r="M377" s="189">
        <v>0</v>
      </c>
      <c r="N377" s="189">
        <v>0</v>
      </c>
      <c r="O377" s="189">
        <f t="shared" si="5"/>
        <v>96098.78</v>
      </c>
    </row>
    <row r="378" spans="1:15" x14ac:dyDescent="0.25">
      <c r="A378" s="221" t="s">
        <v>51</v>
      </c>
      <c r="B378" s="222" t="s">
        <v>23</v>
      </c>
      <c r="C378" s="186">
        <v>17541</v>
      </c>
      <c r="D378" s="187" t="s">
        <v>379</v>
      </c>
      <c r="E378" s="237">
        <v>0</v>
      </c>
      <c r="F378" s="189">
        <v>0</v>
      </c>
      <c r="G378" s="189">
        <v>0</v>
      </c>
      <c r="H378" s="189">
        <v>0</v>
      </c>
      <c r="I378" s="189">
        <v>0</v>
      </c>
      <c r="J378" s="189">
        <v>0</v>
      </c>
      <c r="K378" s="189">
        <v>0</v>
      </c>
      <c r="L378" s="189">
        <v>0</v>
      </c>
      <c r="M378" s="189">
        <v>0</v>
      </c>
      <c r="N378" s="189">
        <v>0</v>
      </c>
      <c r="O378" s="189">
        <f t="shared" si="5"/>
        <v>0</v>
      </c>
    </row>
    <row r="379" spans="1:15" x14ac:dyDescent="0.25">
      <c r="A379" s="221" t="s">
        <v>51</v>
      </c>
      <c r="B379" s="222" t="s">
        <v>23</v>
      </c>
      <c r="C379" s="186">
        <v>17614</v>
      </c>
      <c r="D379" s="187" t="s">
        <v>380</v>
      </c>
      <c r="E379" s="237">
        <v>95283.942893611907</v>
      </c>
      <c r="F379" s="189">
        <v>0</v>
      </c>
      <c r="G379" s="189">
        <v>0</v>
      </c>
      <c r="H379" s="189">
        <v>0</v>
      </c>
      <c r="I379" s="189">
        <v>0</v>
      </c>
      <c r="J379" s="189">
        <v>79142.23</v>
      </c>
      <c r="K379" s="189">
        <v>0</v>
      </c>
      <c r="L379" s="189">
        <v>0</v>
      </c>
      <c r="M379" s="189">
        <v>0</v>
      </c>
      <c r="N379" s="189">
        <v>0</v>
      </c>
      <c r="O379" s="189">
        <f t="shared" si="5"/>
        <v>79142.23</v>
      </c>
    </row>
    <row r="380" spans="1:15" x14ac:dyDescent="0.25">
      <c r="A380" s="221" t="s">
        <v>51</v>
      </c>
      <c r="B380" s="222" t="s">
        <v>23</v>
      </c>
      <c r="C380" s="186">
        <v>17616</v>
      </c>
      <c r="D380" s="187" t="s">
        <v>37</v>
      </c>
      <c r="E380" s="237">
        <v>0</v>
      </c>
      <c r="F380" s="189">
        <v>0</v>
      </c>
      <c r="G380" s="189">
        <v>0</v>
      </c>
      <c r="H380" s="189">
        <v>0</v>
      </c>
      <c r="I380" s="189">
        <v>0</v>
      </c>
      <c r="J380" s="189">
        <v>0</v>
      </c>
      <c r="K380" s="189">
        <v>0</v>
      </c>
      <c r="L380" s="189">
        <v>0</v>
      </c>
      <c r="M380" s="189">
        <v>0</v>
      </c>
      <c r="N380" s="189">
        <v>0</v>
      </c>
      <c r="O380" s="189">
        <f t="shared" si="5"/>
        <v>0</v>
      </c>
    </row>
    <row r="381" spans="1:15" x14ac:dyDescent="0.25">
      <c r="A381" s="255" t="s">
        <v>51</v>
      </c>
      <c r="B381" s="258" t="s">
        <v>23</v>
      </c>
      <c r="C381" s="256">
        <v>17653</v>
      </c>
      <c r="D381" s="259" t="s">
        <v>381</v>
      </c>
      <c r="E381" s="237">
        <v>35647.375942797844</v>
      </c>
      <c r="F381" s="189">
        <v>0</v>
      </c>
      <c r="G381" s="189">
        <v>0</v>
      </c>
      <c r="H381" s="189">
        <v>0</v>
      </c>
      <c r="I381" s="189">
        <v>0</v>
      </c>
      <c r="J381" s="189">
        <v>0</v>
      </c>
      <c r="K381" s="189">
        <v>0</v>
      </c>
      <c r="L381" s="189">
        <v>214625.69</v>
      </c>
      <c r="M381" s="189">
        <v>0</v>
      </c>
      <c r="N381" s="189">
        <v>0</v>
      </c>
      <c r="O381" s="264">
        <f t="shared" si="5"/>
        <v>214625.69</v>
      </c>
    </row>
    <row r="382" spans="1:15" x14ac:dyDescent="0.25">
      <c r="A382" s="255" t="s">
        <v>51</v>
      </c>
      <c r="B382" s="258" t="s">
        <v>23</v>
      </c>
      <c r="C382" s="256">
        <v>17662</v>
      </c>
      <c r="D382" s="259" t="s">
        <v>382</v>
      </c>
      <c r="E382" s="237">
        <v>0</v>
      </c>
      <c r="F382" s="189">
        <v>0</v>
      </c>
      <c r="G382" s="189">
        <v>0</v>
      </c>
      <c r="H382" s="189">
        <v>0</v>
      </c>
      <c r="I382" s="189">
        <v>0</v>
      </c>
      <c r="J382" s="189">
        <v>96728.08</v>
      </c>
      <c r="K382" s="189">
        <v>0</v>
      </c>
      <c r="L382" s="189">
        <v>52589.08</v>
      </c>
      <c r="M382" s="189">
        <v>0</v>
      </c>
      <c r="N382" s="189">
        <v>0</v>
      </c>
      <c r="O382" s="264">
        <f t="shared" si="5"/>
        <v>149317.16</v>
      </c>
    </row>
    <row r="383" spans="1:15" x14ac:dyDescent="0.25">
      <c r="A383" s="255" t="s">
        <v>51</v>
      </c>
      <c r="B383" s="258" t="s">
        <v>23</v>
      </c>
      <c r="C383" s="256">
        <v>17665</v>
      </c>
      <c r="D383" s="259" t="s">
        <v>383</v>
      </c>
      <c r="E383" s="237">
        <v>0</v>
      </c>
      <c r="F383" s="189">
        <v>0</v>
      </c>
      <c r="G383" s="189">
        <v>0</v>
      </c>
      <c r="H383" s="189">
        <v>0</v>
      </c>
      <c r="I383" s="189">
        <v>0</v>
      </c>
      <c r="J383" s="189">
        <v>0</v>
      </c>
      <c r="K383" s="189">
        <v>0</v>
      </c>
      <c r="L383" s="189">
        <v>8631865.5500000007</v>
      </c>
      <c r="M383" s="189">
        <v>0</v>
      </c>
      <c r="N383" s="189">
        <v>0</v>
      </c>
      <c r="O383" s="264">
        <f t="shared" si="5"/>
        <v>8631865.5500000007</v>
      </c>
    </row>
    <row r="384" spans="1:15" x14ac:dyDescent="0.25">
      <c r="A384" s="255" t="s">
        <v>51</v>
      </c>
      <c r="B384" s="258" t="s">
        <v>23</v>
      </c>
      <c r="C384" s="256">
        <v>17777</v>
      </c>
      <c r="D384" s="259" t="s">
        <v>384</v>
      </c>
      <c r="E384" s="237">
        <v>6330383.9644639697</v>
      </c>
      <c r="F384" s="189">
        <v>0</v>
      </c>
      <c r="G384" s="189">
        <v>0</v>
      </c>
      <c r="H384" s="189">
        <v>0</v>
      </c>
      <c r="I384" s="189">
        <v>0</v>
      </c>
      <c r="J384" s="189">
        <v>8474968.3800000008</v>
      </c>
      <c r="K384" s="189">
        <v>0</v>
      </c>
      <c r="L384" s="189">
        <v>428471.19999999995</v>
      </c>
      <c r="M384" s="189">
        <v>0</v>
      </c>
      <c r="N384" s="189">
        <v>0</v>
      </c>
      <c r="O384" s="264">
        <f t="shared" si="5"/>
        <v>8903439.5800000001</v>
      </c>
    </row>
    <row r="385" spans="1:15" x14ac:dyDescent="0.25">
      <c r="A385" s="255" t="s">
        <v>51</v>
      </c>
      <c r="B385" s="258" t="s">
        <v>23</v>
      </c>
      <c r="C385" s="256">
        <v>17867</v>
      </c>
      <c r="D385" s="259" t="s">
        <v>385</v>
      </c>
      <c r="E385" s="237">
        <v>937375.86328269599</v>
      </c>
      <c r="F385" s="189">
        <v>320960.05000000005</v>
      </c>
      <c r="G385" s="189">
        <v>0</v>
      </c>
      <c r="H385" s="189">
        <v>0</v>
      </c>
      <c r="I385" s="189">
        <v>0</v>
      </c>
      <c r="J385" s="189">
        <v>1154692.6299999999</v>
      </c>
      <c r="K385" s="189">
        <v>0</v>
      </c>
      <c r="L385" s="189">
        <v>24652022.669999994</v>
      </c>
      <c r="M385" s="189">
        <v>0</v>
      </c>
      <c r="N385" s="189">
        <v>0</v>
      </c>
      <c r="O385" s="264">
        <f t="shared" si="5"/>
        <v>26127675.349999994</v>
      </c>
    </row>
    <row r="386" spans="1:15" x14ac:dyDescent="0.25">
      <c r="A386" s="255" t="s">
        <v>51</v>
      </c>
      <c r="B386" s="258" t="s">
        <v>23</v>
      </c>
      <c r="C386" s="256">
        <v>17873</v>
      </c>
      <c r="D386" s="259" t="s">
        <v>386</v>
      </c>
      <c r="E386" s="237">
        <v>85343.397746458941</v>
      </c>
      <c r="F386" s="189">
        <v>0</v>
      </c>
      <c r="G386" s="189">
        <v>0</v>
      </c>
      <c r="H386" s="189">
        <v>0</v>
      </c>
      <c r="I386" s="189">
        <v>0</v>
      </c>
      <c r="J386" s="189">
        <v>1089115.06</v>
      </c>
      <c r="K386" s="189">
        <v>0</v>
      </c>
      <c r="L386" s="189">
        <v>140615.62000000002</v>
      </c>
      <c r="M386" s="189">
        <v>0</v>
      </c>
      <c r="N386" s="189">
        <v>0</v>
      </c>
      <c r="O386" s="264">
        <f t="shared" si="5"/>
        <v>1229730.6800000002</v>
      </c>
    </row>
    <row r="387" spans="1:15" x14ac:dyDescent="0.25">
      <c r="A387" s="255" t="s">
        <v>51</v>
      </c>
      <c r="B387" s="258" t="s">
        <v>23</v>
      </c>
      <c r="C387" s="256">
        <v>17877</v>
      </c>
      <c r="D387" s="259" t="s">
        <v>387</v>
      </c>
      <c r="E387" s="237">
        <v>3603141.268763734</v>
      </c>
      <c r="F387" s="189">
        <v>0</v>
      </c>
      <c r="G387" s="189">
        <v>0</v>
      </c>
      <c r="H387" s="189">
        <v>0</v>
      </c>
      <c r="I387" s="189">
        <v>0</v>
      </c>
      <c r="J387" s="189">
        <v>0</v>
      </c>
      <c r="K387" s="189">
        <v>0</v>
      </c>
      <c r="L387" s="189">
        <v>6728485.5399999991</v>
      </c>
      <c r="M387" s="189">
        <v>0</v>
      </c>
      <c r="N387" s="189">
        <v>0</v>
      </c>
      <c r="O387" s="264">
        <f t="shared" si="5"/>
        <v>6728485.5399999991</v>
      </c>
    </row>
    <row r="388" spans="1:15" x14ac:dyDescent="0.25">
      <c r="A388" s="255" t="s">
        <v>51</v>
      </c>
      <c r="B388" s="258" t="s">
        <v>24</v>
      </c>
      <c r="C388" s="256">
        <v>18001</v>
      </c>
      <c r="D388" s="259" t="s">
        <v>388</v>
      </c>
      <c r="E388" s="237">
        <v>1142334.6125315749</v>
      </c>
      <c r="F388" s="189">
        <v>0</v>
      </c>
      <c r="G388" s="189">
        <v>0</v>
      </c>
      <c r="H388" s="189">
        <v>0</v>
      </c>
      <c r="I388" s="189">
        <v>0</v>
      </c>
      <c r="J388" s="189">
        <v>0</v>
      </c>
      <c r="K388" s="189">
        <v>0</v>
      </c>
      <c r="L388" s="189">
        <v>1271395.1500000001</v>
      </c>
      <c r="M388" s="189">
        <v>0</v>
      </c>
      <c r="N388" s="189">
        <v>0</v>
      </c>
      <c r="O388" s="264">
        <f t="shared" si="5"/>
        <v>1271395.1500000001</v>
      </c>
    </row>
    <row r="389" spans="1:15" x14ac:dyDescent="0.25">
      <c r="A389" s="255" t="s">
        <v>51</v>
      </c>
      <c r="B389" s="258" t="s">
        <v>24</v>
      </c>
      <c r="C389" s="256">
        <v>18029</v>
      </c>
      <c r="D389" s="259" t="s">
        <v>389</v>
      </c>
      <c r="E389" s="237">
        <v>65314.842238590638</v>
      </c>
      <c r="F389" s="189">
        <v>0</v>
      </c>
      <c r="G389" s="189">
        <v>0</v>
      </c>
      <c r="H389" s="189">
        <v>0</v>
      </c>
      <c r="I389" s="189">
        <v>0</v>
      </c>
      <c r="J389" s="189">
        <v>0</v>
      </c>
      <c r="K389" s="189">
        <v>0</v>
      </c>
      <c r="L389" s="189">
        <v>107689.28</v>
      </c>
      <c r="M389" s="189">
        <v>0</v>
      </c>
      <c r="N389" s="189">
        <v>0</v>
      </c>
      <c r="O389" s="264">
        <f t="shared" si="5"/>
        <v>107689.28</v>
      </c>
    </row>
    <row r="390" spans="1:15" x14ac:dyDescent="0.25">
      <c r="A390" s="255" t="s">
        <v>51</v>
      </c>
      <c r="B390" s="258" t="s">
        <v>24</v>
      </c>
      <c r="C390" s="256">
        <v>18094</v>
      </c>
      <c r="D390" s="259" t="s">
        <v>390</v>
      </c>
      <c r="E390" s="237">
        <v>0</v>
      </c>
      <c r="F390" s="189">
        <v>0</v>
      </c>
      <c r="G390" s="189">
        <v>0</v>
      </c>
      <c r="H390" s="189">
        <v>0</v>
      </c>
      <c r="I390" s="189">
        <v>0</v>
      </c>
      <c r="J390" s="189">
        <v>0</v>
      </c>
      <c r="K390" s="189">
        <v>0</v>
      </c>
      <c r="L390" s="189">
        <v>0</v>
      </c>
      <c r="M390" s="189">
        <v>0</v>
      </c>
      <c r="N390" s="189">
        <v>0</v>
      </c>
      <c r="O390" s="264">
        <f t="shared" si="5"/>
        <v>0</v>
      </c>
    </row>
    <row r="391" spans="1:15" x14ac:dyDescent="0.25">
      <c r="A391" s="221" t="s">
        <v>51</v>
      </c>
      <c r="B391" s="222" t="s">
        <v>24</v>
      </c>
      <c r="C391" s="186">
        <v>18150</v>
      </c>
      <c r="D391" s="187" t="s">
        <v>391</v>
      </c>
      <c r="E391" s="237">
        <v>0</v>
      </c>
      <c r="F391" s="189">
        <v>0</v>
      </c>
      <c r="G391" s="189">
        <v>0</v>
      </c>
      <c r="H391" s="189">
        <v>0</v>
      </c>
      <c r="I391" s="189">
        <v>0</v>
      </c>
      <c r="J391" s="189">
        <v>0</v>
      </c>
      <c r="K391" s="189">
        <v>0</v>
      </c>
      <c r="L391" s="189">
        <v>0</v>
      </c>
      <c r="M391" s="189">
        <v>0</v>
      </c>
      <c r="N391" s="189">
        <v>0</v>
      </c>
      <c r="O391" s="189">
        <f t="shared" si="5"/>
        <v>0</v>
      </c>
    </row>
    <row r="392" spans="1:15" x14ac:dyDescent="0.25">
      <c r="A392" s="221" t="s">
        <v>51</v>
      </c>
      <c r="B392" s="222" t="s">
        <v>24</v>
      </c>
      <c r="C392" s="186">
        <v>18205</v>
      </c>
      <c r="D392" s="187" t="s">
        <v>392</v>
      </c>
      <c r="E392" s="237">
        <v>0</v>
      </c>
      <c r="F392" s="189">
        <v>0</v>
      </c>
      <c r="G392" s="189">
        <v>0</v>
      </c>
      <c r="H392" s="189">
        <v>0</v>
      </c>
      <c r="I392" s="189">
        <v>0</v>
      </c>
      <c r="J392" s="189">
        <v>0</v>
      </c>
      <c r="K392" s="189">
        <v>0</v>
      </c>
      <c r="L392" s="189">
        <v>0</v>
      </c>
      <c r="M392" s="189">
        <v>0</v>
      </c>
      <c r="N392" s="189">
        <v>0</v>
      </c>
      <c r="O392" s="189">
        <f t="shared" si="5"/>
        <v>0</v>
      </c>
    </row>
    <row r="393" spans="1:15" x14ac:dyDescent="0.25">
      <c r="A393" s="221" t="s">
        <v>51</v>
      </c>
      <c r="B393" s="222" t="s">
        <v>24</v>
      </c>
      <c r="C393" s="186">
        <v>18247</v>
      </c>
      <c r="D393" s="187" t="s">
        <v>393</v>
      </c>
      <c r="E393" s="237">
        <v>618274.09842159017</v>
      </c>
      <c r="F393" s="189">
        <v>0</v>
      </c>
      <c r="G393" s="189">
        <v>0</v>
      </c>
      <c r="H393" s="189">
        <v>0</v>
      </c>
      <c r="I393" s="189">
        <v>0</v>
      </c>
      <c r="J393" s="189">
        <v>0</v>
      </c>
      <c r="K393" s="189">
        <v>0</v>
      </c>
      <c r="L393" s="189">
        <v>962786.64</v>
      </c>
      <c r="M393" s="189">
        <v>0</v>
      </c>
      <c r="N393" s="189">
        <v>0</v>
      </c>
      <c r="O393" s="189">
        <f t="shared" si="5"/>
        <v>962786.64</v>
      </c>
    </row>
    <row r="394" spans="1:15" x14ac:dyDescent="0.25">
      <c r="A394" s="221" t="s">
        <v>51</v>
      </c>
      <c r="B394" s="222" t="s">
        <v>24</v>
      </c>
      <c r="C394" s="186">
        <v>18256</v>
      </c>
      <c r="D394" s="187" t="s">
        <v>394</v>
      </c>
      <c r="E394" s="237">
        <v>213067.12702177168</v>
      </c>
      <c r="F394" s="189">
        <v>0</v>
      </c>
      <c r="G394" s="189">
        <v>0</v>
      </c>
      <c r="H394" s="189">
        <v>0</v>
      </c>
      <c r="I394" s="189">
        <v>0</v>
      </c>
      <c r="J394" s="189">
        <v>0</v>
      </c>
      <c r="K394" s="189">
        <v>0</v>
      </c>
      <c r="L394" s="189">
        <v>35803119.020000003</v>
      </c>
      <c r="M394" s="189">
        <v>0</v>
      </c>
      <c r="N394" s="189">
        <v>0</v>
      </c>
      <c r="O394" s="189">
        <f t="shared" si="5"/>
        <v>35803119.020000003</v>
      </c>
    </row>
    <row r="395" spans="1:15" x14ac:dyDescent="0.25">
      <c r="A395" s="221" t="s">
        <v>51</v>
      </c>
      <c r="B395" s="222" t="s">
        <v>24</v>
      </c>
      <c r="C395" s="186">
        <v>18410</v>
      </c>
      <c r="D395" s="187" t="s">
        <v>395</v>
      </c>
      <c r="E395" s="237">
        <v>5777.898651475376</v>
      </c>
      <c r="F395" s="189">
        <v>0</v>
      </c>
      <c r="G395" s="189">
        <v>0</v>
      </c>
      <c r="H395" s="189">
        <v>0</v>
      </c>
      <c r="I395" s="189">
        <v>0</v>
      </c>
      <c r="J395" s="189">
        <v>0</v>
      </c>
      <c r="K395" s="189">
        <v>0</v>
      </c>
      <c r="L395" s="189">
        <v>0</v>
      </c>
      <c r="M395" s="189">
        <v>0</v>
      </c>
      <c r="N395" s="189">
        <v>0</v>
      </c>
      <c r="O395" s="189">
        <f t="shared" si="5"/>
        <v>0</v>
      </c>
    </row>
    <row r="396" spans="1:15" x14ac:dyDescent="0.25">
      <c r="A396" s="221" t="s">
        <v>51</v>
      </c>
      <c r="B396" s="222" t="s">
        <v>24</v>
      </c>
      <c r="C396" s="186">
        <v>18460</v>
      </c>
      <c r="D396" s="187" t="s">
        <v>396</v>
      </c>
      <c r="E396" s="237">
        <v>0</v>
      </c>
      <c r="F396" s="189">
        <v>0</v>
      </c>
      <c r="G396" s="189">
        <v>0</v>
      </c>
      <c r="H396" s="189">
        <v>0</v>
      </c>
      <c r="I396" s="189">
        <v>0</v>
      </c>
      <c r="J396" s="189">
        <v>0</v>
      </c>
      <c r="K396" s="189">
        <v>0</v>
      </c>
      <c r="L396" s="189">
        <v>0</v>
      </c>
      <c r="M396" s="189">
        <v>0</v>
      </c>
      <c r="N396" s="189">
        <v>0</v>
      </c>
      <c r="O396" s="189">
        <f t="shared" ref="O396:O459" si="6">SUM(F396:N396)</f>
        <v>0</v>
      </c>
    </row>
    <row r="397" spans="1:15" x14ac:dyDescent="0.25">
      <c r="A397" s="221" t="s">
        <v>51</v>
      </c>
      <c r="B397" s="222" t="s">
        <v>24</v>
      </c>
      <c r="C397" s="186">
        <v>18479</v>
      </c>
      <c r="D397" s="187" t="s">
        <v>397</v>
      </c>
      <c r="E397" s="237">
        <v>0</v>
      </c>
      <c r="F397" s="189">
        <v>0</v>
      </c>
      <c r="G397" s="189">
        <v>0</v>
      </c>
      <c r="H397" s="189">
        <v>0</v>
      </c>
      <c r="I397" s="189">
        <v>0</v>
      </c>
      <c r="J397" s="189">
        <v>0</v>
      </c>
      <c r="K397" s="189">
        <v>0</v>
      </c>
      <c r="L397" s="189">
        <v>0</v>
      </c>
      <c r="M397" s="189">
        <v>0</v>
      </c>
      <c r="N397" s="189">
        <v>0</v>
      </c>
      <c r="O397" s="189">
        <f t="shared" si="6"/>
        <v>0</v>
      </c>
    </row>
    <row r="398" spans="1:15" x14ac:dyDescent="0.25">
      <c r="A398" s="221" t="s">
        <v>51</v>
      </c>
      <c r="B398" s="222" t="s">
        <v>24</v>
      </c>
      <c r="C398" s="186">
        <v>18592</v>
      </c>
      <c r="D398" s="187" t="s">
        <v>398</v>
      </c>
      <c r="E398" s="237">
        <v>7293626.3807925452</v>
      </c>
      <c r="F398" s="189">
        <v>0</v>
      </c>
      <c r="G398" s="189">
        <v>0</v>
      </c>
      <c r="H398" s="189">
        <v>0</v>
      </c>
      <c r="I398" s="189">
        <v>0</v>
      </c>
      <c r="J398" s="189">
        <v>0</v>
      </c>
      <c r="K398" s="189">
        <v>0</v>
      </c>
      <c r="L398" s="189">
        <v>544333.04</v>
      </c>
      <c r="M398" s="189">
        <v>0</v>
      </c>
      <c r="N398" s="189">
        <v>0</v>
      </c>
      <c r="O398" s="189">
        <f t="shared" si="6"/>
        <v>544333.04</v>
      </c>
    </row>
    <row r="399" spans="1:15" x14ac:dyDescent="0.25">
      <c r="A399" s="221" t="s">
        <v>51</v>
      </c>
      <c r="B399" s="222" t="s">
        <v>24</v>
      </c>
      <c r="C399" s="186">
        <v>18610</v>
      </c>
      <c r="D399" s="187" t="s">
        <v>399</v>
      </c>
      <c r="E399" s="237">
        <v>0</v>
      </c>
      <c r="F399" s="189">
        <v>0</v>
      </c>
      <c r="G399" s="189">
        <v>0</v>
      </c>
      <c r="H399" s="189">
        <v>0</v>
      </c>
      <c r="I399" s="189">
        <v>0</v>
      </c>
      <c r="J399" s="189">
        <v>0</v>
      </c>
      <c r="K399" s="189">
        <v>0</v>
      </c>
      <c r="L399" s="189">
        <v>0</v>
      </c>
      <c r="M399" s="189">
        <v>0</v>
      </c>
      <c r="N399" s="189">
        <v>0</v>
      </c>
      <c r="O399" s="189">
        <f t="shared" si="6"/>
        <v>0</v>
      </c>
    </row>
    <row r="400" spans="1:15" x14ac:dyDescent="0.25">
      <c r="A400" s="221" t="s">
        <v>51</v>
      </c>
      <c r="B400" s="222" t="s">
        <v>24</v>
      </c>
      <c r="C400" s="186">
        <v>18753</v>
      </c>
      <c r="D400" s="187" t="s">
        <v>400</v>
      </c>
      <c r="E400" s="237">
        <v>536.16779766354011</v>
      </c>
      <c r="F400" s="189">
        <v>0</v>
      </c>
      <c r="G400" s="189">
        <v>0</v>
      </c>
      <c r="H400" s="189">
        <v>0</v>
      </c>
      <c r="I400" s="189">
        <v>0</v>
      </c>
      <c r="J400" s="189">
        <v>0</v>
      </c>
      <c r="K400" s="189">
        <v>0</v>
      </c>
      <c r="L400" s="189">
        <v>0</v>
      </c>
      <c r="M400" s="189">
        <v>0</v>
      </c>
      <c r="N400" s="189">
        <v>0</v>
      </c>
      <c r="O400" s="189">
        <f t="shared" si="6"/>
        <v>0</v>
      </c>
    </row>
    <row r="401" spans="1:15" x14ac:dyDescent="0.25">
      <c r="A401" s="255" t="s">
        <v>51</v>
      </c>
      <c r="B401" s="258" t="s">
        <v>24</v>
      </c>
      <c r="C401" s="256">
        <v>18756</v>
      </c>
      <c r="D401" s="259" t="s">
        <v>401</v>
      </c>
      <c r="E401" s="237">
        <v>0</v>
      </c>
      <c r="F401" s="189">
        <v>0</v>
      </c>
      <c r="G401" s="189">
        <v>0</v>
      </c>
      <c r="H401" s="189">
        <v>0</v>
      </c>
      <c r="I401" s="189">
        <v>0</v>
      </c>
      <c r="J401" s="189">
        <v>0</v>
      </c>
      <c r="K401" s="189">
        <v>0</v>
      </c>
      <c r="L401" s="189">
        <v>0</v>
      </c>
      <c r="M401" s="189">
        <v>0</v>
      </c>
      <c r="N401" s="189">
        <v>0</v>
      </c>
      <c r="O401" s="264">
        <f t="shared" si="6"/>
        <v>0</v>
      </c>
    </row>
    <row r="402" spans="1:15" x14ac:dyDescent="0.25">
      <c r="A402" s="255" t="s">
        <v>51</v>
      </c>
      <c r="B402" s="258" t="s">
        <v>24</v>
      </c>
      <c r="C402" s="256">
        <v>18785</v>
      </c>
      <c r="D402" s="259" t="s">
        <v>402</v>
      </c>
      <c r="E402" s="237">
        <v>0</v>
      </c>
      <c r="F402" s="189">
        <v>0</v>
      </c>
      <c r="G402" s="189">
        <v>0</v>
      </c>
      <c r="H402" s="189">
        <v>0</v>
      </c>
      <c r="I402" s="189">
        <v>0</v>
      </c>
      <c r="J402" s="189">
        <v>0</v>
      </c>
      <c r="K402" s="189">
        <v>0</v>
      </c>
      <c r="L402" s="189">
        <v>0</v>
      </c>
      <c r="M402" s="189">
        <v>0</v>
      </c>
      <c r="N402" s="189">
        <v>0</v>
      </c>
      <c r="O402" s="264">
        <f t="shared" si="6"/>
        <v>0</v>
      </c>
    </row>
    <row r="403" spans="1:15" x14ac:dyDescent="0.25">
      <c r="A403" s="255" t="s">
        <v>51</v>
      </c>
      <c r="B403" s="258" t="s">
        <v>24</v>
      </c>
      <c r="C403" s="256">
        <v>18860</v>
      </c>
      <c r="D403" s="259" t="s">
        <v>166</v>
      </c>
      <c r="E403" s="237">
        <v>0</v>
      </c>
      <c r="F403" s="189">
        <v>0</v>
      </c>
      <c r="G403" s="189">
        <v>0</v>
      </c>
      <c r="H403" s="189">
        <v>0</v>
      </c>
      <c r="I403" s="189">
        <v>0</v>
      </c>
      <c r="J403" s="189">
        <v>0</v>
      </c>
      <c r="K403" s="189">
        <v>0</v>
      </c>
      <c r="L403" s="189">
        <v>0</v>
      </c>
      <c r="M403" s="189">
        <v>0</v>
      </c>
      <c r="N403" s="189">
        <v>0</v>
      </c>
      <c r="O403" s="264">
        <f t="shared" si="6"/>
        <v>0</v>
      </c>
    </row>
    <row r="404" spans="1:15" x14ac:dyDescent="0.25">
      <c r="A404" s="255" t="s">
        <v>51</v>
      </c>
      <c r="B404" s="258" t="s">
        <v>25</v>
      </c>
      <c r="C404" s="256">
        <v>19001</v>
      </c>
      <c r="D404" s="259" t="s">
        <v>403</v>
      </c>
      <c r="E404" s="237">
        <v>2221434.5550485207</v>
      </c>
      <c r="F404" s="189">
        <v>0</v>
      </c>
      <c r="G404" s="189">
        <v>0</v>
      </c>
      <c r="H404" s="189">
        <v>0</v>
      </c>
      <c r="I404" s="189">
        <v>0</v>
      </c>
      <c r="J404" s="189">
        <v>0</v>
      </c>
      <c r="K404" s="189">
        <v>0</v>
      </c>
      <c r="L404" s="189">
        <v>3459288.2599999984</v>
      </c>
      <c r="M404" s="189">
        <v>0</v>
      </c>
      <c r="N404" s="189">
        <v>0</v>
      </c>
      <c r="O404" s="264">
        <f t="shared" si="6"/>
        <v>3459288.2599999984</v>
      </c>
    </row>
    <row r="405" spans="1:15" x14ac:dyDescent="0.25">
      <c r="A405" s="255" t="s">
        <v>51</v>
      </c>
      <c r="B405" s="258" t="s">
        <v>25</v>
      </c>
      <c r="C405" s="256">
        <v>19022</v>
      </c>
      <c r="D405" s="259" t="s">
        <v>404</v>
      </c>
      <c r="E405" s="237">
        <v>19479.025596761632</v>
      </c>
      <c r="F405" s="189">
        <v>0</v>
      </c>
      <c r="G405" s="189">
        <v>0</v>
      </c>
      <c r="H405" s="189">
        <v>0</v>
      </c>
      <c r="I405" s="189">
        <v>0</v>
      </c>
      <c r="J405" s="189">
        <v>0</v>
      </c>
      <c r="K405" s="189">
        <v>0</v>
      </c>
      <c r="L405" s="189">
        <v>0</v>
      </c>
      <c r="M405" s="189">
        <v>0</v>
      </c>
      <c r="N405" s="189">
        <v>0</v>
      </c>
      <c r="O405" s="264">
        <f t="shared" si="6"/>
        <v>0</v>
      </c>
    </row>
    <row r="406" spans="1:15" x14ac:dyDescent="0.25">
      <c r="A406" s="255" t="s">
        <v>51</v>
      </c>
      <c r="B406" s="258" t="s">
        <v>25</v>
      </c>
      <c r="C406" s="256">
        <v>19050</v>
      </c>
      <c r="D406" s="259" t="s">
        <v>66</v>
      </c>
      <c r="E406" s="237">
        <v>0</v>
      </c>
      <c r="F406" s="189">
        <v>0</v>
      </c>
      <c r="G406" s="189">
        <v>0</v>
      </c>
      <c r="H406" s="189">
        <v>0</v>
      </c>
      <c r="I406" s="189">
        <v>0</v>
      </c>
      <c r="J406" s="189">
        <v>0</v>
      </c>
      <c r="K406" s="189">
        <v>0</v>
      </c>
      <c r="L406" s="189">
        <v>0</v>
      </c>
      <c r="M406" s="189">
        <v>0</v>
      </c>
      <c r="N406" s="189">
        <v>0</v>
      </c>
      <c r="O406" s="264">
        <f t="shared" si="6"/>
        <v>0</v>
      </c>
    </row>
    <row r="407" spans="1:15" x14ac:dyDescent="0.25">
      <c r="A407" s="255" t="s">
        <v>51</v>
      </c>
      <c r="B407" s="258" t="s">
        <v>25</v>
      </c>
      <c r="C407" s="256">
        <v>19075</v>
      </c>
      <c r="D407" s="259" t="s">
        <v>405</v>
      </c>
      <c r="E407" s="237">
        <v>79869.39187359839</v>
      </c>
      <c r="F407" s="189">
        <v>0</v>
      </c>
      <c r="G407" s="189">
        <v>0</v>
      </c>
      <c r="H407" s="189">
        <v>0</v>
      </c>
      <c r="I407" s="189">
        <v>0</v>
      </c>
      <c r="J407" s="189">
        <v>0</v>
      </c>
      <c r="K407" s="189">
        <v>0</v>
      </c>
      <c r="L407" s="189">
        <v>0</v>
      </c>
      <c r="M407" s="189">
        <v>0</v>
      </c>
      <c r="N407" s="189">
        <v>0</v>
      </c>
      <c r="O407" s="264">
        <f t="shared" si="6"/>
        <v>0</v>
      </c>
    </row>
    <row r="408" spans="1:15" x14ac:dyDescent="0.25">
      <c r="A408" s="255" t="s">
        <v>51</v>
      </c>
      <c r="B408" s="258" t="s">
        <v>25</v>
      </c>
      <c r="C408" s="256">
        <v>19100</v>
      </c>
      <c r="D408" s="259" t="s">
        <v>21</v>
      </c>
      <c r="E408" s="237">
        <v>660473.7006075345</v>
      </c>
      <c r="F408" s="189">
        <v>0</v>
      </c>
      <c r="G408" s="189">
        <v>0</v>
      </c>
      <c r="H408" s="189">
        <v>0</v>
      </c>
      <c r="I408" s="189">
        <v>0</v>
      </c>
      <c r="J408" s="189">
        <v>0</v>
      </c>
      <c r="K408" s="189">
        <v>0</v>
      </c>
      <c r="L408" s="189">
        <v>11463.61</v>
      </c>
      <c r="M408" s="189">
        <v>0</v>
      </c>
      <c r="N408" s="189">
        <v>0</v>
      </c>
      <c r="O408" s="264">
        <f t="shared" si="6"/>
        <v>11463.61</v>
      </c>
    </row>
    <row r="409" spans="1:15" x14ac:dyDescent="0.25">
      <c r="A409" s="255" t="s">
        <v>51</v>
      </c>
      <c r="B409" s="258" t="s">
        <v>25</v>
      </c>
      <c r="C409" s="256">
        <v>19110</v>
      </c>
      <c r="D409" s="259" t="s">
        <v>406</v>
      </c>
      <c r="E409" s="237">
        <v>617167823.70022261</v>
      </c>
      <c r="F409" s="189">
        <v>0</v>
      </c>
      <c r="G409" s="189">
        <v>16661726.439999999</v>
      </c>
      <c r="H409" s="189">
        <v>0</v>
      </c>
      <c r="I409" s="189">
        <v>0</v>
      </c>
      <c r="J409" s="189">
        <v>102074608.42000002</v>
      </c>
      <c r="K409" s="189">
        <v>0</v>
      </c>
      <c r="L409" s="189">
        <v>493105.93</v>
      </c>
      <c r="M409" s="189">
        <v>0</v>
      </c>
      <c r="N409" s="189">
        <v>0</v>
      </c>
      <c r="O409" s="264">
        <f t="shared" si="6"/>
        <v>119229440.79000002</v>
      </c>
    </row>
    <row r="410" spans="1:15" x14ac:dyDescent="0.25">
      <c r="A410" s="255" t="s">
        <v>51</v>
      </c>
      <c r="B410" s="258" t="s">
        <v>25</v>
      </c>
      <c r="C410" s="256">
        <v>19130</v>
      </c>
      <c r="D410" s="259" t="s">
        <v>407</v>
      </c>
      <c r="E410" s="237">
        <v>225745.08926552345</v>
      </c>
      <c r="F410" s="189">
        <v>0</v>
      </c>
      <c r="G410" s="189">
        <v>1039320.7699999999</v>
      </c>
      <c r="H410" s="189">
        <v>0</v>
      </c>
      <c r="I410" s="189">
        <v>0</v>
      </c>
      <c r="J410" s="189">
        <v>0</v>
      </c>
      <c r="K410" s="189">
        <v>0</v>
      </c>
      <c r="L410" s="189">
        <v>0</v>
      </c>
      <c r="M410" s="189">
        <v>0</v>
      </c>
      <c r="N410" s="189">
        <v>0</v>
      </c>
      <c r="O410" s="264">
        <f t="shared" si="6"/>
        <v>1039320.7699999999</v>
      </c>
    </row>
    <row r="411" spans="1:15" x14ac:dyDescent="0.25">
      <c r="A411" s="221" t="s">
        <v>51</v>
      </c>
      <c r="B411" s="222" t="s">
        <v>25</v>
      </c>
      <c r="C411" s="186">
        <v>19137</v>
      </c>
      <c r="D411" s="187" t="s">
        <v>408</v>
      </c>
      <c r="E411" s="237">
        <v>26217.679512781622</v>
      </c>
      <c r="F411" s="189">
        <v>0</v>
      </c>
      <c r="G411" s="189">
        <v>0</v>
      </c>
      <c r="H411" s="189">
        <v>0</v>
      </c>
      <c r="I411" s="189">
        <v>0</v>
      </c>
      <c r="J411" s="189">
        <v>0</v>
      </c>
      <c r="K411" s="189">
        <v>0</v>
      </c>
      <c r="L411" s="189">
        <v>0</v>
      </c>
      <c r="M411" s="189">
        <v>0</v>
      </c>
      <c r="N411" s="189">
        <v>0</v>
      </c>
      <c r="O411" s="189">
        <f t="shared" si="6"/>
        <v>0</v>
      </c>
    </row>
    <row r="412" spans="1:15" x14ac:dyDescent="0.25">
      <c r="A412" s="221" t="s">
        <v>51</v>
      </c>
      <c r="B412" s="222" t="s">
        <v>25</v>
      </c>
      <c r="C412" s="186">
        <v>19142</v>
      </c>
      <c r="D412" s="191" t="s">
        <v>409</v>
      </c>
      <c r="E412" s="237">
        <v>1637382.5490516769</v>
      </c>
      <c r="F412" s="189">
        <v>0</v>
      </c>
      <c r="G412" s="189">
        <v>0</v>
      </c>
      <c r="H412" s="189">
        <v>0</v>
      </c>
      <c r="I412" s="189">
        <v>0</v>
      </c>
      <c r="J412" s="189">
        <v>0</v>
      </c>
      <c r="K412" s="189">
        <v>0</v>
      </c>
      <c r="L412" s="189">
        <v>2878058.4000000004</v>
      </c>
      <c r="M412" s="189">
        <v>0</v>
      </c>
      <c r="N412" s="189">
        <v>0</v>
      </c>
      <c r="O412" s="189">
        <f t="shared" si="6"/>
        <v>2878058.4000000004</v>
      </c>
    </row>
    <row r="413" spans="1:15" x14ac:dyDescent="0.25">
      <c r="A413" s="221" t="s">
        <v>51</v>
      </c>
      <c r="B413" s="222" t="s">
        <v>25</v>
      </c>
      <c r="C413" s="186">
        <v>19212</v>
      </c>
      <c r="D413" s="187" t="s">
        <v>410</v>
      </c>
      <c r="E413" s="237">
        <v>1155912.7583228978</v>
      </c>
      <c r="F413" s="189">
        <v>243210.7</v>
      </c>
      <c r="G413" s="189">
        <v>0</v>
      </c>
      <c r="H413" s="189">
        <v>0</v>
      </c>
      <c r="I413" s="189">
        <v>0</v>
      </c>
      <c r="J413" s="189">
        <v>0</v>
      </c>
      <c r="K413" s="189">
        <v>0</v>
      </c>
      <c r="L413" s="189">
        <v>517094.50999999995</v>
      </c>
      <c r="M413" s="189">
        <v>0</v>
      </c>
      <c r="N413" s="189">
        <v>0</v>
      </c>
      <c r="O413" s="189">
        <f t="shared" si="6"/>
        <v>760305.21</v>
      </c>
    </row>
    <row r="414" spans="1:15" x14ac:dyDescent="0.25">
      <c r="A414" s="221" t="s">
        <v>51</v>
      </c>
      <c r="B414" s="222" t="s">
        <v>25</v>
      </c>
      <c r="C414" s="186">
        <v>19256</v>
      </c>
      <c r="D414" s="187" t="s">
        <v>411</v>
      </c>
      <c r="E414" s="237">
        <v>22806352.587092441</v>
      </c>
      <c r="F414" s="189">
        <v>0</v>
      </c>
      <c r="G414" s="189">
        <v>37339.43</v>
      </c>
      <c r="H414" s="189">
        <v>0</v>
      </c>
      <c r="I414" s="189">
        <v>0</v>
      </c>
      <c r="J414" s="189">
        <v>53243653.31000001</v>
      </c>
      <c r="K414" s="189">
        <v>0</v>
      </c>
      <c r="L414" s="189">
        <v>237894.16000000003</v>
      </c>
      <c r="M414" s="189">
        <v>0</v>
      </c>
      <c r="N414" s="189">
        <v>0</v>
      </c>
      <c r="O414" s="189">
        <f t="shared" si="6"/>
        <v>53518886.900000006</v>
      </c>
    </row>
    <row r="415" spans="1:15" x14ac:dyDescent="0.25">
      <c r="A415" s="221" t="s">
        <v>51</v>
      </c>
      <c r="B415" s="222" t="s">
        <v>25</v>
      </c>
      <c r="C415" s="186">
        <v>19290</v>
      </c>
      <c r="D415" s="187" t="s">
        <v>388</v>
      </c>
      <c r="E415" s="237">
        <v>0</v>
      </c>
      <c r="F415" s="189">
        <v>0</v>
      </c>
      <c r="G415" s="189">
        <v>0</v>
      </c>
      <c r="H415" s="189">
        <v>0</v>
      </c>
      <c r="I415" s="189">
        <v>0</v>
      </c>
      <c r="J415" s="189">
        <v>0</v>
      </c>
      <c r="K415" s="189">
        <v>0</v>
      </c>
      <c r="L415" s="189">
        <v>0</v>
      </c>
      <c r="M415" s="189">
        <v>0</v>
      </c>
      <c r="N415" s="189">
        <v>0</v>
      </c>
      <c r="O415" s="189">
        <f t="shared" si="6"/>
        <v>0</v>
      </c>
    </row>
    <row r="416" spans="1:15" x14ac:dyDescent="0.25">
      <c r="A416" s="221" t="s">
        <v>51</v>
      </c>
      <c r="B416" s="222" t="s">
        <v>25</v>
      </c>
      <c r="C416" s="186">
        <v>19300</v>
      </c>
      <c r="D416" s="191" t="s">
        <v>412</v>
      </c>
      <c r="E416" s="237">
        <v>2004979.879286069</v>
      </c>
      <c r="F416" s="189">
        <v>0</v>
      </c>
      <c r="G416" s="189">
        <v>0</v>
      </c>
      <c r="H416" s="189">
        <v>0</v>
      </c>
      <c r="I416" s="189">
        <v>0</v>
      </c>
      <c r="J416" s="189">
        <v>0</v>
      </c>
      <c r="K416" s="189">
        <v>0</v>
      </c>
      <c r="L416" s="189">
        <v>5210278.8000000007</v>
      </c>
      <c r="M416" s="189">
        <v>0</v>
      </c>
      <c r="N416" s="189">
        <v>0</v>
      </c>
      <c r="O416" s="189">
        <f t="shared" si="6"/>
        <v>5210278.8000000007</v>
      </c>
    </row>
    <row r="417" spans="1:15" x14ac:dyDescent="0.25">
      <c r="A417" s="221" t="s">
        <v>51</v>
      </c>
      <c r="B417" s="222" t="s">
        <v>25</v>
      </c>
      <c r="C417" s="186">
        <v>19318</v>
      </c>
      <c r="D417" s="187" t="s">
        <v>413</v>
      </c>
      <c r="E417" s="237">
        <v>693858674.11790836</v>
      </c>
      <c r="F417" s="189">
        <v>0</v>
      </c>
      <c r="G417" s="189">
        <v>0</v>
      </c>
      <c r="H417" s="189">
        <v>0</v>
      </c>
      <c r="I417" s="189">
        <v>0</v>
      </c>
      <c r="J417" s="189">
        <v>6527576.5100000007</v>
      </c>
      <c r="K417" s="189">
        <v>0</v>
      </c>
      <c r="L417" s="189">
        <v>10761.61</v>
      </c>
      <c r="M417" s="189">
        <v>0</v>
      </c>
      <c r="N417" s="189">
        <v>0</v>
      </c>
      <c r="O417" s="189">
        <f t="shared" si="6"/>
        <v>6538338.120000001</v>
      </c>
    </row>
    <row r="418" spans="1:15" x14ac:dyDescent="0.25">
      <c r="A418" s="221" t="s">
        <v>51</v>
      </c>
      <c r="B418" s="222" t="s">
        <v>25</v>
      </c>
      <c r="C418" s="186">
        <v>19355</v>
      </c>
      <c r="D418" s="187" t="s">
        <v>414</v>
      </c>
      <c r="E418" s="237">
        <v>135362.81834094902</v>
      </c>
      <c r="F418" s="189">
        <v>0</v>
      </c>
      <c r="G418" s="189">
        <v>0</v>
      </c>
      <c r="H418" s="189">
        <v>0</v>
      </c>
      <c r="I418" s="189">
        <v>0</v>
      </c>
      <c r="J418" s="189">
        <v>0</v>
      </c>
      <c r="K418" s="189">
        <v>0</v>
      </c>
      <c r="L418" s="189">
        <v>0</v>
      </c>
      <c r="M418" s="189">
        <v>0</v>
      </c>
      <c r="N418" s="189">
        <v>0</v>
      </c>
      <c r="O418" s="189">
        <f t="shared" si="6"/>
        <v>0</v>
      </c>
    </row>
    <row r="419" spans="1:15" x14ac:dyDescent="0.25">
      <c r="A419" s="221" t="s">
        <v>51</v>
      </c>
      <c r="B419" s="222" t="s">
        <v>25</v>
      </c>
      <c r="C419" s="186">
        <v>19364</v>
      </c>
      <c r="D419" s="187" t="s">
        <v>415</v>
      </c>
      <c r="E419" s="237">
        <v>0</v>
      </c>
      <c r="F419" s="189">
        <v>0</v>
      </c>
      <c r="G419" s="189">
        <v>0</v>
      </c>
      <c r="H419" s="189">
        <v>0</v>
      </c>
      <c r="I419" s="189">
        <v>0</v>
      </c>
      <c r="J419" s="189">
        <v>0</v>
      </c>
      <c r="K419" s="189">
        <v>0</v>
      </c>
      <c r="L419" s="189">
        <v>0</v>
      </c>
      <c r="M419" s="189">
        <v>0</v>
      </c>
      <c r="N419" s="189">
        <v>0</v>
      </c>
      <c r="O419" s="189">
        <f t="shared" si="6"/>
        <v>0</v>
      </c>
    </row>
    <row r="420" spans="1:15" x14ac:dyDescent="0.25">
      <c r="A420" s="221" t="s">
        <v>51</v>
      </c>
      <c r="B420" s="222" t="s">
        <v>25</v>
      </c>
      <c r="C420" s="186">
        <v>19392</v>
      </c>
      <c r="D420" s="187" t="s">
        <v>416</v>
      </c>
      <c r="E420" s="237">
        <v>44149.997159308281</v>
      </c>
      <c r="F420" s="189">
        <v>0</v>
      </c>
      <c r="G420" s="189">
        <v>0</v>
      </c>
      <c r="H420" s="189">
        <v>0</v>
      </c>
      <c r="I420" s="189">
        <v>0</v>
      </c>
      <c r="J420" s="189">
        <v>2369131.83</v>
      </c>
      <c r="K420" s="189">
        <v>0</v>
      </c>
      <c r="L420" s="189">
        <v>271460.09999999998</v>
      </c>
      <c r="M420" s="189">
        <v>0</v>
      </c>
      <c r="N420" s="189">
        <v>0</v>
      </c>
      <c r="O420" s="189">
        <f t="shared" si="6"/>
        <v>2640591.9300000002</v>
      </c>
    </row>
    <row r="421" spans="1:15" x14ac:dyDescent="0.25">
      <c r="A421" s="255" t="s">
        <v>51</v>
      </c>
      <c r="B421" s="258" t="s">
        <v>25</v>
      </c>
      <c r="C421" s="256">
        <v>19397</v>
      </c>
      <c r="D421" s="259" t="s">
        <v>417</v>
      </c>
      <c r="E421" s="237">
        <v>1138971.0929410392</v>
      </c>
      <c r="F421" s="189">
        <v>0</v>
      </c>
      <c r="G421" s="189">
        <v>0</v>
      </c>
      <c r="H421" s="189">
        <v>0</v>
      </c>
      <c r="I421" s="189">
        <v>0</v>
      </c>
      <c r="J421" s="189">
        <v>0</v>
      </c>
      <c r="K421" s="189">
        <v>0</v>
      </c>
      <c r="L421" s="189">
        <v>0</v>
      </c>
      <c r="M421" s="189">
        <v>0</v>
      </c>
      <c r="N421" s="189">
        <v>0</v>
      </c>
      <c r="O421" s="264">
        <f t="shared" si="6"/>
        <v>0</v>
      </c>
    </row>
    <row r="422" spans="1:15" x14ac:dyDescent="0.25">
      <c r="A422" s="255" t="s">
        <v>51</v>
      </c>
      <c r="B422" s="258" t="s">
        <v>25</v>
      </c>
      <c r="C422" s="256">
        <v>19418</v>
      </c>
      <c r="D422" s="259" t="s">
        <v>418</v>
      </c>
      <c r="E422" s="237">
        <v>15143182.921396412</v>
      </c>
      <c r="F422" s="189">
        <v>0</v>
      </c>
      <c r="G422" s="189">
        <v>0</v>
      </c>
      <c r="H422" s="189">
        <v>0</v>
      </c>
      <c r="I422" s="189">
        <v>0</v>
      </c>
      <c r="J422" s="189">
        <v>12796088.869999999</v>
      </c>
      <c r="K422" s="189">
        <v>0</v>
      </c>
      <c r="L422" s="189">
        <v>0</v>
      </c>
      <c r="M422" s="189">
        <v>0</v>
      </c>
      <c r="N422" s="189">
        <v>0</v>
      </c>
      <c r="O422" s="264">
        <f t="shared" si="6"/>
        <v>12796088.869999999</v>
      </c>
    </row>
    <row r="423" spans="1:15" x14ac:dyDescent="0.25">
      <c r="A423" s="255" t="s">
        <v>51</v>
      </c>
      <c r="B423" s="258" t="s">
        <v>25</v>
      </c>
      <c r="C423" s="256">
        <v>19450</v>
      </c>
      <c r="D423" s="259" t="s">
        <v>419</v>
      </c>
      <c r="E423" s="237">
        <v>1168865.4732447255</v>
      </c>
      <c r="F423" s="189">
        <v>0</v>
      </c>
      <c r="G423" s="189">
        <v>0</v>
      </c>
      <c r="H423" s="189">
        <v>0</v>
      </c>
      <c r="I423" s="189">
        <v>0</v>
      </c>
      <c r="J423" s="189">
        <v>0</v>
      </c>
      <c r="K423" s="189">
        <v>0</v>
      </c>
      <c r="L423" s="189">
        <v>2654004.44</v>
      </c>
      <c r="M423" s="189">
        <v>0</v>
      </c>
      <c r="N423" s="189">
        <v>0</v>
      </c>
      <c r="O423" s="264">
        <f t="shared" si="6"/>
        <v>2654004.44</v>
      </c>
    </row>
    <row r="424" spans="1:15" x14ac:dyDescent="0.25">
      <c r="A424" s="255" t="s">
        <v>51</v>
      </c>
      <c r="B424" s="258" t="s">
        <v>25</v>
      </c>
      <c r="C424" s="256">
        <v>19455</v>
      </c>
      <c r="D424" s="259" t="s">
        <v>420</v>
      </c>
      <c r="E424" s="237">
        <v>68761.87144576342</v>
      </c>
      <c r="F424" s="189">
        <v>0</v>
      </c>
      <c r="G424" s="189">
        <v>0</v>
      </c>
      <c r="H424" s="189">
        <v>0</v>
      </c>
      <c r="I424" s="189">
        <v>0</v>
      </c>
      <c r="J424" s="189">
        <v>0</v>
      </c>
      <c r="K424" s="189">
        <v>0</v>
      </c>
      <c r="L424" s="189">
        <v>374260.4</v>
      </c>
      <c r="M424" s="189">
        <v>0</v>
      </c>
      <c r="N424" s="189">
        <v>0</v>
      </c>
      <c r="O424" s="264">
        <f t="shared" si="6"/>
        <v>374260.4</v>
      </c>
    </row>
    <row r="425" spans="1:15" x14ac:dyDescent="0.25">
      <c r="A425" s="255" t="s">
        <v>51</v>
      </c>
      <c r="B425" s="258" t="s">
        <v>25</v>
      </c>
      <c r="C425" s="256">
        <v>19473</v>
      </c>
      <c r="D425" s="259" t="s">
        <v>219</v>
      </c>
      <c r="E425" s="237">
        <v>151161.29931896643</v>
      </c>
      <c r="F425" s="189">
        <v>0</v>
      </c>
      <c r="G425" s="189">
        <v>503975.67</v>
      </c>
      <c r="H425" s="189">
        <v>0</v>
      </c>
      <c r="I425" s="189">
        <v>0</v>
      </c>
      <c r="J425" s="189">
        <v>0</v>
      </c>
      <c r="K425" s="189">
        <v>0</v>
      </c>
      <c r="L425" s="189">
        <v>0</v>
      </c>
      <c r="M425" s="189">
        <v>0</v>
      </c>
      <c r="N425" s="189">
        <v>0</v>
      </c>
      <c r="O425" s="264">
        <f t="shared" si="6"/>
        <v>503975.67</v>
      </c>
    </row>
    <row r="426" spans="1:15" x14ac:dyDescent="0.25">
      <c r="A426" s="255" t="s">
        <v>51</v>
      </c>
      <c r="B426" s="258" t="s">
        <v>25</v>
      </c>
      <c r="C426" s="256">
        <v>19513</v>
      </c>
      <c r="D426" s="259" t="s">
        <v>421</v>
      </c>
      <c r="E426" s="237">
        <v>0</v>
      </c>
      <c r="F426" s="189">
        <v>0</v>
      </c>
      <c r="G426" s="189">
        <v>0</v>
      </c>
      <c r="H426" s="189">
        <v>0</v>
      </c>
      <c r="I426" s="189">
        <v>0</v>
      </c>
      <c r="J426" s="189">
        <v>0</v>
      </c>
      <c r="K426" s="189">
        <v>0</v>
      </c>
      <c r="L426" s="189">
        <v>0</v>
      </c>
      <c r="M426" s="189">
        <v>0</v>
      </c>
      <c r="N426" s="189">
        <v>0</v>
      </c>
      <c r="O426" s="264">
        <f t="shared" si="6"/>
        <v>0</v>
      </c>
    </row>
    <row r="427" spans="1:15" x14ac:dyDescent="0.25">
      <c r="A427" s="255" t="s">
        <v>51</v>
      </c>
      <c r="B427" s="258" t="s">
        <v>25</v>
      </c>
      <c r="C427" s="256">
        <v>19517</v>
      </c>
      <c r="D427" s="259" t="s">
        <v>422</v>
      </c>
      <c r="E427" s="237">
        <v>111107.64168749354</v>
      </c>
      <c r="F427" s="189">
        <v>0</v>
      </c>
      <c r="G427" s="189">
        <v>0</v>
      </c>
      <c r="H427" s="189">
        <v>0</v>
      </c>
      <c r="I427" s="189">
        <v>96989.8</v>
      </c>
      <c r="J427" s="189">
        <v>0</v>
      </c>
      <c r="K427" s="189">
        <v>0</v>
      </c>
      <c r="L427" s="189">
        <v>0</v>
      </c>
      <c r="M427" s="189">
        <v>0</v>
      </c>
      <c r="N427" s="189">
        <v>0</v>
      </c>
      <c r="O427" s="264">
        <f t="shared" si="6"/>
        <v>96989.8</v>
      </c>
    </row>
    <row r="428" spans="1:15" x14ac:dyDescent="0.25">
      <c r="A428" s="255" t="s">
        <v>51</v>
      </c>
      <c r="B428" s="258" t="s">
        <v>25</v>
      </c>
      <c r="C428" s="256">
        <v>19532</v>
      </c>
      <c r="D428" s="259" t="s">
        <v>423</v>
      </c>
      <c r="E428" s="237">
        <v>1826767.8162826058</v>
      </c>
      <c r="F428" s="189">
        <v>0</v>
      </c>
      <c r="G428" s="189">
        <v>4901286.3100000005</v>
      </c>
      <c r="H428" s="189">
        <v>0</v>
      </c>
      <c r="I428" s="189">
        <v>0</v>
      </c>
      <c r="J428" s="189">
        <v>0</v>
      </c>
      <c r="K428" s="189">
        <v>0</v>
      </c>
      <c r="L428" s="189">
        <v>21315.649999999998</v>
      </c>
      <c r="M428" s="189">
        <v>0</v>
      </c>
      <c r="N428" s="189">
        <v>0</v>
      </c>
      <c r="O428" s="264">
        <f t="shared" si="6"/>
        <v>4922601.9600000009</v>
      </c>
    </row>
    <row r="429" spans="1:15" x14ac:dyDescent="0.25">
      <c r="A429" s="255" t="s">
        <v>51</v>
      </c>
      <c r="B429" s="258" t="s">
        <v>25</v>
      </c>
      <c r="C429" s="256">
        <v>19533</v>
      </c>
      <c r="D429" s="259" t="s">
        <v>424</v>
      </c>
      <c r="E429" s="237">
        <v>5746227.9919866547</v>
      </c>
      <c r="F429" s="189">
        <v>0</v>
      </c>
      <c r="G429" s="189">
        <v>0</v>
      </c>
      <c r="H429" s="189">
        <v>0</v>
      </c>
      <c r="I429" s="189">
        <v>0</v>
      </c>
      <c r="J429" s="189">
        <v>0</v>
      </c>
      <c r="K429" s="189">
        <v>0</v>
      </c>
      <c r="L429" s="189">
        <v>7797.41</v>
      </c>
      <c r="M429" s="189">
        <v>0</v>
      </c>
      <c r="N429" s="189">
        <v>0</v>
      </c>
      <c r="O429" s="264">
        <f t="shared" si="6"/>
        <v>7797.41</v>
      </c>
    </row>
    <row r="430" spans="1:15" x14ac:dyDescent="0.25">
      <c r="A430" s="255" t="s">
        <v>51</v>
      </c>
      <c r="B430" s="258" t="s">
        <v>25</v>
      </c>
      <c r="C430" s="256">
        <v>19548</v>
      </c>
      <c r="D430" s="259" t="s">
        <v>425</v>
      </c>
      <c r="E430" s="237">
        <v>0</v>
      </c>
      <c r="F430" s="189">
        <v>0</v>
      </c>
      <c r="G430" s="189">
        <v>0</v>
      </c>
      <c r="H430" s="189">
        <v>0</v>
      </c>
      <c r="I430" s="189">
        <v>0</v>
      </c>
      <c r="J430" s="189">
        <v>0</v>
      </c>
      <c r="K430" s="189">
        <v>0</v>
      </c>
      <c r="L430" s="189">
        <v>0</v>
      </c>
      <c r="M430" s="189">
        <v>0</v>
      </c>
      <c r="N430" s="189">
        <v>0</v>
      </c>
      <c r="O430" s="264">
        <f t="shared" si="6"/>
        <v>0</v>
      </c>
    </row>
    <row r="431" spans="1:15" x14ac:dyDescent="0.25">
      <c r="A431" s="221" t="s">
        <v>51</v>
      </c>
      <c r="B431" s="222" t="s">
        <v>25</v>
      </c>
      <c r="C431" s="186">
        <v>19573</v>
      </c>
      <c r="D431" s="187" t="s">
        <v>426</v>
      </c>
      <c r="E431" s="237">
        <v>837506.88282444398</v>
      </c>
      <c r="F431" s="189">
        <v>0</v>
      </c>
      <c r="G431" s="189">
        <v>0</v>
      </c>
      <c r="H431" s="189">
        <v>0</v>
      </c>
      <c r="I431" s="189">
        <v>0</v>
      </c>
      <c r="J431" s="189">
        <v>0</v>
      </c>
      <c r="K431" s="189">
        <v>0</v>
      </c>
      <c r="L431" s="189">
        <v>1380380.99</v>
      </c>
      <c r="M431" s="189">
        <v>0</v>
      </c>
      <c r="N431" s="189">
        <v>0</v>
      </c>
      <c r="O431" s="189">
        <f t="shared" si="6"/>
        <v>1380380.99</v>
      </c>
    </row>
    <row r="432" spans="1:15" x14ac:dyDescent="0.25">
      <c r="A432" s="221" t="s">
        <v>51</v>
      </c>
      <c r="B432" s="222" t="s">
        <v>25</v>
      </c>
      <c r="C432" s="186">
        <v>19585</v>
      </c>
      <c r="D432" s="187" t="s">
        <v>427</v>
      </c>
      <c r="E432" s="237">
        <v>642839.79692735453</v>
      </c>
      <c r="F432" s="189">
        <v>0</v>
      </c>
      <c r="G432" s="189">
        <v>0</v>
      </c>
      <c r="H432" s="189">
        <v>0</v>
      </c>
      <c r="I432" s="189">
        <v>0</v>
      </c>
      <c r="J432" s="189">
        <v>0</v>
      </c>
      <c r="K432" s="189">
        <v>0</v>
      </c>
      <c r="L432" s="189">
        <v>0</v>
      </c>
      <c r="M432" s="189">
        <v>0</v>
      </c>
      <c r="N432" s="189">
        <v>0</v>
      </c>
      <c r="O432" s="189">
        <f t="shared" si="6"/>
        <v>0</v>
      </c>
    </row>
    <row r="433" spans="1:15" x14ac:dyDescent="0.25">
      <c r="A433" s="221" t="s">
        <v>51</v>
      </c>
      <c r="B433" s="222" t="s">
        <v>25</v>
      </c>
      <c r="C433" s="186">
        <v>19622</v>
      </c>
      <c r="D433" s="187" t="s">
        <v>428</v>
      </c>
      <c r="E433" s="237">
        <v>261761.39627988674</v>
      </c>
      <c r="F433" s="189">
        <v>0</v>
      </c>
      <c r="G433" s="189">
        <v>0</v>
      </c>
      <c r="H433" s="189">
        <v>0</v>
      </c>
      <c r="I433" s="189">
        <v>0</v>
      </c>
      <c r="J433" s="189">
        <v>0</v>
      </c>
      <c r="K433" s="189">
        <v>0</v>
      </c>
      <c r="L433" s="189">
        <v>30798.35</v>
      </c>
      <c r="M433" s="189">
        <v>0</v>
      </c>
      <c r="N433" s="189">
        <v>0</v>
      </c>
      <c r="O433" s="189">
        <f t="shared" si="6"/>
        <v>30798.35</v>
      </c>
    </row>
    <row r="434" spans="1:15" x14ac:dyDescent="0.25">
      <c r="A434" s="221" t="s">
        <v>51</v>
      </c>
      <c r="B434" s="222" t="s">
        <v>25</v>
      </c>
      <c r="C434" s="186">
        <v>19693</v>
      </c>
      <c r="D434" s="187" t="s">
        <v>429</v>
      </c>
      <c r="E434" s="237">
        <v>0</v>
      </c>
      <c r="F434" s="189">
        <v>0</v>
      </c>
      <c r="G434" s="189">
        <v>0</v>
      </c>
      <c r="H434" s="189">
        <v>0</v>
      </c>
      <c r="I434" s="189">
        <v>0</v>
      </c>
      <c r="J434" s="189">
        <v>0</v>
      </c>
      <c r="K434" s="189">
        <v>0</v>
      </c>
      <c r="L434" s="189">
        <v>0</v>
      </c>
      <c r="M434" s="189">
        <v>0</v>
      </c>
      <c r="N434" s="189">
        <v>0</v>
      </c>
      <c r="O434" s="189">
        <f t="shared" si="6"/>
        <v>0</v>
      </c>
    </row>
    <row r="435" spans="1:15" x14ac:dyDescent="0.25">
      <c r="A435" s="221" t="s">
        <v>51</v>
      </c>
      <c r="B435" s="222" t="s">
        <v>25</v>
      </c>
      <c r="C435" s="186">
        <v>19698</v>
      </c>
      <c r="D435" s="187" t="s">
        <v>430</v>
      </c>
      <c r="E435" s="237">
        <v>1878055.2331090907</v>
      </c>
      <c r="F435" s="189">
        <v>0</v>
      </c>
      <c r="G435" s="189">
        <v>0</v>
      </c>
      <c r="H435" s="189">
        <v>0</v>
      </c>
      <c r="I435" s="189">
        <v>0</v>
      </c>
      <c r="J435" s="189">
        <v>0</v>
      </c>
      <c r="K435" s="189">
        <v>0</v>
      </c>
      <c r="L435" s="189">
        <v>2280128.0799999996</v>
      </c>
      <c r="M435" s="189">
        <v>0</v>
      </c>
      <c r="N435" s="189">
        <v>0</v>
      </c>
      <c r="O435" s="189">
        <f t="shared" si="6"/>
        <v>2280128.0799999996</v>
      </c>
    </row>
    <row r="436" spans="1:15" x14ac:dyDescent="0.25">
      <c r="A436" s="221" t="s">
        <v>51</v>
      </c>
      <c r="B436" s="222" t="s">
        <v>25</v>
      </c>
      <c r="C436" s="186">
        <v>19701</v>
      </c>
      <c r="D436" s="187" t="s">
        <v>233</v>
      </c>
      <c r="E436" s="237">
        <v>0</v>
      </c>
      <c r="F436" s="189">
        <v>0</v>
      </c>
      <c r="G436" s="189">
        <v>0</v>
      </c>
      <c r="H436" s="189">
        <v>0</v>
      </c>
      <c r="I436" s="189">
        <v>0</v>
      </c>
      <c r="J436" s="189">
        <v>0</v>
      </c>
      <c r="K436" s="189">
        <v>0</v>
      </c>
      <c r="L436" s="189">
        <v>0</v>
      </c>
      <c r="M436" s="189">
        <v>0</v>
      </c>
      <c r="N436" s="189">
        <v>0</v>
      </c>
      <c r="O436" s="189">
        <f t="shared" si="6"/>
        <v>0</v>
      </c>
    </row>
    <row r="437" spans="1:15" x14ac:dyDescent="0.25">
      <c r="A437" s="221" t="s">
        <v>51</v>
      </c>
      <c r="B437" s="222" t="s">
        <v>25</v>
      </c>
      <c r="C437" s="186">
        <v>19743</v>
      </c>
      <c r="D437" s="187" t="s">
        <v>431</v>
      </c>
      <c r="E437" s="237">
        <v>0</v>
      </c>
      <c r="F437" s="189">
        <v>0</v>
      </c>
      <c r="G437" s="189">
        <v>0</v>
      </c>
      <c r="H437" s="189">
        <v>0</v>
      </c>
      <c r="I437" s="189">
        <v>0</v>
      </c>
      <c r="J437" s="189">
        <v>0</v>
      </c>
      <c r="K437" s="189">
        <v>0</v>
      </c>
      <c r="L437" s="189">
        <v>0</v>
      </c>
      <c r="M437" s="189">
        <v>0</v>
      </c>
      <c r="N437" s="189">
        <v>0</v>
      </c>
      <c r="O437" s="189">
        <f t="shared" si="6"/>
        <v>0</v>
      </c>
    </row>
    <row r="438" spans="1:15" x14ac:dyDescent="0.25">
      <c r="A438" s="221" t="s">
        <v>51</v>
      </c>
      <c r="B438" s="222" t="s">
        <v>25</v>
      </c>
      <c r="C438" s="186">
        <v>19760</v>
      </c>
      <c r="D438" s="187" t="s">
        <v>432</v>
      </c>
      <c r="E438" s="237">
        <v>40903.35509690216</v>
      </c>
      <c r="F438" s="189">
        <v>0</v>
      </c>
      <c r="G438" s="189">
        <v>0</v>
      </c>
      <c r="H438" s="189">
        <v>0</v>
      </c>
      <c r="I438" s="189">
        <v>0</v>
      </c>
      <c r="J438" s="189">
        <v>0</v>
      </c>
      <c r="K438" s="189">
        <v>0</v>
      </c>
      <c r="L438" s="189">
        <v>20486.150000000001</v>
      </c>
      <c r="M438" s="189">
        <v>0</v>
      </c>
      <c r="N438" s="189">
        <v>0</v>
      </c>
      <c r="O438" s="189">
        <f t="shared" si="6"/>
        <v>20486.150000000001</v>
      </c>
    </row>
    <row r="439" spans="1:15" x14ac:dyDescent="0.25">
      <c r="A439" s="221" t="s">
        <v>51</v>
      </c>
      <c r="B439" s="222" t="s">
        <v>25</v>
      </c>
      <c r="C439" s="186">
        <v>19780</v>
      </c>
      <c r="D439" s="187" t="s">
        <v>433</v>
      </c>
      <c r="E439" s="237">
        <v>9651640.7976469733</v>
      </c>
      <c r="F439" s="189">
        <v>0</v>
      </c>
      <c r="G439" s="189">
        <v>369005.87</v>
      </c>
      <c r="H439" s="189">
        <v>0</v>
      </c>
      <c r="I439" s="189">
        <v>0</v>
      </c>
      <c r="J439" s="189">
        <v>128052668.36000001</v>
      </c>
      <c r="K439" s="189">
        <v>0</v>
      </c>
      <c r="L439" s="189">
        <v>0</v>
      </c>
      <c r="M439" s="189">
        <v>0</v>
      </c>
      <c r="N439" s="189">
        <v>0</v>
      </c>
      <c r="O439" s="189">
        <f t="shared" si="6"/>
        <v>128421674.23000002</v>
      </c>
    </row>
    <row r="440" spans="1:15" x14ac:dyDescent="0.25">
      <c r="A440" s="221" t="s">
        <v>51</v>
      </c>
      <c r="B440" s="222" t="s">
        <v>25</v>
      </c>
      <c r="C440" s="186">
        <v>19785</v>
      </c>
      <c r="D440" s="187" t="s">
        <v>39</v>
      </c>
      <c r="E440" s="237">
        <v>0</v>
      </c>
      <c r="F440" s="189">
        <v>0</v>
      </c>
      <c r="G440" s="189">
        <v>0</v>
      </c>
      <c r="H440" s="189">
        <v>0</v>
      </c>
      <c r="I440" s="189">
        <v>0</v>
      </c>
      <c r="J440" s="189">
        <v>0</v>
      </c>
      <c r="K440" s="189">
        <v>0</v>
      </c>
      <c r="L440" s="189">
        <v>45704.61</v>
      </c>
      <c r="M440" s="189">
        <v>0</v>
      </c>
      <c r="N440" s="189">
        <v>0</v>
      </c>
      <c r="O440" s="189">
        <f t="shared" si="6"/>
        <v>45704.61</v>
      </c>
    </row>
    <row r="441" spans="1:15" x14ac:dyDescent="0.25">
      <c r="A441" s="255" t="s">
        <v>51</v>
      </c>
      <c r="B441" s="258" t="s">
        <v>25</v>
      </c>
      <c r="C441" s="256">
        <v>19807</v>
      </c>
      <c r="D441" s="259" t="s">
        <v>434</v>
      </c>
      <c r="E441" s="237">
        <v>19279.762275541318</v>
      </c>
      <c r="F441" s="189">
        <v>0</v>
      </c>
      <c r="G441" s="189">
        <v>0</v>
      </c>
      <c r="H441" s="189">
        <v>0</v>
      </c>
      <c r="I441" s="189">
        <v>0</v>
      </c>
      <c r="J441" s="189">
        <v>0</v>
      </c>
      <c r="K441" s="189">
        <v>0</v>
      </c>
      <c r="L441" s="189">
        <v>161857.21</v>
      </c>
      <c r="M441" s="189">
        <v>0</v>
      </c>
      <c r="N441" s="189">
        <v>0</v>
      </c>
      <c r="O441" s="264">
        <f t="shared" si="6"/>
        <v>161857.21</v>
      </c>
    </row>
    <row r="442" spans="1:15" x14ac:dyDescent="0.25">
      <c r="A442" s="255" t="s">
        <v>51</v>
      </c>
      <c r="B442" s="258" t="s">
        <v>25</v>
      </c>
      <c r="C442" s="256">
        <v>19809</v>
      </c>
      <c r="D442" s="259" t="s">
        <v>435</v>
      </c>
      <c r="E442" s="237">
        <v>249023028.97775483</v>
      </c>
      <c r="F442" s="189">
        <v>0</v>
      </c>
      <c r="G442" s="189">
        <v>0</v>
      </c>
      <c r="H442" s="189">
        <v>0</v>
      </c>
      <c r="I442" s="189">
        <v>0</v>
      </c>
      <c r="J442" s="189">
        <v>99961206.729999989</v>
      </c>
      <c r="K442" s="189">
        <v>0</v>
      </c>
      <c r="L442" s="189">
        <v>0</v>
      </c>
      <c r="M442" s="189">
        <v>0</v>
      </c>
      <c r="N442" s="189">
        <v>0</v>
      </c>
      <c r="O442" s="264">
        <f t="shared" si="6"/>
        <v>99961206.729999989</v>
      </c>
    </row>
    <row r="443" spans="1:15" x14ac:dyDescent="0.25">
      <c r="A443" s="255" t="s">
        <v>51</v>
      </c>
      <c r="B443" s="258" t="s">
        <v>25</v>
      </c>
      <c r="C443" s="256">
        <v>19821</v>
      </c>
      <c r="D443" s="259" t="s">
        <v>436</v>
      </c>
      <c r="E443" s="237">
        <v>0</v>
      </c>
      <c r="F443" s="189">
        <v>0</v>
      </c>
      <c r="G443" s="189">
        <v>0</v>
      </c>
      <c r="H443" s="189">
        <v>0</v>
      </c>
      <c r="I443" s="189">
        <v>0</v>
      </c>
      <c r="J443" s="189">
        <v>0</v>
      </c>
      <c r="K443" s="189">
        <v>0</v>
      </c>
      <c r="L443" s="189">
        <v>0</v>
      </c>
      <c r="M443" s="189">
        <v>0</v>
      </c>
      <c r="N443" s="189">
        <v>0</v>
      </c>
      <c r="O443" s="264">
        <f t="shared" si="6"/>
        <v>0</v>
      </c>
    </row>
    <row r="444" spans="1:15" x14ac:dyDescent="0.25">
      <c r="A444" s="255" t="s">
        <v>51</v>
      </c>
      <c r="B444" s="258" t="s">
        <v>25</v>
      </c>
      <c r="C444" s="256">
        <v>19824</v>
      </c>
      <c r="D444" s="259" t="s">
        <v>437</v>
      </c>
      <c r="E444" s="237">
        <v>392323.84937486792</v>
      </c>
      <c r="F444" s="189">
        <v>0</v>
      </c>
      <c r="G444" s="189">
        <v>0</v>
      </c>
      <c r="H444" s="189">
        <v>0</v>
      </c>
      <c r="I444" s="189">
        <v>0</v>
      </c>
      <c r="J444" s="189">
        <v>0</v>
      </c>
      <c r="K444" s="189">
        <v>0</v>
      </c>
      <c r="L444" s="189">
        <v>323666.26</v>
      </c>
      <c r="M444" s="189">
        <v>0</v>
      </c>
      <c r="N444" s="189">
        <v>0</v>
      </c>
      <c r="O444" s="264">
        <f t="shared" si="6"/>
        <v>323666.26</v>
      </c>
    </row>
    <row r="445" spans="1:15" x14ac:dyDescent="0.25">
      <c r="A445" s="255" t="s">
        <v>51</v>
      </c>
      <c r="B445" s="258" t="s">
        <v>25</v>
      </c>
      <c r="C445" s="256">
        <v>19845</v>
      </c>
      <c r="D445" s="259" t="s">
        <v>438</v>
      </c>
      <c r="E445" s="237">
        <v>974499.30966753815</v>
      </c>
      <c r="F445" s="189">
        <v>0</v>
      </c>
      <c r="G445" s="189">
        <v>0</v>
      </c>
      <c r="H445" s="189">
        <v>0</v>
      </c>
      <c r="I445" s="189">
        <v>0</v>
      </c>
      <c r="J445" s="189">
        <v>0</v>
      </c>
      <c r="K445" s="189">
        <v>0</v>
      </c>
      <c r="L445" s="189">
        <v>3827066.3000000007</v>
      </c>
      <c r="M445" s="189">
        <v>0</v>
      </c>
      <c r="N445" s="189">
        <v>0</v>
      </c>
      <c r="O445" s="264">
        <f t="shared" si="6"/>
        <v>3827066.3000000007</v>
      </c>
    </row>
    <row r="446" spans="1:15" x14ac:dyDescent="0.25">
      <c r="A446" s="255" t="s">
        <v>51</v>
      </c>
      <c r="B446" s="258" t="s">
        <v>26</v>
      </c>
      <c r="C446" s="256">
        <v>20001</v>
      </c>
      <c r="D446" s="259" t="s">
        <v>439</v>
      </c>
      <c r="E446" s="237">
        <v>5454635.4521851372</v>
      </c>
      <c r="F446" s="189">
        <v>24959.820000000003</v>
      </c>
      <c r="G446" s="189">
        <v>0</v>
      </c>
      <c r="H446" s="189">
        <v>0</v>
      </c>
      <c r="I446" s="189">
        <v>0</v>
      </c>
      <c r="J446" s="189">
        <v>0</v>
      </c>
      <c r="K446" s="189">
        <v>0</v>
      </c>
      <c r="L446" s="189">
        <v>5656061.2800000003</v>
      </c>
      <c r="M446" s="189">
        <v>0</v>
      </c>
      <c r="N446" s="189">
        <v>0</v>
      </c>
      <c r="O446" s="264">
        <f t="shared" si="6"/>
        <v>5681021.1000000006</v>
      </c>
    </row>
    <row r="447" spans="1:15" x14ac:dyDescent="0.25">
      <c r="A447" s="255" t="s">
        <v>51</v>
      </c>
      <c r="B447" s="258" t="s">
        <v>26</v>
      </c>
      <c r="C447" s="256">
        <v>20011</v>
      </c>
      <c r="D447" s="259" t="s">
        <v>440</v>
      </c>
      <c r="E447" s="237">
        <v>489122.98452253646</v>
      </c>
      <c r="F447" s="189">
        <v>0</v>
      </c>
      <c r="G447" s="189">
        <v>0</v>
      </c>
      <c r="H447" s="189">
        <v>0</v>
      </c>
      <c r="I447" s="189">
        <v>0</v>
      </c>
      <c r="J447" s="189">
        <v>0</v>
      </c>
      <c r="K447" s="189">
        <v>0</v>
      </c>
      <c r="L447" s="189">
        <v>134555.19999999998</v>
      </c>
      <c r="M447" s="189">
        <v>0</v>
      </c>
      <c r="N447" s="189">
        <v>0</v>
      </c>
      <c r="O447" s="264">
        <f t="shared" si="6"/>
        <v>134555.19999999998</v>
      </c>
    </row>
    <row r="448" spans="1:15" x14ac:dyDescent="0.25">
      <c r="A448" s="255" t="s">
        <v>51</v>
      </c>
      <c r="B448" s="258" t="s">
        <v>26</v>
      </c>
      <c r="C448" s="256">
        <v>20013</v>
      </c>
      <c r="D448" s="259" t="s">
        <v>441</v>
      </c>
      <c r="E448" s="237">
        <v>10361229752.802658</v>
      </c>
      <c r="F448" s="189">
        <v>0</v>
      </c>
      <c r="G448" s="189">
        <v>9438939281.7799988</v>
      </c>
      <c r="H448" s="189">
        <v>0</v>
      </c>
      <c r="I448" s="189">
        <v>0</v>
      </c>
      <c r="J448" s="189">
        <v>0</v>
      </c>
      <c r="K448" s="189">
        <v>0</v>
      </c>
      <c r="L448" s="189">
        <v>0</v>
      </c>
      <c r="M448" s="189">
        <v>0</v>
      </c>
      <c r="N448" s="189">
        <v>0</v>
      </c>
      <c r="O448" s="264">
        <f t="shared" si="6"/>
        <v>9438939281.7799988</v>
      </c>
    </row>
    <row r="449" spans="1:15" x14ac:dyDescent="0.25">
      <c r="A449" s="255" t="s">
        <v>51</v>
      </c>
      <c r="B449" s="258" t="s">
        <v>26</v>
      </c>
      <c r="C449" s="256">
        <v>20032</v>
      </c>
      <c r="D449" s="259" t="s">
        <v>442</v>
      </c>
      <c r="E449" s="237">
        <v>281988.72993405233</v>
      </c>
      <c r="F449" s="189">
        <v>0</v>
      </c>
      <c r="G449" s="189">
        <v>0</v>
      </c>
      <c r="H449" s="189">
        <v>0</v>
      </c>
      <c r="I449" s="189">
        <v>0</v>
      </c>
      <c r="J449" s="189">
        <v>0</v>
      </c>
      <c r="K449" s="189">
        <v>0</v>
      </c>
      <c r="L449" s="189">
        <v>1078093.29</v>
      </c>
      <c r="M449" s="189">
        <v>0</v>
      </c>
      <c r="N449" s="189">
        <v>0</v>
      </c>
      <c r="O449" s="264">
        <f t="shared" si="6"/>
        <v>1078093.29</v>
      </c>
    </row>
    <row r="450" spans="1:15" x14ac:dyDescent="0.25">
      <c r="A450" s="255" t="s">
        <v>51</v>
      </c>
      <c r="B450" s="258" t="s">
        <v>26</v>
      </c>
      <c r="C450" s="256">
        <v>20045</v>
      </c>
      <c r="D450" s="259" t="s">
        <v>443</v>
      </c>
      <c r="E450" s="237">
        <v>21823563983.389294</v>
      </c>
      <c r="F450" s="189">
        <v>0</v>
      </c>
      <c r="G450" s="189">
        <v>23858445293.800003</v>
      </c>
      <c r="H450" s="189">
        <v>0</v>
      </c>
      <c r="I450" s="189">
        <v>0</v>
      </c>
      <c r="J450" s="189">
        <v>0</v>
      </c>
      <c r="K450" s="189">
        <v>0</v>
      </c>
      <c r="L450" s="189">
        <v>2247676.1299999994</v>
      </c>
      <c r="M450" s="189">
        <v>0</v>
      </c>
      <c r="N450" s="189">
        <v>0</v>
      </c>
      <c r="O450" s="264">
        <f t="shared" si="6"/>
        <v>23860692969.930004</v>
      </c>
    </row>
    <row r="451" spans="1:15" x14ac:dyDescent="0.25">
      <c r="A451" s="221" t="s">
        <v>51</v>
      </c>
      <c r="B451" s="222" t="s">
        <v>26</v>
      </c>
      <c r="C451" s="186">
        <v>20060</v>
      </c>
      <c r="D451" s="187" t="s">
        <v>444</v>
      </c>
      <c r="E451" s="237">
        <v>15112139.762062544</v>
      </c>
      <c r="F451" s="189">
        <v>12555124.860000003</v>
      </c>
      <c r="G451" s="189">
        <v>0</v>
      </c>
      <c r="H451" s="189">
        <v>0</v>
      </c>
      <c r="I451" s="189">
        <v>0</v>
      </c>
      <c r="J451" s="189">
        <v>0</v>
      </c>
      <c r="K451" s="189">
        <v>0</v>
      </c>
      <c r="L451" s="189">
        <v>2044927.36</v>
      </c>
      <c r="M451" s="189">
        <v>0</v>
      </c>
      <c r="N451" s="189">
        <v>0</v>
      </c>
      <c r="O451" s="189">
        <f t="shared" si="6"/>
        <v>14600052.220000003</v>
      </c>
    </row>
    <row r="452" spans="1:15" x14ac:dyDescent="0.25">
      <c r="A452" s="221" t="s">
        <v>51</v>
      </c>
      <c r="B452" s="222" t="s">
        <v>26</v>
      </c>
      <c r="C452" s="186">
        <v>20175</v>
      </c>
      <c r="D452" s="187" t="s">
        <v>445</v>
      </c>
      <c r="E452" s="237">
        <v>111769.23215354126</v>
      </c>
      <c r="F452" s="189">
        <v>5038.33</v>
      </c>
      <c r="G452" s="189">
        <v>0</v>
      </c>
      <c r="H452" s="189">
        <v>0</v>
      </c>
      <c r="I452" s="189">
        <v>0</v>
      </c>
      <c r="J452" s="189">
        <v>0</v>
      </c>
      <c r="K452" s="189">
        <v>0</v>
      </c>
      <c r="L452" s="189">
        <v>0</v>
      </c>
      <c r="M452" s="189">
        <v>0</v>
      </c>
      <c r="N452" s="189">
        <v>0</v>
      </c>
      <c r="O452" s="189">
        <f t="shared" si="6"/>
        <v>5038.33</v>
      </c>
    </row>
    <row r="453" spans="1:15" x14ac:dyDescent="0.25">
      <c r="A453" s="221" t="s">
        <v>51</v>
      </c>
      <c r="B453" s="222" t="s">
        <v>26</v>
      </c>
      <c r="C453" s="186">
        <v>20178</v>
      </c>
      <c r="D453" s="187" t="s">
        <v>446</v>
      </c>
      <c r="E453" s="237">
        <v>3402842255.5990419</v>
      </c>
      <c r="F453" s="189">
        <v>0</v>
      </c>
      <c r="G453" s="189">
        <v>2186216156.2800002</v>
      </c>
      <c r="H453" s="189">
        <v>0</v>
      </c>
      <c r="I453" s="189">
        <v>0</v>
      </c>
      <c r="J453" s="189">
        <v>0</v>
      </c>
      <c r="K453" s="189">
        <v>0</v>
      </c>
      <c r="L453" s="189">
        <v>262638.59000000003</v>
      </c>
      <c r="M453" s="189">
        <v>0</v>
      </c>
      <c r="N453" s="189">
        <v>0</v>
      </c>
      <c r="O453" s="189">
        <f t="shared" si="6"/>
        <v>2186478794.8700004</v>
      </c>
    </row>
    <row r="454" spans="1:15" x14ac:dyDescent="0.25">
      <c r="A454" s="221" t="s">
        <v>51</v>
      </c>
      <c r="B454" s="222" t="s">
        <v>26</v>
      </c>
      <c r="C454" s="186">
        <v>20228</v>
      </c>
      <c r="D454" s="187" t="s">
        <v>447</v>
      </c>
      <c r="E454" s="237">
        <v>1973017.1246905881</v>
      </c>
      <c r="F454" s="189">
        <v>4176547.8000000003</v>
      </c>
      <c r="G454" s="189">
        <v>0</v>
      </c>
      <c r="H454" s="189">
        <v>0</v>
      </c>
      <c r="I454" s="189">
        <v>0</v>
      </c>
      <c r="J454" s="189">
        <v>0</v>
      </c>
      <c r="K454" s="189">
        <v>0</v>
      </c>
      <c r="L454" s="189">
        <v>3093188.1700000004</v>
      </c>
      <c r="M454" s="189">
        <v>0</v>
      </c>
      <c r="N454" s="189">
        <v>0</v>
      </c>
      <c r="O454" s="189">
        <f t="shared" si="6"/>
        <v>7269735.9700000007</v>
      </c>
    </row>
    <row r="455" spans="1:15" x14ac:dyDescent="0.25">
      <c r="A455" s="221" t="s">
        <v>51</v>
      </c>
      <c r="B455" s="222" t="s">
        <v>26</v>
      </c>
      <c r="C455" s="186">
        <v>20238</v>
      </c>
      <c r="D455" s="187" t="s">
        <v>448</v>
      </c>
      <c r="E455" s="237">
        <v>3344274.1191276228</v>
      </c>
      <c r="F455" s="189">
        <v>0</v>
      </c>
      <c r="G455" s="189">
        <v>0</v>
      </c>
      <c r="H455" s="189">
        <v>0</v>
      </c>
      <c r="I455" s="189">
        <v>0</v>
      </c>
      <c r="J455" s="189">
        <v>0</v>
      </c>
      <c r="K455" s="189">
        <v>0</v>
      </c>
      <c r="L455" s="189">
        <v>502885.47</v>
      </c>
      <c r="M455" s="189">
        <v>0</v>
      </c>
      <c r="N455" s="189">
        <v>0</v>
      </c>
      <c r="O455" s="189">
        <f t="shared" si="6"/>
        <v>502885.47</v>
      </c>
    </row>
    <row r="456" spans="1:15" x14ac:dyDescent="0.25">
      <c r="A456" s="221" t="s">
        <v>51</v>
      </c>
      <c r="B456" s="222" t="s">
        <v>26</v>
      </c>
      <c r="C456" s="186">
        <v>20250</v>
      </c>
      <c r="D456" s="187" t="s">
        <v>449</v>
      </c>
      <c r="E456" s="237">
        <v>2977102861.4053354</v>
      </c>
      <c r="F456" s="189">
        <v>0</v>
      </c>
      <c r="G456" s="189">
        <v>3426937838.5600004</v>
      </c>
      <c r="H456" s="189">
        <v>0</v>
      </c>
      <c r="I456" s="189">
        <v>0</v>
      </c>
      <c r="J456" s="189">
        <v>0</v>
      </c>
      <c r="K456" s="189">
        <v>0</v>
      </c>
      <c r="L456" s="189">
        <v>0</v>
      </c>
      <c r="M456" s="189">
        <v>0</v>
      </c>
      <c r="N456" s="189">
        <v>0</v>
      </c>
      <c r="O456" s="189">
        <f t="shared" si="6"/>
        <v>3426937838.5600004</v>
      </c>
    </row>
    <row r="457" spans="1:15" x14ac:dyDescent="0.25">
      <c r="A457" s="221" t="s">
        <v>51</v>
      </c>
      <c r="B457" s="222" t="s">
        <v>26</v>
      </c>
      <c r="C457" s="186">
        <v>20295</v>
      </c>
      <c r="D457" s="187" t="s">
        <v>450</v>
      </c>
      <c r="E457" s="237">
        <v>1090207.7611846724</v>
      </c>
      <c r="F457" s="189">
        <v>0</v>
      </c>
      <c r="G457" s="189">
        <v>0</v>
      </c>
      <c r="H457" s="189">
        <v>0</v>
      </c>
      <c r="I457" s="189">
        <v>0</v>
      </c>
      <c r="J457" s="189">
        <v>0</v>
      </c>
      <c r="K457" s="189">
        <v>0</v>
      </c>
      <c r="L457" s="189">
        <v>1013548.0399999999</v>
      </c>
      <c r="M457" s="189">
        <v>0</v>
      </c>
      <c r="N457" s="189">
        <v>0</v>
      </c>
      <c r="O457" s="189">
        <f t="shared" si="6"/>
        <v>1013548.0399999999</v>
      </c>
    </row>
    <row r="458" spans="1:15" x14ac:dyDescent="0.25">
      <c r="A458" s="221" t="s">
        <v>51</v>
      </c>
      <c r="B458" s="222" t="s">
        <v>26</v>
      </c>
      <c r="C458" s="186">
        <v>20310</v>
      </c>
      <c r="D458" s="187" t="s">
        <v>451</v>
      </c>
      <c r="E458" s="237">
        <v>0</v>
      </c>
      <c r="F458" s="189">
        <v>0</v>
      </c>
      <c r="G458" s="189">
        <v>0</v>
      </c>
      <c r="H458" s="189">
        <v>0</v>
      </c>
      <c r="I458" s="189">
        <v>0</v>
      </c>
      <c r="J458" s="189">
        <v>0</v>
      </c>
      <c r="K458" s="189">
        <v>0</v>
      </c>
      <c r="L458" s="189">
        <v>0</v>
      </c>
      <c r="M458" s="189">
        <v>0</v>
      </c>
      <c r="N458" s="189">
        <v>0</v>
      </c>
      <c r="O458" s="189">
        <f t="shared" si="6"/>
        <v>0</v>
      </c>
    </row>
    <row r="459" spans="1:15" x14ac:dyDescent="0.25">
      <c r="A459" s="221" t="s">
        <v>51</v>
      </c>
      <c r="B459" s="222" t="s">
        <v>26</v>
      </c>
      <c r="C459" s="186">
        <v>20383</v>
      </c>
      <c r="D459" s="187" t="s">
        <v>452</v>
      </c>
      <c r="E459" s="237">
        <v>887487.40031132509</v>
      </c>
      <c r="F459" s="189">
        <v>0</v>
      </c>
      <c r="G459" s="189">
        <v>0</v>
      </c>
      <c r="H459" s="189">
        <v>0</v>
      </c>
      <c r="I459" s="189">
        <v>0</v>
      </c>
      <c r="J459" s="189">
        <v>0</v>
      </c>
      <c r="K459" s="189">
        <v>0</v>
      </c>
      <c r="L459" s="189">
        <v>861674.62999999989</v>
      </c>
      <c r="M459" s="189">
        <v>0</v>
      </c>
      <c r="N459" s="189">
        <v>0</v>
      </c>
      <c r="O459" s="189">
        <f t="shared" si="6"/>
        <v>861674.62999999989</v>
      </c>
    </row>
    <row r="460" spans="1:15" x14ac:dyDescent="0.25">
      <c r="A460" s="221" t="s">
        <v>51</v>
      </c>
      <c r="B460" s="222" t="s">
        <v>26</v>
      </c>
      <c r="C460" s="186">
        <v>20400</v>
      </c>
      <c r="D460" s="187" t="s">
        <v>453</v>
      </c>
      <c r="E460" s="237">
        <v>35185392664.850082</v>
      </c>
      <c r="F460" s="189">
        <v>0</v>
      </c>
      <c r="G460" s="189">
        <v>25324618334.869995</v>
      </c>
      <c r="H460" s="189">
        <v>0</v>
      </c>
      <c r="I460" s="189">
        <v>0</v>
      </c>
      <c r="J460" s="189">
        <v>0</v>
      </c>
      <c r="K460" s="189">
        <v>0</v>
      </c>
      <c r="L460" s="189">
        <v>584314.95000000007</v>
      </c>
      <c r="M460" s="189">
        <v>0</v>
      </c>
      <c r="N460" s="189">
        <v>0</v>
      </c>
      <c r="O460" s="189">
        <f t="shared" ref="O460:O523" si="7">SUM(F460:N460)</f>
        <v>25325202649.819996</v>
      </c>
    </row>
    <row r="461" spans="1:15" x14ac:dyDescent="0.25">
      <c r="A461" s="255" t="s">
        <v>51</v>
      </c>
      <c r="B461" s="258" t="s">
        <v>26</v>
      </c>
      <c r="C461" s="256">
        <v>20443</v>
      </c>
      <c r="D461" s="259" t="s">
        <v>454</v>
      </c>
      <c r="E461" s="237">
        <v>992716.08339116862</v>
      </c>
      <c r="F461" s="189">
        <v>2173353.79</v>
      </c>
      <c r="G461" s="189">
        <v>0</v>
      </c>
      <c r="H461" s="189">
        <v>0</v>
      </c>
      <c r="I461" s="189">
        <v>0</v>
      </c>
      <c r="J461" s="189">
        <v>0</v>
      </c>
      <c r="K461" s="189">
        <v>0</v>
      </c>
      <c r="L461" s="189">
        <v>0</v>
      </c>
      <c r="M461" s="189">
        <v>0</v>
      </c>
      <c r="N461" s="189">
        <v>0</v>
      </c>
      <c r="O461" s="264">
        <f t="shared" si="7"/>
        <v>2173353.79</v>
      </c>
    </row>
    <row r="462" spans="1:15" x14ac:dyDescent="0.25">
      <c r="A462" s="255" t="s">
        <v>51</v>
      </c>
      <c r="B462" s="258" t="s">
        <v>26</v>
      </c>
      <c r="C462" s="256">
        <v>20517</v>
      </c>
      <c r="D462" s="259" t="s">
        <v>455</v>
      </c>
      <c r="E462" s="237">
        <v>2563650.4661407894</v>
      </c>
      <c r="F462" s="189">
        <v>0</v>
      </c>
      <c r="G462" s="189">
        <v>0</v>
      </c>
      <c r="H462" s="189">
        <v>0</v>
      </c>
      <c r="I462" s="189">
        <v>0</v>
      </c>
      <c r="J462" s="189">
        <v>0</v>
      </c>
      <c r="K462" s="189">
        <v>0</v>
      </c>
      <c r="L462" s="189">
        <v>87939.81</v>
      </c>
      <c r="M462" s="189">
        <v>0</v>
      </c>
      <c r="N462" s="189">
        <v>0</v>
      </c>
      <c r="O462" s="264">
        <f t="shared" si="7"/>
        <v>87939.81</v>
      </c>
    </row>
    <row r="463" spans="1:15" x14ac:dyDescent="0.25">
      <c r="A463" s="255" t="s">
        <v>51</v>
      </c>
      <c r="B463" s="258" t="s">
        <v>26</v>
      </c>
      <c r="C463" s="256">
        <v>20550</v>
      </c>
      <c r="D463" s="259" t="s">
        <v>456</v>
      </c>
      <c r="E463" s="237">
        <v>1443017.291464397</v>
      </c>
      <c r="F463" s="189">
        <v>0</v>
      </c>
      <c r="G463" s="189">
        <v>0</v>
      </c>
      <c r="H463" s="189">
        <v>0</v>
      </c>
      <c r="I463" s="189">
        <v>0</v>
      </c>
      <c r="J463" s="189">
        <v>0</v>
      </c>
      <c r="K463" s="189">
        <v>0</v>
      </c>
      <c r="L463" s="189">
        <v>0</v>
      </c>
      <c r="M463" s="189">
        <v>0</v>
      </c>
      <c r="N463" s="189">
        <v>0</v>
      </c>
      <c r="O463" s="264">
        <f t="shared" si="7"/>
        <v>0</v>
      </c>
    </row>
    <row r="464" spans="1:15" x14ac:dyDescent="0.25">
      <c r="A464" s="255" t="s">
        <v>51</v>
      </c>
      <c r="B464" s="258" t="s">
        <v>26</v>
      </c>
      <c r="C464" s="256">
        <v>20570</v>
      </c>
      <c r="D464" s="259" t="s">
        <v>457</v>
      </c>
      <c r="E464" s="237">
        <v>0</v>
      </c>
      <c r="F464" s="189">
        <v>0</v>
      </c>
      <c r="G464" s="189">
        <v>0</v>
      </c>
      <c r="H464" s="189">
        <v>0</v>
      </c>
      <c r="I464" s="189">
        <v>0</v>
      </c>
      <c r="J464" s="189">
        <v>0</v>
      </c>
      <c r="K464" s="189">
        <v>0</v>
      </c>
      <c r="L464" s="189">
        <v>0</v>
      </c>
      <c r="M464" s="189">
        <v>0</v>
      </c>
      <c r="N464" s="189">
        <v>0</v>
      </c>
      <c r="O464" s="264">
        <f t="shared" si="7"/>
        <v>0</v>
      </c>
    </row>
    <row r="465" spans="1:15" x14ac:dyDescent="0.25">
      <c r="A465" s="255" t="s">
        <v>51</v>
      </c>
      <c r="B465" s="258" t="s">
        <v>26</v>
      </c>
      <c r="C465" s="256">
        <v>20614</v>
      </c>
      <c r="D465" s="259" t="s">
        <v>458</v>
      </c>
      <c r="E465" s="237">
        <v>4688958.3107619938</v>
      </c>
      <c r="F465" s="189">
        <v>0</v>
      </c>
      <c r="G465" s="189">
        <v>0</v>
      </c>
      <c r="H465" s="189">
        <v>0</v>
      </c>
      <c r="I465" s="189">
        <v>0</v>
      </c>
      <c r="J465" s="189">
        <v>0</v>
      </c>
      <c r="K465" s="189">
        <v>0</v>
      </c>
      <c r="L465" s="189">
        <v>55960.56</v>
      </c>
      <c r="M465" s="189">
        <v>0</v>
      </c>
      <c r="N465" s="189">
        <v>0</v>
      </c>
      <c r="O465" s="264">
        <f t="shared" si="7"/>
        <v>55960.56</v>
      </c>
    </row>
    <row r="466" spans="1:15" x14ac:dyDescent="0.25">
      <c r="A466" s="255" t="s">
        <v>51</v>
      </c>
      <c r="B466" s="258" t="s">
        <v>26</v>
      </c>
      <c r="C466" s="256">
        <v>20621</v>
      </c>
      <c r="D466" s="259" t="s">
        <v>459</v>
      </c>
      <c r="E466" s="237">
        <v>261050.53085455796</v>
      </c>
      <c r="F466" s="189">
        <v>0</v>
      </c>
      <c r="G466" s="189">
        <v>0</v>
      </c>
      <c r="H466" s="189">
        <v>0</v>
      </c>
      <c r="I466" s="189">
        <v>0</v>
      </c>
      <c r="J466" s="189">
        <v>0</v>
      </c>
      <c r="K466" s="189">
        <v>0</v>
      </c>
      <c r="L466" s="189">
        <v>67918.14</v>
      </c>
      <c r="M466" s="189">
        <v>0</v>
      </c>
      <c r="N466" s="189">
        <v>0</v>
      </c>
      <c r="O466" s="264">
        <f t="shared" si="7"/>
        <v>67918.14</v>
      </c>
    </row>
    <row r="467" spans="1:15" x14ac:dyDescent="0.25">
      <c r="A467" s="255" t="s">
        <v>51</v>
      </c>
      <c r="B467" s="258" t="s">
        <v>26</v>
      </c>
      <c r="C467" s="256">
        <v>20710</v>
      </c>
      <c r="D467" s="259" t="s">
        <v>460</v>
      </c>
      <c r="E467" s="237">
        <v>1172237.8053168003</v>
      </c>
      <c r="F467" s="189">
        <v>0</v>
      </c>
      <c r="G467" s="189">
        <v>0</v>
      </c>
      <c r="H467" s="189">
        <v>0</v>
      </c>
      <c r="I467" s="189">
        <v>0</v>
      </c>
      <c r="J467" s="189">
        <v>0</v>
      </c>
      <c r="K467" s="189">
        <v>0</v>
      </c>
      <c r="L467" s="189">
        <v>408450.23</v>
      </c>
      <c r="M467" s="189">
        <v>0</v>
      </c>
      <c r="N467" s="189">
        <v>0</v>
      </c>
      <c r="O467" s="264">
        <f t="shared" si="7"/>
        <v>408450.23</v>
      </c>
    </row>
    <row r="468" spans="1:15" x14ac:dyDescent="0.25">
      <c r="A468" s="255" t="s">
        <v>51</v>
      </c>
      <c r="B468" s="258" t="s">
        <v>26</v>
      </c>
      <c r="C468" s="256">
        <v>20750</v>
      </c>
      <c r="D468" s="259" t="s">
        <v>461</v>
      </c>
      <c r="E468" s="237">
        <v>72832.701933392382</v>
      </c>
      <c r="F468" s="189">
        <v>0</v>
      </c>
      <c r="G468" s="189">
        <v>0</v>
      </c>
      <c r="H468" s="189">
        <v>0</v>
      </c>
      <c r="I468" s="189">
        <v>0</v>
      </c>
      <c r="J468" s="189">
        <v>0</v>
      </c>
      <c r="K468" s="189">
        <v>0</v>
      </c>
      <c r="L468" s="189">
        <v>20172.88</v>
      </c>
      <c r="M468" s="189">
        <v>0</v>
      </c>
      <c r="N468" s="189">
        <v>0</v>
      </c>
      <c r="O468" s="264">
        <f t="shared" si="7"/>
        <v>20172.88</v>
      </c>
    </row>
    <row r="469" spans="1:15" x14ac:dyDescent="0.25">
      <c r="A469" s="255" t="s">
        <v>51</v>
      </c>
      <c r="B469" s="258" t="s">
        <v>26</v>
      </c>
      <c r="C469" s="256">
        <v>20770</v>
      </c>
      <c r="D469" s="259" t="s">
        <v>462</v>
      </c>
      <c r="E469" s="237">
        <v>3895543.7090840684</v>
      </c>
      <c r="F469" s="189">
        <v>0</v>
      </c>
      <c r="G469" s="189">
        <v>0</v>
      </c>
      <c r="H469" s="189">
        <v>0</v>
      </c>
      <c r="I469" s="189">
        <v>0</v>
      </c>
      <c r="J469" s="189">
        <v>0</v>
      </c>
      <c r="K469" s="189">
        <v>0</v>
      </c>
      <c r="L469" s="189">
        <v>5945230.8600000003</v>
      </c>
      <c r="M469" s="189">
        <v>0</v>
      </c>
      <c r="N469" s="189">
        <v>0</v>
      </c>
      <c r="O469" s="264">
        <f t="shared" si="7"/>
        <v>5945230.8600000003</v>
      </c>
    </row>
    <row r="470" spans="1:15" x14ac:dyDescent="0.25">
      <c r="A470" s="255" t="s">
        <v>51</v>
      </c>
      <c r="B470" s="258" t="s">
        <v>26</v>
      </c>
      <c r="C470" s="256">
        <v>20787</v>
      </c>
      <c r="D470" s="259" t="s">
        <v>463</v>
      </c>
      <c r="E470" s="237">
        <v>234302.81754135474</v>
      </c>
      <c r="F470" s="189">
        <v>0</v>
      </c>
      <c r="G470" s="189">
        <v>0</v>
      </c>
      <c r="H470" s="189">
        <v>0</v>
      </c>
      <c r="I470" s="189">
        <v>0</v>
      </c>
      <c r="J470" s="189">
        <v>0</v>
      </c>
      <c r="K470" s="189">
        <v>0</v>
      </c>
      <c r="L470" s="189">
        <v>872456.94000000018</v>
      </c>
      <c r="M470" s="189">
        <v>0</v>
      </c>
      <c r="N470" s="189">
        <v>0</v>
      </c>
      <c r="O470" s="264">
        <f t="shared" si="7"/>
        <v>872456.94000000018</v>
      </c>
    </row>
    <row r="471" spans="1:15" x14ac:dyDescent="0.25">
      <c r="A471" s="221" t="s">
        <v>51</v>
      </c>
      <c r="B471" s="222" t="s">
        <v>27</v>
      </c>
      <c r="C471" s="186">
        <v>23001</v>
      </c>
      <c r="D471" s="187" t="s">
        <v>464</v>
      </c>
      <c r="E471" s="237">
        <v>13688361.681161497</v>
      </c>
      <c r="F471" s="189">
        <v>915642.4800000001</v>
      </c>
      <c r="G471" s="189">
        <v>0</v>
      </c>
      <c r="H471" s="189">
        <v>0</v>
      </c>
      <c r="I471" s="189">
        <v>0</v>
      </c>
      <c r="J471" s="189">
        <v>0</v>
      </c>
      <c r="K471" s="189">
        <v>0</v>
      </c>
      <c r="L471" s="189">
        <v>7597850.6499999985</v>
      </c>
      <c r="M471" s="189">
        <v>0</v>
      </c>
      <c r="N471" s="189">
        <v>0</v>
      </c>
      <c r="O471" s="189">
        <f t="shared" si="7"/>
        <v>8513493.129999999</v>
      </c>
    </row>
    <row r="472" spans="1:15" x14ac:dyDescent="0.25">
      <c r="A472" s="221" t="s">
        <v>51</v>
      </c>
      <c r="B472" s="222" t="s">
        <v>27</v>
      </c>
      <c r="C472" s="186">
        <v>23068</v>
      </c>
      <c r="D472" s="187" t="s">
        <v>465</v>
      </c>
      <c r="E472" s="237">
        <v>1322250596.9324498</v>
      </c>
      <c r="F472" s="189">
        <v>0</v>
      </c>
      <c r="G472" s="189">
        <v>0</v>
      </c>
      <c r="H472" s="189">
        <v>0</v>
      </c>
      <c r="I472" s="189">
        <v>0</v>
      </c>
      <c r="J472" s="189">
        <v>450507409.21000004</v>
      </c>
      <c r="K472" s="189">
        <v>805430909.48000002</v>
      </c>
      <c r="L472" s="189">
        <v>0</v>
      </c>
      <c r="M472" s="189">
        <v>0</v>
      </c>
      <c r="N472" s="189">
        <v>0</v>
      </c>
      <c r="O472" s="189">
        <f t="shared" si="7"/>
        <v>1255938318.6900001</v>
      </c>
    </row>
    <row r="473" spans="1:15" x14ac:dyDescent="0.25">
      <c r="A473" s="221" t="s">
        <v>51</v>
      </c>
      <c r="B473" s="222" t="s">
        <v>27</v>
      </c>
      <c r="C473" s="186">
        <v>23079</v>
      </c>
      <c r="D473" s="187" t="s">
        <v>251</v>
      </c>
      <c r="E473" s="237">
        <v>581852431.60201395</v>
      </c>
      <c r="F473" s="189">
        <v>0</v>
      </c>
      <c r="G473" s="189">
        <v>0</v>
      </c>
      <c r="H473" s="189">
        <v>0</v>
      </c>
      <c r="I473" s="189">
        <v>0</v>
      </c>
      <c r="J473" s="189">
        <v>0</v>
      </c>
      <c r="K473" s="189">
        <v>503394318.42000008</v>
      </c>
      <c r="L473" s="189">
        <v>0</v>
      </c>
      <c r="M473" s="189">
        <v>0</v>
      </c>
      <c r="N473" s="189">
        <v>0</v>
      </c>
      <c r="O473" s="189">
        <f t="shared" si="7"/>
        <v>503394318.42000008</v>
      </c>
    </row>
    <row r="474" spans="1:15" x14ac:dyDescent="0.25">
      <c r="A474" s="221" t="s">
        <v>51</v>
      </c>
      <c r="B474" s="222" t="s">
        <v>27</v>
      </c>
      <c r="C474" s="186">
        <v>23090</v>
      </c>
      <c r="D474" s="187" t="s">
        <v>466</v>
      </c>
      <c r="E474" s="237">
        <v>0</v>
      </c>
      <c r="F474" s="189">
        <v>0</v>
      </c>
      <c r="G474" s="189">
        <v>0</v>
      </c>
      <c r="H474" s="189">
        <v>0</v>
      </c>
      <c r="I474" s="189">
        <v>0</v>
      </c>
      <c r="J474" s="189">
        <v>0</v>
      </c>
      <c r="K474" s="189">
        <v>0</v>
      </c>
      <c r="L474" s="189">
        <v>0</v>
      </c>
      <c r="M474" s="189">
        <v>0</v>
      </c>
      <c r="N474" s="189">
        <v>0</v>
      </c>
      <c r="O474" s="189">
        <f t="shared" si="7"/>
        <v>0</v>
      </c>
    </row>
    <row r="475" spans="1:15" x14ac:dyDescent="0.25">
      <c r="A475" s="221" t="s">
        <v>51</v>
      </c>
      <c r="B475" s="222" t="s">
        <v>27</v>
      </c>
      <c r="C475" s="186">
        <v>23162</v>
      </c>
      <c r="D475" s="187" t="s">
        <v>467</v>
      </c>
      <c r="E475" s="237">
        <v>0</v>
      </c>
      <c r="F475" s="189">
        <v>0</v>
      </c>
      <c r="G475" s="189">
        <v>0</v>
      </c>
      <c r="H475" s="189">
        <v>0</v>
      </c>
      <c r="I475" s="189">
        <v>0</v>
      </c>
      <c r="J475" s="189">
        <v>0</v>
      </c>
      <c r="K475" s="189">
        <v>0</v>
      </c>
      <c r="L475" s="189">
        <v>0</v>
      </c>
      <c r="M475" s="189">
        <v>0</v>
      </c>
      <c r="N475" s="189">
        <v>0</v>
      </c>
      <c r="O475" s="189">
        <f t="shared" si="7"/>
        <v>0</v>
      </c>
    </row>
    <row r="476" spans="1:15" x14ac:dyDescent="0.25">
      <c r="A476" s="221" t="s">
        <v>51</v>
      </c>
      <c r="B476" s="222" t="s">
        <v>27</v>
      </c>
      <c r="C476" s="186">
        <v>23168</v>
      </c>
      <c r="D476" s="191" t="s">
        <v>468</v>
      </c>
      <c r="E476" s="237">
        <v>0</v>
      </c>
      <c r="F476" s="189">
        <v>0</v>
      </c>
      <c r="G476" s="189">
        <v>0</v>
      </c>
      <c r="H476" s="189">
        <v>0</v>
      </c>
      <c r="I476" s="189">
        <v>0</v>
      </c>
      <c r="J476" s="189">
        <v>0</v>
      </c>
      <c r="K476" s="189">
        <v>0</v>
      </c>
      <c r="L476" s="189">
        <v>0</v>
      </c>
      <c r="M476" s="189">
        <v>0</v>
      </c>
      <c r="N476" s="189">
        <v>0</v>
      </c>
      <c r="O476" s="189">
        <f t="shared" si="7"/>
        <v>0</v>
      </c>
    </row>
    <row r="477" spans="1:15" x14ac:dyDescent="0.25">
      <c r="A477" s="221" t="s">
        <v>51</v>
      </c>
      <c r="B477" s="222" t="s">
        <v>27</v>
      </c>
      <c r="C477" s="186">
        <v>23182</v>
      </c>
      <c r="D477" s="187" t="s">
        <v>469</v>
      </c>
      <c r="E477" s="237">
        <v>0</v>
      </c>
      <c r="F477" s="189">
        <v>0</v>
      </c>
      <c r="G477" s="189">
        <v>0</v>
      </c>
      <c r="H477" s="189">
        <v>0</v>
      </c>
      <c r="I477" s="189">
        <v>0</v>
      </c>
      <c r="J477" s="189">
        <v>0</v>
      </c>
      <c r="K477" s="189">
        <v>0</v>
      </c>
      <c r="L477" s="189">
        <v>0</v>
      </c>
      <c r="M477" s="189">
        <v>0</v>
      </c>
      <c r="N477" s="189">
        <v>0</v>
      </c>
      <c r="O477" s="189">
        <f t="shared" si="7"/>
        <v>0</v>
      </c>
    </row>
    <row r="478" spans="1:15" x14ac:dyDescent="0.25">
      <c r="A478" s="221" t="s">
        <v>51</v>
      </c>
      <c r="B478" s="222" t="s">
        <v>27</v>
      </c>
      <c r="C478" s="186">
        <v>23189</v>
      </c>
      <c r="D478" s="187" t="s">
        <v>470</v>
      </c>
      <c r="E478" s="237">
        <v>1610516.6956447004</v>
      </c>
      <c r="F478" s="189">
        <v>0</v>
      </c>
      <c r="G478" s="189">
        <v>0</v>
      </c>
      <c r="H478" s="189">
        <v>0</v>
      </c>
      <c r="I478" s="189">
        <v>0</v>
      </c>
      <c r="J478" s="189">
        <v>0</v>
      </c>
      <c r="K478" s="189">
        <v>0</v>
      </c>
      <c r="L478" s="189">
        <v>4861665.3800000008</v>
      </c>
      <c r="M478" s="189">
        <v>0</v>
      </c>
      <c r="N478" s="189">
        <v>0</v>
      </c>
      <c r="O478" s="189">
        <f t="shared" si="7"/>
        <v>4861665.3800000008</v>
      </c>
    </row>
    <row r="479" spans="1:15" x14ac:dyDescent="0.25">
      <c r="A479" s="221" t="s">
        <v>51</v>
      </c>
      <c r="B479" s="222" t="s">
        <v>27</v>
      </c>
      <c r="C479" s="186">
        <v>23300</v>
      </c>
      <c r="D479" s="187" t="s">
        <v>471</v>
      </c>
      <c r="E479" s="237">
        <v>0</v>
      </c>
      <c r="F479" s="189">
        <v>0</v>
      </c>
      <c r="G479" s="189">
        <v>0</v>
      </c>
      <c r="H479" s="189">
        <v>0</v>
      </c>
      <c r="I479" s="189">
        <v>0</v>
      </c>
      <c r="J479" s="189">
        <v>0</v>
      </c>
      <c r="K479" s="189">
        <v>0</v>
      </c>
      <c r="L479" s="189">
        <v>0</v>
      </c>
      <c r="M479" s="189">
        <v>0</v>
      </c>
      <c r="N479" s="189">
        <v>0</v>
      </c>
      <c r="O479" s="189">
        <f t="shared" si="7"/>
        <v>0</v>
      </c>
    </row>
    <row r="480" spans="1:15" x14ac:dyDescent="0.25">
      <c r="A480" s="221" t="s">
        <v>51</v>
      </c>
      <c r="B480" s="222" t="s">
        <v>27</v>
      </c>
      <c r="C480" s="186">
        <v>23350</v>
      </c>
      <c r="D480" s="187" t="s">
        <v>472</v>
      </c>
      <c r="E480" s="237">
        <v>581836871.84419978</v>
      </c>
      <c r="F480" s="189">
        <v>0</v>
      </c>
      <c r="G480" s="189">
        <v>0</v>
      </c>
      <c r="H480" s="189">
        <v>0</v>
      </c>
      <c r="I480" s="189">
        <v>0</v>
      </c>
      <c r="J480" s="189">
        <v>0</v>
      </c>
      <c r="K480" s="189">
        <v>503394318.42000008</v>
      </c>
      <c r="L480" s="189">
        <v>0</v>
      </c>
      <c r="M480" s="189">
        <v>0</v>
      </c>
      <c r="N480" s="189">
        <v>0</v>
      </c>
      <c r="O480" s="189">
        <f t="shared" si="7"/>
        <v>503394318.42000008</v>
      </c>
    </row>
    <row r="481" spans="1:15" x14ac:dyDescent="0.25">
      <c r="A481" s="255" t="s">
        <v>51</v>
      </c>
      <c r="B481" s="258" t="s">
        <v>27</v>
      </c>
      <c r="C481" s="256">
        <v>23417</v>
      </c>
      <c r="D481" s="259" t="s">
        <v>473</v>
      </c>
      <c r="E481" s="237">
        <v>304799.08042035793</v>
      </c>
      <c r="F481" s="189">
        <v>0</v>
      </c>
      <c r="G481" s="189">
        <v>0</v>
      </c>
      <c r="H481" s="189">
        <v>0</v>
      </c>
      <c r="I481" s="189">
        <v>0</v>
      </c>
      <c r="J481" s="189">
        <v>0</v>
      </c>
      <c r="K481" s="189">
        <v>0</v>
      </c>
      <c r="L481" s="189">
        <v>1622355.9499999997</v>
      </c>
      <c r="M481" s="189">
        <v>0</v>
      </c>
      <c r="N481" s="189">
        <v>0</v>
      </c>
      <c r="O481" s="264">
        <f t="shared" si="7"/>
        <v>1622355.9499999997</v>
      </c>
    </row>
    <row r="482" spans="1:15" x14ac:dyDescent="0.25">
      <c r="A482" s="255" t="s">
        <v>51</v>
      </c>
      <c r="B482" s="258" t="s">
        <v>27</v>
      </c>
      <c r="C482" s="256">
        <v>23419</v>
      </c>
      <c r="D482" s="259" t="s">
        <v>474</v>
      </c>
      <c r="E482" s="237">
        <v>61266.923889166552</v>
      </c>
      <c r="F482" s="189">
        <v>0</v>
      </c>
      <c r="G482" s="189">
        <v>0</v>
      </c>
      <c r="H482" s="189">
        <v>0</v>
      </c>
      <c r="I482" s="189">
        <v>0</v>
      </c>
      <c r="J482" s="189">
        <v>0</v>
      </c>
      <c r="K482" s="189">
        <v>0</v>
      </c>
      <c r="L482" s="189">
        <v>325046.13999999996</v>
      </c>
      <c r="M482" s="189">
        <v>0</v>
      </c>
      <c r="N482" s="189">
        <v>0</v>
      </c>
      <c r="O482" s="264">
        <f t="shared" si="7"/>
        <v>325046.13999999996</v>
      </c>
    </row>
    <row r="483" spans="1:15" x14ac:dyDescent="0.25">
      <c r="A483" s="255" t="s">
        <v>51</v>
      </c>
      <c r="B483" s="258" t="s">
        <v>27</v>
      </c>
      <c r="C483" s="256">
        <v>23464</v>
      </c>
      <c r="D483" s="259" t="s">
        <v>475</v>
      </c>
      <c r="E483" s="237">
        <v>0</v>
      </c>
      <c r="F483" s="189">
        <v>0</v>
      </c>
      <c r="G483" s="189">
        <v>0</v>
      </c>
      <c r="H483" s="189">
        <v>0</v>
      </c>
      <c r="I483" s="189">
        <v>0</v>
      </c>
      <c r="J483" s="189">
        <v>0</v>
      </c>
      <c r="K483" s="189">
        <v>0</v>
      </c>
      <c r="L483" s="189">
        <v>0</v>
      </c>
      <c r="M483" s="189">
        <v>0</v>
      </c>
      <c r="N483" s="189">
        <v>0</v>
      </c>
      <c r="O483" s="264">
        <f t="shared" si="7"/>
        <v>0</v>
      </c>
    </row>
    <row r="484" spans="1:15" x14ac:dyDescent="0.25">
      <c r="A484" s="255" t="s">
        <v>51</v>
      </c>
      <c r="B484" s="258" t="s">
        <v>27</v>
      </c>
      <c r="C484" s="256">
        <v>23466</v>
      </c>
      <c r="D484" s="257" t="s">
        <v>476</v>
      </c>
      <c r="E484" s="237">
        <v>4909899364.8385067</v>
      </c>
      <c r="F484" s="189">
        <v>0</v>
      </c>
      <c r="G484" s="189">
        <v>0</v>
      </c>
      <c r="H484" s="189">
        <v>0</v>
      </c>
      <c r="I484" s="189">
        <v>0</v>
      </c>
      <c r="J484" s="189">
        <v>0</v>
      </c>
      <c r="K484" s="189">
        <v>3161693597.5500002</v>
      </c>
      <c r="L484" s="189">
        <v>6800098.4900000002</v>
      </c>
      <c r="M484" s="189">
        <v>0</v>
      </c>
      <c r="N484" s="189">
        <v>0</v>
      </c>
      <c r="O484" s="264">
        <f t="shared" si="7"/>
        <v>3168493696.04</v>
      </c>
    </row>
    <row r="485" spans="1:15" x14ac:dyDescent="0.25">
      <c r="A485" s="255" t="s">
        <v>51</v>
      </c>
      <c r="B485" s="258" t="s">
        <v>27</v>
      </c>
      <c r="C485" s="256">
        <v>23500</v>
      </c>
      <c r="D485" s="259" t="s">
        <v>477</v>
      </c>
      <c r="E485" s="237">
        <v>0</v>
      </c>
      <c r="F485" s="189">
        <v>0</v>
      </c>
      <c r="G485" s="189">
        <v>0</v>
      </c>
      <c r="H485" s="189">
        <v>0</v>
      </c>
      <c r="I485" s="189">
        <v>0</v>
      </c>
      <c r="J485" s="189">
        <v>0</v>
      </c>
      <c r="K485" s="189">
        <v>0</v>
      </c>
      <c r="L485" s="189">
        <v>0</v>
      </c>
      <c r="M485" s="189">
        <v>0</v>
      </c>
      <c r="N485" s="189">
        <v>0</v>
      </c>
      <c r="O485" s="264">
        <f t="shared" si="7"/>
        <v>0</v>
      </c>
    </row>
    <row r="486" spans="1:15" x14ac:dyDescent="0.25">
      <c r="A486" s="255" t="s">
        <v>51</v>
      </c>
      <c r="B486" s="258" t="s">
        <v>27</v>
      </c>
      <c r="C486" s="256">
        <v>23555</v>
      </c>
      <c r="D486" s="259" t="s">
        <v>478</v>
      </c>
      <c r="E486" s="237">
        <v>931682495.99230409</v>
      </c>
      <c r="F486" s="189">
        <v>0</v>
      </c>
      <c r="G486" s="189">
        <v>0</v>
      </c>
      <c r="H486" s="189">
        <v>0</v>
      </c>
      <c r="I486" s="189">
        <v>0</v>
      </c>
      <c r="J486" s="189">
        <v>0</v>
      </c>
      <c r="K486" s="189">
        <v>805430909.48000002</v>
      </c>
      <c r="L486" s="189">
        <v>3549521.2100000009</v>
      </c>
      <c r="M486" s="189">
        <v>0</v>
      </c>
      <c r="N486" s="189">
        <v>0</v>
      </c>
      <c r="O486" s="264">
        <f t="shared" si="7"/>
        <v>808980430.69000006</v>
      </c>
    </row>
    <row r="487" spans="1:15" x14ac:dyDescent="0.25">
      <c r="A487" s="255" t="s">
        <v>51</v>
      </c>
      <c r="B487" s="258" t="s">
        <v>27</v>
      </c>
      <c r="C487" s="256">
        <v>23570</v>
      </c>
      <c r="D487" s="259" t="s">
        <v>479</v>
      </c>
      <c r="E487" s="237">
        <v>814571620.93857026</v>
      </c>
      <c r="F487" s="189">
        <v>0</v>
      </c>
      <c r="G487" s="189">
        <v>0</v>
      </c>
      <c r="H487" s="189">
        <v>0</v>
      </c>
      <c r="I487" s="189">
        <v>0</v>
      </c>
      <c r="J487" s="189">
        <v>0</v>
      </c>
      <c r="K487" s="189">
        <v>704752045.80999994</v>
      </c>
      <c r="L487" s="189">
        <v>0</v>
      </c>
      <c r="M487" s="189">
        <v>0</v>
      </c>
      <c r="N487" s="189">
        <v>0</v>
      </c>
      <c r="O487" s="264">
        <f t="shared" si="7"/>
        <v>704752045.80999994</v>
      </c>
    </row>
    <row r="488" spans="1:15" x14ac:dyDescent="0.25">
      <c r="A488" s="255" t="s">
        <v>51</v>
      </c>
      <c r="B488" s="258" t="s">
        <v>27</v>
      </c>
      <c r="C488" s="256">
        <v>23574</v>
      </c>
      <c r="D488" s="259" t="s">
        <v>480</v>
      </c>
      <c r="E488" s="237">
        <v>41785.804119012391</v>
      </c>
      <c r="F488" s="189">
        <v>0</v>
      </c>
      <c r="G488" s="189">
        <v>0</v>
      </c>
      <c r="H488" s="189">
        <v>0</v>
      </c>
      <c r="I488" s="189">
        <v>0</v>
      </c>
      <c r="J488" s="189">
        <v>0</v>
      </c>
      <c r="K488" s="189">
        <v>0</v>
      </c>
      <c r="L488" s="189">
        <v>535.04999999999995</v>
      </c>
      <c r="M488" s="189">
        <v>0</v>
      </c>
      <c r="N488" s="189">
        <v>0</v>
      </c>
      <c r="O488" s="264">
        <f t="shared" si="7"/>
        <v>535.04999999999995</v>
      </c>
    </row>
    <row r="489" spans="1:15" x14ac:dyDescent="0.25">
      <c r="A489" s="255" t="s">
        <v>51</v>
      </c>
      <c r="B489" s="258" t="s">
        <v>27</v>
      </c>
      <c r="C489" s="256">
        <v>23580</v>
      </c>
      <c r="D489" s="259" t="s">
        <v>481</v>
      </c>
      <c r="E489" s="237">
        <v>1569246455.6012096</v>
      </c>
      <c r="F489" s="189">
        <v>0</v>
      </c>
      <c r="G489" s="189">
        <v>183480829.39000002</v>
      </c>
      <c r="H489" s="189">
        <v>0</v>
      </c>
      <c r="I489" s="189">
        <v>0</v>
      </c>
      <c r="J489" s="189">
        <v>22321281.330000002</v>
      </c>
      <c r="K489" s="189">
        <v>1957123866.1199999</v>
      </c>
      <c r="L489" s="189">
        <v>0</v>
      </c>
      <c r="M489" s="189">
        <v>0</v>
      </c>
      <c r="N489" s="189">
        <v>0</v>
      </c>
      <c r="O489" s="264">
        <f t="shared" si="7"/>
        <v>2162925976.8400002</v>
      </c>
    </row>
    <row r="490" spans="1:15" x14ac:dyDescent="0.25">
      <c r="A490" s="255" t="s">
        <v>51</v>
      </c>
      <c r="B490" s="258" t="s">
        <v>27</v>
      </c>
      <c r="C490" s="256">
        <v>23586</v>
      </c>
      <c r="D490" s="259" t="s">
        <v>482</v>
      </c>
      <c r="E490" s="237">
        <v>0</v>
      </c>
      <c r="F490" s="189">
        <v>0</v>
      </c>
      <c r="G490" s="189">
        <v>0</v>
      </c>
      <c r="H490" s="189">
        <v>0</v>
      </c>
      <c r="I490" s="189">
        <v>0</v>
      </c>
      <c r="J490" s="189">
        <v>0</v>
      </c>
      <c r="K490" s="189">
        <v>0</v>
      </c>
      <c r="L490" s="189">
        <v>0</v>
      </c>
      <c r="M490" s="189">
        <v>0</v>
      </c>
      <c r="N490" s="189">
        <v>0</v>
      </c>
      <c r="O490" s="264">
        <f t="shared" si="7"/>
        <v>0</v>
      </c>
    </row>
    <row r="491" spans="1:15" x14ac:dyDescent="0.25">
      <c r="A491" s="221" t="s">
        <v>51</v>
      </c>
      <c r="B491" s="222" t="s">
        <v>27</v>
      </c>
      <c r="C491" s="186">
        <v>23660</v>
      </c>
      <c r="D491" s="187" t="s">
        <v>483</v>
      </c>
      <c r="E491" s="237">
        <v>0</v>
      </c>
      <c r="F491" s="189">
        <v>0</v>
      </c>
      <c r="G491" s="189">
        <v>0</v>
      </c>
      <c r="H491" s="189">
        <v>0</v>
      </c>
      <c r="I491" s="189">
        <v>0</v>
      </c>
      <c r="J491" s="189">
        <v>0</v>
      </c>
      <c r="K491" s="189">
        <v>0</v>
      </c>
      <c r="L491" s="189">
        <v>0</v>
      </c>
      <c r="M491" s="189">
        <v>0</v>
      </c>
      <c r="N491" s="189">
        <v>0</v>
      </c>
      <c r="O491" s="189">
        <f t="shared" si="7"/>
        <v>0</v>
      </c>
    </row>
    <row r="492" spans="1:15" x14ac:dyDescent="0.25">
      <c r="A492" s="221" t="s">
        <v>51</v>
      </c>
      <c r="B492" s="222" t="s">
        <v>27</v>
      </c>
      <c r="C492" s="186">
        <v>23670</v>
      </c>
      <c r="D492" s="191" t="s">
        <v>484</v>
      </c>
      <c r="E492" s="237">
        <v>0</v>
      </c>
      <c r="F492" s="189">
        <v>0</v>
      </c>
      <c r="G492" s="189">
        <v>0</v>
      </c>
      <c r="H492" s="189">
        <v>0</v>
      </c>
      <c r="I492" s="189">
        <v>0</v>
      </c>
      <c r="J492" s="189">
        <v>0</v>
      </c>
      <c r="K492" s="189">
        <v>0</v>
      </c>
      <c r="L492" s="189">
        <v>0</v>
      </c>
      <c r="M492" s="189">
        <v>0</v>
      </c>
      <c r="N492" s="189">
        <v>0</v>
      </c>
      <c r="O492" s="189">
        <f t="shared" si="7"/>
        <v>0</v>
      </c>
    </row>
    <row r="493" spans="1:15" x14ac:dyDescent="0.25">
      <c r="A493" s="221" t="s">
        <v>51</v>
      </c>
      <c r="B493" s="222" t="s">
        <v>27</v>
      </c>
      <c r="C493" s="186">
        <v>23672</v>
      </c>
      <c r="D493" s="187" t="s">
        <v>485</v>
      </c>
      <c r="E493" s="237">
        <v>0</v>
      </c>
      <c r="F493" s="189">
        <v>0</v>
      </c>
      <c r="G493" s="189">
        <v>0</v>
      </c>
      <c r="H493" s="189">
        <v>0</v>
      </c>
      <c r="I493" s="189">
        <v>0</v>
      </c>
      <c r="J493" s="189">
        <v>0</v>
      </c>
      <c r="K493" s="189">
        <v>0</v>
      </c>
      <c r="L493" s="189">
        <v>0</v>
      </c>
      <c r="M493" s="189">
        <v>0</v>
      </c>
      <c r="N493" s="189">
        <v>0</v>
      </c>
      <c r="O493" s="189">
        <f t="shared" si="7"/>
        <v>0</v>
      </c>
    </row>
    <row r="494" spans="1:15" x14ac:dyDescent="0.25">
      <c r="A494" s="221" t="s">
        <v>51</v>
      </c>
      <c r="B494" s="222" t="s">
        <v>27</v>
      </c>
      <c r="C494" s="186">
        <v>23675</v>
      </c>
      <c r="D494" s="187" t="s">
        <v>486</v>
      </c>
      <c r="E494" s="237">
        <v>0</v>
      </c>
      <c r="F494" s="189">
        <v>0</v>
      </c>
      <c r="G494" s="189">
        <v>0</v>
      </c>
      <c r="H494" s="189">
        <v>0</v>
      </c>
      <c r="I494" s="189">
        <v>0</v>
      </c>
      <c r="J494" s="189">
        <v>0</v>
      </c>
      <c r="K494" s="189">
        <v>0</v>
      </c>
      <c r="L494" s="189">
        <v>0</v>
      </c>
      <c r="M494" s="189">
        <v>0</v>
      </c>
      <c r="N494" s="189">
        <v>0</v>
      </c>
      <c r="O494" s="189">
        <f t="shared" si="7"/>
        <v>0</v>
      </c>
    </row>
    <row r="495" spans="1:15" x14ac:dyDescent="0.25">
      <c r="A495" s="221" t="s">
        <v>51</v>
      </c>
      <c r="B495" s="222" t="s">
        <v>27</v>
      </c>
      <c r="C495" s="186">
        <v>23678</v>
      </c>
      <c r="D495" s="187" t="s">
        <v>139</v>
      </c>
      <c r="E495" s="237">
        <v>326480.53777744446</v>
      </c>
      <c r="F495" s="189">
        <v>0</v>
      </c>
      <c r="G495" s="189">
        <v>0</v>
      </c>
      <c r="H495" s="189">
        <v>0</v>
      </c>
      <c r="I495" s="189">
        <v>0</v>
      </c>
      <c r="J495" s="189">
        <v>0</v>
      </c>
      <c r="K495" s="189">
        <v>0</v>
      </c>
      <c r="L495" s="189">
        <v>181885.01</v>
      </c>
      <c r="M495" s="189">
        <v>0</v>
      </c>
      <c r="N495" s="189">
        <v>0</v>
      </c>
      <c r="O495" s="189">
        <f t="shared" si="7"/>
        <v>181885.01</v>
      </c>
    </row>
    <row r="496" spans="1:15" x14ac:dyDescent="0.25">
      <c r="A496" s="221" t="s">
        <v>51</v>
      </c>
      <c r="B496" s="222" t="s">
        <v>27</v>
      </c>
      <c r="C496" s="186">
        <v>23682</v>
      </c>
      <c r="D496" s="191" t="s">
        <v>487</v>
      </c>
      <c r="E496" s="237">
        <v>483426687.0455966</v>
      </c>
      <c r="F496" s="189">
        <v>0</v>
      </c>
      <c r="G496" s="189">
        <v>0</v>
      </c>
      <c r="H496" s="189">
        <v>0</v>
      </c>
      <c r="I496" s="189">
        <v>0</v>
      </c>
      <c r="J496" s="189">
        <v>18113993.649999999</v>
      </c>
      <c r="K496" s="189">
        <v>665292683.07000005</v>
      </c>
      <c r="L496" s="189">
        <v>0</v>
      </c>
      <c r="M496" s="189">
        <v>0</v>
      </c>
      <c r="N496" s="189">
        <v>0</v>
      </c>
      <c r="O496" s="189">
        <f t="shared" si="7"/>
        <v>683406676.72000003</v>
      </c>
    </row>
    <row r="497" spans="1:15" x14ac:dyDescent="0.25">
      <c r="A497" s="221" t="s">
        <v>51</v>
      </c>
      <c r="B497" s="222" t="s">
        <v>27</v>
      </c>
      <c r="C497" s="186">
        <v>23686</v>
      </c>
      <c r="D497" s="187" t="s">
        <v>488</v>
      </c>
      <c r="E497" s="237">
        <v>0</v>
      </c>
      <c r="F497" s="189">
        <v>0</v>
      </c>
      <c r="G497" s="189">
        <v>0</v>
      </c>
      <c r="H497" s="189">
        <v>0</v>
      </c>
      <c r="I497" s="189">
        <v>0</v>
      </c>
      <c r="J497" s="189">
        <v>0</v>
      </c>
      <c r="K497" s="189">
        <v>0</v>
      </c>
      <c r="L497" s="189">
        <v>55456.160000000003</v>
      </c>
      <c r="M497" s="189">
        <v>0</v>
      </c>
      <c r="N497" s="189">
        <v>0</v>
      </c>
      <c r="O497" s="189">
        <f t="shared" si="7"/>
        <v>55456.160000000003</v>
      </c>
    </row>
    <row r="498" spans="1:15" x14ac:dyDescent="0.25">
      <c r="A498" s="221" t="s">
        <v>51</v>
      </c>
      <c r="B498" s="222" t="s">
        <v>27</v>
      </c>
      <c r="C498" s="186">
        <v>23807</v>
      </c>
      <c r="D498" s="187" t="s">
        <v>489</v>
      </c>
      <c r="E498" s="237">
        <v>1357989.1831564808</v>
      </c>
      <c r="F498" s="189">
        <v>0</v>
      </c>
      <c r="G498" s="189">
        <v>0</v>
      </c>
      <c r="H498" s="189">
        <v>0</v>
      </c>
      <c r="I498" s="189">
        <v>0</v>
      </c>
      <c r="J498" s="189">
        <v>0</v>
      </c>
      <c r="K498" s="189">
        <v>0</v>
      </c>
      <c r="L498" s="189">
        <v>1077420.57</v>
      </c>
      <c r="M498" s="189">
        <v>0</v>
      </c>
      <c r="N498" s="189">
        <v>0</v>
      </c>
      <c r="O498" s="189">
        <f t="shared" si="7"/>
        <v>1077420.57</v>
      </c>
    </row>
    <row r="499" spans="1:15" x14ac:dyDescent="0.25">
      <c r="A499" s="221" t="s">
        <v>51</v>
      </c>
      <c r="B499" s="222" t="s">
        <v>27</v>
      </c>
      <c r="C499" s="186">
        <v>23815</v>
      </c>
      <c r="D499" s="191" t="s">
        <v>490</v>
      </c>
      <c r="E499" s="237">
        <v>0</v>
      </c>
      <c r="F499" s="189">
        <v>0</v>
      </c>
      <c r="G499" s="189">
        <v>0</v>
      </c>
      <c r="H499" s="189">
        <v>0</v>
      </c>
      <c r="I499" s="189">
        <v>0</v>
      </c>
      <c r="J499" s="189">
        <v>0</v>
      </c>
      <c r="K499" s="189">
        <v>0</v>
      </c>
      <c r="L499" s="189">
        <v>0</v>
      </c>
      <c r="M499" s="189">
        <v>0</v>
      </c>
      <c r="N499" s="189">
        <v>0</v>
      </c>
      <c r="O499" s="189">
        <f t="shared" si="7"/>
        <v>0</v>
      </c>
    </row>
    <row r="500" spans="1:15" x14ac:dyDescent="0.25">
      <c r="A500" s="221" t="s">
        <v>51</v>
      </c>
      <c r="B500" s="222" t="s">
        <v>27</v>
      </c>
      <c r="C500" s="186">
        <v>23855</v>
      </c>
      <c r="D500" s="187" t="s">
        <v>491</v>
      </c>
      <c r="E500" s="237">
        <v>483123.99462906597</v>
      </c>
      <c r="F500" s="189">
        <v>0</v>
      </c>
      <c r="G500" s="189">
        <v>0</v>
      </c>
      <c r="H500" s="189">
        <v>0</v>
      </c>
      <c r="I500" s="189">
        <v>0</v>
      </c>
      <c r="J500" s="189">
        <v>0</v>
      </c>
      <c r="K500" s="189">
        <v>0</v>
      </c>
      <c r="L500" s="189">
        <v>3230327.9</v>
      </c>
      <c r="M500" s="189">
        <v>0</v>
      </c>
      <c r="N500" s="189">
        <v>0</v>
      </c>
      <c r="O500" s="189">
        <f t="shared" si="7"/>
        <v>3230327.9</v>
      </c>
    </row>
    <row r="501" spans="1:15" x14ac:dyDescent="0.25">
      <c r="A501" s="255" t="s">
        <v>51</v>
      </c>
      <c r="B501" s="258" t="s">
        <v>28</v>
      </c>
      <c r="C501" s="256">
        <v>25001</v>
      </c>
      <c r="D501" s="259" t="s">
        <v>492</v>
      </c>
      <c r="E501" s="237">
        <v>685982.18478668807</v>
      </c>
      <c r="F501" s="189">
        <v>0</v>
      </c>
      <c r="G501" s="189">
        <v>0</v>
      </c>
      <c r="H501" s="189">
        <v>0</v>
      </c>
      <c r="I501" s="189">
        <v>0</v>
      </c>
      <c r="J501" s="189">
        <v>0</v>
      </c>
      <c r="K501" s="189">
        <v>0</v>
      </c>
      <c r="L501" s="189">
        <v>2560461.7699999996</v>
      </c>
      <c r="M501" s="189">
        <v>0</v>
      </c>
      <c r="N501" s="189">
        <v>0</v>
      </c>
      <c r="O501" s="264">
        <f t="shared" si="7"/>
        <v>2560461.7699999996</v>
      </c>
    </row>
    <row r="502" spans="1:15" x14ac:dyDescent="0.25">
      <c r="A502" s="255" t="s">
        <v>51</v>
      </c>
      <c r="B502" s="258" t="s">
        <v>28</v>
      </c>
      <c r="C502" s="256">
        <v>25019</v>
      </c>
      <c r="D502" s="259" t="s">
        <v>493</v>
      </c>
      <c r="E502" s="237">
        <v>0</v>
      </c>
      <c r="F502" s="189">
        <v>0</v>
      </c>
      <c r="G502" s="189">
        <v>0</v>
      </c>
      <c r="H502" s="189">
        <v>0</v>
      </c>
      <c r="I502" s="189">
        <v>0</v>
      </c>
      <c r="J502" s="189">
        <v>0</v>
      </c>
      <c r="K502" s="189">
        <v>0</v>
      </c>
      <c r="L502" s="189">
        <v>16590.11</v>
      </c>
      <c r="M502" s="189">
        <v>0</v>
      </c>
      <c r="N502" s="189">
        <v>0</v>
      </c>
      <c r="O502" s="264">
        <f t="shared" si="7"/>
        <v>16590.11</v>
      </c>
    </row>
    <row r="503" spans="1:15" x14ac:dyDescent="0.25">
      <c r="A503" s="255" t="s">
        <v>51</v>
      </c>
      <c r="B503" s="258" t="s">
        <v>28</v>
      </c>
      <c r="C503" s="256">
        <v>25035</v>
      </c>
      <c r="D503" s="259" t="s">
        <v>494</v>
      </c>
      <c r="E503" s="237">
        <v>4732776.4730277304</v>
      </c>
      <c r="F503" s="189">
        <v>0</v>
      </c>
      <c r="G503" s="189">
        <v>0</v>
      </c>
      <c r="H503" s="189">
        <v>0</v>
      </c>
      <c r="I503" s="189">
        <v>0</v>
      </c>
      <c r="J503" s="189">
        <v>0</v>
      </c>
      <c r="K503" s="189">
        <v>0</v>
      </c>
      <c r="L503" s="189">
        <v>374673.7</v>
      </c>
      <c r="M503" s="189">
        <v>0</v>
      </c>
      <c r="N503" s="189">
        <v>0</v>
      </c>
      <c r="O503" s="264">
        <f t="shared" si="7"/>
        <v>374673.7</v>
      </c>
    </row>
    <row r="504" spans="1:15" x14ac:dyDescent="0.25">
      <c r="A504" s="255" t="s">
        <v>51</v>
      </c>
      <c r="B504" s="258" t="s">
        <v>28</v>
      </c>
      <c r="C504" s="256">
        <v>25040</v>
      </c>
      <c r="D504" s="259" t="s">
        <v>495</v>
      </c>
      <c r="E504" s="237">
        <v>0</v>
      </c>
      <c r="F504" s="189">
        <v>0</v>
      </c>
      <c r="G504" s="189">
        <v>0</v>
      </c>
      <c r="H504" s="189">
        <v>0</v>
      </c>
      <c r="I504" s="189">
        <v>0</v>
      </c>
      <c r="J504" s="189">
        <v>0</v>
      </c>
      <c r="K504" s="189">
        <v>0</v>
      </c>
      <c r="L504" s="189">
        <v>0</v>
      </c>
      <c r="M504" s="189">
        <v>0</v>
      </c>
      <c r="N504" s="189">
        <v>0</v>
      </c>
      <c r="O504" s="264">
        <f t="shared" si="7"/>
        <v>0</v>
      </c>
    </row>
    <row r="505" spans="1:15" x14ac:dyDescent="0.25">
      <c r="A505" s="255" t="s">
        <v>51</v>
      </c>
      <c r="B505" s="258" t="s">
        <v>28</v>
      </c>
      <c r="C505" s="256">
        <v>25053</v>
      </c>
      <c r="D505" s="259" t="s">
        <v>496</v>
      </c>
      <c r="E505" s="237">
        <v>42219.154439096266</v>
      </c>
      <c r="F505" s="189">
        <v>0</v>
      </c>
      <c r="G505" s="189">
        <v>0</v>
      </c>
      <c r="H505" s="189">
        <v>0</v>
      </c>
      <c r="I505" s="189">
        <v>0</v>
      </c>
      <c r="J505" s="189">
        <v>0</v>
      </c>
      <c r="K505" s="189">
        <v>0</v>
      </c>
      <c r="L505" s="189">
        <v>0</v>
      </c>
      <c r="M505" s="189">
        <v>0</v>
      </c>
      <c r="N505" s="189">
        <v>0</v>
      </c>
      <c r="O505" s="264">
        <f t="shared" si="7"/>
        <v>0</v>
      </c>
    </row>
    <row r="506" spans="1:15" x14ac:dyDescent="0.25">
      <c r="A506" s="255" t="s">
        <v>51</v>
      </c>
      <c r="B506" s="258" t="s">
        <v>28</v>
      </c>
      <c r="C506" s="256">
        <v>25086</v>
      </c>
      <c r="D506" s="259" t="s">
        <v>497</v>
      </c>
      <c r="E506" s="237">
        <v>3049.1016072392372</v>
      </c>
      <c r="F506" s="189">
        <v>0</v>
      </c>
      <c r="G506" s="189">
        <v>0</v>
      </c>
      <c r="H506" s="189">
        <v>0</v>
      </c>
      <c r="I506" s="189">
        <v>0</v>
      </c>
      <c r="J506" s="189">
        <v>0</v>
      </c>
      <c r="K506" s="189">
        <v>0</v>
      </c>
      <c r="L506" s="189">
        <v>175250.61</v>
      </c>
      <c r="M506" s="189">
        <v>0</v>
      </c>
      <c r="N506" s="189">
        <v>0</v>
      </c>
      <c r="O506" s="264">
        <f t="shared" si="7"/>
        <v>175250.61</v>
      </c>
    </row>
    <row r="507" spans="1:15" x14ac:dyDescent="0.25">
      <c r="A507" s="255" t="s">
        <v>51</v>
      </c>
      <c r="B507" s="258" t="s">
        <v>28</v>
      </c>
      <c r="C507" s="256">
        <v>25095</v>
      </c>
      <c r="D507" s="259" t="s">
        <v>498</v>
      </c>
      <c r="E507" s="237">
        <v>0</v>
      </c>
      <c r="F507" s="189">
        <v>0</v>
      </c>
      <c r="G507" s="189">
        <v>0</v>
      </c>
      <c r="H507" s="189">
        <v>0</v>
      </c>
      <c r="I507" s="189">
        <v>0</v>
      </c>
      <c r="J507" s="189">
        <v>0</v>
      </c>
      <c r="K507" s="189">
        <v>0</v>
      </c>
      <c r="L507" s="189">
        <v>0</v>
      </c>
      <c r="M507" s="189">
        <v>0</v>
      </c>
      <c r="N507" s="189">
        <v>0</v>
      </c>
      <c r="O507" s="264">
        <f t="shared" si="7"/>
        <v>0</v>
      </c>
    </row>
    <row r="508" spans="1:15" x14ac:dyDescent="0.25">
      <c r="A508" s="255" t="s">
        <v>51</v>
      </c>
      <c r="B508" s="258" t="s">
        <v>28</v>
      </c>
      <c r="C508" s="256">
        <v>25099</v>
      </c>
      <c r="D508" s="259" t="s">
        <v>499</v>
      </c>
      <c r="E508" s="237">
        <v>691226.09397688927</v>
      </c>
      <c r="F508" s="189">
        <v>0</v>
      </c>
      <c r="G508" s="189">
        <v>0</v>
      </c>
      <c r="H508" s="189">
        <v>0</v>
      </c>
      <c r="I508" s="189">
        <v>0</v>
      </c>
      <c r="J508" s="189">
        <v>0</v>
      </c>
      <c r="K508" s="189">
        <v>0</v>
      </c>
      <c r="L508" s="189">
        <v>4991947.46</v>
      </c>
      <c r="M508" s="189">
        <v>0</v>
      </c>
      <c r="N508" s="189">
        <v>0</v>
      </c>
      <c r="O508" s="264">
        <f t="shared" si="7"/>
        <v>4991947.46</v>
      </c>
    </row>
    <row r="509" spans="1:15" x14ac:dyDescent="0.25">
      <c r="A509" s="255" t="s">
        <v>51</v>
      </c>
      <c r="B509" s="258" t="s">
        <v>28</v>
      </c>
      <c r="C509" s="256">
        <v>25120</v>
      </c>
      <c r="D509" s="259" t="s">
        <v>500</v>
      </c>
      <c r="E509" s="237">
        <v>0</v>
      </c>
      <c r="F509" s="189">
        <v>0</v>
      </c>
      <c r="G509" s="189">
        <v>0</v>
      </c>
      <c r="H509" s="189">
        <v>0</v>
      </c>
      <c r="I509" s="189">
        <v>0</v>
      </c>
      <c r="J509" s="189">
        <v>0</v>
      </c>
      <c r="K509" s="189">
        <v>0</v>
      </c>
      <c r="L509" s="189">
        <v>0</v>
      </c>
      <c r="M509" s="189">
        <v>0</v>
      </c>
      <c r="N509" s="189">
        <v>0</v>
      </c>
      <c r="O509" s="264">
        <f t="shared" si="7"/>
        <v>0</v>
      </c>
    </row>
    <row r="510" spans="1:15" x14ac:dyDescent="0.25">
      <c r="A510" s="255" t="s">
        <v>51</v>
      </c>
      <c r="B510" s="258" t="s">
        <v>28</v>
      </c>
      <c r="C510" s="256">
        <v>25123</v>
      </c>
      <c r="D510" s="259" t="s">
        <v>501</v>
      </c>
      <c r="E510" s="237">
        <v>0</v>
      </c>
      <c r="F510" s="189">
        <v>0</v>
      </c>
      <c r="G510" s="189">
        <v>0</v>
      </c>
      <c r="H510" s="189">
        <v>0</v>
      </c>
      <c r="I510" s="189">
        <v>0</v>
      </c>
      <c r="J510" s="189">
        <v>0</v>
      </c>
      <c r="K510" s="189">
        <v>0</v>
      </c>
      <c r="L510" s="189">
        <v>0</v>
      </c>
      <c r="M510" s="189">
        <v>0</v>
      </c>
      <c r="N510" s="189">
        <v>0</v>
      </c>
      <c r="O510" s="264">
        <f t="shared" si="7"/>
        <v>0</v>
      </c>
    </row>
    <row r="511" spans="1:15" x14ac:dyDescent="0.25">
      <c r="A511" s="221" t="s">
        <v>51</v>
      </c>
      <c r="B511" s="222" t="s">
        <v>28</v>
      </c>
      <c r="C511" s="186">
        <v>25126</v>
      </c>
      <c r="D511" s="187" t="s">
        <v>502</v>
      </c>
      <c r="E511" s="237">
        <v>1024396.5453936409</v>
      </c>
      <c r="F511" s="189">
        <v>0</v>
      </c>
      <c r="G511" s="189">
        <v>0</v>
      </c>
      <c r="H511" s="189">
        <v>0</v>
      </c>
      <c r="I511" s="189">
        <v>0</v>
      </c>
      <c r="J511" s="189">
        <v>0</v>
      </c>
      <c r="K511" s="189">
        <v>0</v>
      </c>
      <c r="L511" s="189">
        <v>1165952.4300000002</v>
      </c>
      <c r="M511" s="189">
        <v>0</v>
      </c>
      <c r="N511" s="189">
        <v>0</v>
      </c>
      <c r="O511" s="189">
        <f t="shared" si="7"/>
        <v>1165952.4300000002</v>
      </c>
    </row>
    <row r="512" spans="1:15" x14ac:dyDescent="0.25">
      <c r="A512" s="221" t="s">
        <v>51</v>
      </c>
      <c r="B512" s="222" t="s">
        <v>28</v>
      </c>
      <c r="C512" s="186">
        <v>25148</v>
      </c>
      <c r="D512" s="187" t="s">
        <v>503</v>
      </c>
      <c r="E512" s="237">
        <v>6933296.6026609484</v>
      </c>
      <c r="F512" s="189">
        <v>0</v>
      </c>
      <c r="G512" s="189">
        <v>585602.26</v>
      </c>
      <c r="H512" s="189">
        <v>0</v>
      </c>
      <c r="I512" s="189">
        <v>0</v>
      </c>
      <c r="J512" s="189">
        <v>0</v>
      </c>
      <c r="K512" s="189">
        <v>0</v>
      </c>
      <c r="L512" s="189">
        <v>126409.78</v>
      </c>
      <c r="M512" s="189">
        <v>0</v>
      </c>
      <c r="N512" s="189">
        <v>0</v>
      </c>
      <c r="O512" s="189">
        <f t="shared" si="7"/>
        <v>712012.04</v>
      </c>
    </row>
    <row r="513" spans="1:15" x14ac:dyDescent="0.25">
      <c r="A513" s="221" t="s">
        <v>51</v>
      </c>
      <c r="B513" s="222" t="s">
        <v>28</v>
      </c>
      <c r="C513" s="186">
        <v>25151</v>
      </c>
      <c r="D513" s="187" t="s">
        <v>504</v>
      </c>
      <c r="E513" s="237">
        <v>2781111.8224410191</v>
      </c>
      <c r="F513" s="189">
        <v>0</v>
      </c>
      <c r="G513" s="189">
        <v>0</v>
      </c>
      <c r="H513" s="189">
        <v>0</v>
      </c>
      <c r="I513" s="189">
        <v>0</v>
      </c>
      <c r="J513" s="189">
        <v>0</v>
      </c>
      <c r="K513" s="189">
        <v>0</v>
      </c>
      <c r="L513" s="189">
        <v>5077750.5799999991</v>
      </c>
      <c r="M513" s="189">
        <v>0</v>
      </c>
      <c r="N513" s="189">
        <v>0</v>
      </c>
      <c r="O513" s="189">
        <f t="shared" si="7"/>
        <v>5077750.5799999991</v>
      </c>
    </row>
    <row r="514" spans="1:15" x14ac:dyDescent="0.25">
      <c r="A514" s="221" t="s">
        <v>51</v>
      </c>
      <c r="B514" s="222" t="s">
        <v>28</v>
      </c>
      <c r="C514" s="186">
        <v>25154</v>
      </c>
      <c r="D514" s="187" t="s">
        <v>505</v>
      </c>
      <c r="E514" s="237">
        <v>13729556.314489014</v>
      </c>
      <c r="F514" s="189">
        <v>0</v>
      </c>
      <c r="G514" s="189">
        <v>0</v>
      </c>
      <c r="H514" s="189">
        <v>0</v>
      </c>
      <c r="I514" s="189">
        <v>0</v>
      </c>
      <c r="J514" s="189">
        <v>0</v>
      </c>
      <c r="K514" s="189">
        <v>0</v>
      </c>
      <c r="L514" s="189">
        <v>7393204.1100000003</v>
      </c>
      <c r="M514" s="189">
        <v>0</v>
      </c>
      <c r="N514" s="189">
        <v>0</v>
      </c>
      <c r="O514" s="189">
        <f t="shared" si="7"/>
        <v>7393204.1100000003</v>
      </c>
    </row>
    <row r="515" spans="1:15" x14ac:dyDescent="0.25">
      <c r="A515" s="221" t="s">
        <v>51</v>
      </c>
      <c r="B515" s="222" t="s">
        <v>28</v>
      </c>
      <c r="C515" s="186">
        <v>25168</v>
      </c>
      <c r="D515" s="187" t="s">
        <v>506</v>
      </c>
      <c r="E515" s="237">
        <v>30053.497208581502</v>
      </c>
      <c r="F515" s="189">
        <v>0</v>
      </c>
      <c r="G515" s="189">
        <v>0</v>
      </c>
      <c r="H515" s="189">
        <v>0</v>
      </c>
      <c r="I515" s="189">
        <v>0</v>
      </c>
      <c r="J515" s="189">
        <v>0</v>
      </c>
      <c r="K515" s="189">
        <v>0</v>
      </c>
      <c r="L515" s="189">
        <v>97990.84</v>
      </c>
      <c r="M515" s="189">
        <v>0</v>
      </c>
      <c r="N515" s="189">
        <v>0</v>
      </c>
      <c r="O515" s="189">
        <f t="shared" si="7"/>
        <v>97990.84</v>
      </c>
    </row>
    <row r="516" spans="1:15" x14ac:dyDescent="0.25">
      <c r="A516" s="221" t="s">
        <v>51</v>
      </c>
      <c r="B516" s="222" t="s">
        <v>28</v>
      </c>
      <c r="C516" s="186">
        <v>25175</v>
      </c>
      <c r="D516" s="187" t="s">
        <v>507</v>
      </c>
      <c r="E516" s="237">
        <v>4179081.2658955706</v>
      </c>
      <c r="F516" s="189">
        <v>0</v>
      </c>
      <c r="G516" s="189">
        <v>0</v>
      </c>
      <c r="H516" s="189">
        <v>0</v>
      </c>
      <c r="I516" s="189">
        <v>0</v>
      </c>
      <c r="J516" s="189">
        <v>0</v>
      </c>
      <c r="K516" s="189">
        <v>0</v>
      </c>
      <c r="L516" s="189">
        <v>8337299.1900000004</v>
      </c>
      <c r="M516" s="189">
        <v>0</v>
      </c>
      <c r="N516" s="189">
        <v>0</v>
      </c>
      <c r="O516" s="189">
        <f t="shared" si="7"/>
        <v>8337299.1900000004</v>
      </c>
    </row>
    <row r="517" spans="1:15" x14ac:dyDescent="0.25">
      <c r="A517" s="221" t="s">
        <v>51</v>
      </c>
      <c r="B517" s="222" t="s">
        <v>28</v>
      </c>
      <c r="C517" s="186">
        <v>25178</v>
      </c>
      <c r="D517" s="187" t="s">
        <v>508</v>
      </c>
      <c r="E517" s="237">
        <v>1761157.0633698278</v>
      </c>
      <c r="F517" s="189">
        <v>0</v>
      </c>
      <c r="G517" s="189">
        <v>0</v>
      </c>
      <c r="H517" s="189">
        <v>0</v>
      </c>
      <c r="I517" s="189">
        <v>0</v>
      </c>
      <c r="J517" s="189">
        <v>0</v>
      </c>
      <c r="K517" s="189">
        <v>0</v>
      </c>
      <c r="L517" s="189">
        <v>142962.44</v>
      </c>
      <c r="M517" s="189">
        <v>0</v>
      </c>
      <c r="N517" s="189">
        <v>0</v>
      </c>
      <c r="O517" s="189">
        <f t="shared" si="7"/>
        <v>142962.44</v>
      </c>
    </row>
    <row r="518" spans="1:15" x14ac:dyDescent="0.25">
      <c r="A518" s="221" t="s">
        <v>51</v>
      </c>
      <c r="B518" s="222" t="s">
        <v>28</v>
      </c>
      <c r="C518" s="186">
        <v>25181</v>
      </c>
      <c r="D518" s="187" t="s">
        <v>509</v>
      </c>
      <c r="E518" s="237">
        <v>16093.450229592519</v>
      </c>
      <c r="F518" s="189">
        <v>0</v>
      </c>
      <c r="G518" s="189">
        <v>0</v>
      </c>
      <c r="H518" s="189">
        <v>0</v>
      </c>
      <c r="I518" s="189">
        <v>0</v>
      </c>
      <c r="J518" s="189">
        <v>0</v>
      </c>
      <c r="K518" s="189">
        <v>0</v>
      </c>
      <c r="L518" s="189">
        <v>1017.58</v>
      </c>
      <c r="M518" s="189">
        <v>0</v>
      </c>
      <c r="N518" s="189">
        <v>0</v>
      </c>
      <c r="O518" s="189">
        <f t="shared" si="7"/>
        <v>1017.58</v>
      </c>
    </row>
    <row r="519" spans="1:15" x14ac:dyDescent="0.25">
      <c r="A519" s="221" t="s">
        <v>51</v>
      </c>
      <c r="B519" s="222" t="s">
        <v>28</v>
      </c>
      <c r="C519" s="186">
        <v>25183</v>
      </c>
      <c r="D519" s="187" t="s">
        <v>510</v>
      </c>
      <c r="E519" s="237">
        <v>0</v>
      </c>
      <c r="F519" s="189">
        <v>0</v>
      </c>
      <c r="G519" s="189">
        <v>0</v>
      </c>
      <c r="H519" s="189">
        <v>0</v>
      </c>
      <c r="I519" s="189">
        <v>0</v>
      </c>
      <c r="J519" s="189">
        <v>0</v>
      </c>
      <c r="K519" s="189">
        <v>0</v>
      </c>
      <c r="L519" s="189">
        <v>3528548.96</v>
      </c>
      <c r="M519" s="189">
        <v>0</v>
      </c>
      <c r="N519" s="189">
        <v>0</v>
      </c>
      <c r="O519" s="189">
        <f t="shared" si="7"/>
        <v>3528548.96</v>
      </c>
    </row>
    <row r="520" spans="1:15" x14ac:dyDescent="0.25">
      <c r="A520" s="221" t="s">
        <v>51</v>
      </c>
      <c r="B520" s="222" t="s">
        <v>28</v>
      </c>
      <c r="C520" s="186">
        <v>25200</v>
      </c>
      <c r="D520" s="187" t="s">
        <v>511</v>
      </c>
      <c r="E520" s="237">
        <v>32920573.524262637</v>
      </c>
      <c r="F520" s="189">
        <v>0</v>
      </c>
      <c r="G520" s="189">
        <v>32745841.540000003</v>
      </c>
      <c r="H520" s="189">
        <v>0</v>
      </c>
      <c r="I520" s="189">
        <v>0</v>
      </c>
      <c r="J520" s="189">
        <v>0</v>
      </c>
      <c r="K520" s="189">
        <v>0</v>
      </c>
      <c r="L520" s="189">
        <v>13090627.710000003</v>
      </c>
      <c r="M520" s="189">
        <v>0</v>
      </c>
      <c r="N520" s="189">
        <v>0</v>
      </c>
      <c r="O520" s="189">
        <f t="shared" si="7"/>
        <v>45836469.250000007</v>
      </c>
    </row>
    <row r="521" spans="1:15" x14ac:dyDescent="0.25">
      <c r="A521" s="255" t="s">
        <v>51</v>
      </c>
      <c r="B521" s="258" t="s">
        <v>28</v>
      </c>
      <c r="C521" s="256">
        <v>25214</v>
      </c>
      <c r="D521" s="259" t="s">
        <v>512</v>
      </c>
      <c r="E521" s="237">
        <v>0</v>
      </c>
      <c r="F521" s="189">
        <v>0</v>
      </c>
      <c r="G521" s="189">
        <v>0</v>
      </c>
      <c r="H521" s="189">
        <v>0</v>
      </c>
      <c r="I521" s="189">
        <v>0</v>
      </c>
      <c r="J521" s="189">
        <v>0</v>
      </c>
      <c r="K521" s="189">
        <v>0</v>
      </c>
      <c r="L521" s="189">
        <v>0</v>
      </c>
      <c r="M521" s="189">
        <v>0</v>
      </c>
      <c r="N521" s="189">
        <v>0</v>
      </c>
      <c r="O521" s="264">
        <f t="shared" si="7"/>
        <v>0</v>
      </c>
    </row>
    <row r="522" spans="1:15" x14ac:dyDescent="0.25">
      <c r="A522" s="255" t="s">
        <v>51</v>
      </c>
      <c r="B522" s="258" t="s">
        <v>28</v>
      </c>
      <c r="C522" s="256">
        <v>25224</v>
      </c>
      <c r="D522" s="259" t="s">
        <v>513</v>
      </c>
      <c r="E522" s="237">
        <v>319953876.45952725</v>
      </c>
      <c r="F522" s="189">
        <v>0</v>
      </c>
      <c r="G522" s="189">
        <v>557356905.95000005</v>
      </c>
      <c r="H522" s="189">
        <v>0</v>
      </c>
      <c r="I522" s="189">
        <v>0</v>
      </c>
      <c r="J522" s="189">
        <v>0</v>
      </c>
      <c r="K522" s="189">
        <v>0</v>
      </c>
      <c r="L522" s="189">
        <v>0</v>
      </c>
      <c r="M522" s="189">
        <v>0</v>
      </c>
      <c r="N522" s="189">
        <v>0</v>
      </c>
      <c r="O522" s="264">
        <f t="shared" si="7"/>
        <v>557356905.95000005</v>
      </c>
    </row>
    <row r="523" spans="1:15" x14ac:dyDescent="0.25">
      <c r="A523" s="255" t="s">
        <v>51</v>
      </c>
      <c r="B523" s="258" t="s">
        <v>28</v>
      </c>
      <c r="C523" s="256">
        <v>25245</v>
      </c>
      <c r="D523" s="259" t="s">
        <v>514</v>
      </c>
      <c r="E523" s="237">
        <v>6776.9233257701217</v>
      </c>
      <c r="F523" s="189">
        <v>0</v>
      </c>
      <c r="G523" s="189">
        <v>0</v>
      </c>
      <c r="H523" s="189">
        <v>0</v>
      </c>
      <c r="I523" s="189">
        <v>0</v>
      </c>
      <c r="J523" s="189">
        <v>0</v>
      </c>
      <c r="K523" s="189">
        <v>0</v>
      </c>
      <c r="L523" s="189">
        <v>0</v>
      </c>
      <c r="M523" s="189">
        <v>0</v>
      </c>
      <c r="N523" s="189">
        <v>0</v>
      </c>
      <c r="O523" s="264">
        <f t="shared" si="7"/>
        <v>0</v>
      </c>
    </row>
    <row r="524" spans="1:15" x14ac:dyDescent="0.25">
      <c r="A524" s="255" t="s">
        <v>51</v>
      </c>
      <c r="B524" s="258" t="s">
        <v>28</v>
      </c>
      <c r="C524" s="256">
        <v>25258</v>
      </c>
      <c r="D524" s="259" t="s">
        <v>211</v>
      </c>
      <c r="E524" s="237">
        <v>43588.862656163496</v>
      </c>
      <c r="F524" s="189">
        <v>0</v>
      </c>
      <c r="G524" s="189">
        <v>0</v>
      </c>
      <c r="H524" s="189">
        <v>0</v>
      </c>
      <c r="I524" s="189">
        <v>0</v>
      </c>
      <c r="J524" s="189">
        <v>0</v>
      </c>
      <c r="K524" s="189">
        <v>0</v>
      </c>
      <c r="L524" s="189">
        <v>0</v>
      </c>
      <c r="M524" s="189">
        <v>0</v>
      </c>
      <c r="N524" s="189">
        <v>0</v>
      </c>
      <c r="O524" s="264">
        <f t="shared" ref="O524:O587" si="8">SUM(F524:N524)</f>
        <v>0</v>
      </c>
    </row>
    <row r="525" spans="1:15" x14ac:dyDescent="0.25">
      <c r="A525" s="255" t="s">
        <v>51</v>
      </c>
      <c r="B525" s="258" t="s">
        <v>28</v>
      </c>
      <c r="C525" s="256">
        <v>25260</v>
      </c>
      <c r="D525" s="259" t="s">
        <v>515</v>
      </c>
      <c r="E525" s="237">
        <v>3145958.8000024483</v>
      </c>
      <c r="F525" s="189">
        <v>0</v>
      </c>
      <c r="G525" s="189">
        <v>0</v>
      </c>
      <c r="H525" s="189">
        <v>0</v>
      </c>
      <c r="I525" s="189">
        <v>0</v>
      </c>
      <c r="J525" s="189">
        <v>0</v>
      </c>
      <c r="K525" s="189">
        <v>0</v>
      </c>
      <c r="L525" s="189">
        <v>1772114.5500000003</v>
      </c>
      <c r="M525" s="189">
        <v>0</v>
      </c>
      <c r="N525" s="189">
        <v>0</v>
      </c>
      <c r="O525" s="264">
        <f t="shared" si="8"/>
        <v>1772114.5500000003</v>
      </c>
    </row>
    <row r="526" spans="1:15" x14ac:dyDescent="0.25">
      <c r="A526" s="255" t="s">
        <v>51</v>
      </c>
      <c r="B526" s="258" t="s">
        <v>28</v>
      </c>
      <c r="C526" s="256">
        <v>25269</v>
      </c>
      <c r="D526" s="259" t="s">
        <v>516</v>
      </c>
      <c r="E526" s="237">
        <v>0</v>
      </c>
      <c r="F526" s="189">
        <v>0</v>
      </c>
      <c r="G526" s="189">
        <v>0</v>
      </c>
      <c r="H526" s="189">
        <v>0</v>
      </c>
      <c r="I526" s="189">
        <v>0</v>
      </c>
      <c r="J526" s="189">
        <v>0</v>
      </c>
      <c r="K526" s="189">
        <v>0</v>
      </c>
      <c r="L526" s="189">
        <v>0</v>
      </c>
      <c r="M526" s="189">
        <v>0</v>
      </c>
      <c r="N526" s="189">
        <v>0</v>
      </c>
      <c r="O526" s="264">
        <f t="shared" si="8"/>
        <v>0</v>
      </c>
    </row>
    <row r="527" spans="1:15" x14ac:dyDescent="0.25">
      <c r="A527" s="255" t="s">
        <v>51</v>
      </c>
      <c r="B527" s="258" t="s">
        <v>28</v>
      </c>
      <c r="C527" s="256">
        <v>25279</v>
      </c>
      <c r="D527" s="259" t="s">
        <v>517</v>
      </c>
      <c r="E527" s="237">
        <v>0</v>
      </c>
      <c r="F527" s="189">
        <v>0</v>
      </c>
      <c r="G527" s="189">
        <v>0</v>
      </c>
      <c r="H527" s="189">
        <v>0</v>
      </c>
      <c r="I527" s="189">
        <v>0</v>
      </c>
      <c r="J527" s="189">
        <v>0</v>
      </c>
      <c r="K527" s="189">
        <v>0</v>
      </c>
      <c r="L527" s="189">
        <v>0</v>
      </c>
      <c r="M527" s="189">
        <v>0</v>
      </c>
      <c r="N527" s="189">
        <v>0</v>
      </c>
      <c r="O527" s="264">
        <f t="shared" si="8"/>
        <v>0</v>
      </c>
    </row>
    <row r="528" spans="1:15" x14ac:dyDescent="0.25">
      <c r="A528" s="255" t="s">
        <v>51</v>
      </c>
      <c r="B528" s="258" t="s">
        <v>28</v>
      </c>
      <c r="C528" s="256">
        <v>25281</v>
      </c>
      <c r="D528" s="259" t="s">
        <v>518</v>
      </c>
      <c r="E528" s="237">
        <v>34846.426406238272</v>
      </c>
      <c r="F528" s="189">
        <v>0</v>
      </c>
      <c r="G528" s="189">
        <v>0</v>
      </c>
      <c r="H528" s="189">
        <v>0</v>
      </c>
      <c r="I528" s="189">
        <v>0</v>
      </c>
      <c r="J528" s="189">
        <v>0</v>
      </c>
      <c r="K528" s="189">
        <v>0</v>
      </c>
      <c r="L528" s="189">
        <v>586073.91</v>
      </c>
      <c r="M528" s="189">
        <v>0</v>
      </c>
      <c r="N528" s="189">
        <v>0</v>
      </c>
      <c r="O528" s="264">
        <f t="shared" si="8"/>
        <v>586073.91</v>
      </c>
    </row>
    <row r="529" spans="1:15" x14ac:dyDescent="0.25">
      <c r="A529" s="255" t="s">
        <v>51</v>
      </c>
      <c r="B529" s="258" t="s">
        <v>28</v>
      </c>
      <c r="C529" s="256">
        <v>25286</v>
      </c>
      <c r="D529" s="259" t="s">
        <v>519</v>
      </c>
      <c r="E529" s="237">
        <v>0</v>
      </c>
      <c r="F529" s="189">
        <v>0</v>
      </c>
      <c r="G529" s="189">
        <v>0</v>
      </c>
      <c r="H529" s="189">
        <v>0</v>
      </c>
      <c r="I529" s="189">
        <v>0</v>
      </c>
      <c r="J529" s="189">
        <v>0</v>
      </c>
      <c r="K529" s="189">
        <v>0</v>
      </c>
      <c r="L529" s="189">
        <v>0</v>
      </c>
      <c r="M529" s="189">
        <v>0</v>
      </c>
      <c r="N529" s="189">
        <v>0</v>
      </c>
      <c r="O529" s="264">
        <f t="shared" si="8"/>
        <v>0</v>
      </c>
    </row>
    <row r="530" spans="1:15" x14ac:dyDescent="0.25">
      <c r="A530" s="255" t="s">
        <v>51</v>
      </c>
      <c r="B530" s="258" t="s">
        <v>28</v>
      </c>
      <c r="C530" s="256">
        <v>25288</v>
      </c>
      <c r="D530" s="259" t="s">
        <v>520</v>
      </c>
      <c r="E530" s="237">
        <v>0</v>
      </c>
      <c r="F530" s="189">
        <v>0</v>
      </c>
      <c r="G530" s="189">
        <v>0</v>
      </c>
      <c r="H530" s="189">
        <v>0</v>
      </c>
      <c r="I530" s="189">
        <v>0</v>
      </c>
      <c r="J530" s="189">
        <v>0</v>
      </c>
      <c r="K530" s="189">
        <v>0</v>
      </c>
      <c r="L530" s="189">
        <v>0</v>
      </c>
      <c r="M530" s="189">
        <v>0</v>
      </c>
      <c r="N530" s="189">
        <v>0</v>
      </c>
      <c r="O530" s="264">
        <f t="shared" si="8"/>
        <v>0</v>
      </c>
    </row>
    <row r="531" spans="1:15" x14ac:dyDescent="0.25">
      <c r="A531" s="221" t="s">
        <v>51</v>
      </c>
      <c r="B531" s="222" t="s">
        <v>28</v>
      </c>
      <c r="C531" s="186">
        <v>25290</v>
      </c>
      <c r="D531" s="187" t="s">
        <v>521</v>
      </c>
      <c r="E531" s="237">
        <v>143537.55042320961</v>
      </c>
      <c r="F531" s="189">
        <v>0</v>
      </c>
      <c r="G531" s="189">
        <v>0</v>
      </c>
      <c r="H531" s="189">
        <v>0</v>
      </c>
      <c r="I531" s="189">
        <v>0</v>
      </c>
      <c r="J531" s="189">
        <v>0</v>
      </c>
      <c r="K531" s="189">
        <v>0</v>
      </c>
      <c r="L531" s="189">
        <v>159355.83000000002</v>
      </c>
      <c r="M531" s="189">
        <v>0</v>
      </c>
      <c r="N531" s="189">
        <v>0</v>
      </c>
      <c r="O531" s="189">
        <f t="shared" si="8"/>
        <v>159355.83000000002</v>
      </c>
    </row>
    <row r="532" spans="1:15" x14ac:dyDescent="0.25">
      <c r="A532" s="221" t="s">
        <v>51</v>
      </c>
      <c r="B532" s="222" t="s">
        <v>28</v>
      </c>
      <c r="C532" s="186">
        <v>25293</v>
      </c>
      <c r="D532" s="187" t="s">
        <v>522</v>
      </c>
      <c r="E532" s="237">
        <v>56119099.417007767</v>
      </c>
      <c r="F532" s="189">
        <v>0</v>
      </c>
      <c r="G532" s="189">
        <v>0</v>
      </c>
      <c r="H532" s="189">
        <v>25470852.109999999</v>
      </c>
      <c r="I532" s="189">
        <v>0</v>
      </c>
      <c r="J532" s="189">
        <v>0</v>
      </c>
      <c r="K532" s="189">
        <v>0</v>
      </c>
      <c r="L532" s="189">
        <v>0</v>
      </c>
      <c r="M532" s="189">
        <v>0</v>
      </c>
      <c r="N532" s="189">
        <v>0</v>
      </c>
      <c r="O532" s="189">
        <f t="shared" si="8"/>
        <v>25470852.109999999</v>
      </c>
    </row>
    <row r="533" spans="1:15" x14ac:dyDescent="0.25">
      <c r="A533" s="221" t="s">
        <v>51</v>
      </c>
      <c r="B533" s="222" t="s">
        <v>28</v>
      </c>
      <c r="C533" s="186">
        <v>25295</v>
      </c>
      <c r="D533" s="187" t="s">
        <v>523</v>
      </c>
      <c r="E533" s="237">
        <v>263821.6272308646</v>
      </c>
      <c r="F533" s="189">
        <v>0</v>
      </c>
      <c r="G533" s="189">
        <v>0</v>
      </c>
      <c r="H533" s="189">
        <v>0</v>
      </c>
      <c r="I533" s="189">
        <v>0</v>
      </c>
      <c r="J533" s="189">
        <v>0</v>
      </c>
      <c r="K533" s="189">
        <v>0</v>
      </c>
      <c r="L533" s="189">
        <v>0</v>
      </c>
      <c r="M533" s="189">
        <v>0</v>
      </c>
      <c r="N533" s="189">
        <v>0</v>
      </c>
      <c r="O533" s="189">
        <f t="shared" si="8"/>
        <v>0</v>
      </c>
    </row>
    <row r="534" spans="1:15" x14ac:dyDescent="0.25">
      <c r="A534" s="221" t="s">
        <v>51</v>
      </c>
      <c r="B534" s="222" t="s">
        <v>28</v>
      </c>
      <c r="C534" s="186">
        <v>25297</v>
      </c>
      <c r="D534" s="187" t="s">
        <v>524</v>
      </c>
      <c r="E534" s="237">
        <v>1075685.4014205826</v>
      </c>
      <c r="F534" s="189">
        <v>0</v>
      </c>
      <c r="G534" s="189">
        <v>0</v>
      </c>
      <c r="H534" s="189">
        <v>0</v>
      </c>
      <c r="I534" s="189">
        <v>0</v>
      </c>
      <c r="J534" s="189">
        <v>0</v>
      </c>
      <c r="K534" s="189">
        <v>0</v>
      </c>
      <c r="L534" s="189">
        <v>1693466.0900000003</v>
      </c>
      <c r="M534" s="189">
        <v>0</v>
      </c>
      <c r="N534" s="189">
        <v>0</v>
      </c>
      <c r="O534" s="189">
        <f t="shared" si="8"/>
        <v>1693466.0900000003</v>
      </c>
    </row>
    <row r="535" spans="1:15" x14ac:dyDescent="0.25">
      <c r="A535" s="221" t="s">
        <v>51</v>
      </c>
      <c r="B535" s="222" t="s">
        <v>28</v>
      </c>
      <c r="C535" s="186">
        <v>25299</v>
      </c>
      <c r="D535" s="187" t="s">
        <v>525</v>
      </c>
      <c r="E535" s="237">
        <v>0</v>
      </c>
      <c r="F535" s="189">
        <v>0</v>
      </c>
      <c r="G535" s="189">
        <v>0</v>
      </c>
      <c r="H535" s="189">
        <v>0</v>
      </c>
      <c r="I535" s="189">
        <v>0</v>
      </c>
      <c r="J535" s="189">
        <v>0</v>
      </c>
      <c r="K535" s="189">
        <v>0</v>
      </c>
      <c r="L535" s="189">
        <v>0</v>
      </c>
      <c r="M535" s="189">
        <v>0</v>
      </c>
      <c r="N535" s="189">
        <v>0</v>
      </c>
      <c r="O535" s="189">
        <f t="shared" si="8"/>
        <v>0</v>
      </c>
    </row>
    <row r="536" spans="1:15" x14ac:dyDescent="0.25">
      <c r="A536" s="221" t="s">
        <v>51</v>
      </c>
      <c r="B536" s="222" t="s">
        <v>28</v>
      </c>
      <c r="C536" s="186">
        <v>25307</v>
      </c>
      <c r="D536" s="187" t="s">
        <v>526</v>
      </c>
      <c r="E536" s="237">
        <v>579314.48773724271</v>
      </c>
      <c r="F536" s="189">
        <v>0</v>
      </c>
      <c r="G536" s="189">
        <v>0</v>
      </c>
      <c r="H536" s="189">
        <v>0</v>
      </c>
      <c r="I536" s="189">
        <v>0</v>
      </c>
      <c r="J536" s="189">
        <v>0</v>
      </c>
      <c r="K536" s="189">
        <v>0</v>
      </c>
      <c r="L536" s="189">
        <v>1166555.98</v>
      </c>
      <c r="M536" s="189">
        <v>0</v>
      </c>
      <c r="N536" s="189">
        <v>9727.5</v>
      </c>
      <c r="O536" s="189">
        <f t="shared" si="8"/>
        <v>1176283.48</v>
      </c>
    </row>
    <row r="537" spans="1:15" x14ac:dyDescent="0.25">
      <c r="A537" s="221" t="s">
        <v>51</v>
      </c>
      <c r="B537" s="222" t="s">
        <v>28</v>
      </c>
      <c r="C537" s="186">
        <v>25312</v>
      </c>
      <c r="D537" s="187" t="s">
        <v>103</v>
      </c>
      <c r="E537" s="237">
        <v>0</v>
      </c>
      <c r="F537" s="189">
        <v>0</v>
      </c>
      <c r="G537" s="189">
        <v>0</v>
      </c>
      <c r="H537" s="189">
        <v>0</v>
      </c>
      <c r="I537" s="189">
        <v>0</v>
      </c>
      <c r="J537" s="189">
        <v>0</v>
      </c>
      <c r="K537" s="189">
        <v>0</v>
      </c>
      <c r="L537" s="189">
        <v>0</v>
      </c>
      <c r="M537" s="189">
        <v>0</v>
      </c>
      <c r="N537" s="189">
        <v>0</v>
      </c>
      <c r="O537" s="189">
        <f t="shared" si="8"/>
        <v>0</v>
      </c>
    </row>
    <row r="538" spans="1:15" x14ac:dyDescent="0.25">
      <c r="A538" s="221" t="s">
        <v>51</v>
      </c>
      <c r="B538" s="222" t="s">
        <v>28</v>
      </c>
      <c r="C538" s="186">
        <v>25317</v>
      </c>
      <c r="D538" s="187" t="s">
        <v>527</v>
      </c>
      <c r="E538" s="237">
        <v>339588040.05552566</v>
      </c>
      <c r="F538" s="189">
        <v>0</v>
      </c>
      <c r="G538" s="189">
        <v>521351011.30999994</v>
      </c>
      <c r="H538" s="189">
        <v>0</v>
      </c>
      <c r="I538" s="189">
        <v>0</v>
      </c>
      <c r="J538" s="189">
        <v>0</v>
      </c>
      <c r="K538" s="189">
        <v>0</v>
      </c>
      <c r="L538" s="189">
        <v>902075.26</v>
      </c>
      <c r="M538" s="189">
        <v>0</v>
      </c>
      <c r="N538" s="189">
        <v>0</v>
      </c>
      <c r="O538" s="189">
        <f t="shared" si="8"/>
        <v>522253086.56999993</v>
      </c>
    </row>
    <row r="539" spans="1:15" x14ac:dyDescent="0.25">
      <c r="A539" s="221" t="s">
        <v>51</v>
      </c>
      <c r="B539" s="222" t="s">
        <v>28</v>
      </c>
      <c r="C539" s="186">
        <v>25320</v>
      </c>
      <c r="D539" s="187" t="s">
        <v>528</v>
      </c>
      <c r="E539" s="237">
        <v>1340599.880214951</v>
      </c>
      <c r="F539" s="189">
        <v>0</v>
      </c>
      <c r="G539" s="189">
        <v>0</v>
      </c>
      <c r="H539" s="189">
        <v>0</v>
      </c>
      <c r="I539" s="189">
        <v>0</v>
      </c>
      <c r="J539" s="189">
        <v>0</v>
      </c>
      <c r="K539" s="189">
        <v>0</v>
      </c>
      <c r="L539" s="189">
        <v>1873024.5699999998</v>
      </c>
      <c r="M539" s="189">
        <v>0</v>
      </c>
      <c r="N539" s="189">
        <v>0</v>
      </c>
      <c r="O539" s="189">
        <f t="shared" si="8"/>
        <v>1873024.5699999998</v>
      </c>
    </row>
    <row r="540" spans="1:15" x14ac:dyDescent="0.25">
      <c r="A540" s="221" t="s">
        <v>51</v>
      </c>
      <c r="B540" s="222" t="s">
        <v>28</v>
      </c>
      <c r="C540" s="186">
        <v>25322</v>
      </c>
      <c r="D540" s="187" t="s">
        <v>529</v>
      </c>
      <c r="E540" s="237">
        <v>2934455.5501822704</v>
      </c>
      <c r="F540" s="189">
        <v>0</v>
      </c>
      <c r="G540" s="189">
        <v>0</v>
      </c>
      <c r="H540" s="189">
        <v>0</v>
      </c>
      <c r="I540" s="189">
        <v>0</v>
      </c>
      <c r="J540" s="189">
        <v>0</v>
      </c>
      <c r="K540" s="189">
        <v>0</v>
      </c>
      <c r="L540" s="189">
        <v>395849.31</v>
      </c>
      <c r="M540" s="189">
        <v>0</v>
      </c>
      <c r="N540" s="189">
        <v>0</v>
      </c>
      <c r="O540" s="189">
        <f t="shared" si="8"/>
        <v>395849.31</v>
      </c>
    </row>
    <row r="541" spans="1:15" x14ac:dyDescent="0.25">
      <c r="A541" s="255" t="s">
        <v>51</v>
      </c>
      <c r="B541" s="258" t="s">
        <v>28</v>
      </c>
      <c r="C541" s="256">
        <v>25324</v>
      </c>
      <c r="D541" s="259" t="s">
        <v>530</v>
      </c>
      <c r="E541" s="237">
        <v>704075.39237863</v>
      </c>
      <c r="F541" s="189">
        <v>0</v>
      </c>
      <c r="G541" s="189">
        <v>0</v>
      </c>
      <c r="H541" s="189">
        <v>0</v>
      </c>
      <c r="I541" s="189">
        <v>0</v>
      </c>
      <c r="J541" s="189">
        <v>0</v>
      </c>
      <c r="K541" s="189">
        <v>0</v>
      </c>
      <c r="L541" s="189">
        <v>1339599.45</v>
      </c>
      <c r="M541" s="189">
        <v>0</v>
      </c>
      <c r="N541" s="189">
        <v>0</v>
      </c>
      <c r="O541" s="264">
        <f t="shared" si="8"/>
        <v>1339599.45</v>
      </c>
    </row>
    <row r="542" spans="1:15" x14ac:dyDescent="0.25">
      <c r="A542" s="255" t="s">
        <v>51</v>
      </c>
      <c r="B542" s="258" t="s">
        <v>28</v>
      </c>
      <c r="C542" s="256">
        <v>25326</v>
      </c>
      <c r="D542" s="259" t="s">
        <v>531</v>
      </c>
      <c r="E542" s="237">
        <v>3804590.5991832376</v>
      </c>
      <c r="F542" s="189">
        <v>0</v>
      </c>
      <c r="G542" s="189">
        <v>2728294.31</v>
      </c>
      <c r="H542" s="189">
        <v>0</v>
      </c>
      <c r="I542" s="189">
        <v>0</v>
      </c>
      <c r="J542" s="189">
        <v>0</v>
      </c>
      <c r="K542" s="189">
        <v>0</v>
      </c>
      <c r="L542" s="189">
        <v>53684.19</v>
      </c>
      <c r="M542" s="189">
        <v>0</v>
      </c>
      <c r="N542" s="189">
        <v>0</v>
      </c>
      <c r="O542" s="264">
        <f t="shared" si="8"/>
        <v>2781978.5</v>
      </c>
    </row>
    <row r="543" spans="1:15" x14ac:dyDescent="0.25">
      <c r="A543" s="255" t="s">
        <v>51</v>
      </c>
      <c r="B543" s="258" t="s">
        <v>28</v>
      </c>
      <c r="C543" s="256">
        <v>25328</v>
      </c>
      <c r="D543" s="259" t="s">
        <v>532</v>
      </c>
      <c r="E543" s="237">
        <v>0</v>
      </c>
      <c r="F543" s="189">
        <v>0</v>
      </c>
      <c r="G543" s="189">
        <v>0</v>
      </c>
      <c r="H543" s="189">
        <v>0</v>
      </c>
      <c r="I543" s="189">
        <v>0</v>
      </c>
      <c r="J543" s="189">
        <v>0</v>
      </c>
      <c r="K543" s="189">
        <v>0</v>
      </c>
      <c r="L543" s="189">
        <v>24681.210000000003</v>
      </c>
      <c r="M543" s="189">
        <v>0</v>
      </c>
      <c r="N543" s="189">
        <v>0</v>
      </c>
      <c r="O543" s="264">
        <f t="shared" si="8"/>
        <v>24681.210000000003</v>
      </c>
    </row>
    <row r="544" spans="1:15" x14ac:dyDescent="0.25">
      <c r="A544" s="255" t="s">
        <v>51</v>
      </c>
      <c r="B544" s="258" t="s">
        <v>28</v>
      </c>
      <c r="C544" s="256">
        <v>25335</v>
      </c>
      <c r="D544" s="259" t="s">
        <v>533</v>
      </c>
      <c r="E544" s="237">
        <v>3749310.9030462545</v>
      </c>
      <c r="F544" s="189">
        <v>0</v>
      </c>
      <c r="G544" s="189">
        <v>0</v>
      </c>
      <c r="H544" s="189">
        <v>0</v>
      </c>
      <c r="I544" s="189">
        <v>0</v>
      </c>
      <c r="J544" s="189">
        <v>0</v>
      </c>
      <c r="K544" s="189">
        <v>0</v>
      </c>
      <c r="L544" s="189">
        <v>2206926.63</v>
      </c>
      <c r="M544" s="189">
        <v>0</v>
      </c>
      <c r="N544" s="189">
        <v>0</v>
      </c>
      <c r="O544" s="264">
        <f t="shared" si="8"/>
        <v>2206926.63</v>
      </c>
    </row>
    <row r="545" spans="1:15" x14ac:dyDescent="0.25">
      <c r="A545" s="255" t="s">
        <v>51</v>
      </c>
      <c r="B545" s="258" t="s">
        <v>28</v>
      </c>
      <c r="C545" s="256">
        <v>25339</v>
      </c>
      <c r="D545" s="259" t="s">
        <v>534</v>
      </c>
      <c r="E545" s="237">
        <v>501075.08557465777</v>
      </c>
      <c r="F545" s="189">
        <v>0</v>
      </c>
      <c r="G545" s="189">
        <v>0</v>
      </c>
      <c r="H545" s="189">
        <v>0</v>
      </c>
      <c r="I545" s="189">
        <v>0</v>
      </c>
      <c r="J545" s="189">
        <v>0</v>
      </c>
      <c r="K545" s="189">
        <v>0</v>
      </c>
      <c r="L545" s="189">
        <v>0</v>
      </c>
      <c r="M545" s="189">
        <v>0</v>
      </c>
      <c r="N545" s="189">
        <v>0</v>
      </c>
      <c r="O545" s="264">
        <f t="shared" si="8"/>
        <v>0</v>
      </c>
    </row>
    <row r="546" spans="1:15" x14ac:dyDescent="0.25">
      <c r="A546" s="255" t="s">
        <v>51</v>
      </c>
      <c r="B546" s="258" t="s">
        <v>28</v>
      </c>
      <c r="C546" s="256">
        <v>25368</v>
      </c>
      <c r="D546" s="259" t="s">
        <v>535</v>
      </c>
      <c r="E546" s="237">
        <v>967563.24789318256</v>
      </c>
      <c r="F546" s="189">
        <v>0</v>
      </c>
      <c r="G546" s="189">
        <v>600758.23</v>
      </c>
      <c r="H546" s="189">
        <v>0</v>
      </c>
      <c r="I546" s="189">
        <v>0</v>
      </c>
      <c r="J546" s="189">
        <v>0</v>
      </c>
      <c r="K546" s="189">
        <v>0</v>
      </c>
      <c r="L546" s="189">
        <v>83195.12</v>
      </c>
      <c r="M546" s="189">
        <v>0</v>
      </c>
      <c r="N546" s="189">
        <v>0</v>
      </c>
      <c r="O546" s="264">
        <f t="shared" si="8"/>
        <v>683953.35</v>
      </c>
    </row>
    <row r="547" spans="1:15" x14ac:dyDescent="0.25">
      <c r="A547" s="255" t="s">
        <v>51</v>
      </c>
      <c r="B547" s="258" t="s">
        <v>28</v>
      </c>
      <c r="C547" s="256">
        <v>25372</v>
      </c>
      <c r="D547" s="259" t="s">
        <v>536</v>
      </c>
      <c r="E547" s="237">
        <v>267701.2096850333</v>
      </c>
      <c r="F547" s="189">
        <v>0</v>
      </c>
      <c r="G547" s="189">
        <v>0</v>
      </c>
      <c r="H547" s="189">
        <v>0</v>
      </c>
      <c r="I547" s="189">
        <v>0</v>
      </c>
      <c r="J547" s="189">
        <v>0</v>
      </c>
      <c r="K547" s="189">
        <v>0</v>
      </c>
      <c r="L547" s="189">
        <v>401874.06000000006</v>
      </c>
      <c r="M547" s="189">
        <v>0</v>
      </c>
      <c r="N547" s="189">
        <v>0</v>
      </c>
      <c r="O547" s="264">
        <f t="shared" si="8"/>
        <v>401874.06000000006</v>
      </c>
    </row>
    <row r="548" spans="1:15" x14ac:dyDescent="0.25">
      <c r="A548" s="255" t="s">
        <v>51</v>
      </c>
      <c r="B548" s="258" t="s">
        <v>28</v>
      </c>
      <c r="C548" s="256">
        <v>25377</v>
      </c>
      <c r="D548" s="259" t="s">
        <v>537</v>
      </c>
      <c r="E548" s="237">
        <v>8483138.9382613786</v>
      </c>
      <c r="F548" s="189">
        <v>5137048.0999999996</v>
      </c>
      <c r="G548" s="189">
        <v>0</v>
      </c>
      <c r="H548" s="189">
        <v>0</v>
      </c>
      <c r="I548" s="189">
        <v>0</v>
      </c>
      <c r="J548" s="189">
        <v>0</v>
      </c>
      <c r="K548" s="189">
        <v>0</v>
      </c>
      <c r="L548" s="189">
        <v>0</v>
      </c>
      <c r="M548" s="189">
        <v>0</v>
      </c>
      <c r="N548" s="189">
        <v>0</v>
      </c>
      <c r="O548" s="264">
        <f t="shared" si="8"/>
        <v>5137048.0999999996</v>
      </c>
    </row>
    <row r="549" spans="1:15" x14ac:dyDescent="0.25">
      <c r="A549" s="255" t="s">
        <v>51</v>
      </c>
      <c r="B549" s="258" t="s">
        <v>28</v>
      </c>
      <c r="C549" s="256">
        <v>25386</v>
      </c>
      <c r="D549" s="259" t="s">
        <v>538</v>
      </c>
      <c r="E549" s="237">
        <v>0</v>
      </c>
      <c r="F549" s="189">
        <v>0</v>
      </c>
      <c r="G549" s="189">
        <v>0</v>
      </c>
      <c r="H549" s="189">
        <v>0</v>
      </c>
      <c r="I549" s="189">
        <v>0</v>
      </c>
      <c r="J549" s="189">
        <v>0</v>
      </c>
      <c r="K549" s="189">
        <v>0</v>
      </c>
      <c r="L549" s="189">
        <v>0</v>
      </c>
      <c r="M549" s="189">
        <v>0</v>
      </c>
      <c r="N549" s="189">
        <v>0</v>
      </c>
      <c r="O549" s="264">
        <f t="shared" si="8"/>
        <v>0</v>
      </c>
    </row>
    <row r="550" spans="1:15" x14ac:dyDescent="0.25">
      <c r="A550" s="255" t="s">
        <v>51</v>
      </c>
      <c r="B550" s="258" t="s">
        <v>28</v>
      </c>
      <c r="C550" s="256">
        <v>25394</v>
      </c>
      <c r="D550" s="259" t="s">
        <v>539</v>
      </c>
      <c r="E550" s="237">
        <v>0</v>
      </c>
      <c r="F550" s="189">
        <v>0</v>
      </c>
      <c r="G550" s="189">
        <v>0</v>
      </c>
      <c r="H550" s="189">
        <v>0</v>
      </c>
      <c r="I550" s="189">
        <v>0</v>
      </c>
      <c r="J550" s="189">
        <v>0</v>
      </c>
      <c r="K550" s="189">
        <v>0</v>
      </c>
      <c r="L550" s="189">
        <v>0</v>
      </c>
      <c r="M550" s="189">
        <v>0</v>
      </c>
      <c r="N550" s="189">
        <v>0</v>
      </c>
      <c r="O550" s="264">
        <f t="shared" si="8"/>
        <v>0</v>
      </c>
    </row>
    <row r="551" spans="1:15" x14ac:dyDescent="0.25">
      <c r="A551" s="221" t="s">
        <v>51</v>
      </c>
      <c r="B551" s="222" t="s">
        <v>28</v>
      </c>
      <c r="C551" s="186">
        <v>25398</v>
      </c>
      <c r="D551" s="187" t="s">
        <v>540</v>
      </c>
      <c r="E551" s="237">
        <v>0</v>
      </c>
      <c r="F551" s="189">
        <v>0</v>
      </c>
      <c r="G551" s="189">
        <v>0</v>
      </c>
      <c r="H551" s="189">
        <v>0</v>
      </c>
      <c r="I551" s="189">
        <v>0</v>
      </c>
      <c r="J551" s="189">
        <v>0</v>
      </c>
      <c r="K551" s="189">
        <v>0</v>
      </c>
      <c r="L551" s="189">
        <v>0</v>
      </c>
      <c r="M551" s="189">
        <v>0</v>
      </c>
      <c r="N551" s="189">
        <v>0</v>
      </c>
      <c r="O551" s="189">
        <f t="shared" si="8"/>
        <v>0</v>
      </c>
    </row>
    <row r="552" spans="1:15" x14ac:dyDescent="0.25">
      <c r="A552" s="221" t="s">
        <v>51</v>
      </c>
      <c r="B552" s="222" t="s">
        <v>28</v>
      </c>
      <c r="C552" s="186">
        <v>25402</v>
      </c>
      <c r="D552" s="187" t="s">
        <v>417</v>
      </c>
      <c r="E552" s="237">
        <v>168346.42058073432</v>
      </c>
      <c r="F552" s="189">
        <v>0</v>
      </c>
      <c r="G552" s="189">
        <v>0</v>
      </c>
      <c r="H552" s="189">
        <v>0</v>
      </c>
      <c r="I552" s="189">
        <v>0</v>
      </c>
      <c r="J552" s="189">
        <v>0</v>
      </c>
      <c r="K552" s="189">
        <v>0</v>
      </c>
      <c r="L552" s="189">
        <v>0</v>
      </c>
      <c r="M552" s="189">
        <v>0</v>
      </c>
      <c r="N552" s="189">
        <v>0</v>
      </c>
      <c r="O552" s="189">
        <f t="shared" si="8"/>
        <v>0</v>
      </c>
    </row>
    <row r="553" spans="1:15" x14ac:dyDescent="0.25">
      <c r="A553" s="221" t="s">
        <v>51</v>
      </c>
      <c r="B553" s="222" t="s">
        <v>28</v>
      </c>
      <c r="C553" s="186">
        <v>25407</v>
      </c>
      <c r="D553" s="187" t="s">
        <v>541</v>
      </c>
      <c r="E553" s="237">
        <v>188735119.99601009</v>
      </c>
      <c r="F553" s="189">
        <v>0</v>
      </c>
      <c r="G553" s="189">
        <v>410346744.02999985</v>
      </c>
      <c r="H553" s="189">
        <v>0</v>
      </c>
      <c r="I553" s="189">
        <v>0</v>
      </c>
      <c r="J553" s="189">
        <v>0</v>
      </c>
      <c r="K553" s="189">
        <v>0</v>
      </c>
      <c r="L553" s="189">
        <v>1558603.8</v>
      </c>
      <c r="M553" s="189">
        <v>0</v>
      </c>
      <c r="N553" s="189">
        <v>0</v>
      </c>
      <c r="O553" s="189">
        <f t="shared" si="8"/>
        <v>411905347.82999986</v>
      </c>
    </row>
    <row r="554" spans="1:15" x14ac:dyDescent="0.25">
      <c r="A554" s="221" t="s">
        <v>51</v>
      </c>
      <c r="B554" s="222" t="s">
        <v>28</v>
      </c>
      <c r="C554" s="186">
        <v>25426</v>
      </c>
      <c r="D554" s="187" t="s">
        <v>542</v>
      </c>
      <c r="E554" s="237">
        <v>3475237.5828997483</v>
      </c>
      <c r="F554" s="189">
        <v>0</v>
      </c>
      <c r="G554" s="189">
        <v>1350052.7200000002</v>
      </c>
      <c r="H554" s="189">
        <v>0</v>
      </c>
      <c r="I554" s="189">
        <v>0</v>
      </c>
      <c r="J554" s="189">
        <v>0</v>
      </c>
      <c r="K554" s="189">
        <v>0</v>
      </c>
      <c r="L554" s="189">
        <v>0</v>
      </c>
      <c r="M554" s="189">
        <v>0</v>
      </c>
      <c r="N554" s="189">
        <v>0</v>
      </c>
      <c r="O554" s="189">
        <f t="shared" si="8"/>
        <v>1350052.7200000002</v>
      </c>
    </row>
    <row r="555" spans="1:15" x14ac:dyDescent="0.25">
      <c r="A555" s="221" t="s">
        <v>51</v>
      </c>
      <c r="B555" s="222" t="s">
        <v>28</v>
      </c>
      <c r="C555" s="186">
        <v>25430</v>
      </c>
      <c r="D555" s="187" t="s">
        <v>543</v>
      </c>
      <c r="E555" s="237">
        <v>6216773.5692947656</v>
      </c>
      <c r="F555" s="189">
        <v>0</v>
      </c>
      <c r="G555" s="189">
        <v>0</v>
      </c>
      <c r="H555" s="189">
        <v>0</v>
      </c>
      <c r="I555" s="189">
        <v>0</v>
      </c>
      <c r="J555" s="189">
        <v>0</v>
      </c>
      <c r="K555" s="189">
        <v>0</v>
      </c>
      <c r="L555" s="189">
        <v>5681047.5700000003</v>
      </c>
      <c r="M555" s="189">
        <v>0</v>
      </c>
      <c r="N555" s="189">
        <v>0</v>
      </c>
      <c r="O555" s="189">
        <f t="shared" si="8"/>
        <v>5681047.5700000003</v>
      </c>
    </row>
    <row r="556" spans="1:15" x14ac:dyDescent="0.25">
      <c r="A556" s="221" t="s">
        <v>51</v>
      </c>
      <c r="B556" s="222" t="s">
        <v>28</v>
      </c>
      <c r="C556" s="186">
        <v>25436</v>
      </c>
      <c r="D556" s="187" t="s">
        <v>544</v>
      </c>
      <c r="E556" s="237">
        <v>208373.97553227842</v>
      </c>
      <c r="F556" s="189">
        <v>0</v>
      </c>
      <c r="G556" s="189">
        <v>0</v>
      </c>
      <c r="H556" s="189">
        <v>0</v>
      </c>
      <c r="I556" s="189">
        <v>0</v>
      </c>
      <c r="J556" s="189">
        <v>0</v>
      </c>
      <c r="K556" s="189">
        <v>0</v>
      </c>
      <c r="L556" s="189">
        <v>25797.78</v>
      </c>
      <c r="M556" s="189">
        <v>0</v>
      </c>
      <c r="N556" s="189">
        <v>0</v>
      </c>
      <c r="O556" s="189">
        <f t="shared" si="8"/>
        <v>25797.78</v>
      </c>
    </row>
    <row r="557" spans="1:15" x14ac:dyDescent="0.25">
      <c r="A557" s="221" t="s">
        <v>51</v>
      </c>
      <c r="B557" s="222" t="s">
        <v>28</v>
      </c>
      <c r="C557" s="186">
        <v>25438</v>
      </c>
      <c r="D557" s="187" t="s">
        <v>545</v>
      </c>
      <c r="E557" s="237">
        <v>205650.64908283838</v>
      </c>
      <c r="F557" s="189">
        <v>0</v>
      </c>
      <c r="G557" s="189">
        <v>0</v>
      </c>
      <c r="H557" s="189">
        <v>0</v>
      </c>
      <c r="I557" s="189">
        <v>0</v>
      </c>
      <c r="J557" s="189">
        <v>0</v>
      </c>
      <c r="K557" s="189">
        <v>0</v>
      </c>
      <c r="L557" s="189">
        <v>30115.579999999998</v>
      </c>
      <c r="M557" s="189">
        <v>0</v>
      </c>
      <c r="N557" s="189">
        <v>0</v>
      </c>
      <c r="O557" s="189">
        <f t="shared" si="8"/>
        <v>30115.579999999998</v>
      </c>
    </row>
    <row r="558" spans="1:15" x14ac:dyDescent="0.25">
      <c r="A558" s="221" t="s">
        <v>51</v>
      </c>
      <c r="B558" s="222" t="s">
        <v>28</v>
      </c>
      <c r="C558" s="186">
        <v>25473</v>
      </c>
      <c r="D558" s="187" t="s">
        <v>546</v>
      </c>
      <c r="E558" s="237">
        <v>44333680.211696975</v>
      </c>
      <c r="F558" s="189">
        <v>0</v>
      </c>
      <c r="G558" s="189">
        <v>0</v>
      </c>
      <c r="H558" s="189">
        <v>0</v>
      </c>
      <c r="I558" s="189">
        <v>0</v>
      </c>
      <c r="J558" s="189">
        <v>0</v>
      </c>
      <c r="K558" s="189">
        <v>0</v>
      </c>
      <c r="L558" s="189">
        <v>35860332.050000004</v>
      </c>
      <c r="M558" s="189">
        <v>0</v>
      </c>
      <c r="N558" s="189">
        <v>0</v>
      </c>
      <c r="O558" s="189">
        <f t="shared" si="8"/>
        <v>35860332.050000004</v>
      </c>
    </row>
    <row r="559" spans="1:15" x14ac:dyDescent="0.25">
      <c r="A559" s="221" t="s">
        <v>51</v>
      </c>
      <c r="B559" s="222" t="s">
        <v>28</v>
      </c>
      <c r="C559" s="186">
        <v>25483</v>
      </c>
      <c r="D559" s="187" t="s">
        <v>34</v>
      </c>
      <c r="E559" s="237">
        <v>1496124.5880538574</v>
      </c>
      <c r="F559" s="189">
        <v>0</v>
      </c>
      <c r="G559" s="189">
        <v>0</v>
      </c>
      <c r="H559" s="189">
        <v>0</v>
      </c>
      <c r="I559" s="189">
        <v>0</v>
      </c>
      <c r="J559" s="189">
        <v>0</v>
      </c>
      <c r="K559" s="189">
        <v>0</v>
      </c>
      <c r="L559" s="189">
        <v>1501416.6699999997</v>
      </c>
      <c r="M559" s="189">
        <v>0</v>
      </c>
      <c r="N559" s="189">
        <v>0</v>
      </c>
      <c r="O559" s="189">
        <f t="shared" si="8"/>
        <v>1501416.6699999997</v>
      </c>
    </row>
    <row r="560" spans="1:15" x14ac:dyDescent="0.25">
      <c r="A560" s="221" t="s">
        <v>51</v>
      </c>
      <c r="B560" s="222" t="s">
        <v>28</v>
      </c>
      <c r="C560" s="186">
        <v>25486</v>
      </c>
      <c r="D560" s="187" t="s">
        <v>547</v>
      </c>
      <c r="E560" s="237">
        <v>85119423.015820369</v>
      </c>
      <c r="F560" s="189">
        <v>0</v>
      </c>
      <c r="G560" s="189">
        <v>23659.87</v>
      </c>
      <c r="H560" s="189">
        <v>0</v>
      </c>
      <c r="I560" s="189">
        <v>0</v>
      </c>
      <c r="J560" s="189">
        <v>0</v>
      </c>
      <c r="K560" s="189">
        <v>0</v>
      </c>
      <c r="L560" s="189">
        <v>7683235.1899999995</v>
      </c>
      <c r="M560" s="189">
        <v>48981.06</v>
      </c>
      <c r="N560" s="189">
        <v>0</v>
      </c>
      <c r="O560" s="189">
        <f t="shared" si="8"/>
        <v>7755876.1199999992</v>
      </c>
    </row>
    <row r="561" spans="1:15" x14ac:dyDescent="0.25">
      <c r="A561" s="255" t="s">
        <v>51</v>
      </c>
      <c r="B561" s="258" t="s">
        <v>28</v>
      </c>
      <c r="C561" s="256">
        <v>25488</v>
      </c>
      <c r="D561" s="259" t="s">
        <v>548</v>
      </c>
      <c r="E561" s="237">
        <v>3864625.4964918932</v>
      </c>
      <c r="F561" s="189">
        <v>0</v>
      </c>
      <c r="G561" s="189">
        <v>0</v>
      </c>
      <c r="H561" s="189">
        <v>0</v>
      </c>
      <c r="I561" s="189">
        <v>0</v>
      </c>
      <c r="J561" s="189">
        <v>0</v>
      </c>
      <c r="K561" s="189">
        <v>0</v>
      </c>
      <c r="L561" s="189">
        <v>2940615.2000000007</v>
      </c>
      <c r="M561" s="189">
        <v>0</v>
      </c>
      <c r="N561" s="189">
        <v>0</v>
      </c>
      <c r="O561" s="264">
        <f t="shared" si="8"/>
        <v>2940615.2000000007</v>
      </c>
    </row>
    <row r="562" spans="1:15" x14ac:dyDescent="0.25">
      <c r="A562" s="255" t="s">
        <v>51</v>
      </c>
      <c r="B562" s="258" t="s">
        <v>28</v>
      </c>
      <c r="C562" s="256">
        <v>25489</v>
      </c>
      <c r="D562" s="259" t="s">
        <v>549</v>
      </c>
      <c r="E562" s="237">
        <v>0</v>
      </c>
      <c r="F562" s="189">
        <v>0</v>
      </c>
      <c r="G562" s="189">
        <v>0</v>
      </c>
      <c r="H562" s="189">
        <v>0</v>
      </c>
      <c r="I562" s="189">
        <v>0</v>
      </c>
      <c r="J562" s="189">
        <v>0</v>
      </c>
      <c r="K562" s="189">
        <v>0</v>
      </c>
      <c r="L562" s="189">
        <v>0</v>
      </c>
      <c r="M562" s="189">
        <v>0</v>
      </c>
      <c r="N562" s="189">
        <v>0</v>
      </c>
      <c r="O562" s="264">
        <f t="shared" si="8"/>
        <v>0</v>
      </c>
    </row>
    <row r="563" spans="1:15" x14ac:dyDescent="0.25">
      <c r="A563" s="255" t="s">
        <v>51</v>
      </c>
      <c r="B563" s="258" t="s">
        <v>28</v>
      </c>
      <c r="C563" s="256">
        <v>25491</v>
      </c>
      <c r="D563" s="259" t="s">
        <v>550</v>
      </c>
      <c r="E563" s="237">
        <v>0</v>
      </c>
      <c r="F563" s="189">
        <v>0</v>
      </c>
      <c r="G563" s="189">
        <v>0</v>
      </c>
      <c r="H563" s="189">
        <v>0</v>
      </c>
      <c r="I563" s="189">
        <v>0</v>
      </c>
      <c r="J563" s="189">
        <v>0</v>
      </c>
      <c r="K563" s="189">
        <v>0</v>
      </c>
      <c r="L563" s="189">
        <v>0</v>
      </c>
      <c r="M563" s="189">
        <v>0</v>
      </c>
      <c r="N563" s="189">
        <v>0</v>
      </c>
      <c r="O563" s="264">
        <f t="shared" si="8"/>
        <v>0</v>
      </c>
    </row>
    <row r="564" spans="1:15" x14ac:dyDescent="0.25">
      <c r="A564" s="255" t="s">
        <v>51</v>
      </c>
      <c r="B564" s="258" t="s">
        <v>28</v>
      </c>
      <c r="C564" s="256">
        <v>25506</v>
      </c>
      <c r="D564" s="259" t="s">
        <v>168</v>
      </c>
      <c r="E564" s="237">
        <v>0</v>
      </c>
      <c r="F564" s="189">
        <v>0</v>
      </c>
      <c r="G564" s="189">
        <v>0</v>
      </c>
      <c r="H564" s="189">
        <v>0</v>
      </c>
      <c r="I564" s="189">
        <v>0</v>
      </c>
      <c r="J564" s="189">
        <v>0</v>
      </c>
      <c r="K564" s="189">
        <v>0</v>
      </c>
      <c r="L564" s="189">
        <v>0</v>
      </c>
      <c r="M564" s="189">
        <v>0</v>
      </c>
      <c r="N564" s="189">
        <v>0</v>
      </c>
      <c r="O564" s="264">
        <f t="shared" si="8"/>
        <v>0</v>
      </c>
    </row>
    <row r="565" spans="1:15" x14ac:dyDescent="0.25">
      <c r="A565" s="255" t="s">
        <v>51</v>
      </c>
      <c r="B565" s="258" t="s">
        <v>28</v>
      </c>
      <c r="C565" s="256">
        <v>25513</v>
      </c>
      <c r="D565" s="259" t="s">
        <v>551</v>
      </c>
      <c r="E565" s="237">
        <v>11658465.915766865</v>
      </c>
      <c r="F565" s="189">
        <v>2461.6</v>
      </c>
      <c r="G565" s="189">
        <v>21078875.909999996</v>
      </c>
      <c r="H565" s="189">
        <v>0</v>
      </c>
      <c r="I565" s="189">
        <v>0</v>
      </c>
      <c r="J565" s="189">
        <v>0</v>
      </c>
      <c r="K565" s="189">
        <v>0</v>
      </c>
      <c r="L565" s="189">
        <v>32083.980000000003</v>
      </c>
      <c r="M565" s="189">
        <v>0</v>
      </c>
      <c r="N565" s="189">
        <v>0</v>
      </c>
      <c r="O565" s="264">
        <f t="shared" si="8"/>
        <v>21113421.489999998</v>
      </c>
    </row>
    <row r="566" spans="1:15" x14ac:dyDescent="0.25">
      <c r="A566" s="255" t="s">
        <v>51</v>
      </c>
      <c r="B566" s="258" t="s">
        <v>28</v>
      </c>
      <c r="C566" s="256">
        <v>25518</v>
      </c>
      <c r="D566" s="259" t="s">
        <v>552</v>
      </c>
      <c r="E566" s="237">
        <v>3539.8114850676288</v>
      </c>
      <c r="F566" s="189">
        <v>0</v>
      </c>
      <c r="G566" s="189">
        <v>0</v>
      </c>
      <c r="H566" s="189">
        <v>0</v>
      </c>
      <c r="I566" s="189">
        <v>0</v>
      </c>
      <c r="J566" s="189">
        <v>0</v>
      </c>
      <c r="K566" s="189">
        <v>0</v>
      </c>
      <c r="L566" s="189">
        <v>0</v>
      </c>
      <c r="M566" s="189">
        <v>0</v>
      </c>
      <c r="N566" s="189">
        <v>0</v>
      </c>
      <c r="O566" s="264">
        <f t="shared" si="8"/>
        <v>0</v>
      </c>
    </row>
    <row r="567" spans="1:15" x14ac:dyDescent="0.25">
      <c r="A567" s="255" t="s">
        <v>51</v>
      </c>
      <c r="B567" s="258" t="s">
        <v>28</v>
      </c>
      <c r="C567" s="256">
        <v>25524</v>
      </c>
      <c r="D567" s="259" t="s">
        <v>553</v>
      </c>
      <c r="E567" s="237">
        <v>21509.685631253342</v>
      </c>
      <c r="F567" s="189">
        <v>0</v>
      </c>
      <c r="G567" s="189">
        <v>0</v>
      </c>
      <c r="H567" s="189">
        <v>0</v>
      </c>
      <c r="I567" s="189">
        <v>0</v>
      </c>
      <c r="J567" s="189">
        <v>0</v>
      </c>
      <c r="K567" s="189">
        <v>0</v>
      </c>
      <c r="L567" s="189">
        <v>51365.39</v>
      </c>
      <c r="M567" s="189">
        <v>0</v>
      </c>
      <c r="N567" s="189">
        <v>0</v>
      </c>
      <c r="O567" s="264">
        <f t="shared" si="8"/>
        <v>51365.39</v>
      </c>
    </row>
    <row r="568" spans="1:15" x14ac:dyDescent="0.25">
      <c r="A568" s="255" t="s">
        <v>51</v>
      </c>
      <c r="B568" s="258" t="s">
        <v>28</v>
      </c>
      <c r="C568" s="256">
        <v>25530</v>
      </c>
      <c r="D568" s="259" t="s">
        <v>554</v>
      </c>
      <c r="E568" s="237">
        <v>3215473.4153906265</v>
      </c>
      <c r="F568" s="189">
        <v>0</v>
      </c>
      <c r="G568" s="189">
        <v>0</v>
      </c>
      <c r="H568" s="189">
        <v>0</v>
      </c>
      <c r="I568" s="189">
        <v>0</v>
      </c>
      <c r="J568" s="189">
        <v>0</v>
      </c>
      <c r="K568" s="189">
        <v>0</v>
      </c>
      <c r="L568" s="189">
        <v>3743724.5999999996</v>
      </c>
      <c r="M568" s="189">
        <v>0</v>
      </c>
      <c r="N568" s="189">
        <v>0</v>
      </c>
      <c r="O568" s="264">
        <f t="shared" si="8"/>
        <v>3743724.5999999996</v>
      </c>
    </row>
    <row r="569" spans="1:15" x14ac:dyDescent="0.25">
      <c r="A569" s="255" t="s">
        <v>51</v>
      </c>
      <c r="B569" s="258" t="s">
        <v>28</v>
      </c>
      <c r="C569" s="256">
        <v>25535</v>
      </c>
      <c r="D569" s="259" t="s">
        <v>555</v>
      </c>
      <c r="E569" s="237">
        <v>0</v>
      </c>
      <c r="F569" s="189">
        <v>0</v>
      </c>
      <c r="G569" s="189">
        <v>0</v>
      </c>
      <c r="H569" s="189">
        <v>0</v>
      </c>
      <c r="I569" s="189">
        <v>0</v>
      </c>
      <c r="J569" s="189">
        <v>0</v>
      </c>
      <c r="K569" s="189">
        <v>0</v>
      </c>
      <c r="L569" s="189">
        <v>0</v>
      </c>
      <c r="M569" s="189">
        <v>0</v>
      </c>
      <c r="N569" s="189">
        <v>0</v>
      </c>
      <c r="O569" s="264">
        <f t="shared" si="8"/>
        <v>0</v>
      </c>
    </row>
    <row r="570" spans="1:15" x14ac:dyDescent="0.25">
      <c r="A570" s="255" t="s">
        <v>51</v>
      </c>
      <c r="B570" s="258" t="s">
        <v>28</v>
      </c>
      <c r="C570" s="256">
        <v>25572</v>
      </c>
      <c r="D570" s="259" t="s">
        <v>556</v>
      </c>
      <c r="E570" s="237">
        <v>0</v>
      </c>
      <c r="F570" s="189">
        <v>0</v>
      </c>
      <c r="G570" s="189">
        <v>0</v>
      </c>
      <c r="H570" s="189">
        <v>0</v>
      </c>
      <c r="I570" s="189">
        <v>0</v>
      </c>
      <c r="J570" s="189">
        <v>0</v>
      </c>
      <c r="K570" s="189">
        <v>0</v>
      </c>
      <c r="L570" s="189">
        <v>348801.86</v>
      </c>
      <c r="M570" s="189">
        <v>0</v>
      </c>
      <c r="N570" s="189">
        <v>0</v>
      </c>
      <c r="O570" s="264">
        <f t="shared" si="8"/>
        <v>348801.86</v>
      </c>
    </row>
    <row r="571" spans="1:15" x14ac:dyDescent="0.25">
      <c r="A571" s="221" t="s">
        <v>51</v>
      </c>
      <c r="B571" s="222" t="s">
        <v>28</v>
      </c>
      <c r="C571" s="186">
        <v>25580</v>
      </c>
      <c r="D571" s="187" t="s">
        <v>557</v>
      </c>
      <c r="E571" s="237">
        <v>10044.843774089053</v>
      </c>
      <c r="F571" s="189">
        <v>0</v>
      </c>
      <c r="G571" s="189">
        <v>0</v>
      </c>
      <c r="H571" s="189">
        <v>0</v>
      </c>
      <c r="I571" s="189">
        <v>0</v>
      </c>
      <c r="J571" s="189">
        <v>0</v>
      </c>
      <c r="K571" s="189">
        <v>0</v>
      </c>
      <c r="L571" s="189">
        <v>0</v>
      </c>
      <c r="M571" s="189">
        <v>0</v>
      </c>
      <c r="N571" s="189">
        <v>0</v>
      </c>
      <c r="O571" s="189">
        <f t="shared" si="8"/>
        <v>0</v>
      </c>
    </row>
    <row r="572" spans="1:15" x14ac:dyDescent="0.25">
      <c r="A572" s="221" t="s">
        <v>51</v>
      </c>
      <c r="B572" s="222" t="s">
        <v>28</v>
      </c>
      <c r="C572" s="186">
        <v>25592</v>
      </c>
      <c r="D572" s="187" t="s">
        <v>558</v>
      </c>
      <c r="E572" s="237">
        <v>81136.203400853599</v>
      </c>
      <c r="F572" s="189">
        <v>360578.16</v>
      </c>
      <c r="G572" s="189">
        <v>0</v>
      </c>
      <c r="H572" s="189">
        <v>0</v>
      </c>
      <c r="I572" s="189">
        <v>0</v>
      </c>
      <c r="J572" s="189">
        <v>0</v>
      </c>
      <c r="K572" s="189">
        <v>0</v>
      </c>
      <c r="L572" s="189">
        <v>0</v>
      </c>
      <c r="M572" s="189">
        <v>0</v>
      </c>
      <c r="N572" s="189">
        <v>0</v>
      </c>
      <c r="O572" s="189">
        <f t="shared" si="8"/>
        <v>360578.16</v>
      </c>
    </row>
    <row r="573" spans="1:15" x14ac:dyDescent="0.25">
      <c r="A573" s="221" t="s">
        <v>51</v>
      </c>
      <c r="B573" s="222" t="s">
        <v>28</v>
      </c>
      <c r="C573" s="186">
        <v>25594</v>
      </c>
      <c r="D573" s="187" t="s">
        <v>559</v>
      </c>
      <c r="E573" s="237">
        <v>690730.96801710781</v>
      </c>
      <c r="F573" s="189">
        <v>0</v>
      </c>
      <c r="G573" s="189">
        <v>0</v>
      </c>
      <c r="H573" s="189">
        <v>0</v>
      </c>
      <c r="I573" s="189">
        <v>0</v>
      </c>
      <c r="J573" s="189">
        <v>0</v>
      </c>
      <c r="K573" s="189">
        <v>0</v>
      </c>
      <c r="L573" s="189">
        <v>220942.01</v>
      </c>
      <c r="M573" s="189">
        <v>0</v>
      </c>
      <c r="N573" s="189">
        <v>0</v>
      </c>
      <c r="O573" s="189">
        <f t="shared" si="8"/>
        <v>220942.01</v>
      </c>
    </row>
    <row r="574" spans="1:15" x14ac:dyDescent="0.25">
      <c r="A574" s="221" t="s">
        <v>51</v>
      </c>
      <c r="B574" s="222" t="s">
        <v>28</v>
      </c>
      <c r="C574" s="186">
        <v>25596</v>
      </c>
      <c r="D574" s="187" t="s">
        <v>560</v>
      </c>
      <c r="E574" s="237">
        <v>0</v>
      </c>
      <c r="F574" s="189">
        <v>0</v>
      </c>
      <c r="G574" s="189">
        <v>0</v>
      </c>
      <c r="H574" s="189">
        <v>0</v>
      </c>
      <c r="I574" s="189">
        <v>0</v>
      </c>
      <c r="J574" s="189">
        <v>0</v>
      </c>
      <c r="K574" s="189">
        <v>0</v>
      </c>
      <c r="L574" s="189">
        <v>0</v>
      </c>
      <c r="M574" s="189">
        <v>0</v>
      </c>
      <c r="N574" s="189">
        <v>0</v>
      </c>
      <c r="O574" s="189">
        <f t="shared" si="8"/>
        <v>0</v>
      </c>
    </row>
    <row r="575" spans="1:15" x14ac:dyDescent="0.25">
      <c r="A575" s="221" t="s">
        <v>51</v>
      </c>
      <c r="B575" s="222" t="s">
        <v>28</v>
      </c>
      <c r="C575" s="186">
        <v>25599</v>
      </c>
      <c r="D575" s="187" t="s">
        <v>561</v>
      </c>
      <c r="E575" s="237">
        <v>780179.76248908392</v>
      </c>
      <c r="F575" s="189">
        <v>0</v>
      </c>
      <c r="G575" s="189">
        <v>0</v>
      </c>
      <c r="H575" s="189">
        <v>0</v>
      </c>
      <c r="I575" s="189">
        <v>0</v>
      </c>
      <c r="J575" s="189">
        <v>0</v>
      </c>
      <c r="K575" s="189">
        <v>0</v>
      </c>
      <c r="L575" s="189">
        <v>203801.34</v>
      </c>
      <c r="M575" s="189">
        <v>0</v>
      </c>
      <c r="N575" s="189">
        <v>0</v>
      </c>
      <c r="O575" s="189">
        <f t="shared" si="8"/>
        <v>203801.34</v>
      </c>
    </row>
    <row r="576" spans="1:15" x14ac:dyDescent="0.25">
      <c r="A576" s="221" t="s">
        <v>51</v>
      </c>
      <c r="B576" s="222" t="s">
        <v>28</v>
      </c>
      <c r="C576" s="186">
        <v>25612</v>
      </c>
      <c r="D576" s="187" t="s">
        <v>562</v>
      </c>
      <c r="E576" s="237">
        <v>1194499.0764115702</v>
      </c>
      <c r="F576" s="189">
        <v>0</v>
      </c>
      <c r="G576" s="189">
        <v>0</v>
      </c>
      <c r="H576" s="189">
        <v>0</v>
      </c>
      <c r="I576" s="189">
        <v>0</v>
      </c>
      <c r="J576" s="189">
        <v>0</v>
      </c>
      <c r="K576" s="189">
        <v>0</v>
      </c>
      <c r="L576" s="189">
        <v>2535244.52</v>
      </c>
      <c r="M576" s="189">
        <v>0</v>
      </c>
      <c r="N576" s="189">
        <v>0</v>
      </c>
      <c r="O576" s="189">
        <f t="shared" si="8"/>
        <v>2535244.52</v>
      </c>
    </row>
    <row r="577" spans="1:15" x14ac:dyDescent="0.25">
      <c r="A577" s="221" t="s">
        <v>51</v>
      </c>
      <c r="B577" s="222" t="s">
        <v>28</v>
      </c>
      <c r="C577" s="186">
        <v>25645</v>
      </c>
      <c r="D577" s="187" t="s">
        <v>563</v>
      </c>
      <c r="E577" s="237">
        <v>0</v>
      </c>
      <c r="F577" s="189">
        <v>0</v>
      </c>
      <c r="G577" s="189">
        <v>0</v>
      </c>
      <c r="H577" s="189">
        <v>0</v>
      </c>
      <c r="I577" s="189">
        <v>0</v>
      </c>
      <c r="J577" s="189">
        <v>0</v>
      </c>
      <c r="K577" s="189">
        <v>0</v>
      </c>
      <c r="L577" s="189">
        <v>0</v>
      </c>
      <c r="M577" s="189">
        <v>0</v>
      </c>
      <c r="N577" s="189">
        <v>0</v>
      </c>
      <c r="O577" s="189">
        <f t="shared" si="8"/>
        <v>0</v>
      </c>
    </row>
    <row r="578" spans="1:15" x14ac:dyDescent="0.25">
      <c r="A578" s="221" t="s">
        <v>51</v>
      </c>
      <c r="B578" s="222" t="s">
        <v>28</v>
      </c>
      <c r="C578" s="186">
        <v>25649</v>
      </c>
      <c r="D578" s="187" t="s">
        <v>564</v>
      </c>
      <c r="E578" s="237">
        <v>0</v>
      </c>
      <c r="F578" s="189">
        <v>0</v>
      </c>
      <c r="G578" s="189">
        <v>0</v>
      </c>
      <c r="H578" s="189">
        <v>0</v>
      </c>
      <c r="I578" s="189">
        <v>0</v>
      </c>
      <c r="J578" s="189">
        <v>0</v>
      </c>
      <c r="K578" s="189">
        <v>0</v>
      </c>
      <c r="L578" s="189">
        <v>0</v>
      </c>
      <c r="M578" s="189">
        <v>0</v>
      </c>
      <c r="N578" s="189">
        <v>0</v>
      </c>
      <c r="O578" s="189">
        <f t="shared" si="8"/>
        <v>0</v>
      </c>
    </row>
    <row r="579" spans="1:15" x14ac:dyDescent="0.25">
      <c r="A579" s="221" t="s">
        <v>51</v>
      </c>
      <c r="B579" s="222" t="s">
        <v>28</v>
      </c>
      <c r="C579" s="186">
        <v>25653</v>
      </c>
      <c r="D579" s="187" t="s">
        <v>565</v>
      </c>
      <c r="E579" s="237">
        <v>360778.61637397239</v>
      </c>
      <c r="F579" s="189">
        <v>0</v>
      </c>
      <c r="G579" s="189">
        <v>0</v>
      </c>
      <c r="H579" s="189">
        <v>0</v>
      </c>
      <c r="I579" s="189">
        <v>0</v>
      </c>
      <c r="J579" s="189">
        <v>0</v>
      </c>
      <c r="K579" s="189">
        <v>0</v>
      </c>
      <c r="L579" s="189">
        <v>0</v>
      </c>
      <c r="M579" s="189">
        <v>0</v>
      </c>
      <c r="N579" s="189">
        <v>0</v>
      </c>
      <c r="O579" s="189">
        <f t="shared" si="8"/>
        <v>0</v>
      </c>
    </row>
    <row r="580" spans="1:15" x14ac:dyDescent="0.25">
      <c r="A580" s="221" t="s">
        <v>51</v>
      </c>
      <c r="B580" s="222" t="s">
        <v>28</v>
      </c>
      <c r="C580" s="186">
        <v>25658</v>
      </c>
      <c r="D580" s="187" t="s">
        <v>140</v>
      </c>
      <c r="E580" s="237">
        <v>924601.23726223106</v>
      </c>
      <c r="F580" s="189">
        <v>0</v>
      </c>
      <c r="G580" s="189">
        <v>0</v>
      </c>
      <c r="H580" s="189">
        <v>0</v>
      </c>
      <c r="I580" s="189">
        <v>0</v>
      </c>
      <c r="J580" s="189">
        <v>0</v>
      </c>
      <c r="K580" s="189">
        <v>0</v>
      </c>
      <c r="L580" s="189">
        <v>186973.72</v>
      </c>
      <c r="M580" s="189">
        <v>0</v>
      </c>
      <c r="N580" s="189">
        <v>0</v>
      </c>
      <c r="O580" s="189">
        <f t="shared" si="8"/>
        <v>186973.72</v>
      </c>
    </row>
    <row r="581" spans="1:15" x14ac:dyDescent="0.25">
      <c r="A581" s="255" t="s">
        <v>51</v>
      </c>
      <c r="B581" s="258" t="s">
        <v>28</v>
      </c>
      <c r="C581" s="256">
        <v>25662</v>
      </c>
      <c r="D581" s="259" t="s">
        <v>566</v>
      </c>
      <c r="E581" s="237">
        <v>457543.05769519939</v>
      </c>
      <c r="F581" s="189">
        <v>0</v>
      </c>
      <c r="G581" s="189">
        <v>0</v>
      </c>
      <c r="H581" s="189">
        <v>0</v>
      </c>
      <c r="I581" s="189">
        <v>0</v>
      </c>
      <c r="J581" s="189">
        <v>0</v>
      </c>
      <c r="K581" s="189">
        <v>0</v>
      </c>
      <c r="L581" s="189">
        <v>706917.03999999992</v>
      </c>
      <c r="M581" s="189">
        <v>0</v>
      </c>
      <c r="N581" s="189">
        <v>0</v>
      </c>
      <c r="O581" s="264">
        <f t="shared" si="8"/>
        <v>706917.03999999992</v>
      </c>
    </row>
    <row r="582" spans="1:15" x14ac:dyDescent="0.25">
      <c r="A582" s="255" t="s">
        <v>51</v>
      </c>
      <c r="B582" s="258" t="s">
        <v>28</v>
      </c>
      <c r="C582" s="256">
        <v>25718</v>
      </c>
      <c r="D582" s="259" t="s">
        <v>567</v>
      </c>
      <c r="E582" s="237">
        <v>16139.492339641189</v>
      </c>
      <c r="F582" s="189">
        <v>0</v>
      </c>
      <c r="G582" s="189">
        <v>0</v>
      </c>
      <c r="H582" s="189">
        <v>0</v>
      </c>
      <c r="I582" s="189">
        <v>0</v>
      </c>
      <c r="J582" s="189">
        <v>0</v>
      </c>
      <c r="K582" s="189">
        <v>0</v>
      </c>
      <c r="L582" s="189">
        <v>11146.12</v>
      </c>
      <c r="M582" s="189">
        <v>0</v>
      </c>
      <c r="N582" s="189">
        <v>0</v>
      </c>
      <c r="O582" s="264">
        <f t="shared" si="8"/>
        <v>11146.12</v>
      </c>
    </row>
    <row r="583" spans="1:15" x14ac:dyDescent="0.25">
      <c r="A583" s="255" t="s">
        <v>51</v>
      </c>
      <c r="B583" s="258" t="s">
        <v>28</v>
      </c>
      <c r="C583" s="256">
        <v>25736</v>
      </c>
      <c r="D583" s="259" t="s">
        <v>568</v>
      </c>
      <c r="E583" s="237">
        <v>201591475.4029609</v>
      </c>
      <c r="F583" s="189">
        <v>0</v>
      </c>
      <c r="G583" s="189">
        <v>0</v>
      </c>
      <c r="H583" s="189">
        <v>0</v>
      </c>
      <c r="I583" s="189">
        <v>0</v>
      </c>
      <c r="J583" s="189">
        <v>0</v>
      </c>
      <c r="K583" s="189">
        <v>0</v>
      </c>
      <c r="L583" s="189">
        <v>0</v>
      </c>
      <c r="M583" s="189">
        <v>158842464.22000003</v>
      </c>
      <c r="N583" s="189">
        <v>0</v>
      </c>
      <c r="O583" s="264">
        <f t="shared" si="8"/>
        <v>158842464.22000003</v>
      </c>
    </row>
    <row r="584" spans="1:15" x14ac:dyDescent="0.25">
      <c r="A584" s="255" t="s">
        <v>51</v>
      </c>
      <c r="B584" s="258" t="s">
        <v>28</v>
      </c>
      <c r="C584" s="256">
        <v>25740</v>
      </c>
      <c r="D584" s="259" t="s">
        <v>569</v>
      </c>
      <c r="E584" s="237">
        <v>5643844.4142619483</v>
      </c>
      <c r="F584" s="189">
        <v>0</v>
      </c>
      <c r="G584" s="189">
        <v>0</v>
      </c>
      <c r="H584" s="189">
        <v>0</v>
      </c>
      <c r="I584" s="189">
        <v>0</v>
      </c>
      <c r="J584" s="189">
        <v>0</v>
      </c>
      <c r="K584" s="189">
        <v>0</v>
      </c>
      <c r="L584" s="189">
        <v>4333916.9700000007</v>
      </c>
      <c r="M584" s="189">
        <v>0</v>
      </c>
      <c r="N584" s="189">
        <v>0</v>
      </c>
      <c r="O584" s="264">
        <f t="shared" si="8"/>
        <v>4333916.9700000007</v>
      </c>
    </row>
    <row r="585" spans="1:15" x14ac:dyDescent="0.25">
      <c r="A585" s="255" t="s">
        <v>51</v>
      </c>
      <c r="B585" s="258" t="s">
        <v>28</v>
      </c>
      <c r="C585" s="256">
        <v>25743</v>
      </c>
      <c r="D585" s="259" t="s">
        <v>570</v>
      </c>
      <c r="E585" s="237">
        <v>793528.21182216203</v>
      </c>
      <c r="F585" s="189">
        <v>0</v>
      </c>
      <c r="G585" s="189">
        <v>0</v>
      </c>
      <c r="H585" s="189">
        <v>0</v>
      </c>
      <c r="I585" s="189">
        <v>0</v>
      </c>
      <c r="J585" s="189">
        <v>0</v>
      </c>
      <c r="K585" s="189">
        <v>0</v>
      </c>
      <c r="L585" s="189">
        <v>257797.90999999997</v>
      </c>
      <c r="M585" s="189">
        <v>0</v>
      </c>
      <c r="N585" s="189">
        <v>0</v>
      </c>
      <c r="O585" s="264">
        <f t="shared" si="8"/>
        <v>257797.90999999997</v>
      </c>
    </row>
    <row r="586" spans="1:15" x14ac:dyDescent="0.25">
      <c r="A586" s="255" t="s">
        <v>51</v>
      </c>
      <c r="B586" s="258" t="s">
        <v>28</v>
      </c>
      <c r="C586" s="256">
        <v>25745</v>
      </c>
      <c r="D586" s="259" t="s">
        <v>571</v>
      </c>
      <c r="E586" s="237">
        <v>312378.33454598911</v>
      </c>
      <c r="F586" s="189">
        <v>0</v>
      </c>
      <c r="G586" s="189">
        <v>0</v>
      </c>
      <c r="H586" s="189">
        <v>0</v>
      </c>
      <c r="I586" s="189">
        <v>0</v>
      </c>
      <c r="J586" s="189">
        <v>0</v>
      </c>
      <c r="K586" s="189">
        <v>0</v>
      </c>
      <c r="L586" s="189">
        <v>30519.510000000002</v>
      </c>
      <c r="M586" s="189">
        <v>0</v>
      </c>
      <c r="N586" s="189">
        <v>0</v>
      </c>
      <c r="O586" s="264">
        <f t="shared" si="8"/>
        <v>30519.510000000002</v>
      </c>
    </row>
    <row r="587" spans="1:15" x14ac:dyDescent="0.25">
      <c r="A587" s="255" t="s">
        <v>51</v>
      </c>
      <c r="B587" s="258" t="s">
        <v>28</v>
      </c>
      <c r="C587" s="256">
        <v>25754</v>
      </c>
      <c r="D587" s="259" t="s">
        <v>572</v>
      </c>
      <c r="E587" s="237">
        <v>24129346.809443254</v>
      </c>
      <c r="F587" s="189">
        <v>0</v>
      </c>
      <c r="G587" s="189">
        <v>0</v>
      </c>
      <c r="H587" s="189">
        <v>0</v>
      </c>
      <c r="I587" s="189">
        <v>0</v>
      </c>
      <c r="J587" s="189">
        <v>0</v>
      </c>
      <c r="K587" s="189">
        <v>0</v>
      </c>
      <c r="L587" s="189">
        <v>41139735.829999998</v>
      </c>
      <c r="M587" s="189">
        <v>0</v>
      </c>
      <c r="N587" s="189">
        <v>0</v>
      </c>
      <c r="O587" s="264">
        <f t="shared" si="8"/>
        <v>41139735.829999998</v>
      </c>
    </row>
    <row r="588" spans="1:15" x14ac:dyDescent="0.25">
      <c r="A588" s="255" t="s">
        <v>51</v>
      </c>
      <c r="B588" s="258" t="s">
        <v>28</v>
      </c>
      <c r="C588" s="256">
        <v>25758</v>
      </c>
      <c r="D588" s="259" t="s">
        <v>573</v>
      </c>
      <c r="E588" s="237">
        <v>0</v>
      </c>
      <c r="F588" s="189">
        <v>0</v>
      </c>
      <c r="G588" s="189">
        <v>0</v>
      </c>
      <c r="H588" s="189">
        <v>0</v>
      </c>
      <c r="I588" s="189">
        <v>0</v>
      </c>
      <c r="J588" s="189">
        <v>0</v>
      </c>
      <c r="K588" s="189">
        <v>0</v>
      </c>
      <c r="L588" s="189">
        <v>0</v>
      </c>
      <c r="M588" s="189">
        <v>0</v>
      </c>
      <c r="N588" s="189">
        <v>0</v>
      </c>
      <c r="O588" s="264">
        <f t="shared" ref="O588:O651" si="9">SUM(F588:N588)</f>
        <v>0</v>
      </c>
    </row>
    <row r="589" spans="1:15" x14ac:dyDescent="0.25">
      <c r="A589" s="255" t="s">
        <v>51</v>
      </c>
      <c r="B589" s="258" t="s">
        <v>28</v>
      </c>
      <c r="C589" s="256">
        <v>25769</v>
      </c>
      <c r="D589" s="259" t="s">
        <v>574</v>
      </c>
      <c r="E589" s="237">
        <v>8126483.9985598382</v>
      </c>
      <c r="F589" s="189">
        <v>0</v>
      </c>
      <c r="G589" s="189">
        <v>1379864.6600000001</v>
      </c>
      <c r="H589" s="189">
        <v>0</v>
      </c>
      <c r="I589" s="189">
        <v>0</v>
      </c>
      <c r="J589" s="189">
        <v>0</v>
      </c>
      <c r="K589" s="189">
        <v>0</v>
      </c>
      <c r="L589" s="189">
        <v>0</v>
      </c>
      <c r="M589" s="189">
        <v>0</v>
      </c>
      <c r="N589" s="189">
        <v>0</v>
      </c>
      <c r="O589" s="264">
        <f t="shared" si="9"/>
        <v>1379864.6600000001</v>
      </c>
    </row>
    <row r="590" spans="1:15" x14ac:dyDescent="0.25">
      <c r="A590" s="255" t="s">
        <v>51</v>
      </c>
      <c r="B590" s="258" t="s">
        <v>28</v>
      </c>
      <c r="C590" s="256">
        <v>25772</v>
      </c>
      <c r="D590" s="259" t="s">
        <v>575</v>
      </c>
      <c r="E590" s="237">
        <v>11731875.527692057</v>
      </c>
      <c r="F590" s="189">
        <v>0</v>
      </c>
      <c r="G590" s="189">
        <v>430201.55000000005</v>
      </c>
      <c r="H590" s="189">
        <v>0</v>
      </c>
      <c r="I590" s="189">
        <v>0</v>
      </c>
      <c r="J590" s="189">
        <v>0</v>
      </c>
      <c r="K590" s="189">
        <v>0</v>
      </c>
      <c r="L590" s="189">
        <v>0</v>
      </c>
      <c r="M590" s="189">
        <v>0</v>
      </c>
      <c r="N590" s="189">
        <v>0</v>
      </c>
      <c r="O590" s="264">
        <f t="shared" si="9"/>
        <v>430201.55000000005</v>
      </c>
    </row>
    <row r="591" spans="1:15" x14ac:dyDescent="0.25">
      <c r="A591" s="221" t="s">
        <v>51</v>
      </c>
      <c r="B591" s="222" t="s">
        <v>28</v>
      </c>
      <c r="C591" s="186">
        <v>25777</v>
      </c>
      <c r="D591" s="187" t="s">
        <v>576</v>
      </c>
      <c r="E591" s="237">
        <v>0</v>
      </c>
      <c r="F591" s="189">
        <v>0</v>
      </c>
      <c r="G591" s="189">
        <v>0</v>
      </c>
      <c r="H591" s="189">
        <v>0</v>
      </c>
      <c r="I591" s="189">
        <v>0</v>
      </c>
      <c r="J591" s="189">
        <v>0</v>
      </c>
      <c r="K591" s="189">
        <v>0</v>
      </c>
      <c r="L591" s="189">
        <v>0</v>
      </c>
      <c r="M591" s="189">
        <v>0</v>
      </c>
      <c r="N591" s="189">
        <v>0</v>
      </c>
      <c r="O591" s="189">
        <f t="shared" si="9"/>
        <v>0</v>
      </c>
    </row>
    <row r="592" spans="1:15" x14ac:dyDescent="0.25">
      <c r="A592" s="221" t="s">
        <v>51</v>
      </c>
      <c r="B592" s="222" t="s">
        <v>28</v>
      </c>
      <c r="C592" s="186">
        <v>25779</v>
      </c>
      <c r="D592" s="187" t="s">
        <v>577</v>
      </c>
      <c r="E592" s="237">
        <v>89654.667063832399</v>
      </c>
      <c r="F592" s="189">
        <v>0</v>
      </c>
      <c r="G592" s="189">
        <v>0</v>
      </c>
      <c r="H592" s="189">
        <v>0</v>
      </c>
      <c r="I592" s="189">
        <v>0</v>
      </c>
      <c r="J592" s="189">
        <v>0</v>
      </c>
      <c r="K592" s="189">
        <v>0</v>
      </c>
      <c r="L592" s="189">
        <v>0</v>
      </c>
      <c r="M592" s="189">
        <v>0</v>
      </c>
      <c r="N592" s="189">
        <v>0</v>
      </c>
      <c r="O592" s="189">
        <f t="shared" si="9"/>
        <v>0</v>
      </c>
    </row>
    <row r="593" spans="1:15" x14ac:dyDescent="0.25">
      <c r="A593" s="221" t="s">
        <v>51</v>
      </c>
      <c r="B593" s="222" t="s">
        <v>28</v>
      </c>
      <c r="C593" s="186">
        <v>25781</v>
      </c>
      <c r="D593" s="187" t="s">
        <v>578</v>
      </c>
      <c r="E593" s="237">
        <v>233811475.46058145</v>
      </c>
      <c r="F593" s="189">
        <v>0</v>
      </c>
      <c r="G593" s="189">
        <v>488038756.66000026</v>
      </c>
      <c r="H593" s="189">
        <v>0</v>
      </c>
      <c r="I593" s="189">
        <v>0</v>
      </c>
      <c r="J593" s="189">
        <v>0</v>
      </c>
      <c r="K593" s="189">
        <v>0</v>
      </c>
      <c r="L593" s="189">
        <v>3616661.5799999996</v>
      </c>
      <c r="M593" s="189">
        <v>0</v>
      </c>
      <c r="N593" s="189">
        <v>0</v>
      </c>
      <c r="O593" s="189">
        <f t="shared" si="9"/>
        <v>491655418.24000025</v>
      </c>
    </row>
    <row r="594" spans="1:15" x14ac:dyDescent="0.25">
      <c r="A594" s="221" t="s">
        <v>51</v>
      </c>
      <c r="B594" s="222" t="s">
        <v>28</v>
      </c>
      <c r="C594" s="186">
        <v>25785</v>
      </c>
      <c r="D594" s="187" t="s">
        <v>579</v>
      </c>
      <c r="E594" s="237">
        <v>4983179.7708842969</v>
      </c>
      <c r="F594" s="189">
        <v>0</v>
      </c>
      <c r="G594" s="189">
        <v>0</v>
      </c>
      <c r="H594" s="189">
        <v>0</v>
      </c>
      <c r="I594" s="189">
        <v>0</v>
      </c>
      <c r="J594" s="189">
        <v>0</v>
      </c>
      <c r="K594" s="189">
        <v>0</v>
      </c>
      <c r="L594" s="189">
        <v>1364199.23</v>
      </c>
      <c r="M594" s="189">
        <v>0</v>
      </c>
      <c r="N594" s="189">
        <v>0</v>
      </c>
      <c r="O594" s="189">
        <f t="shared" si="9"/>
        <v>1364199.23</v>
      </c>
    </row>
    <row r="595" spans="1:15" x14ac:dyDescent="0.25">
      <c r="A595" s="221" t="s">
        <v>51</v>
      </c>
      <c r="B595" s="222" t="s">
        <v>28</v>
      </c>
      <c r="C595" s="186">
        <v>25793</v>
      </c>
      <c r="D595" s="187" t="s">
        <v>580</v>
      </c>
      <c r="E595" s="237">
        <v>81708555.786696315</v>
      </c>
      <c r="F595" s="189">
        <v>0</v>
      </c>
      <c r="G595" s="189">
        <v>118431674.55000001</v>
      </c>
      <c r="H595" s="189">
        <v>0</v>
      </c>
      <c r="I595" s="189">
        <v>0</v>
      </c>
      <c r="J595" s="189">
        <v>0</v>
      </c>
      <c r="K595" s="189">
        <v>0</v>
      </c>
      <c r="L595" s="189">
        <v>1089209.67</v>
      </c>
      <c r="M595" s="189">
        <v>0</v>
      </c>
      <c r="N595" s="189">
        <v>0</v>
      </c>
      <c r="O595" s="189">
        <f t="shared" si="9"/>
        <v>119520884.22000001</v>
      </c>
    </row>
    <row r="596" spans="1:15" x14ac:dyDescent="0.25">
      <c r="A596" s="221" t="s">
        <v>51</v>
      </c>
      <c r="B596" s="222" t="s">
        <v>28</v>
      </c>
      <c r="C596" s="186">
        <v>25797</v>
      </c>
      <c r="D596" s="187" t="s">
        <v>581</v>
      </c>
      <c r="E596" s="237">
        <v>0</v>
      </c>
      <c r="F596" s="189">
        <v>0</v>
      </c>
      <c r="G596" s="189">
        <v>0</v>
      </c>
      <c r="H596" s="189">
        <v>0</v>
      </c>
      <c r="I596" s="189">
        <v>0</v>
      </c>
      <c r="J596" s="189">
        <v>0</v>
      </c>
      <c r="K596" s="189">
        <v>0</v>
      </c>
      <c r="L596" s="189">
        <v>0</v>
      </c>
      <c r="M596" s="189">
        <v>0</v>
      </c>
      <c r="N596" s="189">
        <v>0</v>
      </c>
      <c r="O596" s="189">
        <f t="shared" si="9"/>
        <v>0</v>
      </c>
    </row>
    <row r="597" spans="1:15" x14ac:dyDescent="0.25">
      <c r="A597" s="221" t="s">
        <v>51</v>
      </c>
      <c r="B597" s="222" t="s">
        <v>28</v>
      </c>
      <c r="C597" s="186">
        <v>25799</v>
      </c>
      <c r="D597" s="187" t="s">
        <v>582</v>
      </c>
      <c r="E597" s="237">
        <v>0</v>
      </c>
      <c r="F597" s="189">
        <v>0</v>
      </c>
      <c r="G597" s="189">
        <v>0</v>
      </c>
      <c r="H597" s="189">
        <v>0</v>
      </c>
      <c r="I597" s="189">
        <v>0</v>
      </c>
      <c r="J597" s="189">
        <v>0</v>
      </c>
      <c r="K597" s="189">
        <v>0</v>
      </c>
      <c r="L597" s="189">
        <v>0</v>
      </c>
      <c r="M597" s="189">
        <v>0</v>
      </c>
      <c r="N597" s="189">
        <v>0</v>
      </c>
      <c r="O597" s="189">
        <f t="shared" si="9"/>
        <v>0</v>
      </c>
    </row>
    <row r="598" spans="1:15" x14ac:dyDescent="0.25">
      <c r="A598" s="221" t="s">
        <v>51</v>
      </c>
      <c r="B598" s="222" t="s">
        <v>28</v>
      </c>
      <c r="C598" s="186">
        <v>25805</v>
      </c>
      <c r="D598" s="187" t="s">
        <v>583</v>
      </c>
      <c r="E598" s="237">
        <v>116122.36513570734</v>
      </c>
      <c r="F598" s="189">
        <v>0</v>
      </c>
      <c r="G598" s="189">
        <v>0</v>
      </c>
      <c r="H598" s="189">
        <v>0</v>
      </c>
      <c r="I598" s="189">
        <v>0</v>
      </c>
      <c r="J598" s="189">
        <v>0</v>
      </c>
      <c r="K598" s="189">
        <v>0</v>
      </c>
      <c r="L598" s="189">
        <v>49977.84</v>
      </c>
      <c r="M598" s="189">
        <v>0</v>
      </c>
      <c r="N598" s="189">
        <v>0</v>
      </c>
      <c r="O598" s="189">
        <f t="shared" si="9"/>
        <v>49977.84</v>
      </c>
    </row>
    <row r="599" spans="1:15" x14ac:dyDescent="0.25">
      <c r="A599" s="221" t="s">
        <v>51</v>
      </c>
      <c r="B599" s="222" t="s">
        <v>28</v>
      </c>
      <c r="C599" s="186">
        <v>25807</v>
      </c>
      <c r="D599" s="187" t="s">
        <v>584</v>
      </c>
      <c r="E599" s="237">
        <v>731660.35918462789</v>
      </c>
      <c r="F599" s="189">
        <v>0</v>
      </c>
      <c r="G599" s="189">
        <v>0</v>
      </c>
      <c r="H599" s="189">
        <v>0</v>
      </c>
      <c r="I599" s="189">
        <v>0</v>
      </c>
      <c r="J599" s="189">
        <v>0</v>
      </c>
      <c r="K599" s="189">
        <v>0</v>
      </c>
      <c r="L599" s="189">
        <v>688784.08000000007</v>
      </c>
      <c r="M599" s="189">
        <v>0</v>
      </c>
      <c r="N599" s="189">
        <v>0</v>
      </c>
      <c r="O599" s="189">
        <f t="shared" si="9"/>
        <v>688784.08000000007</v>
      </c>
    </row>
    <row r="600" spans="1:15" x14ac:dyDescent="0.25">
      <c r="A600" s="221" t="s">
        <v>51</v>
      </c>
      <c r="B600" s="222" t="s">
        <v>28</v>
      </c>
      <c r="C600" s="186">
        <v>25815</v>
      </c>
      <c r="D600" s="187" t="s">
        <v>585</v>
      </c>
      <c r="E600" s="237">
        <v>45275.486673884079</v>
      </c>
      <c r="F600" s="189">
        <v>0</v>
      </c>
      <c r="G600" s="189">
        <v>105594.62</v>
      </c>
      <c r="H600" s="189">
        <v>0</v>
      </c>
      <c r="I600" s="189">
        <v>0</v>
      </c>
      <c r="J600" s="189">
        <v>0</v>
      </c>
      <c r="K600" s="189">
        <v>0</v>
      </c>
      <c r="L600" s="189">
        <v>395975.07999999996</v>
      </c>
      <c r="M600" s="189">
        <v>0</v>
      </c>
      <c r="N600" s="189">
        <v>0</v>
      </c>
      <c r="O600" s="189">
        <f t="shared" si="9"/>
        <v>501569.69999999995</v>
      </c>
    </row>
    <row r="601" spans="1:15" x14ac:dyDescent="0.25">
      <c r="A601" s="255" t="s">
        <v>51</v>
      </c>
      <c r="B601" s="258" t="s">
        <v>28</v>
      </c>
      <c r="C601" s="256">
        <v>25817</v>
      </c>
      <c r="D601" s="259" t="s">
        <v>586</v>
      </c>
      <c r="E601" s="237">
        <v>6631315.3606733158</v>
      </c>
      <c r="F601" s="189">
        <v>0</v>
      </c>
      <c r="G601" s="189">
        <v>0</v>
      </c>
      <c r="H601" s="189">
        <v>0</v>
      </c>
      <c r="I601" s="189">
        <v>0</v>
      </c>
      <c r="J601" s="189">
        <v>0</v>
      </c>
      <c r="K601" s="189">
        <v>0</v>
      </c>
      <c r="L601" s="189">
        <v>7532956.8900000015</v>
      </c>
      <c r="M601" s="189">
        <v>0</v>
      </c>
      <c r="N601" s="189">
        <v>0</v>
      </c>
      <c r="O601" s="264">
        <f t="shared" si="9"/>
        <v>7532956.8900000015</v>
      </c>
    </row>
    <row r="602" spans="1:15" x14ac:dyDescent="0.25">
      <c r="A602" s="255" t="s">
        <v>51</v>
      </c>
      <c r="B602" s="258" t="s">
        <v>28</v>
      </c>
      <c r="C602" s="256">
        <v>25823</v>
      </c>
      <c r="D602" s="259" t="s">
        <v>587</v>
      </c>
      <c r="E602" s="237">
        <v>534.18749185499507</v>
      </c>
      <c r="F602" s="189">
        <v>0</v>
      </c>
      <c r="G602" s="189">
        <v>0</v>
      </c>
      <c r="H602" s="189">
        <v>0</v>
      </c>
      <c r="I602" s="189">
        <v>0</v>
      </c>
      <c r="J602" s="189">
        <v>0</v>
      </c>
      <c r="K602" s="189">
        <v>0</v>
      </c>
      <c r="L602" s="189">
        <v>0</v>
      </c>
      <c r="M602" s="189">
        <v>0</v>
      </c>
      <c r="N602" s="189">
        <v>0</v>
      </c>
      <c r="O602" s="264">
        <f t="shared" si="9"/>
        <v>0</v>
      </c>
    </row>
    <row r="603" spans="1:15" x14ac:dyDescent="0.25">
      <c r="A603" s="255" t="s">
        <v>51</v>
      </c>
      <c r="B603" s="258" t="s">
        <v>28</v>
      </c>
      <c r="C603" s="256">
        <v>25839</v>
      </c>
      <c r="D603" s="259" t="s">
        <v>588</v>
      </c>
      <c r="E603" s="237">
        <v>112735526.86240499</v>
      </c>
      <c r="F603" s="189">
        <v>0</v>
      </c>
      <c r="G603" s="189">
        <v>0</v>
      </c>
      <c r="H603" s="189">
        <v>25470852.109999999</v>
      </c>
      <c r="I603" s="189">
        <v>46365325.689999998</v>
      </c>
      <c r="J603" s="189">
        <v>0</v>
      </c>
      <c r="K603" s="189">
        <v>0</v>
      </c>
      <c r="L603" s="189">
        <v>0</v>
      </c>
      <c r="M603" s="189">
        <v>0</v>
      </c>
      <c r="N603" s="189">
        <v>0</v>
      </c>
      <c r="O603" s="264">
        <f t="shared" si="9"/>
        <v>71836177.799999997</v>
      </c>
    </row>
    <row r="604" spans="1:15" x14ac:dyDescent="0.25">
      <c r="A604" s="255" t="s">
        <v>51</v>
      </c>
      <c r="B604" s="258" t="s">
        <v>28</v>
      </c>
      <c r="C604" s="256">
        <v>25841</v>
      </c>
      <c r="D604" s="259" t="s">
        <v>589</v>
      </c>
      <c r="E604" s="237">
        <v>13081.1080489244</v>
      </c>
      <c r="F604" s="189">
        <v>0</v>
      </c>
      <c r="G604" s="189">
        <v>0</v>
      </c>
      <c r="H604" s="189">
        <v>0</v>
      </c>
      <c r="I604" s="189">
        <v>0</v>
      </c>
      <c r="J604" s="189">
        <v>0</v>
      </c>
      <c r="K604" s="189">
        <v>0</v>
      </c>
      <c r="L604" s="189">
        <v>0</v>
      </c>
      <c r="M604" s="189">
        <v>0</v>
      </c>
      <c r="N604" s="189">
        <v>0</v>
      </c>
      <c r="O604" s="264">
        <f t="shared" si="9"/>
        <v>0</v>
      </c>
    </row>
    <row r="605" spans="1:15" x14ac:dyDescent="0.25">
      <c r="A605" s="255" t="s">
        <v>51</v>
      </c>
      <c r="B605" s="258" t="s">
        <v>28</v>
      </c>
      <c r="C605" s="256">
        <v>25843</v>
      </c>
      <c r="D605" s="259" t="s">
        <v>590</v>
      </c>
      <c r="E605" s="237">
        <v>40387.133929495176</v>
      </c>
      <c r="F605" s="189">
        <v>0</v>
      </c>
      <c r="G605" s="189">
        <v>0</v>
      </c>
      <c r="H605" s="189">
        <v>0</v>
      </c>
      <c r="I605" s="189">
        <v>0</v>
      </c>
      <c r="J605" s="189">
        <v>0</v>
      </c>
      <c r="K605" s="189">
        <v>0</v>
      </c>
      <c r="L605" s="189">
        <v>55077.37</v>
      </c>
      <c r="M605" s="189">
        <v>0</v>
      </c>
      <c r="N605" s="189">
        <v>0</v>
      </c>
      <c r="O605" s="264">
        <f t="shared" si="9"/>
        <v>55077.37</v>
      </c>
    </row>
    <row r="606" spans="1:15" x14ac:dyDescent="0.25">
      <c r="A606" s="255" t="s">
        <v>51</v>
      </c>
      <c r="B606" s="258" t="s">
        <v>28</v>
      </c>
      <c r="C606" s="256">
        <v>25845</v>
      </c>
      <c r="D606" s="259" t="s">
        <v>591</v>
      </c>
      <c r="E606" s="237">
        <v>6599853.3808599347</v>
      </c>
      <c r="F606" s="189">
        <v>0</v>
      </c>
      <c r="G606" s="189">
        <v>0</v>
      </c>
      <c r="H606" s="189">
        <v>0</v>
      </c>
      <c r="I606" s="189">
        <v>0</v>
      </c>
      <c r="J606" s="189">
        <v>0</v>
      </c>
      <c r="K606" s="189">
        <v>0</v>
      </c>
      <c r="L606" s="189">
        <v>8994495.2100000009</v>
      </c>
      <c r="M606" s="189">
        <v>0</v>
      </c>
      <c r="N606" s="189">
        <v>0</v>
      </c>
      <c r="O606" s="264">
        <f t="shared" si="9"/>
        <v>8994495.2100000009</v>
      </c>
    </row>
    <row r="607" spans="1:15" x14ac:dyDescent="0.25">
      <c r="A607" s="255" t="s">
        <v>51</v>
      </c>
      <c r="B607" s="258" t="s">
        <v>28</v>
      </c>
      <c r="C607" s="256">
        <v>25851</v>
      </c>
      <c r="D607" s="259" t="s">
        <v>592</v>
      </c>
      <c r="E607" s="237">
        <v>113502.45025558953</v>
      </c>
      <c r="F607" s="189">
        <v>0</v>
      </c>
      <c r="G607" s="189">
        <v>0</v>
      </c>
      <c r="H607" s="189">
        <v>0</v>
      </c>
      <c r="I607" s="189">
        <v>0</v>
      </c>
      <c r="J607" s="189">
        <v>0</v>
      </c>
      <c r="K607" s="189">
        <v>0</v>
      </c>
      <c r="L607" s="189">
        <v>0</v>
      </c>
      <c r="M607" s="189">
        <v>0</v>
      </c>
      <c r="N607" s="189">
        <v>0</v>
      </c>
      <c r="O607" s="264">
        <f t="shared" si="9"/>
        <v>0</v>
      </c>
    </row>
    <row r="608" spans="1:15" x14ac:dyDescent="0.25">
      <c r="A608" s="255" t="s">
        <v>51</v>
      </c>
      <c r="B608" s="258" t="s">
        <v>28</v>
      </c>
      <c r="C608" s="256">
        <v>25862</v>
      </c>
      <c r="D608" s="259" t="s">
        <v>593</v>
      </c>
      <c r="E608" s="237">
        <v>0</v>
      </c>
      <c r="F608" s="189">
        <v>0</v>
      </c>
      <c r="G608" s="189">
        <v>0</v>
      </c>
      <c r="H608" s="189">
        <v>0</v>
      </c>
      <c r="I608" s="189">
        <v>0</v>
      </c>
      <c r="J608" s="189">
        <v>0</v>
      </c>
      <c r="K608" s="189">
        <v>0</v>
      </c>
      <c r="L608" s="189">
        <v>0</v>
      </c>
      <c r="M608" s="189">
        <v>0</v>
      </c>
      <c r="N608" s="189">
        <v>0</v>
      </c>
      <c r="O608" s="264">
        <f t="shared" si="9"/>
        <v>0</v>
      </c>
    </row>
    <row r="609" spans="1:15" x14ac:dyDescent="0.25">
      <c r="A609" s="255" t="s">
        <v>51</v>
      </c>
      <c r="B609" s="258" t="s">
        <v>28</v>
      </c>
      <c r="C609" s="256">
        <v>25867</v>
      </c>
      <c r="D609" s="259" t="s">
        <v>594</v>
      </c>
      <c r="E609" s="237">
        <v>0</v>
      </c>
      <c r="F609" s="189">
        <v>0</v>
      </c>
      <c r="G609" s="189">
        <v>0</v>
      </c>
      <c r="H609" s="189">
        <v>0</v>
      </c>
      <c r="I609" s="189">
        <v>0</v>
      </c>
      <c r="J609" s="189">
        <v>0</v>
      </c>
      <c r="K609" s="189">
        <v>0</v>
      </c>
      <c r="L609" s="189">
        <v>0</v>
      </c>
      <c r="M609" s="189">
        <v>0</v>
      </c>
      <c r="N609" s="189">
        <v>0</v>
      </c>
      <c r="O609" s="264">
        <f t="shared" si="9"/>
        <v>0</v>
      </c>
    </row>
    <row r="610" spans="1:15" x14ac:dyDescent="0.25">
      <c r="A610" s="255" t="s">
        <v>51</v>
      </c>
      <c r="B610" s="258" t="s">
        <v>28</v>
      </c>
      <c r="C610" s="256">
        <v>25871</v>
      </c>
      <c r="D610" s="259" t="s">
        <v>595</v>
      </c>
      <c r="E610" s="237">
        <v>0</v>
      </c>
      <c r="F610" s="189">
        <v>0</v>
      </c>
      <c r="G610" s="189">
        <v>0</v>
      </c>
      <c r="H610" s="189">
        <v>0</v>
      </c>
      <c r="I610" s="189">
        <v>0</v>
      </c>
      <c r="J610" s="189">
        <v>0</v>
      </c>
      <c r="K610" s="189">
        <v>0</v>
      </c>
      <c r="L610" s="189">
        <v>0</v>
      </c>
      <c r="M610" s="189">
        <v>0</v>
      </c>
      <c r="N610" s="189">
        <v>0</v>
      </c>
      <c r="O610" s="264">
        <f t="shared" si="9"/>
        <v>0</v>
      </c>
    </row>
    <row r="611" spans="1:15" x14ac:dyDescent="0.25">
      <c r="A611" s="221" t="s">
        <v>51</v>
      </c>
      <c r="B611" s="222" t="s">
        <v>28</v>
      </c>
      <c r="C611" s="186">
        <v>25873</v>
      </c>
      <c r="D611" s="187" t="s">
        <v>596</v>
      </c>
      <c r="E611" s="237">
        <v>2383562.2736973418</v>
      </c>
      <c r="F611" s="189">
        <v>0</v>
      </c>
      <c r="G611" s="189">
        <v>1897159.69</v>
      </c>
      <c r="H611" s="189">
        <v>0</v>
      </c>
      <c r="I611" s="189">
        <v>0</v>
      </c>
      <c r="J611" s="189">
        <v>0</v>
      </c>
      <c r="K611" s="189">
        <v>0</v>
      </c>
      <c r="L611" s="189">
        <v>0</v>
      </c>
      <c r="M611" s="189">
        <v>0</v>
      </c>
      <c r="N611" s="189">
        <v>0</v>
      </c>
      <c r="O611" s="189">
        <f t="shared" si="9"/>
        <v>1897159.69</v>
      </c>
    </row>
    <row r="612" spans="1:15" x14ac:dyDescent="0.25">
      <c r="A612" s="221" t="s">
        <v>51</v>
      </c>
      <c r="B612" s="222" t="s">
        <v>28</v>
      </c>
      <c r="C612" s="186">
        <v>25875</v>
      </c>
      <c r="D612" s="187" t="s">
        <v>597</v>
      </c>
      <c r="E612" s="237">
        <v>2234100.3701971024</v>
      </c>
      <c r="F612" s="189">
        <v>0</v>
      </c>
      <c r="G612" s="189">
        <v>0</v>
      </c>
      <c r="H612" s="189">
        <v>0</v>
      </c>
      <c r="I612" s="189">
        <v>0</v>
      </c>
      <c r="J612" s="189">
        <v>0</v>
      </c>
      <c r="K612" s="189">
        <v>0</v>
      </c>
      <c r="L612" s="189">
        <v>185915.65000000002</v>
      </c>
      <c r="M612" s="189">
        <v>0</v>
      </c>
      <c r="N612" s="189">
        <v>0</v>
      </c>
      <c r="O612" s="189">
        <f t="shared" si="9"/>
        <v>185915.65000000002</v>
      </c>
    </row>
    <row r="613" spans="1:15" x14ac:dyDescent="0.25">
      <c r="A613" s="221" t="s">
        <v>51</v>
      </c>
      <c r="B613" s="222" t="s">
        <v>28</v>
      </c>
      <c r="C613" s="186">
        <v>25878</v>
      </c>
      <c r="D613" s="187" t="s">
        <v>598</v>
      </c>
      <c r="E613" s="237">
        <v>0</v>
      </c>
      <c r="F613" s="189">
        <v>0</v>
      </c>
      <c r="G613" s="189">
        <v>0</v>
      </c>
      <c r="H613" s="189">
        <v>0</v>
      </c>
      <c r="I613" s="189">
        <v>0</v>
      </c>
      <c r="J613" s="189">
        <v>0</v>
      </c>
      <c r="K613" s="189">
        <v>0</v>
      </c>
      <c r="L613" s="189">
        <v>0</v>
      </c>
      <c r="M613" s="189">
        <v>0</v>
      </c>
      <c r="N613" s="189">
        <v>0</v>
      </c>
      <c r="O613" s="189">
        <f t="shared" si="9"/>
        <v>0</v>
      </c>
    </row>
    <row r="614" spans="1:15" x14ac:dyDescent="0.25">
      <c r="A614" s="221" t="s">
        <v>51</v>
      </c>
      <c r="B614" s="222" t="s">
        <v>28</v>
      </c>
      <c r="C614" s="186">
        <v>25885</v>
      </c>
      <c r="D614" s="187" t="s">
        <v>599</v>
      </c>
      <c r="E614" s="237">
        <v>0</v>
      </c>
      <c r="F614" s="189">
        <v>0</v>
      </c>
      <c r="G614" s="189">
        <v>0</v>
      </c>
      <c r="H614" s="189">
        <v>0</v>
      </c>
      <c r="I614" s="189">
        <v>0</v>
      </c>
      <c r="J614" s="189">
        <v>0</v>
      </c>
      <c r="K614" s="189">
        <v>0</v>
      </c>
      <c r="L614" s="189">
        <v>0</v>
      </c>
      <c r="M614" s="189">
        <v>0</v>
      </c>
      <c r="N614" s="189">
        <v>0</v>
      </c>
      <c r="O614" s="189">
        <f t="shared" si="9"/>
        <v>0</v>
      </c>
    </row>
    <row r="615" spans="1:15" x14ac:dyDescent="0.25">
      <c r="A615" s="221" t="s">
        <v>51</v>
      </c>
      <c r="B615" s="222" t="s">
        <v>28</v>
      </c>
      <c r="C615" s="186">
        <v>25898</v>
      </c>
      <c r="D615" s="187" t="s">
        <v>600</v>
      </c>
      <c r="E615" s="237">
        <v>0</v>
      </c>
      <c r="F615" s="189">
        <v>0</v>
      </c>
      <c r="G615" s="189">
        <v>0</v>
      </c>
      <c r="H615" s="189">
        <v>0</v>
      </c>
      <c r="I615" s="189">
        <v>0</v>
      </c>
      <c r="J615" s="189">
        <v>0</v>
      </c>
      <c r="K615" s="189">
        <v>0</v>
      </c>
      <c r="L615" s="189">
        <v>0</v>
      </c>
      <c r="M615" s="189">
        <v>0</v>
      </c>
      <c r="N615" s="189">
        <v>0</v>
      </c>
      <c r="O615" s="189">
        <f t="shared" si="9"/>
        <v>0</v>
      </c>
    </row>
    <row r="616" spans="1:15" x14ac:dyDescent="0.25">
      <c r="A616" s="221" t="s">
        <v>51</v>
      </c>
      <c r="B616" s="222" t="s">
        <v>28</v>
      </c>
      <c r="C616" s="186">
        <v>25899</v>
      </c>
      <c r="D616" s="187" t="s">
        <v>601</v>
      </c>
      <c r="E616" s="237">
        <v>203193051.97643673</v>
      </c>
      <c r="F616" s="189">
        <v>0</v>
      </c>
      <c r="G616" s="189">
        <v>2240032.04</v>
      </c>
      <c r="H616" s="189">
        <v>0</v>
      </c>
      <c r="I616" s="189">
        <v>0</v>
      </c>
      <c r="J616" s="189">
        <v>0</v>
      </c>
      <c r="K616" s="189">
        <v>0</v>
      </c>
      <c r="L616" s="189">
        <v>14165055.560000001</v>
      </c>
      <c r="M616" s="189">
        <v>0</v>
      </c>
      <c r="N616" s="189">
        <v>0</v>
      </c>
      <c r="O616" s="189">
        <f t="shared" si="9"/>
        <v>16405087.600000001</v>
      </c>
    </row>
    <row r="617" spans="1:15" x14ac:dyDescent="0.25">
      <c r="A617" s="221" t="s">
        <v>51</v>
      </c>
      <c r="B617" s="222" t="s">
        <v>29</v>
      </c>
      <c r="C617" s="186">
        <v>27001</v>
      </c>
      <c r="D617" s="187" t="s">
        <v>602</v>
      </c>
      <c r="E617" s="237">
        <v>696611287.60315299</v>
      </c>
      <c r="F617" s="189">
        <v>0</v>
      </c>
      <c r="G617" s="189">
        <v>0</v>
      </c>
      <c r="H617" s="189">
        <v>0</v>
      </c>
      <c r="I617" s="189">
        <v>0</v>
      </c>
      <c r="J617" s="189">
        <v>344813541.93000001</v>
      </c>
      <c r="K617" s="189">
        <v>0</v>
      </c>
      <c r="L617" s="189">
        <v>36007.75</v>
      </c>
      <c r="M617" s="189">
        <v>0</v>
      </c>
      <c r="N617" s="189">
        <v>0</v>
      </c>
      <c r="O617" s="189">
        <f t="shared" si="9"/>
        <v>344849549.68000001</v>
      </c>
    </row>
    <row r="618" spans="1:15" x14ac:dyDescent="0.25">
      <c r="A618" s="221" t="s">
        <v>51</v>
      </c>
      <c r="B618" s="222" t="s">
        <v>29</v>
      </c>
      <c r="C618" s="186">
        <v>27006</v>
      </c>
      <c r="D618" s="187" t="s">
        <v>603</v>
      </c>
      <c r="E618" s="237">
        <v>275379279.61294234</v>
      </c>
      <c r="F618" s="189">
        <v>0</v>
      </c>
      <c r="G618" s="189">
        <v>0</v>
      </c>
      <c r="H618" s="189">
        <v>0</v>
      </c>
      <c r="I618" s="189">
        <v>0</v>
      </c>
      <c r="J618" s="189">
        <v>267820.67</v>
      </c>
      <c r="K618" s="189">
        <v>0</v>
      </c>
      <c r="L618" s="189">
        <v>0</v>
      </c>
      <c r="M618" s="189">
        <v>0</v>
      </c>
      <c r="N618" s="189">
        <v>0</v>
      </c>
      <c r="O618" s="189">
        <f t="shared" si="9"/>
        <v>267820.67</v>
      </c>
    </row>
    <row r="619" spans="1:15" x14ac:dyDescent="0.25">
      <c r="A619" s="221" t="s">
        <v>51</v>
      </c>
      <c r="B619" s="222" t="s">
        <v>29</v>
      </c>
      <c r="C619" s="186">
        <v>27025</v>
      </c>
      <c r="D619" s="187" t="s">
        <v>604</v>
      </c>
      <c r="E619" s="237">
        <v>0</v>
      </c>
      <c r="F619" s="189">
        <v>0</v>
      </c>
      <c r="G619" s="189">
        <v>0</v>
      </c>
      <c r="H619" s="189">
        <v>0</v>
      </c>
      <c r="I619" s="189">
        <v>0</v>
      </c>
      <c r="J619" s="189">
        <v>0</v>
      </c>
      <c r="K619" s="189">
        <v>0</v>
      </c>
      <c r="L619" s="189">
        <v>0</v>
      </c>
      <c r="M619" s="189">
        <v>0</v>
      </c>
      <c r="N619" s="189">
        <v>0</v>
      </c>
      <c r="O619" s="189">
        <f t="shared" si="9"/>
        <v>0</v>
      </c>
    </row>
    <row r="620" spans="1:15" x14ac:dyDescent="0.25">
      <c r="A620" s="221" t="s">
        <v>51</v>
      </c>
      <c r="B620" s="222" t="s">
        <v>29</v>
      </c>
      <c r="C620" s="186">
        <v>27050</v>
      </c>
      <c r="D620" s="187" t="s">
        <v>605</v>
      </c>
      <c r="E620" s="237">
        <v>189880213.21508604</v>
      </c>
      <c r="F620" s="189">
        <v>0</v>
      </c>
      <c r="G620" s="189">
        <v>0</v>
      </c>
      <c r="H620" s="189">
        <v>0</v>
      </c>
      <c r="I620" s="189">
        <v>0</v>
      </c>
      <c r="J620" s="189">
        <v>95732283.410000011</v>
      </c>
      <c r="K620" s="189">
        <v>0</v>
      </c>
      <c r="L620" s="189">
        <v>77621.23</v>
      </c>
      <c r="M620" s="189">
        <v>0</v>
      </c>
      <c r="N620" s="189">
        <v>0</v>
      </c>
      <c r="O620" s="189">
        <f t="shared" si="9"/>
        <v>95809904.640000015</v>
      </c>
    </row>
    <row r="621" spans="1:15" x14ac:dyDescent="0.25">
      <c r="A621" s="255" t="s">
        <v>51</v>
      </c>
      <c r="B621" s="258" t="s">
        <v>29</v>
      </c>
      <c r="C621" s="256">
        <v>27073</v>
      </c>
      <c r="D621" s="259" t="s">
        <v>606</v>
      </c>
      <c r="E621" s="237">
        <v>899523160.41262329</v>
      </c>
      <c r="F621" s="189">
        <v>0</v>
      </c>
      <c r="G621" s="189">
        <v>0</v>
      </c>
      <c r="H621" s="189">
        <v>0</v>
      </c>
      <c r="I621" s="189">
        <v>0</v>
      </c>
      <c r="J621" s="189">
        <v>209914598.80000001</v>
      </c>
      <c r="K621" s="189">
        <v>0</v>
      </c>
      <c r="L621" s="189">
        <v>0</v>
      </c>
      <c r="M621" s="189">
        <v>0</v>
      </c>
      <c r="N621" s="189">
        <v>0</v>
      </c>
      <c r="O621" s="264">
        <f t="shared" si="9"/>
        <v>209914598.80000001</v>
      </c>
    </row>
    <row r="622" spans="1:15" x14ac:dyDescent="0.25">
      <c r="A622" s="255" t="s">
        <v>51</v>
      </c>
      <c r="B622" s="258" t="s">
        <v>29</v>
      </c>
      <c r="C622" s="256">
        <v>27075</v>
      </c>
      <c r="D622" s="259" t="s">
        <v>607</v>
      </c>
      <c r="E622" s="237">
        <v>0</v>
      </c>
      <c r="F622" s="189">
        <v>0</v>
      </c>
      <c r="G622" s="189">
        <v>0</v>
      </c>
      <c r="H622" s="189">
        <v>0</v>
      </c>
      <c r="I622" s="189">
        <v>0</v>
      </c>
      <c r="J622" s="189">
        <v>0</v>
      </c>
      <c r="K622" s="189">
        <v>0</v>
      </c>
      <c r="L622" s="189">
        <v>0</v>
      </c>
      <c r="M622" s="189">
        <v>0</v>
      </c>
      <c r="N622" s="189">
        <v>0</v>
      </c>
      <c r="O622" s="264">
        <f t="shared" si="9"/>
        <v>0</v>
      </c>
    </row>
    <row r="623" spans="1:15" x14ac:dyDescent="0.25">
      <c r="A623" s="255" t="s">
        <v>51</v>
      </c>
      <c r="B623" s="258" t="s">
        <v>29</v>
      </c>
      <c r="C623" s="256">
        <v>27077</v>
      </c>
      <c r="D623" s="259" t="s">
        <v>608</v>
      </c>
      <c r="E623" s="237">
        <v>0</v>
      </c>
      <c r="F623" s="189">
        <v>0</v>
      </c>
      <c r="G623" s="189">
        <v>0</v>
      </c>
      <c r="H623" s="189">
        <v>0</v>
      </c>
      <c r="I623" s="189">
        <v>0</v>
      </c>
      <c r="J623" s="189">
        <v>0</v>
      </c>
      <c r="K623" s="189">
        <v>0</v>
      </c>
      <c r="L623" s="189">
        <v>0</v>
      </c>
      <c r="M623" s="189">
        <v>0</v>
      </c>
      <c r="N623" s="189">
        <v>0</v>
      </c>
      <c r="O623" s="264">
        <f t="shared" si="9"/>
        <v>0</v>
      </c>
    </row>
    <row r="624" spans="1:15" x14ac:dyDescent="0.25">
      <c r="A624" s="255" t="s">
        <v>51</v>
      </c>
      <c r="B624" s="258" t="s">
        <v>29</v>
      </c>
      <c r="C624" s="256">
        <v>27099</v>
      </c>
      <c r="D624" s="259" t="s">
        <v>609</v>
      </c>
      <c r="E624" s="237">
        <v>0</v>
      </c>
      <c r="F624" s="189">
        <v>0</v>
      </c>
      <c r="G624" s="189">
        <v>0</v>
      </c>
      <c r="H624" s="189">
        <v>0</v>
      </c>
      <c r="I624" s="189">
        <v>0</v>
      </c>
      <c r="J624" s="189">
        <v>0</v>
      </c>
      <c r="K624" s="189">
        <v>0</v>
      </c>
      <c r="L624" s="189">
        <v>0</v>
      </c>
      <c r="M624" s="189">
        <v>0</v>
      </c>
      <c r="N624" s="189">
        <v>0</v>
      </c>
      <c r="O624" s="264">
        <f t="shared" si="9"/>
        <v>0</v>
      </c>
    </row>
    <row r="625" spans="1:15" x14ac:dyDescent="0.25">
      <c r="A625" s="255" t="s">
        <v>51</v>
      </c>
      <c r="B625" s="258" t="s">
        <v>29</v>
      </c>
      <c r="C625" s="256">
        <v>27135</v>
      </c>
      <c r="D625" s="259" t="s">
        <v>610</v>
      </c>
      <c r="E625" s="237">
        <v>10367932.916753199</v>
      </c>
      <c r="F625" s="189">
        <v>0</v>
      </c>
      <c r="G625" s="189">
        <v>0</v>
      </c>
      <c r="H625" s="189">
        <v>0</v>
      </c>
      <c r="I625" s="189">
        <v>0</v>
      </c>
      <c r="J625" s="189">
        <v>239461002.73000002</v>
      </c>
      <c r="K625" s="189">
        <v>0</v>
      </c>
      <c r="L625" s="189">
        <v>0</v>
      </c>
      <c r="M625" s="189">
        <v>0</v>
      </c>
      <c r="N625" s="189">
        <v>0</v>
      </c>
      <c r="O625" s="264">
        <f t="shared" si="9"/>
        <v>239461002.73000002</v>
      </c>
    </row>
    <row r="626" spans="1:15" x14ac:dyDescent="0.25">
      <c r="A626" s="255" t="s">
        <v>51</v>
      </c>
      <c r="B626" s="258" t="s">
        <v>29</v>
      </c>
      <c r="C626" s="256">
        <v>27150</v>
      </c>
      <c r="D626" s="259" t="s">
        <v>611</v>
      </c>
      <c r="E626" s="237">
        <v>0</v>
      </c>
      <c r="F626" s="189">
        <v>0</v>
      </c>
      <c r="G626" s="189">
        <v>0</v>
      </c>
      <c r="H626" s="189">
        <v>0</v>
      </c>
      <c r="I626" s="189">
        <v>0</v>
      </c>
      <c r="J626" s="189">
        <v>0</v>
      </c>
      <c r="K626" s="189">
        <v>0</v>
      </c>
      <c r="L626" s="189">
        <v>0</v>
      </c>
      <c r="M626" s="189">
        <v>0</v>
      </c>
      <c r="N626" s="189">
        <v>0</v>
      </c>
      <c r="O626" s="264">
        <f t="shared" si="9"/>
        <v>0</v>
      </c>
    </row>
    <row r="627" spans="1:15" x14ac:dyDescent="0.25">
      <c r="A627" s="255" t="s">
        <v>51</v>
      </c>
      <c r="B627" s="258" t="s">
        <v>29</v>
      </c>
      <c r="C627" s="256">
        <v>27160</v>
      </c>
      <c r="D627" s="259" t="s">
        <v>612</v>
      </c>
      <c r="E627" s="237">
        <v>84772916.496009082</v>
      </c>
      <c r="F627" s="189">
        <v>0</v>
      </c>
      <c r="G627" s="189">
        <v>0</v>
      </c>
      <c r="H627" s="189">
        <v>0</v>
      </c>
      <c r="I627" s="189">
        <v>0</v>
      </c>
      <c r="J627" s="189">
        <v>18087107.41</v>
      </c>
      <c r="K627" s="189">
        <v>0</v>
      </c>
      <c r="L627" s="189">
        <v>0</v>
      </c>
      <c r="M627" s="189">
        <v>0</v>
      </c>
      <c r="N627" s="189">
        <v>0</v>
      </c>
      <c r="O627" s="264">
        <f t="shared" si="9"/>
        <v>18087107.41</v>
      </c>
    </row>
    <row r="628" spans="1:15" x14ac:dyDescent="0.25">
      <c r="A628" s="255" t="s">
        <v>51</v>
      </c>
      <c r="B628" s="258" t="s">
        <v>29</v>
      </c>
      <c r="C628" s="256">
        <v>27205</v>
      </c>
      <c r="D628" s="259" t="s">
        <v>613</v>
      </c>
      <c r="E628" s="237">
        <v>913036626.48426008</v>
      </c>
      <c r="F628" s="189">
        <v>0</v>
      </c>
      <c r="G628" s="189">
        <v>0</v>
      </c>
      <c r="H628" s="189">
        <v>0</v>
      </c>
      <c r="I628" s="189">
        <v>0</v>
      </c>
      <c r="J628" s="189">
        <v>342146208.92000002</v>
      </c>
      <c r="K628" s="189">
        <v>0</v>
      </c>
      <c r="L628" s="189">
        <v>0</v>
      </c>
      <c r="M628" s="189">
        <v>0</v>
      </c>
      <c r="N628" s="189">
        <v>0</v>
      </c>
      <c r="O628" s="264">
        <f t="shared" si="9"/>
        <v>342146208.92000002</v>
      </c>
    </row>
    <row r="629" spans="1:15" x14ac:dyDescent="0.25">
      <c r="A629" s="255" t="s">
        <v>51</v>
      </c>
      <c r="B629" s="258" t="s">
        <v>29</v>
      </c>
      <c r="C629" s="256">
        <v>27245</v>
      </c>
      <c r="D629" s="259" t="s">
        <v>614</v>
      </c>
      <c r="E629" s="237">
        <v>293269801.53055727</v>
      </c>
      <c r="F629" s="189">
        <v>0</v>
      </c>
      <c r="G629" s="189">
        <v>0</v>
      </c>
      <c r="H629" s="189">
        <v>0</v>
      </c>
      <c r="I629" s="189">
        <v>0</v>
      </c>
      <c r="J629" s="189">
        <v>0</v>
      </c>
      <c r="K629" s="189">
        <v>0</v>
      </c>
      <c r="L629" s="189">
        <v>0</v>
      </c>
      <c r="M629" s="189">
        <v>0</v>
      </c>
      <c r="N629" s="189">
        <v>0</v>
      </c>
      <c r="O629" s="264">
        <f t="shared" si="9"/>
        <v>0</v>
      </c>
    </row>
    <row r="630" spans="1:15" x14ac:dyDescent="0.25">
      <c r="A630" s="255" t="s">
        <v>51</v>
      </c>
      <c r="B630" s="258" t="s">
        <v>29</v>
      </c>
      <c r="C630" s="256">
        <v>27250</v>
      </c>
      <c r="D630" s="259" t="s">
        <v>615</v>
      </c>
      <c r="E630" s="237">
        <v>0</v>
      </c>
      <c r="F630" s="189">
        <v>0</v>
      </c>
      <c r="G630" s="189">
        <v>0</v>
      </c>
      <c r="H630" s="189">
        <v>0</v>
      </c>
      <c r="I630" s="189">
        <v>0</v>
      </c>
      <c r="J630" s="189">
        <v>0</v>
      </c>
      <c r="K630" s="189">
        <v>0</v>
      </c>
      <c r="L630" s="189">
        <v>0</v>
      </c>
      <c r="M630" s="189">
        <v>0</v>
      </c>
      <c r="N630" s="189">
        <v>0</v>
      </c>
      <c r="O630" s="264">
        <f t="shared" si="9"/>
        <v>0</v>
      </c>
    </row>
    <row r="631" spans="1:15" x14ac:dyDescent="0.25">
      <c r="A631" s="221" t="s">
        <v>51</v>
      </c>
      <c r="B631" s="222" t="s">
        <v>29</v>
      </c>
      <c r="C631" s="186">
        <v>27361</v>
      </c>
      <c r="D631" s="187" t="s">
        <v>616</v>
      </c>
      <c r="E631" s="237">
        <v>1609999379.3649752</v>
      </c>
      <c r="F631" s="189">
        <v>0</v>
      </c>
      <c r="G631" s="189">
        <v>0</v>
      </c>
      <c r="H631" s="189">
        <v>0</v>
      </c>
      <c r="I631" s="189">
        <v>0</v>
      </c>
      <c r="J631" s="189">
        <v>272800169.16000003</v>
      </c>
      <c r="K631" s="189">
        <v>0</v>
      </c>
      <c r="L631" s="189">
        <v>697881.17</v>
      </c>
      <c r="M631" s="189">
        <v>0</v>
      </c>
      <c r="N631" s="189">
        <v>0</v>
      </c>
      <c r="O631" s="189">
        <f t="shared" si="9"/>
        <v>273498050.33000004</v>
      </c>
    </row>
    <row r="632" spans="1:15" x14ac:dyDescent="0.25">
      <c r="A632" s="221" t="s">
        <v>51</v>
      </c>
      <c r="B632" s="222" t="s">
        <v>29</v>
      </c>
      <c r="C632" s="186">
        <v>27372</v>
      </c>
      <c r="D632" s="187" t="s">
        <v>617</v>
      </c>
      <c r="E632" s="237">
        <v>0</v>
      </c>
      <c r="F632" s="189">
        <v>0</v>
      </c>
      <c r="G632" s="189">
        <v>0</v>
      </c>
      <c r="H632" s="189">
        <v>0</v>
      </c>
      <c r="I632" s="189">
        <v>0</v>
      </c>
      <c r="J632" s="189">
        <v>0</v>
      </c>
      <c r="K632" s="189">
        <v>0</v>
      </c>
      <c r="L632" s="189">
        <v>0</v>
      </c>
      <c r="M632" s="189">
        <v>0</v>
      </c>
      <c r="N632" s="189">
        <v>0</v>
      </c>
      <c r="O632" s="189">
        <f t="shared" si="9"/>
        <v>0</v>
      </c>
    </row>
    <row r="633" spans="1:15" x14ac:dyDescent="0.25">
      <c r="A633" s="221" t="s">
        <v>51</v>
      </c>
      <c r="B633" s="222" t="s">
        <v>29</v>
      </c>
      <c r="C633" s="186">
        <v>27413</v>
      </c>
      <c r="D633" s="187" t="s">
        <v>618</v>
      </c>
      <c r="E633" s="237">
        <v>171835514.74585223</v>
      </c>
      <c r="F633" s="189">
        <v>0</v>
      </c>
      <c r="G633" s="189">
        <v>0</v>
      </c>
      <c r="H633" s="189">
        <v>0</v>
      </c>
      <c r="I633" s="189">
        <v>0</v>
      </c>
      <c r="J633" s="189">
        <v>107431930.18000001</v>
      </c>
      <c r="K633" s="189">
        <v>0</v>
      </c>
      <c r="L633" s="189">
        <v>0</v>
      </c>
      <c r="M633" s="189">
        <v>0</v>
      </c>
      <c r="N633" s="189">
        <v>0</v>
      </c>
      <c r="O633" s="189">
        <f t="shared" si="9"/>
        <v>107431930.18000001</v>
      </c>
    </row>
    <row r="634" spans="1:15" x14ac:dyDescent="0.25">
      <c r="A634" s="221" t="s">
        <v>51</v>
      </c>
      <c r="B634" s="222" t="s">
        <v>29</v>
      </c>
      <c r="C634" s="186">
        <v>27425</v>
      </c>
      <c r="D634" s="187" t="s">
        <v>619</v>
      </c>
      <c r="E634" s="237">
        <v>137460913.01863649</v>
      </c>
      <c r="F634" s="189">
        <v>0</v>
      </c>
      <c r="G634" s="189">
        <v>0</v>
      </c>
      <c r="H634" s="189">
        <v>0</v>
      </c>
      <c r="I634" s="189">
        <v>0</v>
      </c>
      <c r="J634" s="189">
        <v>51093315.950000003</v>
      </c>
      <c r="K634" s="189">
        <v>0</v>
      </c>
      <c r="L634" s="189">
        <v>0</v>
      </c>
      <c r="M634" s="189">
        <v>0</v>
      </c>
      <c r="N634" s="189">
        <v>0</v>
      </c>
      <c r="O634" s="189">
        <f t="shared" si="9"/>
        <v>51093315.950000003</v>
      </c>
    </row>
    <row r="635" spans="1:15" x14ac:dyDescent="0.25">
      <c r="A635" s="221" t="s">
        <v>51</v>
      </c>
      <c r="B635" s="222" t="s">
        <v>29</v>
      </c>
      <c r="C635" s="186">
        <v>27430</v>
      </c>
      <c r="D635" s="191" t="s">
        <v>620</v>
      </c>
      <c r="E635" s="237">
        <v>11047.716653700998</v>
      </c>
      <c r="F635" s="189">
        <v>0</v>
      </c>
      <c r="G635" s="189">
        <v>0</v>
      </c>
      <c r="H635" s="189">
        <v>0</v>
      </c>
      <c r="I635" s="189">
        <v>0</v>
      </c>
      <c r="J635" s="189">
        <v>0</v>
      </c>
      <c r="K635" s="189">
        <v>0</v>
      </c>
      <c r="L635" s="189">
        <v>0</v>
      </c>
      <c r="M635" s="189">
        <v>0</v>
      </c>
      <c r="N635" s="189">
        <v>0</v>
      </c>
      <c r="O635" s="189">
        <f t="shared" si="9"/>
        <v>0</v>
      </c>
    </row>
    <row r="636" spans="1:15" x14ac:dyDescent="0.25">
      <c r="A636" s="221" t="s">
        <v>51</v>
      </c>
      <c r="B636" s="222" t="s">
        <v>29</v>
      </c>
      <c r="C636" s="186">
        <v>27450</v>
      </c>
      <c r="D636" s="187" t="s">
        <v>621</v>
      </c>
      <c r="E636" s="237">
        <v>19243967.717099503</v>
      </c>
      <c r="F636" s="189">
        <v>0</v>
      </c>
      <c r="G636" s="189">
        <v>0</v>
      </c>
      <c r="H636" s="189">
        <v>0</v>
      </c>
      <c r="I636" s="189">
        <v>0</v>
      </c>
      <c r="J636" s="189">
        <v>22398886.439999998</v>
      </c>
      <c r="K636" s="189">
        <v>0</v>
      </c>
      <c r="L636" s="189">
        <v>0</v>
      </c>
      <c r="M636" s="189">
        <v>0</v>
      </c>
      <c r="N636" s="189">
        <v>0</v>
      </c>
      <c r="O636" s="189">
        <f t="shared" si="9"/>
        <v>22398886.439999998</v>
      </c>
    </row>
    <row r="637" spans="1:15" x14ac:dyDescent="0.25">
      <c r="A637" s="221" t="s">
        <v>51</v>
      </c>
      <c r="B637" s="222" t="s">
        <v>29</v>
      </c>
      <c r="C637" s="186">
        <v>27491</v>
      </c>
      <c r="D637" s="187" t="s">
        <v>622</v>
      </c>
      <c r="E637" s="237">
        <v>264513045.54333675</v>
      </c>
      <c r="F637" s="189">
        <v>0</v>
      </c>
      <c r="G637" s="189">
        <v>0</v>
      </c>
      <c r="H637" s="189">
        <v>0</v>
      </c>
      <c r="I637" s="189">
        <v>0</v>
      </c>
      <c r="J637" s="189">
        <v>38527715.450000003</v>
      </c>
      <c r="K637" s="189">
        <v>0</v>
      </c>
      <c r="L637" s="189">
        <v>0</v>
      </c>
      <c r="M637" s="189">
        <v>0</v>
      </c>
      <c r="N637" s="189">
        <v>0</v>
      </c>
      <c r="O637" s="189">
        <f t="shared" si="9"/>
        <v>38527715.450000003</v>
      </c>
    </row>
    <row r="638" spans="1:15" x14ac:dyDescent="0.25">
      <c r="A638" s="221" t="s">
        <v>51</v>
      </c>
      <c r="B638" s="222" t="s">
        <v>29</v>
      </c>
      <c r="C638" s="186">
        <v>27495</v>
      </c>
      <c r="D638" s="187" t="s">
        <v>623</v>
      </c>
      <c r="E638" s="237">
        <v>0</v>
      </c>
      <c r="F638" s="189">
        <v>0</v>
      </c>
      <c r="G638" s="189">
        <v>0</v>
      </c>
      <c r="H638" s="189">
        <v>0</v>
      </c>
      <c r="I638" s="189">
        <v>0</v>
      </c>
      <c r="J638" s="189">
        <v>0</v>
      </c>
      <c r="K638" s="189">
        <v>0</v>
      </c>
      <c r="L638" s="189">
        <v>0</v>
      </c>
      <c r="M638" s="189">
        <v>0</v>
      </c>
      <c r="N638" s="189">
        <v>0</v>
      </c>
      <c r="O638" s="189">
        <f t="shared" si="9"/>
        <v>0</v>
      </c>
    </row>
    <row r="639" spans="1:15" x14ac:dyDescent="0.25">
      <c r="A639" s="221" t="s">
        <v>51</v>
      </c>
      <c r="B639" s="222" t="s">
        <v>29</v>
      </c>
      <c r="C639" s="186">
        <v>27580</v>
      </c>
      <c r="D639" s="191" t="s">
        <v>624</v>
      </c>
      <c r="E639" s="237">
        <v>13020967.513955202</v>
      </c>
      <c r="F639" s="189">
        <v>0</v>
      </c>
      <c r="G639" s="189">
        <v>0</v>
      </c>
      <c r="H639" s="189">
        <v>0</v>
      </c>
      <c r="I639" s="189">
        <v>0</v>
      </c>
      <c r="J639" s="189">
        <v>7588372.7800000003</v>
      </c>
      <c r="K639" s="189">
        <v>0</v>
      </c>
      <c r="L639" s="189">
        <v>0</v>
      </c>
      <c r="M639" s="189">
        <v>0</v>
      </c>
      <c r="N639" s="189">
        <v>0</v>
      </c>
      <c r="O639" s="189">
        <f t="shared" si="9"/>
        <v>7588372.7800000003</v>
      </c>
    </row>
    <row r="640" spans="1:15" x14ac:dyDescent="0.25">
      <c r="A640" s="221" t="s">
        <v>51</v>
      </c>
      <c r="B640" s="222" t="s">
        <v>29</v>
      </c>
      <c r="C640" s="186">
        <v>27600</v>
      </c>
      <c r="D640" s="187" t="s">
        <v>625</v>
      </c>
      <c r="E640" s="237">
        <v>157330169.03516912</v>
      </c>
      <c r="F640" s="189">
        <v>0</v>
      </c>
      <c r="G640" s="189">
        <v>0</v>
      </c>
      <c r="H640" s="189">
        <v>0</v>
      </c>
      <c r="I640" s="189">
        <v>0</v>
      </c>
      <c r="J640" s="189">
        <v>40807493.240000002</v>
      </c>
      <c r="K640" s="189">
        <v>0</v>
      </c>
      <c r="L640" s="189">
        <v>0</v>
      </c>
      <c r="M640" s="189">
        <v>0</v>
      </c>
      <c r="N640" s="189">
        <v>0</v>
      </c>
      <c r="O640" s="189">
        <f t="shared" si="9"/>
        <v>40807493.240000002</v>
      </c>
    </row>
    <row r="641" spans="1:15" x14ac:dyDescent="0.25">
      <c r="A641" s="255" t="s">
        <v>51</v>
      </c>
      <c r="B641" s="258" t="s">
        <v>29</v>
      </c>
      <c r="C641" s="256">
        <v>27615</v>
      </c>
      <c r="D641" s="257" t="s">
        <v>380</v>
      </c>
      <c r="E641" s="237">
        <v>10892064.584941458</v>
      </c>
      <c r="F641" s="189">
        <v>0</v>
      </c>
      <c r="G641" s="189">
        <v>0</v>
      </c>
      <c r="H641" s="189">
        <v>0</v>
      </c>
      <c r="I641" s="189">
        <v>0</v>
      </c>
      <c r="J641" s="189">
        <v>0</v>
      </c>
      <c r="K641" s="189">
        <v>0</v>
      </c>
      <c r="L641" s="189">
        <v>0</v>
      </c>
      <c r="M641" s="189">
        <v>0</v>
      </c>
      <c r="N641" s="189">
        <v>0</v>
      </c>
      <c r="O641" s="264">
        <f t="shared" si="9"/>
        <v>0</v>
      </c>
    </row>
    <row r="642" spans="1:15" x14ac:dyDescent="0.25">
      <c r="A642" s="255" t="s">
        <v>51</v>
      </c>
      <c r="B642" s="258" t="s">
        <v>29</v>
      </c>
      <c r="C642" s="256">
        <v>27660</v>
      </c>
      <c r="D642" s="259" t="s">
        <v>626</v>
      </c>
      <c r="E642" s="237">
        <v>684911.69912145636</v>
      </c>
      <c r="F642" s="189">
        <v>0</v>
      </c>
      <c r="G642" s="189">
        <v>0</v>
      </c>
      <c r="H642" s="189">
        <v>0</v>
      </c>
      <c r="I642" s="189">
        <v>0</v>
      </c>
      <c r="J642" s="189">
        <v>0</v>
      </c>
      <c r="K642" s="189">
        <v>0</v>
      </c>
      <c r="L642" s="189">
        <v>0</v>
      </c>
      <c r="M642" s="189">
        <v>0</v>
      </c>
      <c r="N642" s="189">
        <v>0</v>
      </c>
      <c r="O642" s="264">
        <f t="shared" si="9"/>
        <v>0</v>
      </c>
    </row>
    <row r="643" spans="1:15" x14ac:dyDescent="0.25">
      <c r="A643" s="255" t="s">
        <v>51</v>
      </c>
      <c r="B643" s="258" t="s">
        <v>29</v>
      </c>
      <c r="C643" s="256">
        <v>27745</v>
      </c>
      <c r="D643" s="259" t="s">
        <v>627</v>
      </c>
      <c r="E643" s="237">
        <v>31719614.599631965</v>
      </c>
      <c r="F643" s="189">
        <v>0</v>
      </c>
      <c r="G643" s="189">
        <v>0</v>
      </c>
      <c r="H643" s="189">
        <v>0</v>
      </c>
      <c r="I643" s="189">
        <v>0</v>
      </c>
      <c r="J643" s="189">
        <v>3003965.8099999996</v>
      </c>
      <c r="K643" s="189">
        <v>0</v>
      </c>
      <c r="L643" s="189">
        <v>0</v>
      </c>
      <c r="M643" s="189">
        <v>0</v>
      </c>
      <c r="N643" s="189">
        <v>0</v>
      </c>
      <c r="O643" s="264">
        <f t="shared" si="9"/>
        <v>3003965.8099999996</v>
      </c>
    </row>
    <row r="644" spans="1:15" x14ac:dyDescent="0.25">
      <c r="A644" s="255" t="s">
        <v>51</v>
      </c>
      <c r="B644" s="258" t="s">
        <v>29</v>
      </c>
      <c r="C644" s="256">
        <v>27787</v>
      </c>
      <c r="D644" s="259" t="s">
        <v>628</v>
      </c>
      <c r="E644" s="237">
        <v>545860416.66570997</v>
      </c>
      <c r="F644" s="189">
        <v>0</v>
      </c>
      <c r="G644" s="189">
        <v>0</v>
      </c>
      <c r="H644" s="189">
        <v>0</v>
      </c>
      <c r="I644" s="189">
        <v>0</v>
      </c>
      <c r="J644" s="189">
        <v>33720642.339999996</v>
      </c>
      <c r="K644" s="189">
        <v>0</v>
      </c>
      <c r="L644" s="189">
        <v>184694.04</v>
      </c>
      <c r="M644" s="189">
        <v>0</v>
      </c>
      <c r="N644" s="189">
        <v>0</v>
      </c>
      <c r="O644" s="264">
        <f t="shared" si="9"/>
        <v>33905336.379999995</v>
      </c>
    </row>
    <row r="645" spans="1:15" x14ac:dyDescent="0.25">
      <c r="A645" s="255" t="s">
        <v>51</v>
      </c>
      <c r="B645" s="258" t="s">
        <v>29</v>
      </c>
      <c r="C645" s="256">
        <v>27800</v>
      </c>
      <c r="D645" s="259" t="s">
        <v>629</v>
      </c>
      <c r="E645" s="237">
        <v>0</v>
      </c>
      <c r="F645" s="189">
        <v>0</v>
      </c>
      <c r="G645" s="189">
        <v>0</v>
      </c>
      <c r="H645" s="189">
        <v>0</v>
      </c>
      <c r="I645" s="189">
        <v>0</v>
      </c>
      <c r="J645" s="189">
        <v>0</v>
      </c>
      <c r="K645" s="189">
        <v>0</v>
      </c>
      <c r="L645" s="189">
        <v>0</v>
      </c>
      <c r="M645" s="189">
        <v>0</v>
      </c>
      <c r="N645" s="189">
        <v>0</v>
      </c>
      <c r="O645" s="264">
        <f t="shared" si="9"/>
        <v>0</v>
      </c>
    </row>
    <row r="646" spans="1:15" x14ac:dyDescent="0.25">
      <c r="A646" s="255" t="s">
        <v>51</v>
      </c>
      <c r="B646" s="258" t="s">
        <v>29</v>
      </c>
      <c r="C646" s="256">
        <v>27810</v>
      </c>
      <c r="D646" s="257" t="s">
        <v>630</v>
      </c>
      <c r="E646" s="237">
        <v>49925087.524194457</v>
      </c>
      <c r="F646" s="189">
        <v>0</v>
      </c>
      <c r="G646" s="189">
        <v>0</v>
      </c>
      <c r="H646" s="189">
        <v>0</v>
      </c>
      <c r="I646" s="189">
        <v>0</v>
      </c>
      <c r="J646" s="189">
        <v>234816845.86000001</v>
      </c>
      <c r="K646" s="189">
        <v>0</v>
      </c>
      <c r="L646" s="189">
        <v>0</v>
      </c>
      <c r="M646" s="189">
        <v>0</v>
      </c>
      <c r="N646" s="189">
        <v>0</v>
      </c>
      <c r="O646" s="264">
        <f t="shared" si="9"/>
        <v>234816845.86000001</v>
      </c>
    </row>
    <row r="647" spans="1:15" x14ac:dyDescent="0.25">
      <c r="A647" s="255" t="s">
        <v>51</v>
      </c>
      <c r="B647" s="258" t="s">
        <v>30</v>
      </c>
      <c r="C647" s="256">
        <v>41001</v>
      </c>
      <c r="D647" s="259" t="s">
        <v>631</v>
      </c>
      <c r="E647" s="237">
        <v>1646511.6251584264</v>
      </c>
      <c r="F647" s="189">
        <v>0</v>
      </c>
      <c r="G647" s="189">
        <v>0</v>
      </c>
      <c r="H647" s="189">
        <v>0</v>
      </c>
      <c r="I647" s="189">
        <v>0</v>
      </c>
      <c r="J647" s="189">
        <v>3206037.84</v>
      </c>
      <c r="K647" s="189">
        <v>0</v>
      </c>
      <c r="L647" s="189">
        <v>1281029.2</v>
      </c>
      <c r="M647" s="189">
        <v>0</v>
      </c>
      <c r="N647" s="189">
        <v>0</v>
      </c>
      <c r="O647" s="264">
        <f t="shared" si="9"/>
        <v>4487067.04</v>
      </c>
    </row>
    <row r="648" spans="1:15" x14ac:dyDescent="0.25">
      <c r="A648" s="255" t="s">
        <v>51</v>
      </c>
      <c r="B648" s="258" t="s">
        <v>30</v>
      </c>
      <c r="C648" s="256">
        <v>41006</v>
      </c>
      <c r="D648" s="259" t="s">
        <v>632</v>
      </c>
      <c r="E648" s="237">
        <v>0</v>
      </c>
      <c r="F648" s="189">
        <v>0</v>
      </c>
      <c r="G648" s="189">
        <v>0</v>
      </c>
      <c r="H648" s="189">
        <v>0</v>
      </c>
      <c r="I648" s="189">
        <v>0</v>
      </c>
      <c r="J648" s="189">
        <v>0</v>
      </c>
      <c r="K648" s="189">
        <v>0</v>
      </c>
      <c r="L648" s="189">
        <v>0</v>
      </c>
      <c r="M648" s="189">
        <v>0</v>
      </c>
      <c r="N648" s="189">
        <v>0</v>
      </c>
      <c r="O648" s="264">
        <f t="shared" si="9"/>
        <v>0</v>
      </c>
    </row>
    <row r="649" spans="1:15" x14ac:dyDescent="0.25">
      <c r="A649" s="255" t="s">
        <v>51</v>
      </c>
      <c r="B649" s="258" t="s">
        <v>30</v>
      </c>
      <c r="C649" s="256">
        <v>41013</v>
      </c>
      <c r="D649" s="259" t="s">
        <v>633</v>
      </c>
      <c r="E649" s="237">
        <v>2268739.6962218834</v>
      </c>
      <c r="F649" s="189">
        <v>0</v>
      </c>
      <c r="G649" s="189">
        <v>0</v>
      </c>
      <c r="H649" s="189">
        <v>0</v>
      </c>
      <c r="I649" s="189">
        <v>0</v>
      </c>
      <c r="J649" s="189">
        <v>0</v>
      </c>
      <c r="K649" s="189">
        <v>0</v>
      </c>
      <c r="L649" s="189">
        <v>142834.23999999999</v>
      </c>
      <c r="M649" s="189">
        <v>0</v>
      </c>
      <c r="N649" s="189">
        <v>0</v>
      </c>
      <c r="O649" s="264">
        <f t="shared" si="9"/>
        <v>142834.23999999999</v>
      </c>
    </row>
    <row r="650" spans="1:15" x14ac:dyDescent="0.25">
      <c r="A650" s="255" t="s">
        <v>51</v>
      </c>
      <c r="B650" s="258" t="s">
        <v>30</v>
      </c>
      <c r="C650" s="256">
        <v>41016</v>
      </c>
      <c r="D650" s="259" t="s">
        <v>634</v>
      </c>
      <c r="E650" s="237">
        <v>10198011.484248731</v>
      </c>
      <c r="F650" s="189">
        <v>0</v>
      </c>
      <c r="G650" s="189">
        <v>0</v>
      </c>
      <c r="H650" s="189">
        <v>0</v>
      </c>
      <c r="I650" s="189">
        <v>0</v>
      </c>
      <c r="J650" s="189">
        <v>0</v>
      </c>
      <c r="K650" s="189">
        <v>0</v>
      </c>
      <c r="L650" s="189">
        <v>4676012.9800000004</v>
      </c>
      <c r="M650" s="189">
        <v>0</v>
      </c>
      <c r="N650" s="189">
        <v>0</v>
      </c>
      <c r="O650" s="264">
        <f t="shared" si="9"/>
        <v>4676012.9800000004</v>
      </c>
    </row>
    <row r="651" spans="1:15" x14ac:dyDescent="0.25">
      <c r="A651" s="221" t="s">
        <v>51</v>
      </c>
      <c r="B651" s="222" t="s">
        <v>30</v>
      </c>
      <c r="C651" s="186">
        <v>41020</v>
      </c>
      <c r="D651" s="187" t="s">
        <v>635</v>
      </c>
      <c r="E651" s="237">
        <v>0</v>
      </c>
      <c r="F651" s="189">
        <v>0</v>
      </c>
      <c r="G651" s="189">
        <v>0</v>
      </c>
      <c r="H651" s="189">
        <v>0</v>
      </c>
      <c r="I651" s="189">
        <v>0</v>
      </c>
      <c r="J651" s="189">
        <v>0</v>
      </c>
      <c r="K651" s="189">
        <v>0</v>
      </c>
      <c r="L651" s="189">
        <v>0</v>
      </c>
      <c r="M651" s="189">
        <v>0</v>
      </c>
      <c r="N651" s="189">
        <v>0</v>
      </c>
      <c r="O651" s="189">
        <f t="shared" si="9"/>
        <v>0</v>
      </c>
    </row>
    <row r="652" spans="1:15" x14ac:dyDescent="0.25">
      <c r="A652" s="221" t="s">
        <v>51</v>
      </c>
      <c r="B652" s="222" t="s">
        <v>30</v>
      </c>
      <c r="C652" s="186">
        <v>41026</v>
      </c>
      <c r="D652" s="187" t="s">
        <v>636</v>
      </c>
      <c r="E652" s="237">
        <v>1287.94139023241</v>
      </c>
      <c r="F652" s="189">
        <v>0</v>
      </c>
      <c r="G652" s="189">
        <v>0</v>
      </c>
      <c r="H652" s="189">
        <v>0</v>
      </c>
      <c r="I652" s="189">
        <v>0</v>
      </c>
      <c r="J652" s="189">
        <v>0</v>
      </c>
      <c r="K652" s="189">
        <v>0</v>
      </c>
      <c r="L652" s="189">
        <v>0</v>
      </c>
      <c r="M652" s="189">
        <v>0</v>
      </c>
      <c r="N652" s="189">
        <v>0</v>
      </c>
      <c r="O652" s="189">
        <f t="shared" ref="O652:O715" si="10">SUM(F652:N652)</f>
        <v>0</v>
      </c>
    </row>
    <row r="653" spans="1:15" x14ac:dyDescent="0.25">
      <c r="A653" s="221" t="s">
        <v>51</v>
      </c>
      <c r="B653" s="222" t="s">
        <v>30</v>
      </c>
      <c r="C653" s="186">
        <v>41078</v>
      </c>
      <c r="D653" s="187" t="s">
        <v>637</v>
      </c>
      <c r="E653" s="237">
        <v>17674.229341263512</v>
      </c>
      <c r="F653" s="189">
        <v>0</v>
      </c>
      <c r="G653" s="189">
        <v>0</v>
      </c>
      <c r="H653" s="189">
        <v>0</v>
      </c>
      <c r="I653" s="189">
        <v>0</v>
      </c>
      <c r="J653" s="189">
        <v>0</v>
      </c>
      <c r="K653" s="189">
        <v>0</v>
      </c>
      <c r="L653" s="189">
        <v>0</v>
      </c>
      <c r="M653" s="189">
        <v>0</v>
      </c>
      <c r="N653" s="189">
        <v>0</v>
      </c>
      <c r="O653" s="189">
        <f t="shared" si="10"/>
        <v>0</v>
      </c>
    </row>
    <row r="654" spans="1:15" x14ac:dyDescent="0.25">
      <c r="A654" s="221" t="s">
        <v>51</v>
      </c>
      <c r="B654" s="222" t="s">
        <v>30</v>
      </c>
      <c r="C654" s="186">
        <v>41132</v>
      </c>
      <c r="D654" s="187" t="s">
        <v>638</v>
      </c>
      <c r="E654" s="237">
        <v>142975.47032404126</v>
      </c>
      <c r="F654" s="189">
        <v>0</v>
      </c>
      <c r="G654" s="189">
        <v>0</v>
      </c>
      <c r="H654" s="189">
        <v>0</v>
      </c>
      <c r="I654" s="189">
        <v>0</v>
      </c>
      <c r="J654" s="189">
        <v>25739490.210000001</v>
      </c>
      <c r="K654" s="189">
        <v>0</v>
      </c>
      <c r="L654" s="189">
        <v>237162.43</v>
      </c>
      <c r="M654" s="189">
        <v>0</v>
      </c>
      <c r="N654" s="189">
        <v>0</v>
      </c>
      <c r="O654" s="189">
        <f t="shared" si="10"/>
        <v>25976652.640000001</v>
      </c>
    </row>
    <row r="655" spans="1:15" x14ac:dyDescent="0.25">
      <c r="A655" s="221" t="s">
        <v>51</v>
      </c>
      <c r="B655" s="222" t="s">
        <v>30</v>
      </c>
      <c r="C655" s="186">
        <v>41206</v>
      </c>
      <c r="D655" s="187" t="s">
        <v>639</v>
      </c>
      <c r="E655" s="237">
        <v>0</v>
      </c>
      <c r="F655" s="189">
        <v>0</v>
      </c>
      <c r="G655" s="189">
        <v>0</v>
      </c>
      <c r="H655" s="189">
        <v>0</v>
      </c>
      <c r="I655" s="189">
        <v>0</v>
      </c>
      <c r="J655" s="189">
        <v>0</v>
      </c>
      <c r="K655" s="189">
        <v>0</v>
      </c>
      <c r="L655" s="189">
        <v>0</v>
      </c>
      <c r="M655" s="189">
        <v>0</v>
      </c>
      <c r="N655" s="189">
        <v>0</v>
      </c>
      <c r="O655" s="189">
        <f t="shared" si="10"/>
        <v>0</v>
      </c>
    </row>
    <row r="656" spans="1:15" x14ac:dyDescent="0.25">
      <c r="A656" s="221" t="s">
        <v>51</v>
      </c>
      <c r="B656" s="222" t="s">
        <v>30</v>
      </c>
      <c r="C656" s="186">
        <v>41244</v>
      </c>
      <c r="D656" s="187" t="s">
        <v>640</v>
      </c>
      <c r="E656" s="237">
        <v>0</v>
      </c>
      <c r="F656" s="189">
        <v>0</v>
      </c>
      <c r="G656" s="189">
        <v>0</v>
      </c>
      <c r="H656" s="189">
        <v>0</v>
      </c>
      <c r="I656" s="189">
        <v>0</v>
      </c>
      <c r="J656" s="189">
        <v>0</v>
      </c>
      <c r="K656" s="189">
        <v>0</v>
      </c>
      <c r="L656" s="189">
        <v>0</v>
      </c>
      <c r="M656" s="189">
        <v>0</v>
      </c>
      <c r="N656" s="189">
        <v>0</v>
      </c>
      <c r="O656" s="189">
        <f t="shared" si="10"/>
        <v>0</v>
      </c>
    </row>
    <row r="657" spans="1:15" x14ac:dyDescent="0.25">
      <c r="A657" s="221" t="s">
        <v>51</v>
      </c>
      <c r="B657" s="222" t="s">
        <v>30</v>
      </c>
      <c r="C657" s="186">
        <v>41298</v>
      </c>
      <c r="D657" s="187" t="s">
        <v>641</v>
      </c>
      <c r="E657" s="237">
        <v>13836.535305710033</v>
      </c>
      <c r="F657" s="189">
        <v>0</v>
      </c>
      <c r="G657" s="189">
        <v>0</v>
      </c>
      <c r="H657" s="189">
        <v>0</v>
      </c>
      <c r="I657" s="189">
        <v>0</v>
      </c>
      <c r="J657" s="189">
        <v>2880463.35</v>
      </c>
      <c r="K657" s="189">
        <v>0</v>
      </c>
      <c r="L657" s="189">
        <v>45788.34</v>
      </c>
      <c r="M657" s="189">
        <v>0</v>
      </c>
      <c r="N657" s="189">
        <v>0</v>
      </c>
      <c r="O657" s="189">
        <f t="shared" si="10"/>
        <v>2926251.69</v>
      </c>
    </row>
    <row r="658" spans="1:15" x14ac:dyDescent="0.25">
      <c r="A658" s="221" t="s">
        <v>51</v>
      </c>
      <c r="B658" s="222" t="s">
        <v>30</v>
      </c>
      <c r="C658" s="186">
        <v>41306</v>
      </c>
      <c r="D658" s="187" t="s">
        <v>642</v>
      </c>
      <c r="E658" s="237">
        <v>8212207.9191133128</v>
      </c>
      <c r="F658" s="189">
        <v>0</v>
      </c>
      <c r="G658" s="189">
        <v>0</v>
      </c>
      <c r="H658" s="189">
        <v>0</v>
      </c>
      <c r="I658" s="189">
        <v>0</v>
      </c>
      <c r="J658" s="189">
        <v>0</v>
      </c>
      <c r="K658" s="189">
        <v>0</v>
      </c>
      <c r="L658" s="189">
        <v>0</v>
      </c>
      <c r="M658" s="189">
        <v>0</v>
      </c>
      <c r="N658" s="189">
        <v>0</v>
      </c>
      <c r="O658" s="189">
        <f t="shared" si="10"/>
        <v>0</v>
      </c>
    </row>
    <row r="659" spans="1:15" x14ac:dyDescent="0.25">
      <c r="A659" s="221" t="s">
        <v>51</v>
      </c>
      <c r="B659" s="222" t="s">
        <v>30</v>
      </c>
      <c r="C659" s="186">
        <v>41319</v>
      </c>
      <c r="D659" s="187" t="s">
        <v>104</v>
      </c>
      <c r="E659" s="237">
        <v>0</v>
      </c>
      <c r="F659" s="189">
        <v>0</v>
      </c>
      <c r="G659" s="189">
        <v>0</v>
      </c>
      <c r="H659" s="189">
        <v>0</v>
      </c>
      <c r="I659" s="189">
        <v>0</v>
      </c>
      <c r="J659" s="189">
        <v>0</v>
      </c>
      <c r="K659" s="189">
        <v>0</v>
      </c>
      <c r="L659" s="189">
        <v>0</v>
      </c>
      <c r="M659" s="189">
        <v>0</v>
      </c>
      <c r="N659" s="189">
        <v>0</v>
      </c>
      <c r="O659" s="189">
        <f t="shared" si="10"/>
        <v>0</v>
      </c>
    </row>
    <row r="660" spans="1:15" x14ac:dyDescent="0.25">
      <c r="A660" s="221" t="s">
        <v>51</v>
      </c>
      <c r="B660" s="222" t="s">
        <v>30</v>
      </c>
      <c r="C660" s="186">
        <v>41349</v>
      </c>
      <c r="D660" s="187" t="s">
        <v>643</v>
      </c>
      <c r="E660" s="237">
        <v>0</v>
      </c>
      <c r="F660" s="189">
        <v>0</v>
      </c>
      <c r="G660" s="189">
        <v>0</v>
      </c>
      <c r="H660" s="189">
        <v>0</v>
      </c>
      <c r="I660" s="189">
        <v>0</v>
      </c>
      <c r="J660" s="189">
        <v>1832573.1800000002</v>
      </c>
      <c r="K660" s="189">
        <v>0</v>
      </c>
      <c r="L660" s="189">
        <v>0</v>
      </c>
      <c r="M660" s="189">
        <v>0</v>
      </c>
      <c r="N660" s="189">
        <v>0</v>
      </c>
      <c r="O660" s="189">
        <f t="shared" si="10"/>
        <v>1832573.1800000002</v>
      </c>
    </row>
    <row r="661" spans="1:15" x14ac:dyDescent="0.25">
      <c r="A661" s="255" t="s">
        <v>51</v>
      </c>
      <c r="B661" s="258" t="s">
        <v>30</v>
      </c>
      <c r="C661" s="256">
        <v>41357</v>
      </c>
      <c r="D661" s="259" t="s">
        <v>644</v>
      </c>
      <c r="E661" s="237">
        <v>0</v>
      </c>
      <c r="F661" s="189">
        <v>0</v>
      </c>
      <c r="G661" s="189">
        <v>0</v>
      </c>
      <c r="H661" s="189">
        <v>0</v>
      </c>
      <c r="I661" s="189">
        <v>0</v>
      </c>
      <c r="J661" s="189">
        <v>11152477.34</v>
      </c>
      <c r="K661" s="189">
        <v>0</v>
      </c>
      <c r="L661" s="189">
        <v>2627.98</v>
      </c>
      <c r="M661" s="189">
        <v>0</v>
      </c>
      <c r="N661" s="189">
        <v>0</v>
      </c>
      <c r="O661" s="264">
        <f t="shared" si="10"/>
        <v>11155105.32</v>
      </c>
    </row>
    <row r="662" spans="1:15" x14ac:dyDescent="0.25">
      <c r="A662" s="255" t="s">
        <v>51</v>
      </c>
      <c r="B662" s="258" t="s">
        <v>30</v>
      </c>
      <c r="C662" s="256">
        <v>41359</v>
      </c>
      <c r="D662" s="259" t="s">
        <v>645</v>
      </c>
      <c r="E662" s="237">
        <v>1090.9653222209668</v>
      </c>
      <c r="F662" s="189">
        <v>0</v>
      </c>
      <c r="G662" s="189">
        <v>0</v>
      </c>
      <c r="H662" s="189">
        <v>0</v>
      </c>
      <c r="I662" s="189">
        <v>0</v>
      </c>
      <c r="J662" s="189">
        <v>0</v>
      </c>
      <c r="K662" s="189">
        <v>0</v>
      </c>
      <c r="L662" s="189">
        <v>0</v>
      </c>
      <c r="M662" s="189">
        <v>0</v>
      </c>
      <c r="N662" s="189">
        <v>0</v>
      </c>
      <c r="O662" s="264">
        <f t="shared" si="10"/>
        <v>0</v>
      </c>
    </row>
    <row r="663" spans="1:15" x14ac:dyDescent="0.25">
      <c r="A663" s="255" t="s">
        <v>51</v>
      </c>
      <c r="B663" s="258" t="s">
        <v>30</v>
      </c>
      <c r="C663" s="256">
        <v>41378</v>
      </c>
      <c r="D663" s="259" t="s">
        <v>646</v>
      </c>
      <c r="E663" s="237">
        <v>0</v>
      </c>
      <c r="F663" s="189">
        <v>0</v>
      </c>
      <c r="G663" s="189">
        <v>0</v>
      </c>
      <c r="H663" s="189">
        <v>0</v>
      </c>
      <c r="I663" s="189">
        <v>0</v>
      </c>
      <c r="J663" s="189">
        <v>0</v>
      </c>
      <c r="K663" s="189">
        <v>0</v>
      </c>
      <c r="L663" s="189">
        <v>0</v>
      </c>
      <c r="M663" s="189">
        <v>0</v>
      </c>
      <c r="N663" s="189">
        <v>0</v>
      </c>
      <c r="O663" s="264">
        <f t="shared" si="10"/>
        <v>0</v>
      </c>
    </row>
    <row r="664" spans="1:15" x14ac:dyDescent="0.25">
      <c r="A664" s="255" t="s">
        <v>51</v>
      </c>
      <c r="B664" s="258" t="s">
        <v>30</v>
      </c>
      <c r="C664" s="256">
        <v>41396</v>
      </c>
      <c r="D664" s="259" t="s">
        <v>647</v>
      </c>
      <c r="E664" s="237">
        <v>2067.9343405730442</v>
      </c>
      <c r="F664" s="189">
        <v>0</v>
      </c>
      <c r="G664" s="189">
        <v>0</v>
      </c>
      <c r="H664" s="189">
        <v>0</v>
      </c>
      <c r="I664" s="189">
        <v>0</v>
      </c>
      <c r="J664" s="189">
        <v>0</v>
      </c>
      <c r="K664" s="189">
        <v>0</v>
      </c>
      <c r="L664" s="189">
        <v>136761.59</v>
      </c>
      <c r="M664" s="189">
        <v>0</v>
      </c>
      <c r="N664" s="189">
        <v>0</v>
      </c>
      <c r="O664" s="264">
        <f t="shared" si="10"/>
        <v>136761.59</v>
      </c>
    </row>
    <row r="665" spans="1:15" x14ac:dyDescent="0.25">
      <c r="A665" s="255" t="s">
        <v>51</v>
      </c>
      <c r="B665" s="258" t="s">
        <v>30</v>
      </c>
      <c r="C665" s="256">
        <v>41483</v>
      </c>
      <c r="D665" s="259" t="s">
        <v>648</v>
      </c>
      <c r="E665" s="237">
        <v>53914.469237023535</v>
      </c>
      <c r="F665" s="189">
        <v>0</v>
      </c>
      <c r="G665" s="189">
        <v>0</v>
      </c>
      <c r="H665" s="189">
        <v>0</v>
      </c>
      <c r="I665" s="189">
        <v>0</v>
      </c>
      <c r="J665" s="189">
        <v>0</v>
      </c>
      <c r="K665" s="189">
        <v>0</v>
      </c>
      <c r="L665" s="189">
        <v>7871.84</v>
      </c>
      <c r="M665" s="189">
        <v>0</v>
      </c>
      <c r="N665" s="189">
        <v>0</v>
      </c>
      <c r="O665" s="264">
        <f t="shared" si="10"/>
        <v>7871.84</v>
      </c>
    </row>
    <row r="666" spans="1:15" x14ac:dyDescent="0.25">
      <c r="A666" s="255" t="s">
        <v>51</v>
      </c>
      <c r="B666" s="258" t="s">
        <v>30</v>
      </c>
      <c r="C666" s="256">
        <v>41503</v>
      </c>
      <c r="D666" s="259" t="s">
        <v>649</v>
      </c>
      <c r="E666" s="237">
        <v>0</v>
      </c>
      <c r="F666" s="189">
        <v>0</v>
      </c>
      <c r="G666" s="189">
        <v>0</v>
      </c>
      <c r="H666" s="189">
        <v>0</v>
      </c>
      <c r="I666" s="189">
        <v>0</v>
      </c>
      <c r="J666" s="189">
        <v>0</v>
      </c>
      <c r="K666" s="189">
        <v>0</v>
      </c>
      <c r="L666" s="189">
        <v>0</v>
      </c>
      <c r="M666" s="189">
        <v>0</v>
      </c>
      <c r="N666" s="189">
        <v>0</v>
      </c>
      <c r="O666" s="264">
        <f t="shared" si="10"/>
        <v>0</v>
      </c>
    </row>
    <row r="667" spans="1:15" x14ac:dyDescent="0.25">
      <c r="A667" s="255" t="s">
        <v>51</v>
      </c>
      <c r="B667" s="258" t="s">
        <v>30</v>
      </c>
      <c r="C667" s="256">
        <v>41518</v>
      </c>
      <c r="D667" s="259" t="s">
        <v>650</v>
      </c>
      <c r="E667" s="237">
        <v>1112128.5137448991</v>
      </c>
      <c r="F667" s="189">
        <v>0</v>
      </c>
      <c r="G667" s="189">
        <v>0</v>
      </c>
      <c r="H667" s="189">
        <v>0</v>
      </c>
      <c r="I667" s="189">
        <v>0</v>
      </c>
      <c r="J667" s="189">
        <v>0</v>
      </c>
      <c r="K667" s="189">
        <v>0</v>
      </c>
      <c r="L667" s="189">
        <v>122191.37999999999</v>
      </c>
      <c r="M667" s="189">
        <v>0</v>
      </c>
      <c r="N667" s="189">
        <v>0</v>
      </c>
      <c r="O667" s="264">
        <f t="shared" si="10"/>
        <v>122191.37999999999</v>
      </c>
    </row>
    <row r="668" spans="1:15" x14ac:dyDescent="0.25">
      <c r="A668" s="255" t="s">
        <v>51</v>
      </c>
      <c r="B668" s="258" t="s">
        <v>30</v>
      </c>
      <c r="C668" s="256">
        <v>41524</v>
      </c>
      <c r="D668" s="259" t="s">
        <v>651</v>
      </c>
      <c r="E668" s="237">
        <v>4724278.8723138236</v>
      </c>
      <c r="F668" s="189">
        <v>4338484.5500000007</v>
      </c>
      <c r="G668" s="189">
        <v>0</v>
      </c>
      <c r="H668" s="189">
        <v>0</v>
      </c>
      <c r="I668" s="189">
        <v>0</v>
      </c>
      <c r="J668" s="189">
        <v>36316620.929999992</v>
      </c>
      <c r="K668" s="189">
        <v>0</v>
      </c>
      <c r="L668" s="189">
        <v>2530892.92</v>
      </c>
      <c r="M668" s="189">
        <v>0</v>
      </c>
      <c r="N668" s="189">
        <v>0</v>
      </c>
      <c r="O668" s="264">
        <f t="shared" si="10"/>
        <v>43185998.399999991</v>
      </c>
    </row>
    <row r="669" spans="1:15" x14ac:dyDescent="0.25">
      <c r="A669" s="255" t="s">
        <v>51</v>
      </c>
      <c r="B669" s="258" t="s">
        <v>30</v>
      </c>
      <c r="C669" s="256">
        <v>41530</v>
      </c>
      <c r="D669" s="259" t="s">
        <v>378</v>
      </c>
      <c r="E669" s="237">
        <v>0</v>
      </c>
      <c r="F669" s="189">
        <v>0</v>
      </c>
      <c r="G669" s="189">
        <v>0</v>
      </c>
      <c r="H669" s="189">
        <v>0</v>
      </c>
      <c r="I669" s="189">
        <v>0</v>
      </c>
      <c r="J669" s="189">
        <v>0</v>
      </c>
      <c r="K669" s="189">
        <v>0</v>
      </c>
      <c r="L669" s="189">
        <v>0</v>
      </c>
      <c r="M669" s="189">
        <v>0</v>
      </c>
      <c r="N669" s="189">
        <v>0</v>
      </c>
      <c r="O669" s="264">
        <f t="shared" si="10"/>
        <v>0</v>
      </c>
    </row>
    <row r="670" spans="1:15" x14ac:dyDescent="0.25">
      <c r="A670" s="255" t="s">
        <v>51</v>
      </c>
      <c r="B670" s="258" t="s">
        <v>30</v>
      </c>
      <c r="C670" s="256">
        <v>41548</v>
      </c>
      <c r="D670" s="259" t="s">
        <v>652</v>
      </c>
      <c r="E670" s="237">
        <v>0</v>
      </c>
      <c r="F670" s="189">
        <v>0</v>
      </c>
      <c r="G670" s="189">
        <v>0</v>
      </c>
      <c r="H670" s="189">
        <v>0</v>
      </c>
      <c r="I670" s="189">
        <v>0</v>
      </c>
      <c r="J670" s="189">
        <v>0</v>
      </c>
      <c r="K670" s="189">
        <v>0</v>
      </c>
      <c r="L670" s="189">
        <v>0</v>
      </c>
      <c r="M670" s="189">
        <v>0</v>
      </c>
      <c r="N670" s="189">
        <v>0</v>
      </c>
      <c r="O670" s="264">
        <f t="shared" si="10"/>
        <v>0</v>
      </c>
    </row>
    <row r="671" spans="1:15" x14ac:dyDescent="0.25">
      <c r="A671" s="221" t="s">
        <v>51</v>
      </c>
      <c r="B671" s="222" t="s">
        <v>30</v>
      </c>
      <c r="C671" s="186">
        <v>41551</v>
      </c>
      <c r="D671" s="187" t="s">
        <v>653</v>
      </c>
      <c r="E671" s="237">
        <v>1261904.8789965226</v>
      </c>
      <c r="F671" s="189">
        <v>0</v>
      </c>
      <c r="G671" s="189">
        <v>0</v>
      </c>
      <c r="H671" s="189">
        <v>0</v>
      </c>
      <c r="I671" s="189">
        <v>0</v>
      </c>
      <c r="J671" s="189">
        <v>190948.33</v>
      </c>
      <c r="K671" s="189">
        <v>0</v>
      </c>
      <c r="L671" s="189">
        <v>2379251.04</v>
      </c>
      <c r="M671" s="189">
        <v>0</v>
      </c>
      <c r="N671" s="189">
        <v>0</v>
      </c>
      <c r="O671" s="189">
        <f t="shared" si="10"/>
        <v>2570199.37</v>
      </c>
    </row>
    <row r="672" spans="1:15" x14ac:dyDescent="0.25">
      <c r="A672" s="221" t="s">
        <v>51</v>
      </c>
      <c r="B672" s="222" t="s">
        <v>30</v>
      </c>
      <c r="C672" s="186">
        <v>41615</v>
      </c>
      <c r="D672" s="187" t="s">
        <v>654</v>
      </c>
      <c r="E672" s="237">
        <v>95341610.089375839</v>
      </c>
      <c r="F672" s="189">
        <v>0</v>
      </c>
      <c r="G672" s="189">
        <v>0</v>
      </c>
      <c r="H672" s="189">
        <v>0</v>
      </c>
      <c r="I672" s="189">
        <v>0</v>
      </c>
      <c r="J672" s="189">
        <v>66828690.359999999</v>
      </c>
      <c r="K672" s="189">
        <v>0</v>
      </c>
      <c r="L672" s="189">
        <v>5928691.080000001</v>
      </c>
      <c r="M672" s="189">
        <v>0</v>
      </c>
      <c r="N672" s="189">
        <v>0</v>
      </c>
      <c r="O672" s="189">
        <f t="shared" si="10"/>
        <v>72757381.439999998</v>
      </c>
    </row>
    <row r="673" spans="1:15" x14ac:dyDescent="0.25">
      <c r="A673" s="221" t="s">
        <v>51</v>
      </c>
      <c r="B673" s="222" t="s">
        <v>30</v>
      </c>
      <c r="C673" s="186">
        <v>41660</v>
      </c>
      <c r="D673" s="187" t="s">
        <v>655</v>
      </c>
      <c r="E673" s="237">
        <v>0</v>
      </c>
      <c r="F673" s="189">
        <v>0</v>
      </c>
      <c r="G673" s="189">
        <v>0</v>
      </c>
      <c r="H673" s="189">
        <v>0</v>
      </c>
      <c r="I673" s="189">
        <v>0</v>
      </c>
      <c r="J673" s="189">
        <v>0</v>
      </c>
      <c r="K673" s="189">
        <v>0</v>
      </c>
      <c r="L673" s="189">
        <v>0</v>
      </c>
      <c r="M673" s="189">
        <v>0</v>
      </c>
      <c r="N673" s="189">
        <v>0</v>
      </c>
      <c r="O673" s="189">
        <f t="shared" si="10"/>
        <v>0</v>
      </c>
    </row>
    <row r="674" spans="1:15" x14ac:dyDescent="0.25">
      <c r="A674" s="221" t="s">
        <v>51</v>
      </c>
      <c r="B674" s="222" t="s">
        <v>30</v>
      </c>
      <c r="C674" s="186">
        <v>41668</v>
      </c>
      <c r="D674" s="187" t="s">
        <v>656</v>
      </c>
      <c r="E674" s="237">
        <v>169844.58628483734</v>
      </c>
      <c r="F674" s="189">
        <v>0</v>
      </c>
      <c r="G674" s="189">
        <v>0</v>
      </c>
      <c r="H674" s="189">
        <v>0</v>
      </c>
      <c r="I674" s="189">
        <v>0</v>
      </c>
      <c r="J674" s="189">
        <v>0</v>
      </c>
      <c r="K674" s="189">
        <v>0</v>
      </c>
      <c r="L674" s="189">
        <v>1119976.45</v>
      </c>
      <c r="M674" s="189">
        <v>0</v>
      </c>
      <c r="N674" s="189">
        <v>0</v>
      </c>
      <c r="O674" s="189">
        <f t="shared" si="10"/>
        <v>1119976.45</v>
      </c>
    </row>
    <row r="675" spans="1:15" x14ac:dyDescent="0.25">
      <c r="A675" s="221" t="s">
        <v>51</v>
      </c>
      <c r="B675" s="222" t="s">
        <v>30</v>
      </c>
      <c r="C675" s="186">
        <v>41676</v>
      </c>
      <c r="D675" s="187" t="s">
        <v>327</v>
      </c>
      <c r="E675" s="237">
        <v>10798221.993602294</v>
      </c>
      <c r="F675" s="189">
        <v>0</v>
      </c>
      <c r="G675" s="189">
        <v>0</v>
      </c>
      <c r="H675" s="189">
        <v>0</v>
      </c>
      <c r="I675" s="189">
        <v>0</v>
      </c>
      <c r="J675" s="189">
        <v>0</v>
      </c>
      <c r="K675" s="189">
        <v>0</v>
      </c>
      <c r="L675" s="189">
        <v>5366782.2899999991</v>
      </c>
      <c r="M675" s="189">
        <v>0</v>
      </c>
      <c r="N675" s="189">
        <v>0</v>
      </c>
      <c r="O675" s="189">
        <f t="shared" si="10"/>
        <v>5366782.2899999991</v>
      </c>
    </row>
    <row r="676" spans="1:15" x14ac:dyDescent="0.25">
      <c r="A676" s="221" t="s">
        <v>51</v>
      </c>
      <c r="B676" s="222" t="s">
        <v>30</v>
      </c>
      <c r="C676" s="186">
        <v>41770</v>
      </c>
      <c r="D676" s="187" t="s">
        <v>657</v>
      </c>
      <c r="E676" s="237">
        <v>0</v>
      </c>
      <c r="F676" s="189">
        <v>0</v>
      </c>
      <c r="G676" s="189">
        <v>0</v>
      </c>
      <c r="H676" s="189">
        <v>0</v>
      </c>
      <c r="I676" s="189">
        <v>0</v>
      </c>
      <c r="J676" s="189">
        <v>0</v>
      </c>
      <c r="K676" s="189">
        <v>0</v>
      </c>
      <c r="L676" s="189">
        <v>42044.89</v>
      </c>
      <c r="M676" s="189">
        <v>0</v>
      </c>
      <c r="N676" s="189">
        <v>0</v>
      </c>
      <c r="O676" s="189">
        <f t="shared" si="10"/>
        <v>42044.89</v>
      </c>
    </row>
    <row r="677" spans="1:15" x14ac:dyDescent="0.25">
      <c r="A677" s="221" t="s">
        <v>51</v>
      </c>
      <c r="B677" s="222" t="s">
        <v>30</v>
      </c>
      <c r="C677" s="186">
        <v>41791</v>
      </c>
      <c r="D677" s="187" t="s">
        <v>658</v>
      </c>
      <c r="E677" s="237">
        <v>402956.43296055915</v>
      </c>
      <c r="F677" s="189">
        <v>0</v>
      </c>
      <c r="G677" s="189">
        <v>0</v>
      </c>
      <c r="H677" s="189">
        <v>0</v>
      </c>
      <c r="I677" s="189">
        <v>0</v>
      </c>
      <c r="J677" s="189">
        <v>0</v>
      </c>
      <c r="K677" s="189">
        <v>0</v>
      </c>
      <c r="L677" s="189">
        <v>0</v>
      </c>
      <c r="M677" s="189">
        <v>0</v>
      </c>
      <c r="N677" s="189">
        <v>0</v>
      </c>
      <c r="O677" s="189">
        <f t="shared" si="10"/>
        <v>0</v>
      </c>
    </row>
    <row r="678" spans="1:15" x14ac:dyDescent="0.25">
      <c r="A678" s="221" t="s">
        <v>51</v>
      </c>
      <c r="B678" s="222" t="s">
        <v>30</v>
      </c>
      <c r="C678" s="186">
        <v>41797</v>
      </c>
      <c r="D678" s="187" t="s">
        <v>659</v>
      </c>
      <c r="E678" s="237">
        <v>45479577.952168055</v>
      </c>
      <c r="F678" s="189">
        <v>0</v>
      </c>
      <c r="G678" s="189">
        <v>0</v>
      </c>
      <c r="H678" s="189">
        <v>0</v>
      </c>
      <c r="I678" s="189">
        <v>0</v>
      </c>
      <c r="J678" s="189">
        <v>41486154.43</v>
      </c>
      <c r="K678" s="189">
        <v>0</v>
      </c>
      <c r="L678" s="189">
        <v>14364692.120000003</v>
      </c>
      <c r="M678" s="189">
        <v>0</v>
      </c>
      <c r="N678" s="189">
        <v>0</v>
      </c>
      <c r="O678" s="189">
        <f t="shared" si="10"/>
        <v>55850846.550000004</v>
      </c>
    </row>
    <row r="679" spans="1:15" x14ac:dyDescent="0.25">
      <c r="A679" s="221" t="s">
        <v>51</v>
      </c>
      <c r="B679" s="222" t="s">
        <v>30</v>
      </c>
      <c r="C679" s="186">
        <v>41799</v>
      </c>
      <c r="D679" s="187" t="s">
        <v>660</v>
      </c>
      <c r="E679" s="237">
        <v>329822.57612141268</v>
      </c>
      <c r="F679" s="189">
        <v>0</v>
      </c>
      <c r="G679" s="189">
        <v>0</v>
      </c>
      <c r="H679" s="189">
        <v>0</v>
      </c>
      <c r="I679" s="189">
        <v>0</v>
      </c>
      <c r="J679" s="189">
        <v>0</v>
      </c>
      <c r="K679" s="189">
        <v>0</v>
      </c>
      <c r="L679" s="189">
        <v>392185.58</v>
      </c>
      <c r="M679" s="189">
        <v>0</v>
      </c>
      <c r="N679" s="189">
        <v>0</v>
      </c>
      <c r="O679" s="189">
        <f t="shared" si="10"/>
        <v>392185.58</v>
      </c>
    </row>
    <row r="680" spans="1:15" x14ac:dyDescent="0.25">
      <c r="A680" s="221" t="s">
        <v>51</v>
      </c>
      <c r="B680" s="222" t="s">
        <v>30</v>
      </c>
      <c r="C680" s="186">
        <v>41801</v>
      </c>
      <c r="D680" s="187" t="s">
        <v>661</v>
      </c>
      <c r="E680" s="237">
        <v>850938.81194888114</v>
      </c>
      <c r="F680" s="189">
        <v>0</v>
      </c>
      <c r="G680" s="189">
        <v>0</v>
      </c>
      <c r="H680" s="189">
        <v>0</v>
      </c>
      <c r="I680" s="189">
        <v>0</v>
      </c>
      <c r="J680" s="189">
        <v>0</v>
      </c>
      <c r="K680" s="189">
        <v>0</v>
      </c>
      <c r="L680" s="189">
        <v>2073515.6300000001</v>
      </c>
      <c r="M680" s="189">
        <v>0</v>
      </c>
      <c r="N680" s="189">
        <v>0</v>
      </c>
      <c r="O680" s="189">
        <f t="shared" si="10"/>
        <v>2073515.6300000001</v>
      </c>
    </row>
    <row r="681" spans="1:15" x14ac:dyDescent="0.25">
      <c r="A681" s="255" t="s">
        <v>51</v>
      </c>
      <c r="B681" s="258" t="s">
        <v>30</v>
      </c>
      <c r="C681" s="256">
        <v>41807</v>
      </c>
      <c r="D681" s="259" t="s">
        <v>662</v>
      </c>
      <c r="E681" s="237">
        <v>121835.83948846623</v>
      </c>
      <c r="F681" s="189">
        <v>0</v>
      </c>
      <c r="G681" s="189">
        <v>0</v>
      </c>
      <c r="H681" s="189">
        <v>0</v>
      </c>
      <c r="I681" s="189">
        <v>0</v>
      </c>
      <c r="J681" s="189">
        <v>0</v>
      </c>
      <c r="K681" s="189">
        <v>0</v>
      </c>
      <c r="L681" s="189">
        <v>0</v>
      </c>
      <c r="M681" s="189">
        <v>0</v>
      </c>
      <c r="N681" s="189">
        <v>0</v>
      </c>
      <c r="O681" s="264">
        <f t="shared" si="10"/>
        <v>0</v>
      </c>
    </row>
    <row r="682" spans="1:15" x14ac:dyDescent="0.25">
      <c r="A682" s="255" t="s">
        <v>51</v>
      </c>
      <c r="B682" s="258" t="s">
        <v>30</v>
      </c>
      <c r="C682" s="256">
        <v>41872</v>
      </c>
      <c r="D682" s="259" t="s">
        <v>663</v>
      </c>
      <c r="E682" s="237">
        <v>0</v>
      </c>
      <c r="F682" s="189">
        <v>0</v>
      </c>
      <c r="G682" s="189">
        <v>0</v>
      </c>
      <c r="H682" s="189">
        <v>0</v>
      </c>
      <c r="I682" s="189">
        <v>0</v>
      </c>
      <c r="J682" s="189">
        <v>0</v>
      </c>
      <c r="K682" s="189">
        <v>0</v>
      </c>
      <c r="L682" s="189">
        <v>0</v>
      </c>
      <c r="M682" s="189">
        <v>0</v>
      </c>
      <c r="N682" s="189">
        <v>0</v>
      </c>
      <c r="O682" s="264">
        <f t="shared" si="10"/>
        <v>0</v>
      </c>
    </row>
    <row r="683" spans="1:15" x14ac:dyDescent="0.25">
      <c r="A683" s="255" t="s">
        <v>51</v>
      </c>
      <c r="B683" s="258" t="s">
        <v>30</v>
      </c>
      <c r="C683" s="256">
        <v>41885</v>
      </c>
      <c r="D683" s="259" t="s">
        <v>664</v>
      </c>
      <c r="E683" s="237">
        <v>205611.33506177427</v>
      </c>
      <c r="F683" s="189">
        <v>0</v>
      </c>
      <c r="G683" s="189">
        <v>0</v>
      </c>
      <c r="H683" s="189">
        <v>0</v>
      </c>
      <c r="I683" s="189">
        <v>0</v>
      </c>
      <c r="J683" s="189">
        <v>6405030.0800000001</v>
      </c>
      <c r="K683" s="189">
        <v>0</v>
      </c>
      <c r="L683" s="189">
        <v>456832.97000000003</v>
      </c>
      <c r="M683" s="189">
        <v>0</v>
      </c>
      <c r="N683" s="189">
        <v>0</v>
      </c>
      <c r="O683" s="264">
        <f t="shared" si="10"/>
        <v>6861863.0499999998</v>
      </c>
    </row>
    <row r="684" spans="1:15" x14ac:dyDescent="0.25">
      <c r="A684" s="255" t="s">
        <v>51</v>
      </c>
      <c r="B684" s="258" t="s">
        <v>31</v>
      </c>
      <c r="C684" s="256">
        <v>44001</v>
      </c>
      <c r="D684" s="259" t="s">
        <v>665</v>
      </c>
      <c r="E684" s="237">
        <v>47357825.866485953</v>
      </c>
      <c r="F684" s="189">
        <v>895897.34</v>
      </c>
      <c r="G684" s="189">
        <v>64803244.789999999</v>
      </c>
      <c r="H684" s="189">
        <v>0</v>
      </c>
      <c r="I684" s="189">
        <v>0</v>
      </c>
      <c r="J684" s="189">
        <v>0</v>
      </c>
      <c r="K684" s="189">
        <v>0</v>
      </c>
      <c r="L684" s="189">
        <v>3780939.0199999996</v>
      </c>
      <c r="M684" s="189">
        <v>0</v>
      </c>
      <c r="N684" s="189">
        <v>0</v>
      </c>
      <c r="O684" s="264">
        <f t="shared" si="10"/>
        <v>69480081.150000006</v>
      </c>
    </row>
    <row r="685" spans="1:15" x14ac:dyDescent="0.25">
      <c r="A685" s="255" t="s">
        <v>51</v>
      </c>
      <c r="B685" s="258" t="s">
        <v>31</v>
      </c>
      <c r="C685" s="256">
        <v>44035</v>
      </c>
      <c r="D685" s="257" t="s">
        <v>389</v>
      </c>
      <c r="E685" s="237">
        <v>13751379444.200802</v>
      </c>
      <c r="F685" s="189">
        <v>263519.18</v>
      </c>
      <c r="G685" s="189">
        <v>8927829079.0799999</v>
      </c>
      <c r="H685" s="189">
        <v>0</v>
      </c>
      <c r="I685" s="189">
        <v>0</v>
      </c>
      <c r="J685" s="189">
        <v>0</v>
      </c>
      <c r="K685" s="189">
        <v>0</v>
      </c>
      <c r="L685" s="189">
        <v>10147837.410000002</v>
      </c>
      <c r="M685" s="189">
        <v>0</v>
      </c>
      <c r="N685" s="189">
        <v>0</v>
      </c>
      <c r="O685" s="264">
        <f t="shared" si="10"/>
        <v>8938240435.6700001</v>
      </c>
    </row>
    <row r="686" spans="1:15" x14ac:dyDescent="0.25">
      <c r="A686" s="255" t="s">
        <v>51</v>
      </c>
      <c r="B686" s="258" t="s">
        <v>31</v>
      </c>
      <c r="C686" s="256">
        <v>44078</v>
      </c>
      <c r="D686" s="259" t="s">
        <v>666</v>
      </c>
      <c r="E686" s="237">
        <v>10979039199.016653</v>
      </c>
      <c r="F686" s="189">
        <v>0</v>
      </c>
      <c r="G686" s="189">
        <v>15058995222.329996</v>
      </c>
      <c r="H686" s="189">
        <v>0</v>
      </c>
      <c r="I686" s="189">
        <v>0</v>
      </c>
      <c r="J686" s="189">
        <v>0</v>
      </c>
      <c r="K686" s="189">
        <v>0</v>
      </c>
      <c r="L686" s="189">
        <v>21199.919999999998</v>
      </c>
      <c r="M686" s="189">
        <v>0</v>
      </c>
      <c r="N686" s="189">
        <v>0</v>
      </c>
      <c r="O686" s="264">
        <f t="shared" si="10"/>
        <v>15059016422.249996</v>
      </c>
    </row>
    <row r="687" spans="1:15" x14ac:dyDescent="0.25">
      <c r="A687" s="255" t="s">
        <v>51</v>
      </c>
      <c r="B687" s="258" t="s">
        <v>31</v>
      </c>
      <c r="C687" s="256">
        <v>44090</v>
      </c>
      <c r="D687" s="259" t="s">
        <v>667</v>
      </c>
      <c r="E687" s="237">
        <v>1872756.7288848404</v>
      </c>
      <c r="F687" s="189">
        <v>0</v>
      </c>
      <c r="G687" s="189">
        <v>0</v>
      </c>
      <c r="H687" s="189">
        <v>0</v>
      </c>
      <c r="I687" s="189">
        <v>106373.13999999998</v>
      </c>
      <c r="J687" s="189">
        <v>0</v>
      </c>
      <c r="K687" s="189">
        <v>0</v>
      </c>
      <c r="L687" s="189">
        <v>2013797.3800000001</v>
      </c>
      <c r="M687" s="189">
        <v>0</v>
      </c>
      <c r="N687" s="189">
        <v>0</v>
      </c>
      <c r="O687" s="264">
        <f t="shared" si="10"/>
        <v>2120170.52</v>
      </c>
    </row>
    <row r="688" spans="1:15" x14ac:dyDescent="0.25">
      <c r="A688" s="255" t="s">
        <v>51</v>
      </c>
      <c r="B688" s="258" t="s">
        <v>31</v>
      </c>
      <c r="C688" s="256">
        <v>44098</v>
      </c>
      <c r="D688" s="259" t="s">
        <v>668</v>
      </c>
      <c r="E688" s="237">
        <v>1903.9749211545668</v>
      </c>
      <c r="F688" s="189">
        <v>0</v>
      </c>
      <c r="G688" s="189">
        <v>0</v>
      </c>
      <c r="H688" s="189">
        <v>0</v>
      </c>
      <c r="I688" s="189">
        <v>0</v>
      </c>
      <c r="J688" s="189">
        <v>0</v>
      </c>
      <c r="K688" s="189">
        <v>0</v>
      </c>
      <c r="L688" s="189">
        <v>0</v>
      </c>
      <c r="M688" s="189">
        <v>0</v>
      </c>
      <c r="N688" s="189">
        <v>0</v>
      </c>
      <c r="O688" s="264">
        <f t="shared" si="10"/>
        <v>0</v>
      </c>
    </row>
    <row r="689" spans="1:15" x14ac:dyDescent="0.25">
      <c r="A689" s="255" t="s">
        <v>51</v>
      </c>
      <c r="B689" s="258" t="s">
        <v>31</v>
      </c>
      <c r="C689" s="256">
        <v>44110</v>
      </c>
      <c r="D689" s="259" t="s">
        <v>669</v>
      </c>
      <c r="E689" s="237">
        <v>0</v>
      </c>
      <c r="F689" s="189">
        <v>0</v>
      </c>
      <c r="G689" s="189">
        <v>0</v>
      </c>
      <c r="H689" s="189">
        <v>0</v>
      </c>
      <c r="I689" s="189">
        <v>0</v>
      </c>
      <c r="J689" s="189">
        <v>69690098.010000005</v>
      </c>
      <c r="K689" s="189">
        <v>0</v>
      </c>
      <c r="L689" s="189">
        <v>0</v>
      </c>
      <c r="M689" s="189">
        <v>0</v>
      </c>
      <c r="N689" s="189">
        <v>0</v>
      </c>
      <c r="O689" s="264">
        <f t="shared" si="10"/>
        <v>69690098.010000005</v>
      </c>
    </row>
    <row r="690" spans="1:15" x14ac:dyDescent="0.25">
      <c r="A690" s="255" t="s">
        <v>51</v>
      </c>
      <c r="B690" s="258" t="s">
        <v>31</v>
      </c>
      <c r="C690" s="256">
        <v>44279</v>
      </c>
      <c r="D690" s="259" t="s">
        <v>670</v>
      </c>
      <c r="E690" s="237">
        <v>0</v>
      </c>
      <c r="F690" s="189">
        <v>0</v>
      </c>
      <c r="G690" s="189">
        <v>0</v>
      </c>
      <c r="H690" s="189">
        <v>0</v>
      </c>
      <c r="I690" s="189">
        <v>0</v>
      </c>
      <c r="J690" s="189">
        <v>0</v>
      </c>
      <c r="K690" s="189">
        <v>0</v>
      </c>
      <c r="L690" s="189">
        <v>668807.88</v>
      </c>
      <c r="M690" s="189">
        <v>0</v>
      </c>
      <c r="N690" s="189">
        <v>0</v>
      </c>
      <c r="O690" s="264">
        <f t="shared" si="10"/>
        <v>668807.88</v>
      </c>
    </row>
    <row r="691" spans="1:15" x14ac:dyDescent="0.25">
      <c r="A691" s="221" t="s">
        <v>51</v>
      </c>
      <c r="B691" s="222" t="s">
        <v>31</v>
      </c>
      <c r="C691" s="186">
        <v>44378</v>
      </c>
      <c r="D691" s="187" t="s">
        <v>671</v>
      </c>
      <c r="E691" s="237">
        <v>3659713639.1446581</v>
      </c>
      <c r="F691" s="189">
        <v>0</v>
      </c>
      <c r="G691" s="189">
        <v>2000152142.9800003</v>
      </c>
      <c r="H691" s="189">
        <v>0</v>
      </c>
      <c r="I691" s="189">
        <v>0</v>
      </c>
      <c r="J691" s="189">
        <v>0</v>
      </c>
      <c r="K691" s="189">
        <v>0</v>
      </c>
      <c r="L691" s="189">
        <v>22129.62</v>
      </c>
      <c r="M691" s="189">
        <v>0</v>
      </c>
      <c r="N691" s="189">
        <v>0</v>
      </c>
      <c r="O691" s="189">
        <f t="shared" si="10"/>
        <v>2000174272.6000001</v>
      </c>
    </row>
    <row r="692" spans="1:15" x14ac:dyDescent="0.25">
      <c r="A692" s="221" t="s">
        <v>51</v>
      </c>
      <c r="B692" s="222" t="s">
        <v>31</v>
      </c>
      <c r="C692" s="186">
        <v>44420</v>
      </c>
      <c r="D692" s="191" t="s">
        <v>672</v>
      </c>
      <c r="E692" s="237">
        <v>0</v>
      </c>
      <c r="F692" s="189">
        <v>0</v>
      </c>
      <c r="G692" s="189">
        <v>0</v>
      </c>
      <c r="H692" s="189">
        <v>0</v>
      </c>
      <c r="I692" s="189">
        <v>0</v>
      </c>
      <c r="J692" s="189">
        <v>0</v>
      </c>
      <c r="K692" s="189">
        <v>0</v>
      </c>
      <c r="L692" s="189">
        <v>0</v>
      </c>
      <c r="M692" s="189">
        <v>0</v>
      </c>
      <c r="N692" s="189">
        <v>0</v>
      </c>
      <c r="O692" s="189">
        <f t="shared" si="10"/>
        <v>0</v>
      </c>
    </row>
    <row r="693" spans="1:15" x14ac:dyDescent="0.25">
      <c r="A693" s="221" t="s">
        <v>51</v>
      </c>
      <c r="B693" s="222" t="s">
        <v>31</v>
      </c>
      <c r="C693" s="186">
        <v>44430</v>
      </c>
      <c r="D693" s="187" t="s">
        <v>673</v>
      </c>
      <c r="E693" s="237">
        <v>1106248599.6233816</v>
      </c>
      <c r="F693" s="189">
        <v>0</v>
      </c>
      <c r="G693" s="189">
        <v>428624825.96999997</v>
      </c>
      <c r="H693" s="189">
        <v>0</v>
      </c>
      <c r="I693" s="189">
        <v>0</v>
      </c>
      <c r="J693" s="189">
        <v>0</v>
      </c>
      <c r="K693" s="189">
        <v>0</v>
      </c>
      <c r="L693" s="189">
        <v>120184.20000000001</v>
      </c>
      <c r="M693" s="189">
        <v>0</v>
      </c>
      <c r="N693" s="189">
        <v>0</v>
      </c>
      <c r="O693" s="189">
        <f t="shared" si="10"/>
        <v>428745010.16999996</v>
      </c>
    </row>
    <row r="694" spans="1:15" x14ac:dyDescent="0.25">
      <c r="A694" s="221" t="s">
        <v>51</v>
      </c>
      <c r="B694" s="222" t="s">
        <v>31</v>
      </c>
      <c r="C694" s="186">
        <v>44560</v>
      </c>
      <c r="D694" s="187" t="s">
        <v>454</v>
      </c>
      <c r="E694" s="237">
        <v>57782483.4179627</v>
      </c>
      <c r="F694" s="189">
        <v>0</v>
      </c>
      <c r="G694" s="189">
        <v>0</v>
      </c>
      <c r="H694" s="189">
        <v>0</v>
      </c>
      <c r="I694" s="189">
        <v>0</v>
      </c>
      <c r="J694" s="189">
        <v>0</v>
      </c>
      <c r="K694" s="189">
        <v>0</v>
      </c>
      <c r="L694" s="189">
        <v>1088177.53</v>
      </c>
      <c r="M694" s="189">
        <v>0</v>
      </c>
      <c r="N694" s="189">
        <v>0</v>
      </c>
      <c r="O694" s="189">
        <f t="shared" si="10"/>
        <v>1088177.53</v>
      </c>
    </row>
    <row r="695" spans="1:15" x14ac:dyDescent="0.25">
      <c r="A695" s="221" t="s">
        <v>51</v>
      </c>
      <c r="B695" s="222" t="s">
        <v>31</v>
      </c>
      <c r="C695" s="186">
        <v>44650</v>
      </c>
      <c r="D695" s="187" t="s">
        <v>674</v>
      </c>
      <c r="E695" s="237">
        <v>0</v>
      </c>
      <c r="F695" s="189">
        <v>0</v>
      </c>
      <c r="G695" s="189">
        <v>0</v>
      </c>
      <c r="H695" s="189">
        <v>0</v>
      </c>
      <c r="I695" s="189">
        <v>0</v>
      </c>
      <c r="J695" s="189">
        <v>29867184.859999999</v>
      </c>
      <c r="K695" s="189">
        <v>0</v>
      </c>
      <c r="L695" s="189">
        <v>0</v>
      </c>
      <c r="M695" s="189">
        <v>0</v>
      </c>
      <c r="N695" s="189">
        <v>0</v>
      </c>
      <c r="O695" s="189">
        <f t="shared" si="10"/>
        <v>29867184.859999999</v>
      </c>
    </row>
    <row r="696" spans="1:15" x14ac:dyDescent="0.25">
      <c r="A696" s="221" t="s">
        <v>51</v>
      </c>
      <c r="B696" s="222" t="s">
        <v>31</v>
      </c>
      <c r="C696" s="186">
        <v>44847</v>
      </c>
      <c r="D696" s="187" t="s">
        <v>675</v>
      </c>
      <c r="E696" s="237">
        <v>6945916562.1175404</v>
      </c>
      <c r="F696" s="189">
        <v>0</v>
      </c>
      <c r="G696" s="189">
        <v>6166235464.9900007</v>
      </c>
      <c r="H696" s="189">
        <v>0</v>
      </c>
      <c r="I696" s="189">
        <v>0</v>
      </c>
      <c r="J696" s="189">
        <v>0</v>
      </c>
      <c r="K696" s="189">
        <v>0</v>
      </c>
      <c r="L696" s="189">
        <v>1586782.07</v>
      </c>
      <c r="M696" s="189">
        <v>0</v>
      </c>
      <c r="N696" s="189">
        <v>0</v>
      </c>
      <c r="O696" s="189">
        <f t="shared" si="10"/>
        <v>6167822247.0600004</v>
      </c>
    </row>
    <row r="697" spans="1:15" x14ac:dyDescent="0.25">
      <c r="A697" s="221" t="s">
        <v>51</v>
      </c>
      <c r="B697" s="222" t="s">
        <v>31</v>
      </c>
      <c r="C697" s="186">
        <v>44855</v>
      </c>
      <c r="D697" s="187" t="s">
        <v>676</v>
      </c>
      <c r="E697" s="237">
        <v>0</v>
      </c>
      <c r="F697" s="189">
        <v>0</v>
      </c>
      <c r="G697" s="189">
        <v>0</v>
      </c>
      <c r="H697" s="189">
        <v>0</v>
      </c>
      <c r="I697" s="189">
        <v>0</v>
      </c>
      <c r="J697" s="189">
        <v>0</v>
      </c>
      <c r="K697" s="189">
        <v>0</v>
      </c>
      <c r="L697" s="189">
        <v>0</v>
      </c>
      <c r="M697" s="189">
        <v>0</v>
      </c>
      <c r="N697" s="189">
        <v>0</v>
      </c>
      <c r="O697" s="189">
        <f t="shared" si="10"/>
        <v>0</v>
      </c>
    </row>
    <row r="698" spans="1:15" x14ac:dyDescent="0.25">
      <c r="A698" s="221" t="s">
        <v>51</v>
      </c>
      <c r="B698" s="222" t="s">
        <v>31</v>
      </c>
      <c r="C698" s="186">
        <v>44874</v>
      </c>
      <c r="D698" s="187" t="s">
        <v>241</v>
      </c>
      <c r="E698" s="237">
        <v>284357.55688994017</v>
      </c>
      <c r="F698" s="189">
        <v>0</v>
      </c>
      <c r="G698" s="189">
        <v>0</v>
      </c>
      <c r="H698" s="189">
        <v>0</v>
      </c>
      <c r="I698" s="189">
        <v>0</v>
      </c>
      <c r="J698" s="189">
        <v>0</v>
      </c>
      <c r="K698" s="189">
        <v>0</v>
      </c>
      <c r="L698" s="189">
        <v>0</v>
      </c>
      <c r="M698" s="189">
        <v>0</v>
      </c>
      <c r="N698" s="189">
        <v>0</v>
      </c>
      <c r="O698" s="189">
        <f t="shared" si="10"/>
        <v>0</v>
      </c>
    </row>
    <row r="699" spans="1:15" x14ac:dyDescent="0.25">
      <c r="A699" s="221" t="s">
        <v>51</v>
      </c>
      <c r="B699" s="222" t="s">
        <v>32</v>
      </c>
      <c r="C699" s="186">
        <v>47001</v>
      </c>
      <c r="D699" s="187" t="s">
        <v>677</v>
      </c>
      <c r="E699" s="237">
        <v>479190119.37188959</v>
      </c>
      <c r="F699" s="189">
        <v>0</v>
      </c>
      <c r="G699" s="189">
        <v>354878564.55999994</v>
      </c>
      <c r="H699" s="189">
        <v>0</v>
      </c>
      <c r="I699" s="189">
        <v>0</v>
      </c>
      <c r="J699" s="189">
        <v>0</v>
      </c>
      <c r="K699" s="189">
        <v>0</v>
      </c>
      <c r="L699" s="189">
        <v>8551225.1300000008</v>
      </c>
      <c r="M699" s="189">
        <v>0</v>
      </c>
      <c r="N699" s="189">
        <v>0</v>
      </c>
      <c r="O699" s="189">
        <f t="shared" si="10"/>
        <v>363429789.68999994</v>
      </c>
    </row>
    <row r="700" spans="1:15" x14ac:dyDescent="0.25">
      <c r="A700" s="221" t="s">
        <v>51</v>
      </c>
      <c r="B700" s="222" t="s">
        <v>32</v>
      </c>
      <c r="C700" s="186">
        <v>47030</v>
      </c>
      <c r="D700" s="191" t="s">
        <v>678</v>
      </c>
      <c r="E700" s="237">
        <v>1637411.1892244329</v>
      </c>
      <c r="F700" s="189">
        <v>0</v>
      </c>
      <c r="G700" s="189">
        <v>0</v>
      </c>
      <c r="H700" s="189">
        <v>0</v>
      </c>
      <c r="I700" s="189">
        <v>0</v>
      </c>
      <c r="J700" s="189">
        <v>0</v>
      </c>
      <c r="K700" s="189">
        <v>0</v>
      </c>
      <c r="L700" s="189">
        <v>406130.82</v>
      </c>
      <c r="M700" s="189">
        <v>0</v>
      </c>
      <c r="N700" s="189">
        <v>0</v>
      </c>
      <c r="O700" s="189">
        <f t="shared" si="10"/>
        <v>406130.82</v>
      </c>
    </row>
    <row r="701" spans="1:15" x14ac:dyDescent="0.25">
      <c r="A701" s="255" t="s">
        <v>51</v>
      </c>
      <c r="B701" s="258" t="s">
        <v>32</v>
      </c>
      <c r="C701" s="256">
        <v>47053</v>
      </c>
      <c r="D701" s="259" t="s">
        <v>679</v>
      </c>
      <c r="E701" s="237">
        <v>537901.51084204065</v>
      </c>
      <c r="F701" s="189">
        <v>0</v>
      </c>
      <c r="G701" s="189">
        <v>0</v>
      </c>
      <c r="H701" s="189">
        <v>0</v>
      </c>
      <c r="I701" s="189">
        <v>0</v>
      </c>
      <c r="J701" s="189">
        <v>0</v>
      </c>
      <c r="K701" s="189">
        <v>0</v>
      </c>
      <c r="L701" s="189">
        <v>1490406.4999999998</v>
      </c>
      <c r="M701" s="189">
        <v>0</v>
      </c>
      <c r="N701" s="189">
        <v>0</v>
      </c>
      <c r="O701" s="264">
        <f t="shared" si="10"/>
        <v>1490406.4999999998</v>
      </c>
    </row>
    <row r="702" spans="1:15" x14ac:dyDescent="0.25">
      <c r="A702" s="255" t="s">
        <v>51</v>
      </c>
      <c r="B702" s="258" t="s">
        <v>32</v>
      </c>
      <c r="C702" s="256">
        <v>47058</v>
      </c>
      <c r="D702" s="259" t="s">
        <v>680</v>
      </c>
      <c r="E702" s="237">
        <v>82145.693991346518</v>
      </c>
      <c r="F702" s="189">
        <v>0</v>
      </c>
      <c r="G702" s="189">
        <v>0</v>
      </c>
      <c r="H702" s="189">
        <v>0</v>
      </c>
      <c r="I702" s="189">
        <v>0</v>
      </c>
      <c r="J702" s="189">
        <v>0</v>
      </c>
      <c r="K702" s="189">
        <v>0</v>
      </c>
      <c r="L702" s="189">
        <v>0</v>
      </c>
      <c r="M702" s="189">
        <v>0</v>
      </c>
      <c r="N702" s="189">
        <v>0</v>
      </c>
      <c r="O702" s="264">
        <f t="shared" si="10"/>
        <v>0</v>
      </c>
    </row>
    <row r="703" spans="1:15" x14ac:dyDescent="0.25">
      <c r="A703" s="255" t="s">
        <v>51</v>
      </c>
      <c r="B703" s="258" t="s">
        <v>32</v>
      </c>
      <c r="C703" s="256">
        <v>47161</v>
      </c>
      <c r="D703" s="259" t="s">
        <v>681</v>
      </c>
      <c r="E703" s="237">
        <v>0</v>
      </c>
      <c r="F703" s="189">
        <v>0</v>
      </c>
      <c r="G703" s="189">
        <v>0</v>
      </c>
      <c r="H703" s="189">
        <v>0</v>
      </c>
      <c r="I703" s="189">
        <v>0</v>
      </c>
      <c r="J703" s="189">
        <v>0</v>
      </c>
      <c r="K703" s="189">
        <v>0</v>
      </c>
      <c r="L703" s="189">
        <v>0</v>
      </c>
      <c r="M703" s="189">
        <v>0</v>
      </c>
      <c r="N703" s="189">
        <v>0</v>
      </c>
      <c r="O703" s="264">
        <f t="shared" si="10"/>
        <v>0</v>
      </c>
    </row>
    <row r="704" spans="1:15" x14ac:dyDescent="0.25">
      <c r="A704" s="255" t="s">
        <v>51</v>
      </c>
      <c r="B704" s="258" t="s">
        <v>32</v>
      </c>
      <c r="C704" s="256">
        <v>47170</v>
      </c>
      <c r="D704" s="259" t="s">
        <v>682</v>
      </c>
      <c r="E704" s="237">
        <v>0</v>
      </c>
      <c r="F704" s="189">
        <v>0</v>
      </c>
      <c r="G704" s="189">
        <v>0</v>
      </c>
      <c r="H704" s="189">
        <v>0</v>
      </c>
      <c r="I704" s="189">
        <v>0</v>
      </c>
      <c r="J704" s="189">
        <v>0</v>
      </c>
      <c r="K704" s="189">
        <v>0</v>
      </c>
      <c r="L704" s="189">
        <v>0</v>
      </c>
      <c r="M704" s="189">
        <v>0</v>
      </c>
      <c r="N704" s="189">
        <v>0</v>
      </c>
      <c r="O704" s="264">
        <f t="shared" si="10"/>
        <v>0</v>
      </c>
    </row>
    <row r="705" spans="1:15" x14ac:dyDescent="0.25">
      <c r="A705" s="255" t="s">
        <v>51</v>
      </c>
      <c r="B705" s="258" t="s">
        <v>32</v>
      </c>
      <c r="C705" s="256">
        <v>47189</v>
      </c>
      <c r="D705" s="259" t="s">
        <v>683</v>
      </c>
      <c r="E705" s="237">
        <v>16700913164.430965</v>
      </c>
      <c r="F705" s="189">
        <v>23873659.859999996</v>
      </c>
      <c r="G705" s="189">
        <v>21212049467.469994</v>
      </c>
      <c r="H705" s="189">
        <v>0</v>
      </c>
      <c r="I705" s="189">
        <v>0</v>
      </c>
      <c r="J705" s="189">
        <v>0</v>
      </c>
      <c r="K705" s="189">
        <v>0</v>
      </c>
      <c r="L705" s="189">
        <v>3998897.9799999995</v>
      </c>
      <c r="M705" s="189">
        <v>0</v>
      </c>
      <c r="N705" s="189">
        <v>0</v>
      </c>
      <c r="O705" s="264">
        <f t="shared" si="10"/>
        <v>21239922025.309994</v>
      </c>
    </row>
    <row r="706" spans="1:15" x14ac:dyDescent="0.25">
      <c r="A706" s="255" t="s">
        <v>51</v>
      </c>
      <c r="B706" s="258" t="s">
        <v>32</v>
      </c>
      <c r="C706" s="256">
        <v>47205</v>
      </c>
      <c r="D706" s="259" t="s">
        <v>90</v>
      </c>
      <c r="E706" s="237">
        <v>0</v>
      </c>
      <c r="F706" s="189">
        <v>0</v>
      </c>
      <c r="G706" s="189">
        <v>0</v>
      </c>
      <c r="H706" s="189">
        <v>0</v>
      </c>
      <c r="I706" s="189">
        <v>0</v>
      </c>
      <c r="J706" s="189">
        <v>0</v>
      </c>
      <c r="K706" s="189">
        <v>0</v>
      </c>
      <c r="L706" s="189">
        <v>0</v>
      </c>
      <c r="M706" s="189">
        <v>0</v>
      </c>
      <c r="N706" s="189">
        <v>0</v>
      </c>
      <c r="O706" s="264">
        <f t="shared" si="10"/>
        <v>0</v>
      </c>
    </row>
    <row r="707" spans="1:15" x14ac:dyDescent="0.25">
      <c r="A707" s="255" t="s">
        <v>51</v>
      </c>
      <c r="B707" s="258" t="s">
        <v>32</v>
      </c>
      <c r="C707" s="256">
        <v>47245</v>
      </c>
      <c r="D707" s="259" t="s">
        <v>684</v>
      </c>
      <c r="E707" s="237">
        <v>4272276.9573817793</v>
      </c>
      <c r="F707" s="189">
        <v>0</v>
      </c>
      <c r="G707" s="189">
        <v>0</v>
      </c>
      <c r="H707" s="189">
        <v>0</v>
      </c>
      <c r="I707" s="189">
        <v>0</v>
      </c>
      <c r="J707" s="189">
        <v>0</v>
      </c>
      <c r="K707" s="189">
        <v>0</v>
      </c>
      <c r="L707" s="189">
        <v>1777412.12</v>
      </c>
      <c r="M707" s="189">
        <v>0</v>
      </c>
      <c r="N707" s="189">
        <v>0</v>
      </c>
      <c r="O707" s="264">
        <f t="shared" si="10"/>
        <v>1777412.12</v>
      </c>
    </row>
    <row r="708" spans="1:15" x14ac:dyDescent="0.25">
      <c r="A708" s="255" t="s">
        <v>51</v>
      </c>
      <c r="B708" s="258" t="s">
        <v>32</v>
      </c>
      <c r="C708" s="256">
        <v>47258</v>
      </c>
      <c r="D708" s="259" t="s">
        <v>685</v>
      </c>
      <c r="E708" s="237">
        <v>0</v>
      </c>
      <c r="F708" s="189">
        <v>0</v>
      </c>
      <c r="G708" s="189">
        <v>0</v>
      </c>
      <c r="H708" s="189">
        <v>0</v>
      </c>
      <c r="I708" s="189">
        <v>0</v>
      </c>
      <c r="J708" s="189">
        <v>0</v>
      </c>
      <c r="K708" s="189">
        <v>0</v>
      </c>
      <c r="L708" s="189">
        <v>0</v>
      </c>
      <c r="M708" s="189">
        <v>0</v>
      </c>
      <c r="N708" s="189">
        <v>0</v>
      </c>
      <c r="O708" s="264">
        <f t="shared" si="10"/>
        <v>0</v>
      </c>
    </row>
    <row r="709" spans="1:15" x14ac:dyDescent="0.25">
      <c r="A709" s="255" t="s">
        <v>51</v>
      </c>
      <c r="B709" s="258" t="s">
        <v>32</v>
      </c>
      <c r="C709" s="256">
        <v>47268</v>
      </c>
      <c r="D709" s="259" t="s">
        <v>686</v>
      </c>
      <c r="E709" s="237">
        <v>0</v>
      </c>
      <c r="F709" s="189">
        <v>0</v>
      </c>
      <c r="G709" s="189">
        <v>0</v>
      </c>
      <c r="H709" s="189">
        <v>0</v>
      </c>
      <c r="I709" s="189">
        <v>0</v>
      </c>
      <c r="J709" s="189">
        <v>0</v>
      </c>
      <c r="K709" s="189">
        <v>0</v>
      </c>
      <c r="L709" s="189">
        <v>0</v>
      </c>
      <c r="M709" s="189">
        <v>0</v>
      </c>
      <c r="N709" s="189">
        <v>0</v>
      </c>
      <c r="O709" s="264">
        <f t="shared" si="10"/>
        <v>0</v>
      </c>
    </row>
    <row r="710" spans="1:15" x14ac:dyDescent="0.25">
      <c r="A710" s="255" t="s">
        <v>51</v>
      </c>
      <c r="B710" s="258" t="s">
        <v>32</v>
      </c>
      <c r="C710" s="256">
        <v>47288</v>
      </c>
      <c r="D710" s="259" t="s">
        <v>687</v>
      </c>
      <c r="E710" s="237">
        <v>0</v>
      </c>
      <c r="F710" s="189">
        <v>0</v>
      </c>
      <c r="G710" s="189">
        <v>0</v>
      </c>
      <c r="H710" s="189">
        <v>0</v>
      </c>
      <c r="I710" s="189">
        <v>0</v>
      </c>
      <c r="J710" s="189">
        <v>0</v>
      </c>
      <c r="K710" s="189">
        <v>0</v>
      </c>
      <c r="L710" s="189">
        <v>0</v>
      </c>
      <c r="M710" s="189">
        <v>0</v>
      </c>
      <c r="N710" s="189">
        <v>0</v>
      </c>
      <c r="O710" s="264">
        <f t="shared" si="10"/>
        <v>0</v>
      </c>
    </row>
    <row r="711" spans="1:15" x14ac:dyDescent="0.25">
      <c r="A711" s="221" t="s">
        <v>51</v>
      </c>
      <c r="B711" s="222" t="s">
        <v>32</v>
      </c>
      <c r="C711" s="186">
        <v>47318</v>
      </c>
      <c r="D711" s="187" t="s">
        <v>688</v>
      </c>
      <c r="E711" s="237">
        <v>149434.48525683663</v>
      </c>
      <c r="F711" s="189">
        <v>0</v>
      </c>
      <c r="G711" s="189">
        <v>0</v>
      </c>
      <c r="H711" s="189">
        <v>0</v>
      </c>
      <c r="I711" s="189">
        <v>0</v>
      </c>
      <c r="J711" s="189">
        <v>0</v>
      </c>
      <c r="K711" s="189">
        <v>0</v>
      </c>
      <c r="L711" s="189">
        <v>0</v>
      </c>
      <c r="M711" s="189">
        <v>0</v>
      </c>
      <c r="N711" s="189">
        <v>0</v>
      </c>
      <c r="O711" s="189">
        <f t="shared" si="10"/>
        <v>0</v>
      </c>
    </row>
    <row r="712" spans="1:15" x14ac:dyDescent="0.25">
      <c r="A712" s="221" t="s">
        <v>51</v>
      </c>
      <c r="B712" s="222" t="s">
        <v>32</v>
      </c>
      <c r="C712" s="186">
        <v>47460</v>
      </c>
      <c r="D712" s="187" t="s">
        <v>689</v>
      </c>
      <c r="E712" s="237">
        <v>0</v>
      </c>
      <c r="F712" s="189">
        <v>0</v>
      </c>
      <c r="G712" s="189">
        <v>0</v>
      </c>
      <c r="H712" s="189">
        <v>0</v>
      </c>
      <c r="I712" s="189">
        <v>0</v>
      </c>
      <c r="J712" s="189">
        <v>0</v>
      </c>
      <c r="K712" s="189">
        <v>0</v>
      </c>
      <c r="L712" s="189">
        <v>0</v>
      </c>
      <c r="M712" s="189">
        <v>0</v>
      </c>
      <c r="N712" s="189">
        <v>0</v>
      </c>
      <c r="O712" s="189">
        <f t="shared" si="10"/>
        <v>0</v>
      </c>
    </row>
    <row r="713" spans="1:15" x14ac:dyDescent="0.25">
      <c r="A713" s="221" t="s">
        <v>51</v>
      </c>
      <c r="B713" s="222" t="s">
        <v>32</v>
      </c>
      <c r="C713" s="186">
        <v>47541</v>
      </c>
      <c r="D713" s="187" t="s">
        <v>690</v>
      </c>
      <c r="E713" s="237">
        <v>0</v>
      </c>
      <c r="F713" s="189">
        <v>0</v>
      </c>
      <c r="G713" s="189">
        <v>0</v>
      </c>
      <c r="H713" s="189">
        <v>0</v>
      </c>
      <c r="I713" s="189">
        <v>0</v>
      </c>
      <c r="J713" s="189">
        <v>0</v>
      </c>
      <c r="K713" s="189">
        <v>0</v>
      </c>
      <c r="L713" s="189">
        <v>0</v>
      </c>
      <c r="M713" s="189">
        <v>0</v>
      </c>
      <c r="N713" s="189">
        <v>0</v>
      </c>
      <c r="O713" s="189">
        <f t="shared" si="10"/>
        <v>0</v>
      </c>
    </row>
    <row r="714" spans="1:15" x14ac:dyDescent="0.25">
      <c r="A714" s="221" t="s">
        <v>51</v>
      </c>
      <c r="B714" s="222" t="s">
        <v>32</v>
      </c>
      <c r="C714" s="186">
        <v>47545</v>
      </c>
      <c r="D714" s="187" t="s">
        <v>691</v>
      </c>
      <c r="E714" s="237">
        <v>0</v>
      </c>
      <c r="F714" s="189">
        <v>0</v>
      </c>
      <c r="G714" s="189">
        <v>0</v>
      </c>
      <c r="H714" s="189">
        <v>0</v>
      </c>
      <c r="I714" s="189">
        <v>0</v>
      </c>
      <c r="J714" s="189">
        <v>0</v>
      </c>
      <c r="K714" s="189">
        <v>0</v>
      </c>
      <c r="L714" s="189">
        <v>0</v>
      </c>
      <c r="M714" s="189">
        <v>0</v>
      </c>
      <c r="N714" s="189">
        <v>0</v>
      </c>
      <c r="O714" s="189">
        <f t="shared" si="10"/>
        <v>0</v>
      </c>
    </row>
    <row r="715" spans="1:15" x14ac:dyDescent="0.25">
      <c r="A715" s="221" t="s">
        <v>51</v>
      </c>
      <c r="B715" s="222" t="s">
        <v>32</v>
      </c>
      <c r="C715" s="186">
        <v>47551</v>
      </c>
      <c r="D715" s="187" t="s">
        <v>692</v>
      </c>
      <c r="E715" s="237">
        <v>0</v>
      </c>
      <c r="F715" s="189">
        <v>0</v>
      </c>
      <c r="G715" s="189">
        <v>0</v>
      </c>
      <c r="H715" s="189">
        <v>0</v>
      </c>
      <c r="I715" s="189">
        <v>0</v>
      </c>
      <c r="J715" s="189">
        <v>0</v>
      </c>
      <c r="K715" s="189">
        <v>0</v>
      </c>
      <c r="L715" s="189">
        <v>0</v>
      </c>
      <c r="M715" s="189">
        <v>0</v>
      </c>
      <c r="N715" s="189">
        <v>0</v>
      </c>
      <c r="O715" s="189">
        <f t="shared" si="10"/>
        <v>0</v>
      </c>
    </row>
    <row r="716" spans="1:15" x14ac:dyDescent="0.25">
      <c r="A716" s="221" t="s">
        <v>51</v>
      </c>
      <c r="B716" s="222" t="s">
        <v>32</v>
      </c>
      <c r="C716" s="186">
        <v>47555</v>
      </c>
      <c r="D716" s="187" t="s">
        <v>693</v>
      </c>
      <c r="E716" s="237">
        <v>2012413.9324390525</v>
      </c>
      <c r="F716" s="189">
        <v>0</v>
      </c>
      <c r="G716" s="189">
        <v>0</v>
      </c>
      <c r="H716" s="189">
        <v>0</v>
      </c>
      <c r="I716" s="189">
        <v>0</v>
      </c>
      <c r="J716" s="189">
        <v>0</v>
      </c>
      <c r="K716" s="189">
        <v>0</v>
      </c>
      <c r="L716" s="189">
        <v>778771.26</v>
      </c>
      <c r="M716" s="189">
        <v>0</v>
      </c>
      <c r="N716" s="189">
        <v>0</v>
      </c>
      <c r="O716" s="189">
        <f t="shared" ref="O716:O779" si="11">SUM(F716:N716)</f>
        <v>778771.26</v>
      </c>
    </row>
    <row r="717" spans="1:15" x14ac:dyDescent="0.25">
      <c r="A717" s="221" t="s">
        <v>51</v>
      </c>
      <c r="B717" s="222" t="s">
        <v>32</v>
      </c>
      <c r="C717" s="186">
        <v>47570</v>
      </c>
      <c r="D717" s="187" t="s">
        <v>694</v>
      </c>
      <c r="E717" s="237">
        <v>0</v>
      </c>
      <c r="F717" s="189">
        <v>0</v>
      </c>
      <c r="G717" s="189">
        <v>0</v>
      </c>
      <c r="H717" s="189">
        <v>0</v>
      </c>
      <c r="I717" s="189">
        <v>0</v>
      </c>
      <c r="J717" s="189">
        <v>0</v>
      </c>
      <c r="K717" s="189">
        <v>0</v>
      </c>
      <c r="L717" s="189">
        <v>0</v>
      </c>
      <c r="M717" s="189">
        <v>0</v>
      </c>
      <c r="N717" s="189">
        <v>0</v>
      </c>
      <c r="O717" s="189">
        <f t="shared" si="11"/>
        <v>0</v>
      </c>
    </row>
    <row r="718" spans="1:15" x14ac:dyDescent="0.25">
      <c r="A718" s="221" t="s">
        <v>51</v>
      </c>
      <c r="B718" s="222" t="s">
        <v>32</v>
      </c>
      <c r="C718" s="186">
        <v>47605</v>
      </c>
      <c r="D718" s="187" t="s">
        <v>695</v>
      </c>
      <c r="E718" s="237">
        <v>0</v>
      </c>
      <c r="F718" s="189">
        <v>0</v>
      </c>
      <c r="G718" s="189">
        <v>0</v>
      </c>
      <c r="H718" s="189">
        <v>0</v>
      </c>
      <c r="I718" s="189">
        <v>0</v>
      </c>
      <c r="J718" s="189">
        <v>0</v>
      </c>
      <c r="K718" s="189">
        <v>0</v>
      </c>
      <c r="L718" s="189">
        <v>0</v>
      </c>
      <c r="M718" s="189">
        <v>0</v>
      </c>
      <c r="N718" s="189">
        <v>0</v>
      </c>
      <c r="O718" s="189">
        <f t="shared" si="11"/>
        <v>0</v>
      </c>
    </row>
    <row r="719" spans="1:15" x14ac:dyDescent="0.25">
      <c r="A719" s="221" t="s">
        <v>51</v>
      </c>
      <c r="B719" s="222" t="s">
        <v>32</v>
      </c>
      <c r="C719" s="186">
        <v>47660</v>
      </c>
      <c r="D719" s="187" t="s">
        <v>696</v>
      </c>
      <c r="E719" s="237">
        <v>0</v>
      </c>
      <c r="F719" s="189">
        <v>0</v>
      </c>
      <c r="G719" s="189">
        <v>0</v>
      </c>
      <c r="H719" s="189">
        <v>0</v>
      </c>
      <c r="I719" s="189">
        <v>0</v>
      </c>
      <c r="J719" s="189">
        <v>0</v>
      </c>
      <c r="K719" s="189">
        <v>0</v>
      </c>
      <c r="L719" s="189">
        <v>0</v>
      </c>
      <c r="M719" s="189">
        <v>0</v>
      </c>
      <c r="N719" s="189">
        <v>0</v>
      </c>
      <c r="O719" s="189">
        <f t="shared" si="11"/>
        <v>0</v>
      </c>
    </row>
    <row r="720" spans="1:15" x14ac:dyDescent="0.25">
      <c r="A720" s="221" t="s">
        <v>51</v>
      </c>
      <c r="B720" s="222" t="s">
        <v>32</v>
      </c>
      <c r="C720" s="186">
        <v>47675</v>
      </c>
      <c r="D720" s="187" t="s">
        <v>381</v>
      </c>
      <c r="E720" s="237">
        <v>0</v>
      </c>
      <c r="F720" s="189">
        <v>0</v>
      </c>
      <c r="G720" s="189">
        <v>0</v>
      </c>
      <c r="H720" s="189">
        <v>0</v>
      </c>
      <c r="I720" s="189">
        <v>0</v>
      </c>
      <c r="J720" s="189">
        <v>0</v>
      </c>
      <c r="K720" s="189">
        <v>0</v>
      </c>
      <c r="L720" s="189">
        <v>0</v>
      </c>
      <c r="M720" s="189">
        <v>0</v>
      </c>
      <c r="N720" s="189">
        <v>0</v>
      </c>
      <c r="O720" s="189">
        <f t="shared" si="11"/>
        <v>0</v>
      </c>
    </row>
    <row r="721" spans="1:15" x14ac:dyDescent="0.25">
      <c r="A721" s="255" t="s">
        <v>51</v>
      </c>
      <c r="B721" s="258" t="s">
        <v>32</v>
      </c>
      <c r="C721" s="256">
        <v>47692</v>
      </c>
      <c r="D721" s="259" t="s">
        <v>697</v>
      </c>
      <c r="E721" s="237">
        <v>0</v>
      </c>
      <c r="F721" s="189">
        <v>0</v>
      </c>
      <c r="G721" s="189">
        <v>0</v>
      </c>
      <c r="H721" s="189">
        <v>0</v>
      </c>
      <c r="I721" s="189">
        <v>0</v>
      </c>
      <c r="J721" s="189">
        <v>0</v>
      </c>
      <c r="K721" s="189">
        <v>0</v>
      </c>
      <c r="L721" s="189">
        <v>0</v>
      </c>
      <c r="M721" s="189">
        <v>0</v>
      </c>
      <c r="N721" s="189">
        <v>0</v>
      </c>
      <c r="O721" s="264">
        <f t="shared" si="11"/>
        <v>0</v>
      </c>
    </row>
    <row r="722" spans="1:15" x14ac:dyDescent="0.25">
      <c r="A722" s="255" t="s">
        <v>51</v>
      </c>
      <c r="B722" s="258" t="s">
        <v>32</v>
      </c>
      <c r="C722" s="256">
        <v>47703</v>
      </c>
      <c r="D722" s="259" t="s">
        <v>698</v>
      </c>
      <c r="E722" s="237">
        <v>0</v>
      </c>
      <c r="F722" s="189">
        <v>0</v>
      </c>
      <c r="G722" s="189">
        <v>0</v>
      </c>
      <c r="H722" s="189">
        <v>0</v>
      </c>
      <c r="I722" s="189">
        <v>0</v>
      </c>
      <c r="J722" s="189">
        <v>0</v>
      </c>
      <c r="K722" s="189">
        <v>0</v>
      </c>
      <c r="L722" s="189">
        <v>0</v>
      </c>
      <c r="M722" s="189">
        <v>0</v>
      </c>
      <c r="N722" s="189">
        <v>0</v>
      </c>
      <c r="O722" s="264">
        <f t="shared" si="11"/>
        <v>0</v>
      </c>
    </row>
    <row r="723" spans="1:15" x14ac:dyDescent="0.25">
      <c r="A723" s="255" t="s">
        <v>51</v>
      </c>
      <c r="B723" s="258" t="s">
        <v>32</v>
      </c>
      <c r="C723" s="256">
        <v>47707</v>
      </c>
      <c r="D723" s="259" t="s">
        <v>699</v>
      </c>
      <c r="E723" s="237">
        <v>2062577.7222777503</v>
      </c>
      <c r="F723" s="189">
        <v>0</v>
      </c>
      <c r="G723" s="189">
        <v>0</v>
      </c>
      <c r="H723" s="189">
        <v>0</v>
      </c>
      <c r="I723" s="189">
        <v>0</v>
      </c>
      <c r="J723" s="189">
        <v>0</v>
      </c>
      <c r="K723" s="189">
        <v>0</v>
      </c>
      <c r="L723" s="189">
        <v>8415345.9299999997</v>
      </c>
      <c r="M723" s="189">
        <v>0</v>
      </c>
      <c r="N723" s="189">
        <v>0</v>
      </c>
      <c r="O723" s="264">
        <f t="shared" si="11"/>
        <v>8415345.9299999997</v>
      </c>
    </row>
    <row r="724" spans="1:15" x14ac:dyDescent="0.25">
      <c r="A724" s="255" t="s">
        <v>51</v>
      </c>
      <c r="B724" s="258" t="s">
        <v>32</v>
      </c>
      <c r="C724" s="256">
        <v>47720</v>
      </c>
      <c r="D724" s="259" t="s">
        <v>700</v>
      </c>
      <c r="E724" s="237">
        <v>0</v>
      </c>
      <c r="F724" s="189">
        <v>0</v>
      </c>
      <c r="G724" s="189">
        <v>0</v>
      </c>
      <c r="H724" s="189">
        <v>0</v>
      </c>
      <c r="I724" s="189">
        <v>0</v>
      </c>
      <c r="J724" s="189">
        <v>0</v>
      </c>
      <c r="K724" s="189">
        <v>0</v>
      </c>
      <c r="L724" s="189">
        <v>0</v>
      </c>
      <c r="M724" s="189">
        <v>0</v>
      </c>
      <c r="N724" s="189">
        <v>0</v>
      </c>
      <c r="O724" s="264">
        <f t="shared" si="11"/>
        <v>0</v>
      </c>
    </row>
    <row r="725" spans="1:15" x14ac:dyDescent="0.25">
      <c r="A725" s="255" t="s">
        <v>51</v>
      </c>
      <c r="B725" s="258" t="s">
        <v>32</v>
      </c>
      <c r="C725" s="256">
        <v>47745</v>
      </c>
      <c r="D725" s="259" t="s">
        <v>701</v>
      </c>
      <c r="E725" s="237">
        <v>0</v>
      </c>
      <c r="F725" s="189">
        <v>0</v>
      </c>
      <c r="G725" s="189">
        <v>0</v>
      </c>
      <c r="H725" s="189">
        <v>0</v>
      </c>
      <c r="I725" s="189">
        <v>0</v>
      </c>
      <c r="J725" s="189">
        <v>0</v>
      </c>
      <c r="K725" s="189">
        <v>0</v>
      </c>
      <c r="L725" s="189">
        <v>0</v>
      </c>
      <c r="M725" s="189">
        <v>0</v>
      </c>
      <c r="N725" s="189">
        <v>0</v>
      </c>
      <c r="O725" s="264">
        <f t="shared" si="11"/>
        <v>0</v>
      </c>
    </row>
    <row r="726" spans="1:15" x14ac:dyDescent="0.25">
      <c r="A726" s="255" t="s">
        <v>51</v>
      </c>
      <c r="B726" s="258" t="s">
        <v>32</v>
      </c>
      <c r="C726" s="256">
        <v>47798</v>
      </c>
      <c r="D726" s="259" t="s">
        <v>702</v>
      </c>
      <c r="E726" s="237">
        <v>75989.462865913141</v>
      </c>
      <c r="F726" s="189">
        <v>0</v>
      </c>
      <c r="G726" s="189">
        <v>0</v>
      </c>
      <c r="H726" s="189">
        <v>0</v>
      </c>
      <c r="I726" s="189">
        <v>0</v>
      </c>
      <c r="J726" s="189">
        <v>0</v>
      </c>
      <c r="K726" s="189">
        <v>0</v>
      </c>
      <c r="L726" s="189">
        <v>0</v>
      </c>
      <c r="M726" s="189">
        <v>0</v>
      </c>
      <c r="N726" s="189">
        <v>0</v>
      </c>
      <c r="O726" s="264">
        <f t="shared" si="11"/>
        <v>0</v>
      </c>
    </row>
    <row r="727" spans="1:15" x14ac:dyDescent="0.25">
      <c r="A727" s="255" t="s">
        <v>51</v>
      </c>
      <c r="B727" s="258" t="s">
        <v>32</v>
      </c>
      <c r="C727" s="256">
        <v>47960</v>
      </c>
      <c r="D727" s="259" t="s">
        <v>703</v>
      </c>
      <c r="E727" s="237">
        <v>0</v>
      </c>
      <c r="F727" s="189">
        <v>0</v>
      </c>
      <c r="G727" s="189">
        <v>0</v>
      </c>
      <c r="H727" s="189">
        <v>0</v>
      </c>
      <c r="I727" s="189">
        <v>0</v>
      </c>
      <c r="J727" s="189">
        <v>0</v>
      </c>
      <c r="K727" s="189">
        <v>0</v>
      </c>
      <c r="L727" s="189">
        <v>0</v>
      </c>
      <c r="M727" s="189">
        <v>0</v>
      </c>
      <c r="N727" s="189">
        <v>0</v>
      </c>
      <c r="O727" s="264">
        <f t="shared" si="11"/>
        <v>0</v>
      </c>
    </row>
    <row r="728" spans="1:15" x14ac:dyDescent="0.25">
      <c r="A728" s="255" t="s">
        <v>51</v>
      </c>
      <c r="B728" s="258" t="s">
        <v>32</v>
      </c>
      <c r="C728" s="256">
        <v>47980</v>
      </c>
      <c r="D728" s="259" t="s">
        <v>704</v>
      </c>
      <c r="E728" s="237">
        <v>227727.16259643604</v>
      </c>
      <c r="F728" s="189">
        <v>0</v>
      </c>
      <c r="G728" s="189">
        <v>0</v>
      </c>
      <c r="H728" s="189">
        <v>0</v>
      </c>
      <c r="I728" s="189">
        <v>0</v>
      </c>
      <c r="J728" s="189">
        <v>0</v>
      </c>
      <c r="K728" s="189">
        <v>0</v>
      </c>
      <c r="L728" s="189">
        <v>52413.5</v>
      </c>
      <c r="M728" s="189">
        <v>0</v>
      </c>
      <c r="N728" s="189">
        <v>0</v>
      </c>
      <c r="O728" s="264">
        <f t="shared" si="11"/>
        <v>52413.5</v>
      </c>
    </row>
    <row r="729" spans="1:15" x14ac:dyDescent="0.25">
      <c r="A729" s="255" t="s">
        <v>51</v>
      </c>
      <c r="B729" s="258" t="s">
        <v>33</v>
      </c>
      <c r="C729" s="256">
        <v>50001</v>
      </c>
      <c r="D729" s="259" t="s">
        <v>705</v>
      </c>
      <c r="E729" s="237">
        <v>27123150.436496917</v>
      </c>
      <c r="F729" s="189">
        <v>0</v>
      </c>
      <c r="G729" s="189">
        <v>0</v>
      </c>
      <c r="H729" s="189">
        <v>0</v>
      </c>
      <c r="I729" s="189">
        <v>0</v>
      </c>
      <c r="J729" s="189">
        <v>0</v>
      </c>
      <c r="K729" s="189">
        <v>0</v>
      </c>
      <c r="L729" s="189">
        <v>35074917.400000013</v>
      </c>
      <c r="M729" s="189">
        <v>0</v>
      </c>
      <c r="N729" s="189">
        <v>0</v>
      </c>
      <c r="O729" s="264">
        <f t="shared" si="11"/>
        <v>35074917.400000013</v>
      </c>
    </row>
    <row r="730" spans="1:15" x14ac:dyDescent="0.25">
      <c r="A730" s="255" t="s">
        <v>51</v>
      </c>
      <c r="B730" s="258" t="s">
        <v>33</v>
      </c>
      <c r="C730" s="256">
        <v>50006</v>
      </c>
      <c r="D730" s="259" t="s">
        <v>706</v>
      </c>
      <c r="E730" s="237">
        <v>14131740.646117961</v>
      </c>
      <c r="F730" s="189">
        <v>0</v>
      </c>
      <c r="G730" s="189">
        <v>0</v>
      </c>
      <c r="H730" s="189">
        <v>0</v>
      </c>
      <c r="I730" s="189">
        <v>0</v>
      </c>
      <c r="J730" s="189">
        <v>0</v>
      </c>
      <c r="K730" s="189">
        <v>0</v>
      </c>
      <c r="L730" s="189">
        <v>15502392.239999996</v>
      </c>
      <c r="M730" s="189">
        <v>0</v>
      </c>
      <c r="N730" s="189">
        <v>0</v>
      </c>
      <c r="O730" s="264">
        <f t="shared" si="11"/>
        <v>15502392.239999996</v>
      </c>
    </row>
    <row r="731" spans="1:15" x14ac:dyDescent="0.25">
      <c r="A731" s="221" t="s">
        <v>51</v>
      </c>
      <c r="B731" s="222" t="s">
        <v>33</v>
      </c>
      <c r="C731" s="186">
        <v>50110</v>
      </c>
      <c r="D731" s="187" t="s">
        <v>707</v>
      </c>
      <c r="E731" s="237">
        <v>152480.18073808515</v>
      </c>
      <c r="F731" s="189">
        <v>0</v>
      </c>
      <c r="G731" s="189">
        <v>0</v>
      </c>
      <c r="H731" s="189">
        <v>0</v>
      </c>
      <c r="I731" s="189">
        <v>0</v>
      </c>
      <c r="J731" s="189">
        <v>0</v>
      </c>
      <c r="K731" s="189">
        <v>0</v>
      </c>
      <c r="L731" s="189">
        <v>0</v>
      </c>
      <c r="M731" s="189">
        <v>0</v>
      </c>
      <c r="N731" s="189">
        <v>0</v>
      </c>
      <c r="O731" s="189">
        <f t="shared" si="11"/>
        <v>0</v>
      </c>
    </row>
    <row r="732" spans="1:15" x14ac:dyDescent="0.25">
      <c r="A732" s="221" t="s">
        <v>51</v>
      </c>
      <c r="B732" s="222" t="s">
        <v>33</v>
      </c>
      <c r="C732" s="186">
        <v>50124</v>
      </c>
      <c r="D732" s="187" t="s">
        <v>708</v>
      </c>
      <c r="E732" s="237">
        <v>625219.8675713616</v>
      </c>
      <c r="F732" s="189">
        <v>0</v>
      </c>
      <c r="G732" s="189">
        <v>0</v>
      </c>
      <c r="H732" s="189">
        <v>0</v>
      </c>
      <c r="I732" s="189">
        <v>0</v>
      </c>
      <c r="J732" s="189">
        <v>0</v>
      </c>
      <c r="K732" s="189">
        <v>0</v>
      </c>
      <c r="L732" s="189">
        <v>991061.93999999983</v>
      </c>
      <c r="M732" s="189">
        <v>0</v>
      </c>
      <c r="N732" s="189">
        <v>0</v>
      </c>
      <c r="O732" s="189">
        <f t="shared" si="11"/>
        <v>991061.93999999983</v>
      </c>
    </row>
    <row r="733" spans="1:15" x14ac:dyDescent="0.25">
      <c r="A733" s="221" t="s">
        <v>51</v>
      </c>
      <c r="B733" s="222" t="s">
        <v>33</v>
      </c>
      <c r="C733" s="186">
        <v>50150</v>
      </c>
      <c r="D733" s="187" t="s">
        <v>709</v>
      </c>
      <c r="E733" s="237">
        <v>11215744.81357591</v>
      </c>
      <c r="F733" s="189">
        <v>0</v>
      </c>
      <c r="G733" s="189">
        <v>0</v>
      </c>
      <c r="H733" s="189">
        <v>0</v>
      </c>
      <c r="I733" s="189">
        <v>0</v>
      </c>
      <c r="J733" s="189">
        <v>0</v>
      </c>
      <c r="K733" s="189">
        <v>0</v>
      </c>
      <c r="L733" s="189">
        <v>5810172.4800000004</v>
      </c>
      <c r="M733" s="189">
        <v>0</v>
      </c>
      <c r="N733" s="189">
        <v>0</v>
      </c>
      <c r="O733" s="189">
        <f t="shared" si="11"/>
        <v>5810172.4800000004</v>
      </c>
    </row>
    <row r="734" spans="1:15" x14ac:dyDescent="0.25">
      <c r="A734" s="221" t="s">
        <v>51</v>
      </c>
      <c r="B734" s="222" t="s">
        <v>33</v>
      </c>
      <c r="C734" s="186">
        <v>50223</v>
      </c>
      <c r="D734" s="187" t="s">
        <v>710</v>
      </c>
      <c r="E734" s="237">
        <v>0</v>
      </c>
      <c r="F734" s="189">
        <v>0</v>
      </c>
      <c r="G734" s="189">
        <v>0</v>
      </c>
      <c r="H734" s="189">
        <v>0</v>
      </c>
      <c r="I734" s="189">
        <v>0</v>
      </c>
      <c r="J734" s="189">
        <v>0</v>
      </c>
      <c r="K734" s="189">
        <v>0</v>
      </c>
      <c r="L734" s="189">
        <v>0</v>
      </c>
      <c r="M734" s="189">
        <v>0</v>
      </c>
      <c r="N734" s="189">
        <v>0</v>
      </c>
      <c r="O734" s="189">
        <f t="shared" si="11"/>
        <v>0</v>
      </c>
    </row>
    <row r="735" spans="1:15" x14ac:dyDescent="0.25">
      <c r="A735" s="221" t="s">
        <v>51</v>
      </c>
      <c r="B735" s="222" t="s">
        <v>33</v>
      </c>
      <c r="C735" s="186">
        <v>50226</v>
      </c>
      <c r="D735" s="187" t="s">
        <v>711</v>
      </c>
      <c r="E735" s="237">
        <v>2780619.2510757307</v>
      </c>
      <c r="F735" s="189">
        <v>0</v>
      </c>
      <c r="G735" s="189">
        <v>0</v>
      </c>
      <c r="H735" s="189">
        <v>0</v>
      </c>
      <c r="I735" s="189">
        <v>0</v>
      </c>
      <c r="J735" s="189">
        <v>0</v>
      </c>
      <c r="K735" s="189">
        <v>0</v>
      </c>
      <c r="L735" s="189">
        <v>4699897.24</v>
      </c>
      <c r="M735" s="189">
        <v>0</v>
      </c>
      <c r="N735" s="189">
        <v>0</v>
      </c>
      <c r="O735" s="189">
        <f t="shared" si="11"/>
        <v>4699897.24</v>
      </c>
    </row>
    <row r="736" spans="1:15" x14ac:dyDescent="0.25">
      <c r="A736" s="221" t="s">
        <v>51</v>
      </c>
      <c r="B736" s="222" t="s">
        <v>33</v>
      </c>
      <c r="C736" s="186">
        <v>50245</v>
      </c>
      <c r="D736" s="187" t="s">
        <v>712</v>
      </c>
      <c r="E736" s="237">
        <v>0</v>
      </c>
      <c r="F736" s="189">
        <v>0</v>
      </c>
      <c r="G736" s="189">
        <v>0</v>
      </c>
      <c r="H736" s="189">
        <v>0</v>
      </c>
      <c r="I736" s="189">
        <v>0</v>
      </c>
      <c r="J736" s="189">
        <v>0</v>
      </c>
      <c r="K736" s="189">
        <v>0</v>
      </c>
      <c r="L736" s="189">
        <v>818134.6</v>
      </c>
      <c r="M736" s="189">
        <v>0</v>
      </c>
      <c r="N736" s="189">
        <v>0</v>
      </c>
      <c r="O736" s="189">
        <f t="shared" si="11"/>
        <v>818134.6</v>
      </c>
    </row>
    <row r="737" spans="1:15" x14ac:dyDescent="0.25">
      <c r="A737" s="221" t="s">
        <v>51</v>
      </c>
      <c r="B737" s="222" t="s">
        <v>33</v>
      </c>
      <c r="C737" s="186">
        <v>50251</v>
      </c>
      <c r="D737" s="187" t="s">
        <v>713</v>
      </c>
      <c r="E737" s="237">
        <v>3294675.7511541457</v>
      </c>
      <c r="F737" s="189">
        <v>0</v>
      </c>
      <c r="G737" s="189">
        <v>0</v>
      </c>
      <c r="H737" s="189">
        <v>0</v>
      </c>
      <c r="I737" s="189">
        <v>0</v>
      </c>
      <c r="J737" s="189">
        <v>0</v>
      </c>
      <c r="K737" s="189">
        <v>0</v>
      </c>
      <c r="L737" s="189">
        <v>324793.19</v>
      </c>
      <c r="M737" s="189">
        <v>0</v>
      </c>
      <c r="N737" s="189">
        <v>0</v>
      </c>
      <c r="O737" s="189">
        <f t="shared" si="11"/>
        <v>324793.19</v>
      </c>
    </row>
    <row r="738" spans="1:15" x14ac:dyDescent="0.25">
      <c r="A738" s="221" t="s">
        <v>51</v>
      </c>
      <c r="B738" s="222" t="s">
        <v>33</v>
      </c>
      <c r="C738" s="186">
        <v>50270</v>
      </c>
      <c r="D738" s="187" t="s">
        <v>714</v>
      </c>
      <c r="E738" s="237">
        <v>6294078.9651735146</v>
      </c>
      <c r="F738" s="189">
        <v>2093865.3</v>
      </c>
      <c r="G738" s="189">
        <v>0</v>
      </c>
      <c r="H738" s="189">
        <v>0</v>
      </c>
      <c r="I738" s="189">
        <v>0</v>
      </c>
      <c r="J738" s="189">
        <v>0</v>
      </c>
      <c r="K738" s="189">
        <v>0</v>
      </c>
      <c r="L738" s="189">
        <v>206647.09000000003</v>
      </c>
      <c r="M738" s="189">
        <v>0</v>
      </c>
      <c r="N738" s="189">
        <v>0</v>
      </c>
      <c r="O738" s="189">
        <f t="shared" si="11"/>
        <v>2300512.39</v>
      </c>
    </row>
    <row r="739" spans="1:15" x14ac:dyDescent="0.25">
      <c r="A739" s="221" t="s">
        <v>51</v>
      </c>
      <c r="B739" s="222" t="s">
        <v>33</v>
      </c>
      <c r="C739" s="186">
        <v>50287</v>
      </c>
      <c r="D739" s="187" t="s">
        <v>715</v>
      </c>
      <c r="E739" s="237">
        <v>479966.72871856403</v>
      </c>
      <c r="F739" s="189">
        <v>0</v>
      </c>
      <c r="G739" s="189">
        <v>0</v>
      </c>
      <c r="H739" s="189">
        <v>0</v>
      </c>
      <c r="I739" s="189">
        <v>0</v>
      </c>
      <c r="J739" s="189">
        <v>0</v>
      </c>
      <c r="K739" s="189">
        <v>0</v>
      </c>
      <c r="L739" s="189">
        <v>889644.23</v>
      </c>
      <c r="M739" s="189">
        <v>0</v>
      </c>
      <c r="N739" s="189">
        <v>0</v>
      </c>
      <c r="O739" s="189">
        <f t="shared" si="11"/>
        <v>889644.23</v>
      </c>
    </row>
    <row r="740" spans="1:15" x14ac:dyDescent="0.25">
      <c r="A740" s="221" t="s">
        <v>51</v>
      </c>
      <c r="B740" s="222" t="s">
        <v>33</v>
      </c>
      <c r="C740" s="186">
        <v>50313</v>
      </c>
      <c r="D740" s="187" t="s">
        <v>103</v>
      </c>
      <c r="E740" s="237">
        <v>6045412.2865942232</v>
      </c>
      <c r="F740" s="189">
        <v>0</v>
      </c>
      <c r="G740" s="189">
        <v>0</v>
      </c>
      <c r="H740" s="189">
        <v>0</v>
      </c>
      <c r="I740" s="189">
        <v>0</v>
      </c>
      <c r="J740" s="189">
        <v>0</v>
      </c>
      <c r="K740" s="189">
        <v>0</v>
      </c>
      <c r="L740" s="189">
        <v>1340100.6400000006</v>
      </c>
      <c r="M740" s="189">
        <v>0</v>
      </c>
      <c r="N740" s="189">
        <v>0</v>
      </c>
      <c r="O740" s="189">
        <f t="shared" si="11"/>
        <v>1340100.6400000006</v>
      </c>
    </row>
    <row r="741" spans="1:15" x14ac:dyDescent="0.25">
      <c r="A741" s="255" t="s">
        <v>51</v>
      </c>
      <c r="B741" s="258" t="s">
        <v>33</v>
      </c>
      <c r="C741" s="256">
        <v>50318</v>
      </c>
      <c r="D741" s="259" t="s">
        <v>688</v>
      </c>
      <c r="E741" s="237">
        <v>3856537.3087242302</v>
      </c>
      <c r="F741" s="189">
        <v>0</v>
      </c>
      <c r="G741" s="189">
        <v>0</v>
      </c>
      <c r="H741" s="189">
        <v>0</v>
      </c>
      <c r="I741" s="189">
        <v>0</v>
      </c>
      <c r="J741" s="189">
        <v>0</v>
      </c>
      <c r="K741" s="189">
        <v>0</v>
      </c>
      <c r="L741" s="189">
        <v>7726048.2400000012</v>
      </c>
      <c r="M741" s="189">
        <v>0</v>
      </c>
      <c r="N741" s="189">
        <v>0</v>
      </c>
      <c r="O741" s="264">
        <f t="shared" si="11"/>
        <v>7726048.2400000012</v>
      </c>
    </row>
    <row r="742" spans="1:15" x14ac:dyDescent="0.25">
      <c r="A742" s="255" t="s">
        <v>51</v>
      </c>
      <c r="B742" s="258" t="s">
        <v>33</v>
      </c>
      <c r="C742" s="256">
        <v>50325</v>
      </c>
      <c r="D742" s="259" t="s">
        <v>716</v>
      </c>
      <c r="E742" s="237">
        <v>854319.39199464815</v>
      </c>
      <c r="F742" s="189">
        <v>0</v>
      </c>
      <c r="G742" s="189">
        <v>0</v>
      </c>
      <c r="H742" s="189">
        <v>0</v>
      </c>
      <c r="I742" s="189">
        <v>0</v>
      </c>
      <c r="J742" s="189">
        <v>0</v>
      </c>
      <c r="K742" s="189">
        <v>0</v>
      </c>
      <c r="L742" s="189">
        <v>0</v>
      </c>
      <c r="M742" s="189">
        <v>0</v>
      </c>
      <c r="N742" s="189">
        <v>0</v>
      </c>
      <c r="O742" s="264">
        <f t="shared" si="11"/>
        <v>0</v>
      </c>
    </row>
    <row r="743" spans="1:15" x14ac:dyDescent="0.25">
      <c r="A743" s="255" t="s">
        <v>51</v>
      </c>
      <c r="B743" s="258" t="s">
        <v>33</v>
      </c>
      <c r="C743" s="256">
        <v>50330</v>
      </c>
      <c r="D743" s="259" t="s">
        <v>717</v>
      </c>
      <c r="E743" s="237">
        <v>143174.87721743272</v>
      </c>
      <c r="F743" s="189">
        <v>0</v>
      </c>
      <c r="G743" s="189">
        <v>0</v>
      </c>
      <c r="H743" s="189">
        <v>0</v>
      </c>
      <c r="I743" s="189">
        <v>0</v>
      </c>
      <c r="J743" s="189">
        <v>0</v>
      </c>
      <c r="K743" s="189">
        <v>0</v>
      </c>
      <c r="L743" s="189">
        <v>207399.94</v>
      </c>
      <c r="M743" s="189">
        <v>0</v>
      </c>
      <c r="N743" s="189">
        <v>0</v>
      </c>
      <c r="O743" s="264">
        <f t="shared" si="11"/>
        <v>207399.94</v>
      </c>
    </row>
    <row r="744" spans="1:15" x14ac:dyDescent="0.25">
      <c r="A744" s="255" t="s">
        <v>51</v>
      </c>
      <c r="B744" s="258" t="s">
        <v>33</v>
      </c>
      <c r="C744" s="256">
        <v>50350</v>
      </c>
      <c r="D744" s="259" t="s">
        <v>718</v>
      </c>
      <c r="E744" s="237">
        <v>34409.976907564007</v>
      </c>
      <c r="F744" s="189">
        <v>0</v>
      </c>
      <c r="G744" s="189">
        <v>0</v>
      </c>
      <c r="H744" s="189">
        <v>0</v>
      </c>
      <c r="I744" s="189">
        <v>0</v>
      </c>
      <c r="J744" s="189">
        <v>0</v>
      </c>
      <c r="K744" s="189">
        <v>0</v>
      </c>
      <c r="L744" s="189">
        <v>0</v>
      </c>
      <c r="M744" s="189">
        <v>0</v>
      </c>
      <c r="N744" s="189">
        <v>0</v>
      </c>
      <c r="O744" s="264">
        <f t="shared" si="11"/>
        <v>0</v>
      </c>
    </row>
    <row r="745" spans="1:15" x14ac:dyDescent="0.25">
      <c r="A745" s="255" t="s">
        <v>51</v>
      </c>
      <c r="B745" s="258" t="s">
        <v>33</v>
      </c>
      <c r="C745" s="256">
        <v>50370</v>
      </c>
      <c r="D745" s="259" t="s">
        <v>719</v>
      </c>
      <c r="E745" s="237">
        <v>2865.8688615390965</v>
      </c>
      <c r="F745" s="189">
        <v>0</v>
      </c>
      <c r="G745" s="189">
        <v>0</v>
      </c>
      <c r="H745" s="189">
        <v>0</v>
      </c>
      <c r="I745" s="189">
        <v>0</v>
      </c>
      <c r="J745" s="189">
        <v>0</v>
      </c>
      <c r="K745" s="189">
        <v>0</v>
      </c>
      <c r="L745" s="189">
        <v>0</v>
      </c>
      <c r="M745" s="189">
        <v>0</v>
      </c>
      <c r="N745" s="189">
        <v>0</v>
      </c>
      <c r="O745" s="264">
        <f t="shared" si="11"/>
        <v>0</v>
      </c>
    </row>
    <row r="746" spans="1:15" x14ac:dyDescent="0.25">
      <c r="A746" s="255" t="s">
        <v>51</v>
      </c>
      <c r="B746" s="258" t="s">
        <v>33</v>
      </c>
      <c r="C746" s="256">
        <v>50400</v>
      </c>
      <c r="D746" s="259" t="s">
        <v>720</v>
      </c>
      <c r="E746" s="237">
        <v>0</v>
      </c>
      <c r="F746" s="189">
        <v>0</v>
      </c>
      <c r="G746" s="189">
        <v>0</v>
      </c>
      <c r="H746" s="189">
        <v>0</v>
      </c>
      <c r="I746" s="189">
        <v>0</v>
      </c>
      <c r="J746" s="189">
        <v>0</v>
      </c>
      <c r="K746" s="189">
        <v>0</v>
      </c>
      <c r="L746" s="189">
        <v>0</v>
      </c>
      <c r="M746" s="189">
        <v>0</v>
      </c>
      <c r="N746" s="189">
        <v>0</v>
      </c>
      <c r="O746" s="264">
        <f t="shared" si="11"/>
        <v>0</v>
      </c>
    </row>
    <row r="747" spans="1:15" x14ac:dyDescent="0.25">
      <c r="A747" s="255" t="s">
        <v>51</v>
      </c>
      <c r="B747" s="258" t="s">
        <v>33</v>
      </c>
      <c r="C747" s="256">
        <v>50450</v>
      </c>
      <c r="D747" s="259" t="s">
        <v>721</v>
      </c>
      <c r="E747" s="237">
        <v>0</v>
      </c>
      <c r="F747" s="189">
        <v>0</v>
      </c>
      <c r="G747" s="189">
        <v>0</v>
      </c>
      <c r="H747" s="189">
        <v>0</v>
      </c>
      <c r="I747" s="189">
        <v>0</v>
      </c>
      <c r="J747" s="189">
        <v>0</v>
      </c>
      <c r="K747" s="189">
        <v>0</v>
      </c>
      <c r="L747" s="189">
        <v>0</v>
      </c>
      <c r="M747" s="189">
        <v>0</v>
      </c>
      <c r="N747" s="189">
        <v>0</v>
      </c>
      <c r="O747" s="264">
        <f t="shared" si="11"/>
        <v>0</v>
      </c>
    </row>
    <row r="748" spans="1:15" x14ac:dyDescent="0.25">
      <c r="A748" s="255" t="s">
        <v>51</v>
      </c>
      <c r="B748" s="258" t="s">
        <v>33</v>
      </c>
      <c r="C748" s="256">
        <v>50568</v>
      </c>
      <c r="D748" s="259" t="s">
        <v>722</v>
      </c>
      <c r="E748" s="237">
        <v>1866268.1261861725</v>
      </c>
      <c r="F748" s="189">
        <v>0</v>
      </c>
      <c r="G748" s="189">
        <v>0</v>
      </c>
      <c r="H748" s="189">
        <v>0</v>
      </c>
      <c r="I748" s="189">
        <v>0</v>
      </c>
      <c r="J748" s="189">
        <v>0</v>
      </c>
      <c r="K748" s="189">
        <v>0</v>
      </c>
      <c r="L748" s="189">
        <v>2406014.46</v>
      </c>
      <c r="M748" s="189">
        <v>0</v>
      </c>
      <c r="N748" s="189">
        <v>0</v>
      </c>
      <c r="O748" s="264">
        <f t="shared" si="11"/>
        <v>2406014.46</v>
      </c>
    </row>
    <row r="749" spans="1:15" x14ac:dyDescent="0.25">
      <c r="A749" s="255" t="s">
        <v>51</v>
      </c>
      <c r="B749" s="258" t="s">
        <v>33</v>
      </c>
      <c r="C749" s="256">
        <v>50573</v>
      </c>
      <c r="D749" s="259" t="s">
        <v>723</v>
      </c>
      <c r="E749" s="237">
        <v>3447070.209404543</v>
      </c>
      <c r="F749" s="189">
        <v>0</v>
      </c>
      <c r="G749" s="189">
        <v>0</v>
      </c>
      <c r="H749" s="189">
        <v>0</v>
      </c>
      <c r="I749" s="189">
        <v>0</v>
      </c>
      <c r="J749" s="189">
        <v>0</v>
      </c>
      <c r="K749" s="189">
        <v>0</v>
      </c>
      <c r="L749" s="189">
        <v>3604664.79</v>
      </c>
      <c r="M749" s="189">
        <v>0</v>
      </c>
      <c r="N749" s="189">
        <v>0</v>
      </c>
      <c r="O749" s="264">
        <f t="shared" si="11"/>
        <v>3604664.79</v>
      </c>
    </row>
    <row r="750" spans="1:15" x14ac:dyDescent="0.25">
      <c r="A750" s="255" t="s">
        <v>51</v>
      </c>
      <c r="B750" s="258" t="s">
        <v>33</v>
      </c>
      <c r="C750" s="256">
        <v>50577</v>
      </c>
      <c r="D750" s="259" t="s">
        <v>724</v>
      </c>
      <c r="E750" s="237">
        <v>0</v>
      </c>
      <c r="F750" s="189">
        <v>0</v>
      </c>
      <c r="G750" s="189">
        <v>0</v>
      </c>
      <c r="H750" s="189">
        <v>0</v>
      </c>
      <c r="I750" s="189">
        <v>0</v>
      </c>
      <c r="J750" s="189">
        <v>0</v>
      </c>
      <c r="K750" s="189">
        <v>0</v>
      </c>
      <c r="L750" s="189">
        <v>0</v>
      </c>
      <c r="M750" s="189">
        <v>0</v>
      </c>
      <c r="N750" s="189">
        <v>0</v>
      </c>
      <c r="O750" s="264">
        <f t="shared" si="11"/>
        <v>0</v>
      </c>
    </row>
    <row r="751" spans="1:15" x14ac:dyDescent="0.25">
      <c r="A751" s="221" t="s">
        <v>51</v>
      </c>
      <c r="B751" s="222" t="s">
        <v>33</v>
      </c>
      <c r="C751" s="186">
        <v>50590</v>
      </c>
      <c r="D751" s="187" t="s">
        <v>398</v>
      </c>
      <c r="E751" s="237">
        <v>11492.209683438374</v>
      </c>
      <c r="F751" s="189">
        <v>0</v>
      </c>
      <c r="G751" s="189">
        <v>0</v>
      </c>
      <c r="H751" s="189">
        <v>0</v>
      </c>
      <c r="I751" s="189">
        <v>0</v>
      </c>
      <c r="J751" s="189">
        <v>0</v>
      </c>
      <c r="K751" s="189">
        <v>0</v>
      </c>
      <c r="L751" s="189">
        <v>147175.07</v>
      </c>
      <c r="M751" s="189">
        <v>0</v>
      </c>
      <c r="N751" s="189">
        <v>0</v>
      </c>
      <c r="O751" s="189">
        <f t="shared" si="11"/>
        <v>147175.07</v>
      </c>
    </row>
    <row r="752" spans="1:15" x14ac:dyDescent="0.25">
      <c r="A752" s="221" t="s">
        <v>51</v>
      </c>
      <c r="B752" s="222" t="s">
        <v>33</v>
      </c>
      <c r="C752" s="186">
        <v>50606</v>
      </c>
      <c r="D752" s="187" t="s">
        <v>725</v>
      </c>
      <c r="E752" s="237">
        <v>4111797.0095303818</v>
      </c>
      <c r="F752" s="189">
        <v>0</v>
      </c>
      <c r="G752" s="189">
        <v>0</v>
      </c>
      <c r="H752" s="189">
        <v>0</v>
      </c>
      <c r="I752" s="189">
        <v>0</v>
      </c>
      <c r="J752" s="189">
        <v>0</v>
      </c>
      <c r="K752" s="189">
        <v>0</v>
      </c>
      <c r="L752" s="189">
        <v>527575.24</v>
      </c>
      <c r="M752" s="189">
        <v>0</v>
      </c>
      <c r="N752" s="189">
        <v>0</v>
      </c>
      <c r="O752" s="189">
        <f t="shared" si="11"/>
        <v>527575.24</v>
      </c>
    </row>
    <row r="753" spans="1:15" x14ac:dyDescent="0.25">
      <c r="A753" s="221" t="s">
        <v>51</v>
      </c>
      <c r="B753" s="222" t="s">
        <v>33</v>
      </c>
      <c r="C753" s="186">
        <v>50680</v>
      </c>
      <c r="D753" s="187" t="s">
        <v>726</v>
      </c>
      <c r="E753" s="237">
        <v>3061210.7564435061</v>
      </c>
      <c r="F753" s="189">
        <v>0</v>
      </c>
      <c r="G753" s="189">
        <v>0</v>
      </c>
      <c r="H753" s="189">
        <v>0</v>
      </c>
      <c r="I753" s="189">
        <v>0</v>
      </c>
      <c r="J753" s="189">
        <v>0</v>
      </c>
      <c r="K753" s="189">
        <v>0</v>
      </c>
      <c r="L753" s="189">
        <v>3790015.6000000006</v>
      </c>
      <c r="M753" s="189">
        <v>0</v>
      </c>
      <c r="N753" s="189">
        <v>0</v>
      </c>
      <c r="O753" s="189">
        <f t="shared" si="11"/>
        <v>3790015.6000000006</v>
      </c>
    </row>
    <row r="754" spans="1:15" x14ac:dyDescent="0.25">
      <c r="A754" s="221" t="s">
        <v>51</v>
      </c>
      <c r="B754" s="222" t="s">
        <v>33</v>
      </c>
      <c r="C754" s="186">
        <v>50683</v>
      </c>
      <c r="D754" s="187" t="s">
        <v>727</v>
      </c>
      <c r="E754" s="237">
        <v>13299.902136181487</v>
      </c>
      <c r="F754" s="189">
        <v>0</v>
      </c>
      <c r="G754" s="189">
        <v>0</v>
      </c>
      <c r="H754" s="189">
        <v>0</v>
      </c>
      <c r="I754" s="189">
        <v>0</v>
      </c>
      <c r="J754" s="189">
        <v>0</v>
      </c>
      <c r="K754" s="189">
        <v>0</v>
      </c>
      <c r="L754" s="189">
        <v>0</v>
      </c>
      <c r="M754" s="189">
        <v>0</v>
      </c>
      <c r="N754" s="189">
        <v>0</v>
      </c>
      <c r="O754" s="189">
        <f t="shared" si="11"/>
        <v>0</v>
      </c>
    </row>
    <row r="755" spans="1:15" x14ac:dyDescent="0.25">
      <c r="A755" s="221" t="s">
        <v>51</v>
      </c>
      <c r="B755" s="222" t="s">
        <v>33</v>
      </c>
      <c r="C755" s="186">
        <v>50686</v>
      </c>
      <c r="D755" s="187" t="s">
        <v>728</v>
      </c>
      <c r="E755" s="237">
        <v>0</v>
      </c>
      <c r="F755" s="189">
        <v>0</v>
      </c>
      <c r="G755" s="189">
        <v>0</v>
      </c>
      <c r="H755" s="189">
        <v>0</v>
      </c>
      <c r="I755" s="189">
        <v>0</v>
      </c>
      <c r="J755" s="189">
        <v>0</v>
      </c>
      <c r="K755" s="189">
        <v>0</v>
      </c>
      <c r="L755" s="189">
        <v>0</v>
      </c>
      <c r="M755" s="189">
        <v>0</v>
      </c>
      <c r="N755" s="189">
        <v>0</v>
      </c>
      <c r="O755" s="189">
        <f t="shared" si="11"/>
        <v>0</v>
      </c>
    </row>
    <row r="756" spans="1:15" x14ac:dyDescent="0.25">
      <c r="A756" s="221" t="s">
        <v>51</v>
      </c>
      <c r="B756" s="222" t="s">
        <v>33</v>
      </c>
      <c r="C756" s="186">
        <v>50689</v>
      </c>
      <c r="D756" s="187" t="s">
        <v>462</v>
      </c>
      <c r="E756" s="237">
        <v>86947.895970951795</v>
      </c>
      <c r="F756" s="189">
        <v>0</v>
      </c>
      <c r="G756" s="189">
        <v>0</v>
      </c>
      <c r="H756" s="189">
        <v>0</v>
      </c>
      <c r="I756" s="189">
        <v>0</v>
      </c>
      <c r="J756" s="189">
        <v>0</v>
      </c>
      <c r="K756" s="189">
        <v>0</v>
      </c>
      <c r="L756" s="189">
        <v>311294.40000000008</v>
      </c>
      <c r="M756" s="189">
        <v>0</v>
      </c>
      <c r="N756" s="189">
        <v>0</v>
      </c>
      <c r="O756" s="189">
        <f t="shared" si="11"/>
        <v>311294.40000000008</v>
      </c>
    </row>
    <row r="757" spans="1:15" x14ac:dyDescent="0.25">
      <c r="A757" s="221" t="s">
        <v>51</v>
      </c>
      <c r="B757" s="222" t="s">
        <v>33</v>
      </c>
      <c r="C757" s="186">
        <v>50711</v>
      </c>
      <c r="D757" s="187" t="s">
        <v>729</v>
      </c>
      <c r="E757" s="237">
        <v>0</v>
      </c>
      <c r="F757" s="189">
        <v>0</v>
      </c>
      <c r="G757" s="189">
        <v>0</v>
      </c>
      <c r="H757" s="189">
        <v>0</v>
      </c>
      <c r="I757" s="189">
        <v>0</v>
      </c>
      <c r="J757" s="189">
        <v>0</v>
      </c>
      <c r="K757" s="189">
        <v>0</v>
      </c>
      <c r="L757" s="189">
        <v>0</v>
      </c>
      <c r="M757" s="189">
        <v>0</v>
      </c>
      <c r="N757" s="189">
        <v>0</v>
      </c>
      <c r="O757" s="189">
        <f t="shared" si="11"/>
        <v>0</v>
      </c>
    </row>
    <row r="758" spans="1:15" x14ac:dyDescent="0.25">
      <c r="A758" s="221" t="s">
        <v>51</v>
      </c>
      <c r="B758" s="222" t="s">
        <v>34</v>
      </c>
      <c r="C758" s="186">
        <v>52001</v>
      </c>
      <c r="D758" s="187" t="s">
        <v>730</v>
      </c>
      <c r="E758" s="237">
        <v>2154297.9968228303</v>
      </c>
      <c r="F758" s="189">
        <v>0</v>
      </c>
      <c r="G758" s="189">
        <v>0</v>
      </c>
      <c r="H758" s="189">
        <v>0</v>
      </c>
      <c r="I758" s="189">
        <v>0</v>
      </c>
      <c r="J758" s="189">
        <v>0</v>
      </c>
      <c r="K758" s="189">
        <v>0</v>
      </c>
      <c r="L758" s="189">
        <v>6279095.6899999995</v>
      </c>
      <c r="M758" s="189">
        <v>0</v>
      </c>
      <c r="N758" s="189">
        <v>0</v>
      </c>
      <c r="O758" s="189">
        <f t="shared" si="11"/>
        <v>6279095.6899999995</v>
      </c>
    </row>
    <row r="759" spans="1:15" x14ac:dyDescent="0.25">
      <c r="A759" s="221" t="s">
        <v>51</v>
      </c>
      <c r="B759" s="222" t="s">
        <v>34</v>
      </c>
      <c r="C759" s="186">
        <v>52019</v>
      </c>
      <c r="D759" s="187" t="s">
        <v>493</v>
      </c>
      <c r="E759" s="237">
        <v>0</v>
      </c>
      <c r="F759" s="189">
        <v>0</v>
      </c>
      <c r="G759" s="189">
        <v>0</v>
      </c>
      <c r="H759" s="189">
        <v>0</v>
      </c>
      <c r="I759" s="189">
        <v>0</v>
      </c>
      <c r="J759" s="189">
        <v>0</v>
      </c>
      <c r="K759" s="189">
        <v>0</v>
      </c>
      <c r="L759" s="189">
        <v>0</v>
      </c>
      <c r="M759" s="189">
        <v>0</v>
      </c>
      <c r="N759" s="189">
        <v>0</v>
      </c>
      <c r="O759" s="189">
        <f t="shared" si="11"/>
        <v>0</v>
      </c>
    </row>
    <row r="760" spans="1:15" x14ac:dyDescent="0.25">
      <c r="A760" s="221" t="s">
        <v>51</v>
      </c>
      <c r="B760" s="222" t="s">
        <v>34</v>
      </c>
      <c r="C760" s="186">
        <v>52022</v>
      </c>
      <c r="D760" s="187" t="s">
        <v>731</v>
      </c>
      <c r="E760" s="237">
        <v>0</v>
      </c>
      <c r="F760" s="189">
        <v>0</v>
      </c>
      <c r="G760" s="189">
        <v>0</v>
      </c>
      <c r="H760" s="189">
        <v>0</v>
      </c>
      <c r="I760" s="189">
        <v>0</v>
      </c>
      <c r="J760" s="189">
        <v>0</v>
      </c>
      <c r="K760" s="189">
        <v>0</v>
      </c>
      <c r="L760" s="189">
        <v>0</v>
      </c>
      <c r="M760" s="189">
        <v>0</v>
      </c>
      <c r="N760" s="189">
        <v>0</v>
      </c>
      <c r="O760" s="189">
        <f t="shared" si="11"/>
        <v>0</v>
      </c>
    </row>
    <row r="761" spans="1:15" x14ac:dyDescent="0.25">
      <c r="A761" s="255" t="s">
        <v>51</v>
      </c>
      <c r="B761" s="258" t="s">
        <v>34</v>
      </c>
      <c r="C761" s="256">
        <v>52036</v>
      </c>
      <c r="D761" s="259" t="s">
        <v>732</v>
      </c>
      <c r="E761" s="237">
        <v>0</v>
      </c>
      <c r="F761" s="189">
        <v>0</v>
      </c>
      <c r="G761" s="189">
        <v>0</v>
      </c>
      <c r="H761" s="189">
        <v>0</v>
      </c>
      <c r="I761" s="189">
        <v>0</v>
      </c>
      <c r="J761" s="189">
        <v>0</v>
      </c>
      <c r="K761" s="189">
        <v>0</v>
      </c>
      <c r="L761" s="189">
        <v>0</v>
      </c>
      <c r="M761" s="189">
        <v>0</v>
      </c>
      <c r="N761" s="189">
        <v>0</v>
      </c>
      <c r="O761" s="264">
        <f t="shared" si="11"/>
        <v>0</v>
      </c>
    </row>
    <row r="762" spans="1:15" x14ac:dyDescent="0.25">
      <c r="A762" s="255" t="s">
        <v>51</v>
      </c>
      <c r="B762" s="258" t="s">
        <v>34</v>
      </c>
      <c r="C762" s="256">
        <v>52051</v>
      </c>
      <c r="D762" s="259" t="s">
        <v>733</v>
      </c>
      <c r="E762" s="237">
        <v>0</v>
      </c>
      <c r="F762" s="189">
        <v>0</v>
      </c>
      <c r="G762" s="189">
        <v>0</v>
      </c>
      <c r="H762" s="189">
        <v>0</v>
      </c>
      <c r="I762" s="189">
        <v>0</v>
      </c>
      <c r="J762" s="189">
        <v>0</v>
      </c>
      <c r="K762" s="189">
        <v>0</v>
      </c>
      <c r="L762" s="189">
        <v>0</v>
      </c>
      <c r="M762" s="189">
        <v>0</v>
      </c>
      <c r="N762" s="189">
        <v>0</v>
      </c>
      <c r="O762" s="264">
        <f t="shared" si="11"/>
        <v>0</v>
      </c>
    </row>
    <row r="763" spans="1:15" x14ac:dyDescent="0.25">
      <c r="A763" s="255" t="s">
        <v>51</v>
      </c>
      <c r="B763" s="258" t="s">
        <v>34</v>
      </c>
      <c r="C763" s="256">
        <v>52079</v>
      </c>
      <c r="D763" s="259" t="s">
        <v>734</v>
      </c>
      <c r="E763" s="237">
        <v>572378643.29251528</v>
      </c>
      <c r="F763" s="189">
        <v>0</v>
      </c>
      <c r="G763" s="189">
        <v>0</v>
      </c>
      <c r="H763" s="189">
        <v>0</v>
      </c>
      <c r="I763" s="189">
        <v>0</v>
      </c>
      <c r="J763" s="189">
        <v>142523690.75</v>
      </c>
      <c r="K763" s="189">
        <v>0</v>
      </c>
      <c r="L763" s="189">
        <v>0</v>
      </c>
      <c r="M763" s="189">
        <v>0</v>
      </c>
      <c r="N763" s="189">
        <v>0</v>
      </c>
      <c r="O763" s="264">
        <f t="shared" si="11"/>
        <v>142523690.75</v>
      </c>
    </row>
    <row r="764" spans="1:15" x14ac:dyDescent="0.25">
      <c r="A764" s="255" t="s">
        <v>51</v>
      </c>
      <c r="B764" s="258" t="s">
        <v>34</v>
      </c>
      <c r="C764" s="256">
        <v>52083</v>
      </c>
      <c r="D764" s="259" t="s">
        <v>247</v>
      </c>
      <c r="E764" s="237">
        <v>0</v>
      </c>
      <c r="F764" s="189">
        <v>0</v>
      </c>
      <c r="G764" s="189">
        <v>0</v>
      </c>
      <c r="H764" s="189">
        <v>0</v>
      </c>
      <c r="I764" s="189">
        <v>0</v>
      </c>
      <c r="J764" s="189">
        <v>0</v>
      </c>
      <c r="K764" s="189">
        <v>0</v>
      </c>
      <c r="L764" s="189">
        <v>0</v>
      </c>
      <c r="M764" s="189">
        <v>0</v>
      </c>
      <c r="N764" s="189">
        <v>0</v>
      </c>
      <c r="O764" s="264">
        <f t="shared" si="11"/>
        <v>0</v>
      </c>
    </row>
    <row r="765" spans="1:15" x14ac:dyDescent="0.25">
      <c r="A765" s="255" t="s">
        <v>51</v>
      </c>
      <c r="B765" s="258" t="s">
        <v>34</v>
      </c>
      <c r="C765" s="256">
        <v>52110</v>
      </c>
      <c r="D765" s="259" t="s">
        <v>735</v>
      </c>
      <c r="E765" s="237">
        <v>0</v>
      </c>
      <c r="F765" s="189">
        <v>0</v>
      </c>
      <c r="G765" s="189">
        <v>0</v>
      </c>
      <c r="H765" s="189">
        <v>0</v>
      </c>
      <c r="I765" s="189">
        <v>0</v>
      </c>
      <c r="J765" s="189">
        <v>0</v>
      </c>
      <c r="K765" s="189">
        <v>0</v>
      </c>
      <c r="L765" s="189">
        <v>0</v>
      </c>
      <c r="M765" s="189">
        <v>0</v>
      </c>
      <c r="N765" s="189">
        <v>0</v>
      </c>
      <c r="O765" s="264">
        <f t="shared" si="11"/>
        <v>0</v>
      </c>
    </row>
    <row r="766" spans="1:15" x14ac:dyDescent="0.25">
      <c r="A766" s="255" t="s">
        <v>51</v>
      </c>
      <c r="B766" s="258" t="s">
        <v>34</v>
      </c>
      <c r="C766" s="256">
        <v>52203</v>
      </c>
      <c r="D766" s="259" t="s">
        <v>736</v>
      </c>
      <c r="E766" s="237">
        <v>0</v>
      </c>
      <c r="F766" s="189">
        <v>0</v>
      </c>
      <c r="G766" s="189">
        <v>0</v>
      </c>
      <c r="H766" s="189">
        <v>0</v>
      </c>
      <c r="I766" s="189">
        <v>0</v>
      </c>
      <c r="J766" s="189">
        <v>0</v>
      </c>
      <c r="K766" s="189">
        <v>0</v>
      </c>
      <c r="L766" s="189">
        <v>0</v>
      </c>
      <c r="M766" s="189">
        <v>0</v>
      </c>
      <c r="N766" s="189">
        <v>0</v>
      </c>
      <c r="O766" s="264">
        <f t="shared" si="11"/>
        <v>0</v>
      </c>
    </row>
    <row r="767" spans="1:15" x14ac:dyDescent="0.25">
      <c r="A767" s="255" t="s">
        <v>51</v>
      </c>
      <c r="B767" s="258" t="s">
        <v>34</v>
      </c>
      <c r="C767" s="256">
        <v>52207</v>
      </c>
      <c r="D767" s="259" t="s">
        <v>737</v>
      </c>
      <c r="E767" s="237">
        <v>0</v>
      </c>
      <c r="F767" s="189">
        <v>0</v>
      </c>
      <c r="G767" s="189">
        <v>0</v>
      </c>
      <c r="H767" s="189">
        <v>0</v>
      </c>
      <c r="I767" s="189">
        <v>0</v>
      </c>
      <c r="J767" s="189">
        <v>0</v>
      </c>
      <c r="K767" s="189">
        <v>0</v>
      </c>
      <c r="L767" s="189">
        <v>34358.54</v>
      </c>
      <c r="M767" s="189">
        <v>0</v>
      </c>
      <c r="N767" s="189">
        <v>0</v>
      </c>
      <c r="O767" s="264">
        <f t="shared" si="11"/>
        <v>34358.54</v>
      </c>
    </row>
    <row r="768" spans="1:15" x14ac:dyDescent="0.25">
      <c r="A768" s="255" t="s">
        <v>51</v>
      </c>
      <c r="B768" s="258" t="s">
        <v>34</v>
      </c>
      <c r="C768" s="256">
        <v>52210</v>
      </c>
      <c r="D768" s="259" t="s">
        <v>738</v>
      </c>
      <c r="E768" s="237">
        <v>18485.377452737081</v>
      </c>
      <c r="F768" s="189">
        <v>0</v>
      </c>
      <c r="G768" s="189">
        <v>0</v>
      </c>
      <c r="H768" s="189">
        <v>0</v>
      </c>
      <c r="I768" s="189">
        <v>0</v>
      </c>
      <c r="J768" s="189">
        <v>0</v>
      </c>
      <c r="K768" s="189">
        <v>0</v>
      </c>
      <c r="L768" s="189">
        <v>339407.64999999997</v>
      </c>
      <c r="M768" s="189">
        <v>0</v>
      </c>
      <c r="N768" s="189">
        <v>0</v>
      </c>
      <c r="O768" s="264">
        <f t="shared" si="11"/>
        <v>339407.64999999997</v>
      </c>
    </row>
    <row r="769" spans="1:15" x14ac:dyDescent="0.25">
      <c r="A769" s="255" t="s">
        <v>51</v>
      </c>
      <c r="B769" s="258" t="s">
        <v>34</v>
      </c>
      <c r="C769" s="256">
        <v>52215</v>
      </c>
      <c r="D769" s="259" t="s">
        <v>27</v>
      </c>
      <c r="E769" s="237">
        <v>0</v>
      </c>
      <c r="F769" s="189">
        <v>0</v>
      </c>
      <c r="G769" s="189">
        <v>0</v>
      </c>
      <c r="H769" s="189">
        <v>0</v>
      </c>
      <c r="I769" s="189">
        <v>0</v>
      </c>
      <c r="J769" s="189">
        <v>0</v>
      </c>
      <c r="K769" s="189">
        <v>0</v>
      </c>
      <c r="L769" s="189">
        <v>0</v>
      </c>
      <c r="M769" s="189">
        <v>0</v>
      </c>
      <c r="N769" s="189">
        <v>0</v>
      </c>
      <c r="O769" s="264">
        <f t="shared" si="11"/>
        <v>0</v>
      </c>
    </row>
    <row r="770" spans="1:15" x14ac:dyDescent="0.25">
      <c r="A770" s="255" t="s">
        <v>51</v>
      </c>
      <c r="B770" s="258" t="s">
        <v>34</v>
      </c>
      <c r="C770" s="256">
        <v>52224</v>
      </c>
      <c r="D770" s="259" t="s">
        <v>739</v>
      </c>
      <c r="E770" s="237">
        <v>27870.120940899331</v>
      </c>
      <c r="F770" s="189">
        <v>0</v>
      </c>
      <c r="G770" s="189">
        <v>0</v>
      </c>
      <c r="H770" s="189">
        <v>0</v>
      </c>
      <c r="I770" s="189">
        <v>0</v>
      </c>
      <c r="J770" s="189">
        <v>0</v>
      </c>
      <c r="K770" s="189">
        <v>0</v>
      </c>
      <c r="L770" s="189">
        <v>16665.04</v>
      </c>
      <c r="M770" s="189">
        <v>0</v>
      </c>
      <c r="N770" s="189">
        <v>0</v>
      </c>
      <c r="O770" s="264">
        <f t="shared" si="11"/>
        <v>16665.04</v>
      </c>
    </row>
    <row r="771" spans="1:15" x14ac:dyDescent="0.25">
      <c r="A771" s="221" t="s">
        <v>51</v>
      </c>
      <c r="B771" s="222" t="s">
        <v>34</v>
      </c>
      <c r="C771" s="186">
        <v>52227</v>
      </c>
      <c r="D771" s="187" t="s">
        <v>740</v>
      </c>
      <c r="E771" s="237">
        <v>0</v>
      </c>
      <c r="F771" s="189">
        <v>0</v>
      </c>
      <c r="G771" s="189">
        <v>0</v>
      </c>
      <c r="H771" s="189">
        <v>0</v>
      </c>
      <c r="I771" s="189">
        <v>0</v>
      </c>
      <c r="J771" s="189">
        <v>0</v>
      </c>
      <c r="K771" s="189">
        <v>0</v>
      </c>
      <c r="L771" s="189">
        <v>0</v>
      </c>
      <c r="M771" s="189">
        <v>0</v>
      </c>
      <c r="N771" s="189">
        <v>0</v>
      </c>
      <c r="O771" s="189">
        <f t="shared" si="11"/>
        <v>0</v>
      </c>
    </row>
    <row r="772" spans="1:15" x14ac:dyDescent="0.25">
      <c r="A772" s="221" t="s">
        <v>51</v>
      </c>
      <c r="B772" s="222" t="s">
        <v>34</v>
      </c>
      <c r="C772" s="186">
        <v>52233</v>
      </c>
      <c r="D772" s="187" t="s">
        <v>741</v>
      </c>
      <c r="E772" s="237">
        <v>807233.89223836572</v>
      </c>
      <c r="F772" s="189">
        <v>0</v>
      </c>
      <c r="G772" s="189">
        <v>0</v>
      </c>
      <c r="H772" s="189">
        <v>0</v>
      </c>
      <c r="I772" s="189">
        <v>0</v>
      </c>
      <c r="J772" s="189">
        <v>0</v>
      </c>
      <c r="K772" s="189">
        <v>0</v>
      </c>
      <c r="L772" s="189">
        <v>0</v>
      </c>
      <c r="M772" s="189">
        <v>0</v>
      </c>
      <c r="N772" s="189">
        <v>0</v>
      </c>
      <c r="O772" s="189">
        <f t="shared" si="11"/>
        <v>0</v>
      </c>
    </row>
    <row r="773" spans="1:15" x14ac:dyDescent="0.25">
      <c r="A773" s="221" t="s">
        <v>51</v>
      </c>
      <c r="B773" s="222" t="s">
        <v>34</v>
      </c>
      <c r="C773" s="186">
        <v>52240</v>
      </c>
      <c r="D773" s="187" t="s">
        <v>742</v>
      </c>
      <c r="E773" s="237">
        <v>0</v>
      </c>
      <c r="F773" s="189">
        <v>0</v>
      </c>
      <c r="G773" s="189">
        <v>0</v>
      </c>
      <c r="H773" s="189">
        <v>0</v>
      </c>
      <c r="I773" s="189">
        <v>0</v>
      </c>
      <c r="J773" s="189">
        <v>0</v>
      </c>
      <c r="K773" s="189">
        <v>0</v>
      </c>
      <c r="L773" s="189">
        <v>0</v>
      </c>
      <c r="M773" s="189">
        <v>0</v>
      </c>
      <c r="N773" s="189">
        <v>0</v>
      </c>
      <c r="O773" s="189">
        <f t="shared" si="11"/>
        <v>0</v>
      </c>
    </row>
    <row r="774" spans="1:15" x14ac:dyDescent="0.25">
      <c r="A774" s="221" t="s">
        <v>51</v>
      </c>
      <c r="B774" s="222" t="s">
        <v>34</v>
      </c>
      <c r="C774" s="186">
        <v>52250</v>
      </c>
      <c r="D774" s="187" t="s">
        <v>743</v>
      </c>
      <c r="E774" s="237">
        <v>145172434.63804299</v>
      </c>
      <c r="F774" s="189">
        <v>0</v>
      </c>
      <c r="G774" s="189">
        <v>0</v>
      </c>
      <c r="H774" s="189">
        <v>0</v>
      </c>
      <c r="I774" s="189">
        <v>0</v>
      </c>
      <c r="J774" s="189">
        <v>43873014.420000002</v>
      </c>
      <c r="K774" s="189">
        <v>0</v>
      </c>
      <c r="L774" s="189">
        <v>0</v>
      </c>
      <c r="M774" s="189">
        <v>0</v>
      </c>
      <c r="N774" s="189">
        <v>0</v>
      </c>
      <c r="O774" s="189">
        <f t="shared" si="11"/>
        <v>43873014.420000002</v>
      </c>
    </row>
    <row r="775" spans="1:15" x14ac:dyDescent="0.25">
      <c r="A775" s="221" t="s">
        <v>51</v>
      </c>
      <c r="B775" s="222" t="s">
        <v>34</v>
      </c>
      <c r="C775" s="186">
        <v>52254</v>
      </c>
      <c r="D775" s="187" t="s">
        <v>744</v>
      </c>
      <c r="E775" s="237">
        <v>0</v>
      </c>
      <c r="F775" s="189">
        <v>0</v>
      </c>
      <c r="G775" s="189">
        <v>0</v>
      </c>
      <c r="H775" s="189">
        <v>0</v>
      </c>
      <c r="I775" s="189">
        <v>0</v>
      </c>
      <c r="J775" s="189">
        <v>0</v>
      </c>
      <c r="K775" s="189">
        <v>0</v>
      </c>
      <c r="L775" s="189">
        <v>0</v>
      </c>
      <c r="M775" s="189">
        <v>0</v>
      </c>
      <c r="N775" s="189">
        <v>0</v>
      </c>
      <c r="O775" s="189">
        <f t="shared" si="11"/>
        <v>0</v>
      </c>
    </row>
    <row r="776" spans="1:15" x14ac:dyDescent="0.25">
      <c r="A776" s="221" t="s">
        <v>51</v>
      </c>
      <c r="B776" s="222" t="s">
        <v>34</v>
      </c>
      <c r="C776" s="186">
        <v>52256</v>
      </c>
      <c r="D776" s="187" t="s">
        <v>745</v>
      </c>
      <c r="E776" s="237">
        <v>0</v>
      </c>
      <c r="F776" s="189">
        <v>0</v>
      </c>
      <c r="G776" s="189">
        <v>0</v>
      </c>
      <c r="H776" s="189">
        <v>0</v>
      </c>
      <c r="I776" s="189">
        <v>0</v>
      </c>
      <c r="J776" s="189">
        <v>0</v>
      </c>
      <c r="K776" s="189">
        <v>0</v>
      </c>
      <c r="L776" s="189">
        <v>0</v>
      </c>
      <c r="M776" s="189">
        <v>0</v>
      </c>
      <c r="N776" s="189">
        <v>0</v>
      </c>
      <c r="O776" s="189">
        <f t="shared" si="11"/>
        <v>0</v>
      </c>
    </row>
    <row r="777" spans="1:15" x14ac:dyDescent="0.25">
      <c r="A777" s="221" t="s">
        <v>51</v>
      </c>
      <c r="B777" s="222" t="s">
        <v>34</v>
      </c>
      <c r="C777" s="186">
        <v>52258</v>
      </c>
      <c r="D777" s="187" t="s">
        <v>746</v>
      </c>
      <c r="E777" s="237">
        <v>0</v>
      </c>
      <c r="F777" s="189">
        <v>0</v>
      </c>
      <c r="G777" s="189">
        <v>0</v>
      </c>
      <c r="H777" s="189">
        <v>0</v>
      </c>
      <c r="I777" s="189">
        <v>0</v>
      </c>
      <c r="J777" s="189">
        <v>0</v>
      </c>
      <c r="K777" s="189">
        <v>0</v>
      </c>
      <c r="L777" s="189">
        <v>0</v>
      </c>
      <c r="M777" s="189">
        <v>0</v>
      </c>
      <c r="N777" s="189">
        <v>0</v>
      </c>
      <c r="O777" s="189">
        <f t="shared" si="11"/>
        <v>0</v>
      </c>
    </row>
    <row r="778" spans="1:15" x14ac:dyDescent="0.25">
      <c r="A778" s="221" t="s">
        <v>51</v>
      </c>
      <c r="B778" s="222" t="s">
        <v>34</v>
      </c>
      <c r="C778" s="186">
        <v>52260</v>
      </c>
      <c r="D778" s="187" t="s">
        <v>411</v>
      </c>
      <c r="E778" s="237">
        <v>221341.8790998366</v>
      </c>
      <c r="F778" s="189">
        <v>0</v>
      </c>
      <c r="G778" s="189">
        <v>0</v>
      </c>
      <c r="H778" s="189">
        <v>0</v>
      </c>
      <c r="I778" s="189">
        <v>0</v>
      </c>
      <c r="J778" s="189">
        <v>0</v>
      </c>
      <c r="K778" s="189">
        <v>0</v>
      </c>
      <c r="L778" s="189">
        <v>0</v>
      </c>
      <c r="M778" s="189">
        <v>0</v>
      </c>
      <c r="N778" s="189">
        <v>0</v>
      </c>
      <c r="O778" s="189">
        <f t="shared" si="11"/>
        <v>0</v>
      </c>
    </row>
    <row r="779" spans="1:15" x14ac:dyDescent="0.25">
      <c r="A779" s="221" t="s">
        <v>51</v>
      </c>
      <c r="B779" s="222" t="s">
        <v>34</v>
      </c>
      <c r="C779" s="186">
        <v>52287</v>
      </c>
      <c r="D779" s="187" t="s">
        <v>747</v>
      </c>
      <c r="E779" s="237">
        <v>1268172.6756004451</v>
      </c>
      <c r="F779" s="189">
        <v>0</v>
      </c>
      <c r="G779" s="189">
        <v>0</v>
      </c>
      <c r="H779" s="189">
        <v>0</v>
      </c>
      <c r="I779" s="189">
        <v>0</v>
      </c>
      <c r="J779" s="189">
        <v>0</v>
      </c>
      <c r="K779" s="189">
        <v>0</v>
      </c>
      <c r="L779" s="189">
        <v>1106812.8500000001</v>
      </c>
      <c r="M779" s="189">
        <v>0</v>
      </c>
      <c r="N779" s="189">
        <v>0</v>
      </c>
      <c r="O779" s="189">
        <f t="shared" si="11"/>
        <v>1106812.8500000001</v>
      </c>
    </row>
    <row r="780" spans="1:15" x14ac:dyDescent="0.25">
      <c r="A780" s="221" t="s">
        <v>51</v>
      </c>
      <c r="B780" s="222" t="s">
        <v>34</v>
      </c>
      <c r="C780" s="186">
        <v>52317</v>
      </c>
      <c r="D780" s="187" t="s">
        <v>748</v>
      </c>
      <c r="E780" s="237">
        <v>0</v>
      </c>
      <c r="F780" s="189">
        <v>0</v>
      </c>
      <c r="G780" s="189">
        <v>0</v>
      </c>
      <c r="H780" s="189">
        <v>0</v>
      </c>
      <c r="I780" s="189">
        <v>0</v>
      </c>
      <c r="J780" s="189">
        <v>0</v>
      </c>
      <c r="K780" s="189">
        <v>0</v>
      </c>
      <c r="L780" s="189">
        <v>0</v>
      </c>
      <c r="M780" s="189">
        <v>0</v>
      </c>
      <c r="N780" s="189">
        <v>0</v>
      </c>
      <c r="O780" s="189">
        <f t="shared" ref="O780:O843" si="12">SUM(F780:N780)</f>
        <v>0</v>
      </c>
    </row>
    <row r="781" spans="1:15" x14ac:dyDescent="0.25">
      <c r="A781" s="255" t="s">
        <v>51</v>
      </c>
      <c r="B781" s="258" t="s">
        <v>34</v>
      </c>
      <c r="C781" s="256">
        <v>52320</v>
      </c>
      <c r="D781" s="259" t="s">
        <v>749</v>
      </c>
      <c r="E781" s="237">
        <v>0</v>
      </c>
      <c r="F781" s="189">
        <v>0</v>
      </c>
      <c r="G781" s="189">
        <v>0</v>
      </c>
      <c r="H781" s="189">
        <v>0</v>
      </c>
      <c r="I781" s="189">
        <v>0</v>
      </c>
      <c r="J781" s="189">
        <v>0</v>
      </c>
      <c r="K781" s="189">
        <v>0</v>
      </c>
      <c r="L781" s="189">
        <v>0</v>
      </c>
      <c r="M781" s="189">
        <v>0</v>
      </c>
      <c r="N781" s="189">
        <v>0</v>
      </c>
      <c r="O781" s="264">
        <f t="shared" si="12"/>
        <v>0</v>
      </c>
    </row>
    <row r="782" spans="1:15" x14ac:dyDescent="0.25">
      <c r="A782" s="255" t="s">
        <v>51</v>
      </c>
      <c r="B782" s="258" t="s">
        <v>34</v>
      </c>
      <c r="C782" s="256">
        <v>52323</v>
      </c>
      <c r="D782" s="259" t="s">
        <v>750</v>
      </c>
      <c r="E782" s="237">
        <v>0</v>
      </c>
      <c r="F782" s="189">
        <v>0</v>
      </c>
      <c r="G782" s="189">
        <v>0</v>
      </c>
      <c r="H782" s="189">
        <v>0</v>
      </c>
      <c r="I782" s="189">
        <v>0</v>
      </c>
      <c r="J782" s="189">
        <v>0</v>
      </c>
      <c r="K782" s="189">
        <v>0</v>
      </c>
      <c r="L782" s="189">
        <v>0</v>
      </c>
      <c r="M782" s="189">
        <v>0</v>
      </c>
      <c r="N782" s="189">
        <v>0</v>
      </c>
      <c r="O782" s="264">
        <f t="shared" si="12"/>
        <v>0</v>
      </c>
    </row>
    <row r="783" spans="1:15" x14ac:dyDescent="0.25">
      <c r="A783" s="255" t="s">
        <v>51</v>
      </c>
      <c r="B783" s="258" t="s">
        <v>34</v>
      </c>
      <c r="C783" s="256">
        <v>52352</v>
      </c>
      <c r="D783" s="259" t="s">
        <v>751</v>
      </c>
      <c r="E783" s="237">
        <v>1097062.2233843761</v>
      </c>
      <c r="F783" s="189">
        <v>0</v>
      </c>
      <c r="G783" s="189">
        <v>0</v>
      </c>
      <c r="H783" s="189">
        <v>0</v>
      </c>
      <c r="I783" s="189">
        <v>0</v>
      </c>
      <c r="J783" s="189">
        <v>0</v>
      </c>
      <c r="K783" s="189">
        <v>0</v>
      </c>
      <c r="L783" s="189">
        <v>2786238.1399999992</v>
      </c>
      <c r="M783" s="189">
        <v>0</v>
      </c>
      <c r="N783" s="189">
        <v>0</v>
      </c>
      <c r="O783" s="264">
        <f t="shared" si="12"/>
        <v>2786238.1399999992</v>
      </c>
    </row>
    <row r="784" spans="1:15" x14ac:dyDescent="0.25">
      <c r="A784" s="255" t="s">
        <v>51</v>
      </c>
      <c r="B784" s="258" t="s">
        <v>34</v>
      </c>
      <c r="C784" s="256">
        <v>52354</v>
      </c>
      <c r="D784" s="259" t="s">
        <v>752</v>
      </c>
      <c r="E784" s="237">
        <v>0</v>
      </c>
      <c r="F784" s="189">
        <v>0</v>
      </c>
      <c r="G784" s="189">
        <v>0</v>
      </c>
      <c r="H784" s="189">
        <v>0</v>
      </c>
      <c r="I784" s="189">
        <v>0</v>
      </c>
      <c r="J784" s="189">
        <v>0</v>
      </c>
      <c r="K784" s="189">
        <v>0</v>
      </c>
      <c r="L784" s="189">
        <v>176536.51</v>
      </c>
      <c r="M784" s="189">
        <v>0</v>
      </c>
      <c r="N784" s="189">
        <v>0</v>
      </c>
      <c r="O784" s="264">
        <f t="shared" si="12"/>
        <v>176536.51</v>
      </c>
    </row>
    <row r="785" spans="1:15" x14ac:dyDescent="0.25">
      <c r="A785" s="255" t="s">
        <v>51</v>
      </c>
      <c r="B785" s="258" t="s">
        <v>34</v>
      </c>
      <c r="C785" s="256">
        <v>52356</v>
      </c>
      <c r="D785" s="259" t="s">
        <v>753</v>
      </c>
      <c r="E785" s="237">
        <v>380550.88678618759</v>
      </c>
      <c r="F785" s="189">
        <v>0</v>
      </c>
      <c r="G785" s="189">
        <v>0</v>
      </c>
      <c r="H785" s="189">
        <v>0</v>
      </c>
      <c r="I785" s="189">
        <v>0</v>
      </c>
      <c r="J785" s="189">
        <v>0</v>
      </c>
      <c r="K785" s="189">
        <v>0</v>
      </c>
      <c r="L785" s="189">
        <v>811593.74999999988</v>
      </c>
      <c r="M785" s="189">
        <v>0</v>
      </c>
      <c r="N785" s="189">
        <v>0</v>
      </c>
      <c r="O785" s="264">
        <f t="shared" si="12"/>
        <v>811593.74999999988</v>
      </c>
    </row>
    <row r="786" spans="1:15" x14ac:dyDescent="0.25">
      <c r="A786" s="255" t="s">
        <v>51</v>
      </c>
      <c r="B786" s="258" t="s">
        <v>34</v>
      </c>
      <c r="C786" s="256">
        <v>52378</v>
      </c>
      <c r="D786" s="259" t="s">
        <v>754</v>
      </c>
      <c r="E786" s="237">
        <v>0</v>
      </c>
      <c r="F786" s="189">
        <v>0</v>
      </c>
      <c r="G786" s="189">
        <v>0</v>
      </c>
      <c r="H786" s="189">
        <v>0</v>
      </c>
      <c r="I786" s="189">
        <v>0</v>
      </c>
      <c r="J786" s="189">
        <v>0</v>
      </c>
      <c r="K786" s="189">
        <v>0</v>
      </c>
      <c r="L786" s="189">
        <v>0</v>
      </c>
      <c r="M786" s="189">
        <v>0</v>
      </c>
      <c r="N786" s="189">
        <v>0</v>
      </c>
      <c r="O786" s="264">
        <f t="shared" si="12"/>
        <v>0</v>
      </c>
    </row>
    <row r="787" spans="1:15" x14ac:dyDescent="0.25">
      <c r="A787" s="255" t="s">
        <v>51</v>
      </c>
      <c r="B787" s="258" t="s">
        <v>34</v>
      </c>
      <c r="C787" s="256">
        <v>52381</v>
      </c>
      <c r="D787" s="259" t="s">
        <v>755</v>
      </c>
      <c r="E787" s="237">
        <v>0</v>
      </c>
      <c r="F787" s="189">
        <v>0</v>
      </c>
      <c r="G787" s="189">
        <v>0</v>
      </c>
      <c r="H787" s="189">
        <v>0</v>
      </c>
      <c r="I787" s="189">
        <v>0</v>
      </c>
      <c r="J787" s="189">
        <v>0</v>
      </c>
      <c r="K787" s="189">
        <v>0</v>
      </c>
      <c r="L787" s="189">
        <v>0</v>
      </c>
      <c r="M787" s="189">
        <v>0</v>
      </c>
      <c r="N787" s="189">
        <v>0</v>
      </c>
      <c r="O787" s="264">
        <f t="shared" si="12"/>
        <v>0</v>
      </c>
    </row>
    <row r="788" spans="1:15" x14ac:dyDescent="0.25">
      <c r="A788" s="255" t="s">
        <v>51</v>
      </c>
      <c r="B788" s="258" t="s">
        <v>34</v>
      </c>
      <c r="C788" s="256">
        <v>52385</v>
      </c>
      <c r="D788" s="259" t="s">
        <v>756</v>
      </c>
      <c r="E788" s="237">
        <v>69009528.638903618</v>
      </c>
      <c r="F788" s="189">
        <v>0</v>
      </c>
      <c r="G788" s="189">
        <v>0</v>
      </c>
      <c r="H788" s="189">
        <v>0</v>
      </c>
      <c r="I788" s="189">
        <v>0</v>
      </c>
      <c r="J788" s="189">
        <v>0</v>
      </c>
      <c r="K788" s="189">
        <v>0</v>
      </c>
      <c r="L788" s="189">
        <v>0</v>
      </c>
      <c r="M788" s="189">
        <v>0</v>
      </c>
      <c r="N788" s="189">
        <v>0</v>
      </c>
      <c r="O788" s="264">
        <f t="shared" si="12"/>
        <v>0</v>
      </c>
    </row>
    <row r="789" spans="1:15" x14ac:dyDescent="0.25">
      <c r="A789" s="255" t="s">
        <v>51</v>
      </c>
      <c r="B789" s="258" t="s">
        <v>34</v>
      </c>
      <c r="C789" s="256">
        <v>52390</v>
      </c>
      <c r="D789" s="259" t="s">
        <v>757</v>
      </c>
      <c r="E789" s="237">
        <v>0</v>
      </c>
      <c r="F789" s="189">
        <v>0</v>
      </c>
      <c r="G789" s="189">
        <v>0</v>
      </c>
      <c r="H789" s="189">
        <v>0</v>
      </c>
      <c r="I789" s="189">
        <v>0</v>
      </c>
      <c r="J789" s="189">
        <v>0</v>
      </c>
      <c r="K789" s="189">
        <v>0</v>
      </c>
      <c r="L789" s="189">
        <v>0</v>
      </c>
      <c r="M789" s="189">
        <v>0</v>
      </c>
      <c r="N789" s="189">
        <v>0</v>
      </c>
      <c r="O789" s="264">
        <f t="shared" si="12"/>
        <v>0</v>
      </c>
    </row>
    <row r="790" spans="1:15" x14ac:dyDescent="0.25">
      <c r="A790" s="255" t="s">
        <v>51</v>
      </c>
      <c r="B790" s="258" t="s">
        <v>34</v>
      </c>
      <c r="C790" s="256">
        <v>52399</v>
      </c>
      <c r="D790" s="259" t="s">
        <v>116</v>
      </c>
      <c r="E790" s="237">
        <v>0</v>
      </c>
      <c r="F790" s="189">
        <v>0</v>
      </c>
      <c r="G790" s="189">
        <v>0</v>
      </c>
      <c r="H790" s="189">
        <v>0</v>
      </c>
      <c r="I790" s="189">
        <v>0</v>
      </c>
      <c r="J790" s="189">
        <v>0</v>
      </c>
      <c r="K790" s="189">
        <v>0</v>
      </c>
      <c r="L790" s="189">
        <v>16460.96</v>
      </c>
      <c r="M790" s="189">
        <v>0</v>
      </c>
      <c r="N790" s="189">
        <v>0</v>
      </c>
      <c r="O790" s="264">
        <f t="shared" si="12"/>
        <v>16460.96</v>
      </c>
    </row>
    <row r="791" spans="1:15" x14ac:dyDescent="0.25">
      <c r="A791" s="221" t="s">
        <v>51</v>
      </c>
      <c r="B791" s="222" t="s">
        <v>34</v>
      </c>
      <c r="C791" s="186">
        <v>52405</v>
      </c>
      <c r="D791" s="187" t="s">
        <v>758</v>
      </c>
      <c r="E791" s="237">
        <v>0</v>
      </c>
      <c r="F791" s="189">
        <v>0</v>
      </c>
      <c r="G791" s="189">
        <v>0</v>
      </c>
      <c r="H791" s="189">
        <v>0</v>
      </c>
      <c r="I791" s="189">
        <v>0</v>
      </c>
      <c r="J791" s="189">
        <v>0</v>
      </c>
      <c r="K791" s="189">
        <v>0</v>
      </c>
      <c r="L791" s="189">
        <v>0</v>
      </c>
      <c r="M791" s="189">
        <v>0</v>
      </c>
      <c r="N791" s="189">
        <v>0</v>
      </c>
      <c r="O791" s="189">
        <f t="shared" si="12"/>
        <v>0</v>
      </c>
    </row>
    <row r="792" spans="1:15" x14ac:dyDescent="0.25">
      <c r="A792" s="221" t="s">
        <v>51</v>
      </c>
      <c r="B792" s="222" t="s">
        <v>34</v>
      </c>
      <c r="C792" s="186">
        <v>52411</v>
      </c>
      <c r="D792" s="187" t="s">
        <v>759</v>
      </c>
      <c r="E792" s="237">
        <v>0</v>
      </c>
      <c r="F792" s="189">
        <v>0</v>
      </c>
      <c r="G792" s="189">
        <v>0</v>
      </c>
      <c r="H792" s="189">
        <v>0</v>
      </c>
      <c r="I792" s="189">
        <v>0</v>
      </c>
      <c r="J792" s="189">
        <v>0</v>
      </c>
      <c r="K792" s="189">
        <v>0</v>
      </c>
      <c r="L792" s="189">
        <v>0</v>
      </c>
      <c r="M792" s="189">
        <v>0</v>
      </c>
      <c r="N792" s="189">
        <v>0</v>
      </c>
      <c r="O792" s="189">
        <f t="shared" si="12"/>
        <v>0</v>
      </c>
    </row>
    <row r="793" spans="1:15" x14ac:dyDescent="0.25">
      <c r="A793" s="221" t="s">
        <v>51</v>
      </c>
      <c r="B793" s="222" t="s">
        <v>34</v>
      </c>
      <c r="C793" s="186">
        <v>52418</v>
      </c>
      <c r="D793" s="187" t="s">
        <v>760</v>
      </c>
      <c r="E793" s="237">
        <v>4553601.228962265</v>
      </c>
      <c r="F793" s="189">
        <v>0</v>
      </c>
      <c r="G793" s="189">
        <v>0</v>
      </c>
      <c r="H793" s="189">
        <v>0</v>
      </c>
      <c r="I793" s="189">
        <v>0</v>
      </c>
      <c r="J793" s="189">
        <v>0</v>
      </c>
      <c r="K793" s="189">
        <v>0</v>
      </c>
      <c r="L793" s="189">
        <v>0</v>
      </c>
      <c r="M793" s="189">
        <v>0</v>
      </c>
      <c r="N793" s="189">
        <v>0</v>
      </c>
      <c r="O793" s="189">
        <f t="shared" si="12"/>
        <v>0</v>
      </c>
    </row>
    <row r="794" spans="1:15" x14ac:dyDescent="0.25">
      <c r="A794" s="221" t="s">
        <v>51</v>
      </c>
      <c r="B794" s="222" t="s">
        <v>34</v>
      </c>
      <c r="C794" s="186">
        <v>52427</v>
      </c>
      <c r="D794" s="187" t="s">
        <v>761</v>
      </c>
      <c r="E794" s="237">
        <v>346285650.19796151</v>
      </c>
      <c r="F794" s="189">
        <v>0</v>
      </c>
      <c r="G794" s="189">
        <v>0</v>
      </c>
      <c r="H794" s="189">
        <v>0</v>
      </c>
      <c r="I794" s="189">
        <v>0</v>
      </c>
      <c r="J794" s="189">
        <v>8839200.2899999991</v>
      </c>
      <c r="K794" s="189">
        <v>0</v>
      </c>
      <c r="L794" s="189">
        <v>0</v>
      </c>
      <c r="M794" s="189">
        <v>0</v>
      </c>
      <c r="N794" s="189">
        <v>0</v>
      </c>
      <c r="O794" s="189">
        <f t="shared" si="12"/>
        <v>8839200.2899999991</v>
      </c>
    </row>
    <row r="795" spans="1:15" x14ac:dyDescent="0.25">
      <c r="A795" s="221" t="s">
        <v>51</v>
      </c>
      <c r="B795" s="222" t="s">
        <v>34</v>
      </c>
      <c r="C795" s="186">
        <v>52435</v>
      </c>
      <c r="D795" s="187" t="s">
        <v>762</v>
      </c>
      <c r="E795" s="237">
        <v>8875025.4434664603</v>
      </c>
      <c r="F795" s="189">
        <v>0</v>
      </c>
      <c r="G795" s="189">
        <v>0</v>
      </c>
      <c r="H795" s="189">
        <v>0</v>
      </c>
      <c r="I795" s="189">
        <v>0</v>
      </c>
      <c r="J795" s="189">
        <v>0</v>
      </c>
      <c r="K795" s="189">
        <v>0</v>
      </c>
      <c r="L795" s="189">
        <v>0</v>
      </c>
      <c r="M795" s="189">
        <v>0</v>
      </c>
      <c r="N795" s="189">
        <v>0</v>
      </c>
      <c r="O795" s="189">
        <f t="shared" si="12"/>
        <v>0</v>
      </c>
    </row>
    <row r="796" spans="1:15" x14ac:dyDescent="0.25">
      <c r="A796" s="221" t="s">
        <v>51</v>
      </c>
      <c r="B796" s="222" t="s">
        <v>34</v>
      </c>
      <c r="C796" s="186">
        <v>52473</v>
      </c>
      <c r="D796" s="187" t="s">
        <v>546</v>
      </c>
      <c r="E796" s="237">
        <v>0</v>
      </c>
      <c r="F796" s="189">
        <v>0</v>
      </c>
      <c r="G796" s="189">
        <v>0</v>
      </c>
      <c r="H796" s="189">
        <v>0</v>
      </c>
      <c r="I796" s="189">
        <v>0</v>
      </c>
      <c r="J796" s="189">
        <v>0</v>
      </c>
      <c r="K796" s="189">
        <v>0</v>
      </c>
      <c r="L796" s="189">
        <v>0</v>
      </c>
      <c r="M796" s="189">
        <v>0</v>
      </c>
      <c r="N796" s="189">
        <v>0</v>
      </c>
      <c r="O796" s="189">
        <f t="shared" si="12"/>
        <v>0</v>
      </c>
    </row>
    <row r="797" spans="1:15" x14ac:dyDescent="0.25">
      <c r="A797" s="221" t="s">
        <v>51</v>
      </c>
      <c r="B797" s="222" t="s">
        <v>34</v>
      </c>
      <c r="C797" s="186">
        <v>52480</v>
      </c>
      <c r="D797" s="187" t="s">
        <v>34</v>
      </c>
      <c r="E797" s="237">
        <v>0</v>
      </c>
      <c r="F797" s="189">
        <v>0</v>
      </c>
      <c r="G797" s="189">
        <v>0</v>
      </c>
      <c r="H797" s="189">
        <v>0</v>
      </c>
      <c r="I797" s="189">
        <v>0</v>
      </c>
      <c r="J797" s="189">
        <v>155514.12000000002</v>
      </c>
      <c r="K797" s="189">
        <v>0</v>
      </c>
      <c r="L797" s="189">
        <v>0</v>
      </c>
      <c r="M797" s="189">
        <v>0</v>
      </c>
      <c r="N797" s="189">
        <v>0</v>
      </c>
      <c r="O797" s="189">
        <f t="shared" si="12"/>
        <v>155514.12000000002</v>
      </c>
    </row>
    <row r="798" spans="1:15" x14ac:dyDescent="0.25">
      <c r="A798" s="221" t="s">
        <v>51</v>
      </c>
      <c r="B798" s="222" t="s">
        <v>34</v>
      </c>
      <c r="C798" s="186">
        <v>52490</v>
      </c>
      <c r="D798" s="187" t="s">
        <v>763</v>
      </c>
      <c r="E798" s="237">
        <v>0</v>
      </c>
      <c r="F798" s="189">
        <v>0</v>
      </c>
      <c r="G798" s="189">
        <v>0</v>
      </c>
      <c r="H798" s="189">
        <v>0</v>
      </c>
      <c r="I798" s="189">
        <v>0</v>
      </c>
      <c r="J798" s="189">
        <v>0</v>
      </c>
      <c r="K798" s="189">
        <v>0</v>
      </c>
      <c r="L798" s="189">
        <v>0</v>
      </c>
      <c r="M798" s="189">
        <v>0</v>
      </c>
      <c r="N798" s="189">
        <v>0</v>
      </c>
      <c r="O798" s="189">
        <f t="shared" si="12"/>
        <v>0</v>
      </c>
    </row>
    <row r="799" spans="1:15" x14ac:dyDescent="0.25">
      <c r="A799" s="221" t="s">
        <v>51</v>
      </c>
      <c r="B799" s="222" t="s">
        <v>34</v>
      </c>
      <c r="C799" s="186">
        <v>52506</v>
      </c>
      <c r="D799" s="187" t="s">
        <v>764</v>
      </c>
      <c r="E799" s="237">
        <v>0</v>
      </c>
      <c r="F799" s="189">
        <v>0</v>
      </c>
      <c r="G799" s="189">
        <v>0</v>
      </c>
      <c r="H799" s="189">
        <v>0</v>
      </c>
      <c r="I799" s="189">
        <v>0</v>
      </c>
      <c r="J799" s="189">
        <v>0</v>
      </c>
      <c r="K799" s="189">
        <v>0</v>
      </c>
      <c r="L799" s="189">
        <v>0</v>
      </c>
      <c r="M799" s="189">
        <v>0</v>
      </c>
      <c r="N799" s="189">
        <v>0</v>
      </c>
      <c r="O799" s="189">
        <f t="shared" si="12"/>
        <v>0</v>
      </c>
    </row>
    <row r="800" spans="1:15" x14ac:dyDescent="0.25">
      <c r="A800" s="221" t="s">
        <v>51</v>
      </c>
      <c r="B800" s="222" t="s">
        <v>34</v>
      </c>
      <c r="C800" s="186">
        <v>52520</v>
      </c>
      <c r="D800" s="187" t="s">
        <v>765</v>
      </c>
      <c r="E800" s="237">
        <v>0</v>
      </c>
      <c r="F800" s="189">
        <v>0</v>
      </c>
      <c r="G800" s="189">
        <v>0</v>
      </c>
      <c r="H800" s="189">
        <v>0</v>
      </c>
      <c r="I800" s="189">
        <v>0</v>
      </c>
      <c r="J800" s="189">
        <v>0</v>
      </c>
      <c r="K800" s="189">
        <v>0</v>
      </c>
      <c r="L800" s="189">
        <v>0</v>
      </c>
      <c r="M800" s="189">
        <v>0</v>
      </c>
      <c r="N800" s="189">
        <v>0</v>
      </c>
      <c r="O800" s="189">
        <f t="shared" si="12"/>
        <v>0</v>
      </c>
    </row>
    <row r="801" spans="1:15" x14ac:dyDescent="0.25">
      <c r="A801" s="255" t="s">
        <v>51</v>
      </c>
      <c r="B801" s="258" t="s">
        <v>34</v>
      </c>
      <c r="C801" s="256">
        <v>52540</v>
      </c>
      <c r="D801" s="259" t="s">
        <v>766</v>
      </c>
      <c r="E801" s="237">
        <v>0</v>
      </c>
      <c r="F801" s="189">
        <v>0</v>
      </c>
      <c r="G801" s="189">
        <v>0</v>
      </c>
      <c r="H801" s="189">
        <v>0</v>
      </c>
      <c r="I801" s="189">
        <v>0</v>
      </c>
      <c r="J801" s="189">
        <v>0</v>
      </c>
      <c r="K801" s="189">
        <v>0</v>
      </c>
      <c r="L801" s="189">
        <v>0</v>
      </c>
      <c r="M801" s="189">
        <v>0</v>
      </c>
      <c r="N801" s="189">
        <v>0</v>
      </c>
      <c r="O801" s="264">
        <f t="shared" si="12"/>
        <v>0</v>
      </c>
    </row>
    <row r="802" spans="1:15" x14ac:dyDescent="0.25">
      <c r="A802" s="255" t="s">
        <v>51</v>
      </c>
      <c r="B802" s="258" t="s">
        <v>34</v>
      </c>
      <c r="C802" s="256">
        <v>52560</v>
      </c>
      <c r="D802" s="259" t="s">
        <v>767</v>
      </c>
      <c r="E802" s="237">
        <v>42224.783458357051</v>
      </c>
      <c r="F802" s="189">
        <v>0</v>
      </c>
      <c r="G802" s="189">
        <v>0</v>
      </c>
      <c r="H802" s="189">
        <v>0</v>
      </c>
      <c r="I802" s="189">
        <v>0</v>
      </c>
      <c r="J802" s="189">
        <v>0</v>
      </c>
      <c r="K802" s="189">
        <v>0</v>
      </c>
      <c r="L802" s="189">
        <v>72067.88</v>
      </c>
      <c r="M802" s="189">
        <v>0</v>
      </c>
      <c r="N802" s="189">
        <v>0</v>
      </c>
      <c r="O802" s="264">
        <f t="shared" si="12"/>
        <v>72067.88</v>
      </c>
    </row>
    <row r="803" spans="1:15" x14ac:dyDescent="0.25">
      <c r="A803" s="255" t="s">
        <v>51</v>
      </c>
      <c r="B803" s="258" t="s">
        <v>34</v>
      </c>
      <c r="C803" s="256">
        <v>52565</v>
      </c>
      <c r="D803" s="259" t="s">
        <v>768</v>
      </c>
      <c r="E803" s="237">
        <v>0</v>
      </c>
      <c r="F803" s="189">
        <v>0</v>
      </c>
      <c r="G803" s="189">
        <v>0</v>
      </c>
      <c r="H803" s="189">
        <v>0</v>
      </c>
      <c r="I803" s="189">
        <v>0</v>
      </c>
      <c r="J803" s="189">
        <v>0</v>
      </c>
      <c r="K803" s="189">
        <v>0</v>
      </c>
      <c r="L803" s="189">
        <v>0</v>
      </c>
      <c r="M803" s="189">
        <v>0</v>
      </c>
      <c r="N803" s="189">
        <v>0</v>
      </c>
      <c r="O803" s="264">
        <f t="shared" si="12"/>
        <v>0</v>
      </c>
    </row>
    <row r="804" spans="1:15" x14ac:dyDescent="0.25">
      <c r="A804" s="255" t="s">
        <v>51</v>
      </c>
      <c r="B804" s="258" t="s">
        <v>34</v>
      </c>
      <c r="C804" s="256">
        <v>52573</v>
      </c>
      <c r="D804" s="259" t="s">
        <v>769</v>
      </c>
      <c r="E804" s="237">
        <v>19471.346960988994</v>
      </c>
      <c r="F804" s="189">
        <v>0</v>
      </c>
      <c r="G804" s="189">
        <v>0</v>
      </c>
      <c r="H804" s="189">
        <v>0</v>
      </c>
      <c r="I804" s="189">
        <v>0</v>
      </c>
      <c r="J804" s="189">
        <v>0</v>
      </c>
      <c r="K804" s="189">
        <v>0</v>
      </c>
      <c r="L804" s="189">
        <v>0</v>
      </c>
      <c r="M804" s="189">
        <v>0</v>
      </c>
      <c r="N804" s="189">
        <v>0</v>
      </c>
      <c r="O804" s="264">
        <f t="shared" si="12"/>
        <v>0</v>
      </c>
    </row>
    <row r="805" spans="1:15" x14ac:dyDescent="0.25">
      <c r="A805" s="255" t="s">
        <v>51</v>
      </c>
      <c r="B805" s="258" t="s">
        <v>34</v>
      </c>
      <c r="C805" s="256">
        <v>52585</v>
      </c>
      <c r="D805" s="259" t="s">
        <v>770</v>
      </c>
      <c r="E805" s="237">
        <v>31835.07437847443</v>
      </c>
      <c r="F805" s="189">
        <v>0</v>
      </c>
      <c r="G805" s="189">
        <v>0</v>
      </c>
      <c r="H805" s="189">
        <v>0</v>
      </c>
      <c r="I805" s="189">
        <v>0</v>
      </c>
      <c r="J805" s="189">
        <v>0</v>
      </c>
      <c r="K805" s="189">
        <v>0</v>
      </c>
      <c r="L805" s="189">
        <v>247117.10000000003</v>
      </c>
      <c r="M805" s="189">
        <v>0</v>
      </c>
      <c r="N805" s="189">
        <v>0</v>
      </c>
      <c r="O805" s="264">
        <f t="shared" si="12"/>
        <v>247117.10000000003</v>
      </c>
    </row>
    <row r="806" spans="1:15" x14ac:dyDescent="0.25">
      <c r="A806" s="255" t="s">
        <v>51</v>
      </c>
      <c r="B806" s="258" t="s">
        <v>34</v>
      </c>
      <c r="C806" s="256">
        <v>52612</v>
      </c>
      <c r="D806" s="259" t="s">
        <v>562</v>
      </c>
      <c r="E806" s="237">
        <v>0</v>
      </c>
      <c r="F806" s="189">
        <v>0</v>
      </c>
      <c r="G806" s="189">
        <v>0</v>
      </c>
      <c r="H806" s="189">
        <v>0</v>
      </c>
      <c r="I806" s="189">
        <v>0</v>
      </c>
      <c r="J806" s="189">
        <v>0</v>
      </c>
      <c r="K806" s="189">
        <v>0</v>
      </c>
      <c r="L806" s="189">
        <v>0</v>
      </c>
      <c r="M806" s="189">
        <v>0</v>
      </c>
      <c r="N806" s="189">
        <v>0</v>
      </c>
      <c r="O806" s="264">
        <f t="shared" si="12"/>
        <v>0</v>
      </c>
    </row>
    <row r="807" spans="1:15" x14ac:dyDescent="0.25">
      <c r="A807" s="255" t="s">
        <v>51</v>
      </c>
      <c r="B807" s="258" t="s">
        <v>34</v>
      </c>
      <c r="C807" s="256">
        <v>52621</v>
      </c>
      <c r="D807" s="259" t="s">
        <v>771</v>
      </c>
      <c r="E807" s="237">
        <v>83358759.895968944</v>
      </c>
      <c r="F807" s="189">
        <v>0</v>
      </c>
      <c r="G807" s="189">
        <v>0</v>
      </c>
      <c r="H807" s="189">
        <v>0</v>
      </c>
      <c r="I807" s="189">
        <v>0</v>
      </c>
      <c r="J807" s="189">
        <v>3368276.44</v>
      </c>
      <c r="K807" s="189">
        <v>0</v>
      </c>
      <c r="L807" s="189">
        <v>0</v>
      </c>
      <c r="M807" s="189">
        <v>0</v>
      </c>
      <c r="N807" s="189">
        <v>0</v>
      </c>
      <c r="O807" s="264">
        <f t="shared" si="12"/>
        <v>3368276.44</v>
      </c>
    </row>
    <row r="808" spans="1:15" x14ac:dyDescent="0.25">
      <c r="A808" s="255" t="s">
        <v>51</v>
      </c>
      <c r="B808" s="258" t="s">
        <v>34</v>
      </c>
      <c r="C808" s="256">
        <v>52678</v>
      </c>
      <c r="D808" s="259" t="s">
        <v>772</v>
      </c>
      <c r="E808" s="237">
        <v>4924287.3023215355</v>
      </c>
      <c r="F808" s="189">
        <v>0</v>
      </c>
      <c r="G808" s="189">
        <v>0</v>
      </c>
      <c r="H808" s="189">
        <v>0</v>
      </c>
      <c r="I808" s="189">
        <v>0</v>
      </c>
      <c r="J808" s="189">
        <v>0</v>
      </c>
      <c r="K808" s="189">
        <v>0</v>
      </c>
      <c r="L808" s="189">
        <v>134667.26</v>
      </c>
      <c r="M808" s="189">
        <v>0</v>
      </c>
      <c r="N808" s="189">
        <v>0</v>
      </c>
      <c r="O808" s="264">
        <f t="shared" si="12"/>
        <v>134667.26</v>
      </c>
    </row>
    <row r="809" spans="1:15" x14ac:dyDescent="0.25">
      <c r="A809" s="255" t="s">
        <v>51</v>
      </c>
      <c r="B809" s="258" t="s">
        <v>34</v>
      </c>
      <c r="C809" s="256">
        <v>52683</v>
      </c>
      <c r="D809" s="259" t="s">
        <v>773</v>
      </c>
      <c r="E809" s="237">
        <v>275280.00338956399</v>
      </c>
      <c r="F809" s="189">
        <v>0</v>
      </c>
      <c r="G809" s="189">
        <v>0</v>
      </c>
      <c r="H809" s="189">
        <v>0</v>
      </c>
      <c r="I809" s="189">
        <v>0</v>
      </c>
      <c r="J809" s="189">
        <v>0</v>
      </c>
      <c r="K809" s="189">
        <v>0</v>
      </c>
      <c r="L809" s="189">
        <v>7710.66</v>
      </c>
      <c r="M809" s="189">
        <v>0</v>
      </c>
      <c r="N809" s="189">
        <v>0</v>
      </c>
      <c r="O809" s="264">
        <f t="shared" si="12"/>
        <v>7710.66</v>
      </c>
    </row>
    <row r="810" spans="1:15" x14ac:dyDescent="0.25">
      <c r="A810" s="255" t="s">
        <v>51</v>
      </c>
      <c r="B810" s="258" t="s">
        <v>34</v>
      </c>
      <c r="C810" s="256">
        <v>52685</v>
      </c>
      <c r="D810" s="259" t="s">
        <v>564</v>
      </c>
      <c r="E810" s="237">
        <v>0</v>
      </c>
      <c r="F810" s="189">
        <v>0</v>
      </c>
      <c r="G810" s="189">
        <v>0</v>
      </c>
      <c r="H810" s="189">
        <v>0</v>
      </c>
      <c r="I810" s="189">
        <v>0</v>
      </c>
      <c r="J810" s="189">
        <v>0</v>
      </c>
      <c r="K810" s="189">
        <v>0</v>
      </c>
      <c r="L810" s="189">
        <v>0</v>
      </c>
      <c r="M810" s="189">
        <v>0</v>
      </c>
      <c r="N810" s="189">
        <v>0</v>
      </c>
      <c r="O810" s="264">
        <f t="shared" si="12"/>
        <v>0</v>
      </c>
    </row>
    <row r="811" spans="1:15" x14ac:dyDescent="0.25">
      <c r="A811" s="221" t="s">
        <v>51</v>
      </c>
      <c r="B811" s="222" t="s">
        <v>34</v>
      </c>
      <c r="C811" s="186">
        <v>52687</v>
      </c>
      <c r="D811" s="187" t="s">
        <v>774</v>
      </c>
      <c r="E811" s="237">
        <v>0</v>
      </c>
      <c r="F811" s="189">
        <v>0</v>
      </c>
      <c r="G811" s="189">
        <v>0</v>
      </c>
      <c r="H811" s="189">
        <v>0</v>
      </c>
      <c r="I811" s="189">
        <v>0</v>
      </c>
      <c r="J811" s="189">
        <v>0</v>
      </c>
      <c r="K811" s="189">
        <v>0</v>
      </c>
      <c r="L811" s="189">
        <v>0</v>
      </c>
      <c r="M811" s="189">
        <v>0</v>
      </c>
      <c r="N811" s="189">
        <v>0</v>
      </c>
      <c r="O811" s="189">
        <f t="shared" si="12"/>
        <v>0</v>
      </c>
    </row>
    <row r="812" spans="1:15" x14ac:dyDescent="0.25">
      <c r="A812" s="221" t="s">
        <v>51</v>
      </c>
      <c r="B812" s="222" t="s">
        <v>34</v>
      </c>
      <c r="C812" s="186">
        <v>52693</v>
      </c>
      <c r="D812" s="187" t="s">
        <v>231</v>
      </c>
      <c r="E812" s="237">
        <v>364170.89556381752</v>
      </c>
      <c r="F812" s="189">
        <v>0</v>
      </c>
      <c r="G812" s="189">
        <v>0</v>
      </c>
      <c r="H812" s="189">
        <v>0</v>
      </c>
      <c r="I812" s="189">
        <v>0</v>
      </c>
      <c r="J812" s="189">
        <v>0</v>
      </c>
      <c r="K812" s="189">
        <v>0</v>
      </c>
      <c r="L812" s="189">
        <v>314219.23</v>
      </c>
      <c r="M812" s="189">
        <v>0</v>
      </c>
      <c r="N812" s="189">
        <v>0</v>
      </c>
      <c r="O812" s="189">
        <f t="shared" si="12"/>
        <v>314219.23</v>
      </c>
    </row>
    <row r="813" spans="1:15" x14ac:dyDescent="0.25">
      <c r="A813" s="221" t="s">
        <v>51</v>
      </c>
      <c r="B813" s="222" t="s">
        <v>34</v>
      </c>
      <c r="C813" s="186">
        <v>52694</v>
      </c>
      <c r="D813" s="187" t="s">
        <v>775</v>
      </c>
      <c r="E813" s="237">
        <v>0</v>
      </c>
      <c r="F813" s="189">
        <v>0</v>
      </c>
      <c r="G813" s="189">
        <v>0</v>
      </c>
      <c r="H813" s="189">
        <v>0</v>
      </c>
      <c r="I813" s="189">
        <v>0</v>
      </c>
      <c r="J813" s="189">
        <v>0</v>
      </c>
      <c r="K813" s="189">
        <v>0</v>
      </c>
      <c r="L813" s="189">
        <v>0</v>
      </c>
      <c r="M813" s="189">
        <v>0</v>
      </c>
      <c r="N813" s="189">
        <v>0</v>
      </c>
      <c r="O813" s="189">
        <f t="shared" si="12"/>
        <v>0</v>
      </c>
    </row>
    <row r="814" spans="1:15" x14ac:dyDescent="0.25">
      <c r="A814" s="221" t="s">
        <v>51</v>
      </c>
      <c r="B814" s="222" t="s">
        <v>34</v>
      </c>
      <c r="C814" s="186">
        <v>52696</v>
      </c>
      <c r="D814" s="187" t="s">
        <v>150</v>
      </c>
      <c r="E814" s="237">
        <v>381465955.84244061</v>
      </c>
      <c r="F814" s="189">
        <v>0</v>
      </c>
      <c r="G814" s="189">
        <v>0</v>
      </c>
      <c r="H814" s="189">
        <v>0</v>
      </c>
      <c r="I814" s="189">
        <v>0</v>
      </c>
      <c r="J814" s="189">
        <v>22008944.23</v>
      </c>
      <c r="K814" s="189">
        <v>0</v>
      </c>
      <c r="L814" s="189">
        <v>0</v>
      </c>
      <c r="M814" s="189">
        <v>0</v>
      </c>
      <c r="N814" s="189">
        <v>0</v>
      </c>
      <c r="O814" s="189">
        <f t="shared" si="12"/>
        <v>22008944.23</v>
      </c>
    </row>
    <row r="815" spans="1:15" x14ac:dyDescent="0.25">
      <c r="A815" s="221" t="s">
        <v>51</v>
      </c>
      <c r="B815" s="222" t="s">
        <v>34</v>
      </c>
      <c r="C815" s="186">
        <v>52699</v>
      </c>
      <c r="D815" s="187" t="s">
        <v>776</v>
      </c>
      <c r="E815" s="237">
        <v>4475130.1379365027</v>
      </c>
      <c r="F815" s="189">
        <v>0</v>
      </c>
      <c r="G815" s="189">
        <v>0</v>
      </c>
      <c r="H815" s="189">
        <v>0</v>
      </c>
      <c r="I815" s="189">
        <v>0</v>
      </c>
      <c r="J815" s="189">
        <v>0</v>
      </c>
      <c r="K815" s="189">
        <v>0</v>
      </c>
      <c r="L815" s="189">
        <v>0</v>
      </c>
      <c r="M815" s="189">
        <v>0</v>
      </c>
      <c r="N815" s="189">
        <v>0</v>
      </c>
      <c r="O815" s="189">
        <f t="shared" si="12"/>
        <v>0</v>
      </c>
    </row>
    <row r="816" spans="1:15" x14ac:dyDescent="0.25">
      <c r="A816" s="221" t="s">
        <v>51</v>
      </c>
      <c r="B816" s="222" t="s">
        <v>34</v>
      </c>
      <c r="C816" s="186">
        <v>52720</v>
      </c>
      <c r="D816" s="187" t="s">
        <v>777</v>
      </c>
      <c r="E816" s="237">
        <v>1247951.4907958149</v>
      </c>
      <c r="F816" s="189">
        <v>0</v>
      </c>
      <c r="G816" s="189">
        <v>0</v>
      </c>
      <c r="H816" s="189">
        <v>0</v>
      </c>
      <c r="I816" s="189">
        <v>0</v>
      </c>
      <c r="J816" s="189">
        <v>0</v>
      </c>
      <c r="K816" s="189">
        <v>0</v>
      </c>
      <c r="L816" s="189">
        <v>3887505.5199999991</v>
      </c>
      <c r="M816" s="189">
        <v>0</v>
      </c>
      <c r="N816" s="189">
        <v>0</v>
      </c>
      <c r="O816" s="189">
        <f t="shared" si="12"/>
        <v>3887505.5199999991</v>
      </c>
    </row>
    <row r="817" spans="1:15" x14ac:dyDescent="0.25">
      <c r="A817" s="221" t="s">
        <v>51</v>
      </c>
      <c r="B817" s="222" t="s">
        <v>34</v>
      </c>
      <c r="C817" s="186">
        <v>52786</v>
      </c>
      <c r="D817" s="187" t="s">
        <v>778</v>
      </c>
      <c r="E817" s="237">
        <v>0</v>
      </c>
      <c r="F817" s="189">
        <v>0</v>
      </c>
      <c r="G817" s="189">
        <v>0</v>
      </c>
      <c r="H817" s="189">
        <v>0</v>
      </c>
      <c r="I817" s="189">
        <v>0</v>
      </c>
      <c r="J817" s="189">
        <v>0</v>
      </c>
      <c r="K817" s="189">
        <v>0</v>
      </c>
      <c r="L817" s="189">
        <v>0</v>
      </c>
      <c r="M817" s="189">
        <v>0</v>
      </c>
      <c r="N817" s="189">
        <v>0</v>
      </c>
      <c r="O817" s="189">
        <f t="shared" si="12"/>
        <v>0</v>
      </c>
    </row>
    <row r="818" spans="1:15" x14ac:dyDescent="0.25">
      <c r="A818" s="221" t="s">
        <v>51</v>
      </c>
      <c r="B818" s="222" t="s">
        <v>34</v>
      </c>
      <c r="C818" s="186">
        <v>52788</v>
      </c>
      <c r="D818" s="187" t="s">
        <v>779</v>
      </c>
      <c r="E818" s="237">
        <v>0</v>
      </c>
      <c r="F818" s="189">
        <v>0</v>
      </c>
      <c r="G818" s="189">
        <v>0</v>
      </c>
      <c r="H818" s="189">
        <v>0</v>
      </c>
      <c r="I818" s="189">
        <v>0</v>
      </c>
      <c r="J818" s="189">
        <v>0</v>
      </c>
      <c r="K818" s="189">
        <v>0</v>
      </c>
      <c r="L818" s="189">
        <v>0</v>
      </c>
      <c r="M818" s="189">
        <v>0</v>
      </c>
      <c r="N818" s="189">
        <v>0</v>
      </c>
      <c r="O818" s="189">
        <f t="shared" si="12"/>
        <v>0</v>
      </c>
    </row>
    <row r="819" spans="1:15" x14ac:dyDescent="0.25">
      <c r="A819" s="221" t="s">
        <v>51</v>
      </c>
      <c r="B819" s="222" t="s">
        <v>34</v>
      </c>
      <c r="C819" s="186">
        <v>52835</v>
      </c>
      <c r="D819" s="187" t="s">
        <v>780</v>
      </c>
      <c r="E819" s="237">
        <v>419541131.10411668</v>
      </c>
      <c r="F819" s="189">
        <v>0</v>
      </c>
      <c r="G819" s="189">
        <v>0</v>
      </c>
      <c r="H819" s="189">
        <v>0</v>
      </c>
      <c r="I819" s="189">
        <v>0</v>
      </c>
      <c r="J819" s="189">
        <v>233618417.55999997</v>
      </c>
      <c r="K819" s="189">
        <v>0</v>
      </c>
      <c r="L819" s="189">
        <v>1984607.72</v>
      </c>
      <c r="M819" s="189">
        <v>0</v>
      </c>
      <c r="N819" s="189">
        <v>0</v>
      </c>
      <c r="O819" s="189">
        <f t="shared" si="12"/>
        <v>235603025.27999997</v>
      </c>
    </row>
    <row r="820" spans="1:15" x14ac:dyDescent="0.25">
      <c r="A820" s="221" t="s">
        <v>51</v>
      </c>
      <c r="B820" s="222" t="s">
        <v>34</v>
      </c>
      <c r="C820" s="186">
        <v>52838</v>
      </c>
      <c r="D820" s="187" t="s">
        <v>781</v>
      </c>
      <c r="E820" s="237">
        <v>30232.937668658276</v>
      </c>
      <c r="F820" s="189">
        <v>0</v>
      </c>
      <c r="G820" s="189">
        <v>0</v>
      </c>
      <c r="H820" s="189">
        <v>0</v>
      </c>
      <c r="I820" s="189">
        <v>0</v>
      </c>
      <c r="J820" s="189">
        <v>0</v>
      </c>
      <c r="K820" s="189">
        <v>0</v>
      </c>
      <c r="L820" s="189">
        <v>27453.699999999997</v>
      </c>
      <c r="M820" s="189">
        <v>0</v>
      </c>
      <c r="N820" s="189">
        <v>0</v>
      </c>
      <c r="O820" s="189">
        <f t="shared" si="12"/>
        <v>27453.699999999997</v>
      </c>
    </row>
    <row r="821" spans="1:15" x14ac:dyDescent="0.25">
      <c r="A821" s="255" t="s">
        <v>51</v>
      </c>
      <c r="B821" s="258" t="s">
        <v>34</v>
      </c>
      <c r="C821" s="256">
        <v>52885</v>
      </c>
      <c r="D821" s="259" t="s">
        <v>782</v>
      </c>
      <c r="E821" s="237">
        <v>39911.543686515033</v>
      </c>
      <c r="F821" s="189">
        <v>0</v>
      </c>
      <c r="G821" s="189">
        <v>0</v>
      </c>
      <c r="H821" s="189">
        <v>0</v>
      </c>
      <c r="I821" s="189">
        <v>0</v>
      </c>
      <c r="J821" s="189">
        <v>0</v>
      </c>
      <c r="K821" s="189">
        <v>0</v>
      </c>
      <c r="L821" s="189">
        <v>41273.980000000003</v>
      </c>
      <c r="M821" s="189">
        <v>0</v>
      </c>
      <c r="N821" s="189">
        <v>0</v>
      </c>
      <c r="O821" s="264">
        <f t="shared" si="12"/>
        <v>41273.980000000003</v>
      </c>
    </row>
    <row r="822" spans="1:15" x14ac:dyDescent="0.25">
      <c r="A822" s="255" t="s">
        <v>51</v>
      </c>
      <c r="B822" s="258" t="s">
        <v>35</v>
      </c>
      <c r="C822" s="256">
        <v>54001</v>
      </c>
      <c r="D822" s="259" t="s">
        <v>783</v>
      </c>
      <c r="E822" s="237">
        <v>259616108.54909807</v>
      </c>
      <c r="F822" s="189">
        <v>0</v>
      </c>
      <c r="G822" s="189">
        <v>410586048.62999976</v>
      </c>
      <c r="H822" s="189">
        <v>0</v>
      </c>
      <c r="I822" s="189">
        <v>0</v>
      </c>
      <c r="J822" s="189">
        <v>0</v>
      </c>
      <c r="K822" s="189">
        <v>0</v>
      </c>
      <c r="L822" s="189">
        <v>13797262.230000008</v>
      </c>
      <c r="M822" s="189">
        <v>0</v>
      </c>
      <c r="N822" s="189">
        <v>0</v>
      </c>
      <c r="O822" s="264">
        <f t="shared" si="12"/>
        <v>424383310.85999978</v>
      </c>
    </row>
    <row r="823" spans="1:15" x14ac:dyDescent="0.25">
      <c r="A823" s="255" t="s">
        <v>51</v>
      </c>
      <c r="B823" s="258" t="s">
        <v>35</v>
      </c>
      <c r="C823" s="256">
        <v>54003</v>
      </c>
      <c r="D823" s="259" t="s">
        <v>784</v>
      </c>
      <c r="E823" s="237">
        <v>647793.38833525858</v>
      </c>
      <c r="F823" s="189">
        <v>0</v>
      </c>
      <c r="G823" s="189">
        <v>0</v>
      </c>
      <c r="H823" s="189">
        <v>0</v>
      </c>
      <c r="I823" s="189">
        <v>0</v>
      </c>
      <c r="J823" s="189">
        <v>0</v>
      </c>
      <c r="K823" s="189">
        <v>0</v>
      </c>
      <c r="L823" s="189">
        <v>718799.09</v>
      </c>
      <c r="M823" s="189">
        <v>0</v>
      </c>
      <c r="N823" s="189">
        <v>0</v>
      </c>
      <c r="O823" s="264">
        <f t="shared" si="12"/>
        <v>718799.09</v>
      </c>
    </row>
    <row r="824" spans="1:15" x14ac:dyDescent="0.25">
      <c r="A824" s="255" t="s">
        <v>51</v>
      </c>
      <c r="B824" s="258" t="s">
        <v>35</v>
      </c>
      <c r="C824" s="256">
        <v>54051</v>
      </c>
      <c r="D824" s="259" t="s">
        <v>785</v>
      </c>
      <c r="E824" s="237">
        <v>15682866.101198373</v>
      </c>
      <c r="F824" s="189">
        <v>0</v>
      </c>
      <c r="G824" s="189">
        <v>15844216.219999997</v>
      </c>
      <c r="H824" s="189">
        <v>0</v>
      </c>
      <c r="I824" s="189">
        <v>0</v>
      </c>
      <c r="J824" s="189">
        <v>0</v>
      </c>
      <c r="K824" s="189">
        <v>0</v>
      </c>
      <c r="L824" s="189">
        <v>0</v>
      </c>
      <c r="M824" s="189">
        <v>0</v>
      </c>
      <c r="N824" s="189">
        <v>0</v>
      </c>
      <c r="O824" s="264">
        <f t="shared" si="12"/>
        <v>15844216.219999997</v>
      </c>
    </row>
    <row r="825" spans="1:15" x14ac:dyDescent="0.25">
      <c r="A825" s="255" t="s">
        <v>51</v>
      </c>
      <c r="B825" s="258" t="s">
        <v>35</v>
      </c>
      <c r="C825" s="256">
        <v>54099</v>
      </c>
      <c r="D825" s="259" t="s">
        <v>786</v>
      </c>
      <c r="E825" s="237">
        <v>109582951.16206069</v>
      </c>
      <c r="F825" s="189">
        <v>0</v>
      </c>
      <c r="G825" s="189">
        <v>269114156.61999995</v>
      </c>
      <c r="H825" s="189">
        <v>0</v>
      </c>
      <c r="I825" s="189">
        <v>0</v>
      </c>
      <c r="J825" s="189">
        <v>0</v>
      </c>
      <c r="K825" s="189">
        <v>0</v>
      </c>
      <c r="L825" s="189">
        <v>293665.06999999995</v>
      </c>
      <c r="M825" s="189">
        <v>0</v>
      </c>
      <c r="N825" s="189">
        <v>0</v>
      </c>
      <c r="O825" s="264">
        <f t="shared" si="12"/>
        <v>269407821.68999994</v>
      </c>
    </row>
    <row r="826" spans="1:15" x14ac:dyDescent="0.25">
      <c r="A826" s="255" t="s">
        <v>51</v>
      </c>
      <c r="B826" s="258" t="s">
        <v>35</v>
      </c>
      <c r="C826" s="256">
        <v>54109</v>
      </c>
      <c r="D826" s="259" t="s">
        <v>787</v>
      </c>
      <c r="E826" s="237">
        <v>1765800.9399000397</v>
      </c>
      <c r="F826" s="189">
        <v>0</v>
      </c>
      <c r="G826" s="189">
        <v>0</v>
      </c>
      <c r="H826" s="189">
        <v>0</v>
      </c>
      <c r="I826" s="189">
        <v>0</v>
      </c>
      <c r="J826" s="189">
        <v>0</v>
      </c>
      <c r="K826" s="189">
        <v>0</v>
      </c>
      <c r="L826" s="189">
        <v>13540226.560000001</v>
      </c>
      <c r="M826" s="189">
        <v>0</v>
      </c>
      <c r="N826" s="189">
        <v>0</v>
      </c>
      <c r="O826" s="264">
        <f t="shared" si="12"/>
        <v>13540226.560000001</v>
      </c>
    </row>
    <row r="827" spans="1:15" x14ac:dyDescent="0.25">
      <c r="A827" s="255" t="s">
        <v>51</v>
      </c>
      <c r="B827" s="258" t="s">
        <v>35</v>
      </c>
      <c r="C827" s="256">
        <v>54125</v>
      </c>
      <c r="D827" s="259" t="s">
        <v>788</v>
      </c>
      <c r="E827" s="237">
        <v>7957710.0304093324</v>
      </c>
      <c r="F827" s="189">
        <v>0</v>
      </c>
      <c r="G827" s="189">
        <v>1478155.43</v>
      </c>
      <c r="H827" s="189">
        <v>0</v>
      </c>
      <c r="I827" s="189">
        <v>0</v>
      </c>
      <c r="J827" s="189">
        <v>0</v>
      </c>
      <c r="K827" s="189">
        <v>0</v>
      </c>
      <c r="L827" s="189">
        <v>0</v>
      </c>
      <c r="M827" s="189">
        <v>0</v>
      </c>
      <c r="N827" s="189">
        <v>0</v>
      </c>
      <c r="O827" s="264">
        <f t="shared" si="12"/>
        <v>1478155.43</v>
      </c>
    </row>
    <row r="828" spans="1:15" x14ac:dyDescent="0.25">
      <c r="A828" s="255" t="s">
        <v>51</v>
      </c>
      <c r="B828" s="258" t="s">
        <v>35</v>
      </c>
      <c r="C828" s="256">
        <v>54128</v>
      </c>
      <c r="D828" s="259" t="s">
        <v>789</v>
      </c>
      <c r="E828" s="237">
        <v>0</v>
      </c>
      <c r="F828" s="189">
        <v>0</v>
      </c>
      <c r="G828" s="189">
        <v>0</v>
      </c>
      <c r="H828" s="189">
        <v>0</v>
      </c>
      <c r="I828" s="189">
        <v>0</v>
      </c>
      <c r="J828" s="189">
        <v>0</v>
      </c>
      <c r="K828" s="189">
        <v>0</v>
      </c>
      <c r="L828" s="189">
        <v>0</v>
      </c>
      <c r="M828" s="189">
        <v>0</v>
      </c>
      <c r="N828" s="189">
        <v>0</v>
      </c>
      <c r="O828" s="264">
        <f t="shared" si="12"/>
        <v>0</v>
      </c>
    </row>
    <row r="829" spans="1:15" x14ac:dyDescent="0.25">
      <c r="A829" s="255" t="s">
        <v>51</v>
      </c>
      <c r="B829" s="258" t="s">
        <v>35</v>
      </c>
      <c r="C829" s="256">
        <v>54172</v>
      </c>
      <c r="D829" s="259" t="s">
        <v>790</v>
      </c>
      <c r="E829" s="237">
        <v>10210641.70884716</v>
      </c>
      <c r="F829" s="189">
        <v>0</v>
      </c>
      <c r="G829" s="189">
        <v>28565177.089999996</v>
      </c>
      <c r="H829" s="189">
        <v>0</v>
      </c>
      <c r="I829" s="189">
        <v>0</v>
      </c>
      <c r="J829" s="189">
        <v>0</v>
      </c>
      <c r="K829" s="189">
        <v>0</v>
      </c>
      <c r="L829" s="189">
        <v>40351.159999999996</v>
      </c>
      <c r="M829" s="189">
        <v>0</v>
      </c>
      <c r="N829" s="189">
        <v>0</v>
      </c>
      <c r="O829" s="264">
        <f t="shared" si="12"/>
        <v>28605528.249999996</v>
      </c>
    </row>
    <row r="830" spans="1:15" x14ac:dyDescent="0.25">
      <c r="A830" s="255" t="s">
        <v>51</v>
      </c>
      <c r="B830" s="258" t="s">
        <v>35</v>
      </c>
      <c r="C830" s="256">
        <v>54174</v>
      </c>
      <c r="D830" s="259" t="s">
        <v>791</v>
      </c>
      <c r="E830" s="237">
        <v>3430636.3968294901</v>
      </c>
      <c r="F830" s="189">
        <v>0</v>
      </c>
      <c r="G830" s="189">
        <v>2140046.04</v>
      </c>
      <c r="H830" s="189">
        <v>0</v>
      </c>
      <c r="I830" s="189">
        <v>0</v>
      </c>
      <c r="J830" s="189">
        <v>0</v>
      </c>
      <c r="K830" s="189">
        <v>0</v>
      </c>
      <c r="L830" s="189">
        <v>0</v>
      </c>
      <c r="M830" s="189">
        <v>0</v>
      </c>
      <c r="N830" s="189">
        <v>0</v>
      </c>
      <c r="O830" s="264">
        <f t="shared" si="12"/>
        <v>2140046.04</v>
      </c>
    </row>
    <row r="831" spans="1:15" x14ac:dyDescent="0.25">
      <c r="A831" s="221" t="s">
        <v>51</v>
      </c>
      <c r="B831" s="222" t="s">
        <v>35</v>
      </c>
      <c r="C831" s="186">
        <v>54206</v>
      </c>
      <c r="D831" s="187" t="s">
        <v>792</v>
      </c>
      <c r="E831" s="237">
        <v>0</v>
      </c>
      <c r="F831" s="189">
        <v>0</v>
      </c>
      <c r="G831" s="189">
        <v>0</v>
      </c>
      <c r="H831" s="189">
        <v>0</v>
      </c>
      <c r="I831" s="189">
        <v>0</v>
      </c>
      <c r="J831" s="189">
        <v>0</v>
      </c>
      <c r="K831" s="189">
        <v>0</v>
      </c>
      <c r="L831" s="189">
        <v>0</v>
      </c>
      <c r="M831" s="189">
        <v>0</v>
      </c>
      <c r="N831" s="189">
        <v>0</v>
      </c>
      <c r="O831" s="189">
        <f t="shared" si="12"/>
        <v>0</v>
      </c>
    </row>
    <row r="832" spans="1:15" x14ac:dyDescent="0.25">
      <c r="A832" s="221" t="s">
        <v>51</v>
      </c>
      <c r="B832" s="222" t="s">
        <v>35</v>
      </c>
      <c r="C832" s="186">
        <v>54223</v>
      </c>
      <c r="D832" s="187" t="s">
        <v>793</v>
      </c>
      <c r="E832" s="237">
        <v>0</v>
      </c>
      <c r="F832" s="189">
        <v>0</v>
      </c>
      <c r="G832" s="189">
        <v>0</v>
      </c>
      <c r="H832" s="189">
        <v>0</v>
      </c>
      <c r="I832" s="189">
        <v>0</v>
      </c>
      <c r="J832" s="189">
        <v>0</v>
      </c>
      <c r="K832" s="189">
        <v>0</v>
      </c>
      <c r="L832" s="189">
        <v>0</v>
      </c>
      <c r="M832" s="189">
        <v>0</v>
      </c>
      <c r="N832" s="189">
        <v>0</v>
      </c>
      <c r="O832" s="189">
        <f t="shared" si="12"/>
        <v>0</v>
      </c>
    </row>
    <row r="833" spans="1:15" x14ac:dyDescent="0.25">
      <c r="A833" s="221" t="s">
        <v>51</v>
      </c>
      <c r="B833" s="222" t="s">
        <v>35</v>
      </c>
      <c r="C833" s="186">
        <v>54239</v>
      </c>
      <c r="D833" s="187" t="s">
        <v>794</v>
      </c>
      <c r="E833" s="237">
        <v>24668654.71208702</v>
      </c>
      <c r="F833" s="189">
        <v>0</v>
      </c>
      <c r="G833" s="189">
        <v>70608694.839999989</v>
      </c>
      <c r="H833" s="189">
        <v>0</v>
      </c>
      <c r="I833" s="189">
        <v>0</v>
      </c>
      <c r="J833" s="189">
        <v>0</v>
      </c>
      <c r="K833" s="189">
        <v>0</v>
      </c>
      <c r="L833" s="189">
        <v>0</v>
      </c>
      <c r="M833" s="189">
        <v>0</v>
      </c>
      <c r="N833" s="189">
        <v>0</v>
      </c>
      <c r="O833" s="189">
        <f t="shared" si="12"/>
        <v>70608694.839999989</v>
      </c>
    </row>
    <row r="834" spans="1:15" x14ac:dyDescent="0.25">
      <c r="A834" s="221" t="s">
        <v>51</v>
      </c>
      <c r="B834" s="222" t="s">
        <v>35</v>
      </c>
      <c r="C834" s="186">
        <v>54245</v>
      </c>
      <c r="D834" s="187" t="s">
        <v>795</v>
      </c>
      <c r="E834" s="237">
        <v>0</v>
      </c>
      <c r="F834" s="189">
        <v>0</v>
      </c>
      <c r="G834" s="189">
        <v>0</v>
      </c>
      <c r="H834" s="189">
        <v>0</v>
      </c>
      <c r="I834" s="189">
        <v>0</v>
      </c>
      <c r="J834" s="189">
        <v>0</v>
      </c>
      <c r="K834" s="189">
        <v>0</v>
      </c>
      <c r="L834" s="189">
        <v>0</v>
      </c>
      <c r="M834" s="189">
        <v>0</v>
      </c>
      <c r="N834" s="189">
        <v>0</v>
      </c>
      <c r="O834" s="189">
        <f t="shared" si="12"/>
        <v>0</v>
      </c>
    </row>
    <row r="835" spans="1:15" x14ac:dyDescent="0.25">
      <c r="A835" s="221" t="s">
        <v>51</v>
      </c>
      <c r="B835" s="222" t="s">
        <v>35</v>
      </c>
      <c r="C835" s="186">
        <v>54250</v>
      </c>
      <c r="D835" s="187" t="s">
        <v>796</v>
      </c>
      <c r="E835" s="237">
        <v>0</v>
      </c>
      <c r="F835" s="189">
        <v>0</v>
      </c>
      <c r="G835" s="189">
        <v>0</v>
      </c>
      <c r="H835" s="189">
        <v>0</v>
      </c>
      <c r="I835" s="189">
        <v>0</v>
      </c>
      <c r="J835" s="189">
        <v>0</v>
      </c>
      <c r="K835" s="189">
        <v>0</v>
      </c>
      <c r="L835" s="189">
        <v>0</v>
      </c>
      <c r="M835" s="189">
        <v>0</v>
      </c>
      <c r="N835" s="189">
        <v>0</v>
      </c>
      <c r="O835" s="189">
        <f t="shared" si="12"/>
        <v>0</v>
      </c>
    </row>
    <row r="836" spans="1:15" x14ac:dyDescent="0.25">
      <c r="A836" s="221" t="s">
        <v>51</v>
      </c>
      <c r="B836" s="222" t="s">
        <v>35</v>
      </c>
      <c r="C836" s="186">
        <v>54261</v>
      </c>
      <c r="D836" s="187" t="s">
        <v>797</v>
      </c>
      <c r="E836" s="237">
        <v>110236944.30734387</v>
      </c>
      <c r="F836" s="189">
        <v>706867.97</v>
      </c>
      <c r="G836" s="189">
        <v>144931924.29000002</v>
      </c>
      <c r="H836" s="189">
        <v>0</v>
      </c>
      <c r="I836" s="189">
        <v>0</v>
      </c>
      <c r="J836" s="189">
        <v>0</v>
      </c>
      <c r="K836" s="189">
        <v>0</v>
      </c>
      <c r="L836" s="189">
        <v>5597520.2500000009</v>
      </c>
      <c r="M836" s="189">
        <v>0</v>
      </c>
      <c r="N836" s="189">
        <v>0</v>
      </c>
      <c r="O836" s="189">
        <f t="shared" si="12"/>
        <v>151236312.51000002</v>
      </c>
    </row>
    <row r="837" spans="1:15" x14ac:dyDescent="0.25">
      <c r="A837" s="221" t="s">
        <v>51</v>
      </c>
      <c r="B837" s="222" t="s">
        <v>35</v>
      </c>
      <c r="C837" s="186">
        <v>54313</v>
      </c>
      <c r="D837" s="187" t="s">
        <v>798</v>
      </c>
      <c r="E837" s="237">
        <v>0</v>
      </c>
      <c r="F837" s="189">
        <v>0</v>
      </c>
      <c r="G837" s="189">
        <v>0</v>
      </c>
      <c r="H837" s="189">
        <v>0</v>
      </c>
      <c r="I837" s="189">
        <v>0</v>
      </c>
      <c r="J837" s="189">
        <v>0</v>
      </c>
      <c r="K837" s="189">
        <v>0</v>
      </c>
      <c r="L837" s="189">
        <v>0</v>
      </c>
      <c r="M837" s="189">
        <v>0</v>
      </c>
      <c r="N837" s="189">
        <v>0</v>
      </c>
      <c r="O837" s="189">
        <f t="shared" si="12"/>
        <v>0</v>
      </c>
    </row>
    <row r="838" spans="1:15" x14ac:dyDescent="0.25">
      <c r="A838" s="221" t="s">
        <v>51</v>
      </c>
      <c r="B838" s="222" t="s">
        <v>35</v>
      </c>
      <c r="C838" s="186">
        <v>54344</v>
      </c>
      <c r="D838" s="187" t="s">
        <v>799</v>
      </c>
      <c r="E838" s="237">
        <v>0</v>
      </c>
      <c r="F838" s="189">
        <v>0</v>
      </c>
      <c r="G838" s="189">
        <v>0</v>
      </c>
      <c r="H838" s="189">
        <v>0</v>
      </c>
      <c r="I838" s="189">
        <v>0</v>
      </c>
      <c r="J838" s="189">
        <v>0</v>
      </c>
      <c r="K838" s="189">
        <v>0</v>
      </c>
      <c r="L838" s="189">
        <v>0</v>
      </c>
      <c r="M838" s="189">
        <v>0</v>
      </c>
      <c r="N838" s="189">
        <v>0</v>
      </c>
      <c r="O838" s="189">
        <f t="shared" si="12"/>
        <v>0</v>
      </c>
    </row>
    <row r="839" spans="1:15" x14ac:dyDescent="0.25">
      <c r="A839" s="221" t="s">
        <v>51</v>
      </c>
      <c r="B839" s="222" t="s">
        <v>35</v>
      </c>
      <c r="C839" s="186">
        <v>54347</v>
      </c>
      <c r="D839" s="187" t="s">
        <v>800</v>
      </c>
      <c r="E839" s="237">
        <v>374731.33234022593</v>
      </c>
      <c r="F839" s="189">
        <v>0</v>
      </c>
      <c r="G839" s="189">
        <v>14281371.92</v>
      </c>
      <c r="H839" s="189">
        <v>0</v>
      </c>
      <c r="I839" s="189">
        <v>0</v>
      </c>
      <c r="J839" s="189">
        <v>0</v>
      </c>
      <c r="K839" s="189">
        <v>0</v>
      </c>
      <c r="L839" s="189">
        <v>0</v>
      </c>
      <c r="M839" s="189">
        <v>0</v>
      </c>
      <c r="N839" s="189">
        <v>0</v>
      </c>
      <c r="O839" s="189">
        <f t="shared" si="12"/>
        <v>14281371.92</v>
      </c>
    </row>
    <row r="840" spans="1:15" x14ac:dyDescent="0.25">
      <c r="A840" s="221" t="s">
        <v>51</v>
      </c>
      <c r="B840" s="222" t="s">
        <v>35</v>
      </c>
      <c r="C840" s="186">
        <v>54377</v>
      </c>
      <c r="D840" s="187" t="s">
        <v>801</v>
      </c>
      <c r="E840" s="237">
        <v>149079.61998985161</v>
      </c>
      <c r="F840" s="189">
        <v>0</v>
      </c>
      <c r="G840" s="189">
        <v>6830973.9300000016</v>
      </c>
      <c r="H840" s="189">
        <v>0</v>
      </c>
      <c r="I840" s="189">
        <v>0</v>
      </c>
      <c r="J840" s="189">
        <v>0</v>
      </c>
      <c r="K840" s="189">
        <v>0</v>
      </c>
      <c r="L840" s="189">
        <v>11224.19</v>
      </c>
      <c r="M840" s="189">
        <v>0</v>
      </c>
      <c r="N840" s="189">
        <v>0</v>
      </c>
      <c r="O840" s="189">
        <f t="shared" si="12"/>
        <v>6842198.120000002</v>
      </c>
    </row>
    <row r="841" spans="1:15" x14ac:dyDescent="0.25">
      <c r="A841" s="255" t="s">
        <v>51</v>
      </c>
      <c r="B841" s="258" t="s">
        <v>35</v>
      </c>
      <c r="C841" s="256">
        <v>54385</v>
      </c>
      <c r="D841" s="259" t="s">
        <v>802</v>
      </c>
      <c r="E841" s="237">
        <v>2155159.6773877731</v>
      </c>
      <c r="F841" s="189">
        <v>0</v>
      </c>
      <c r="G841" s="189">
        <v>0</v>
      </c>
      <c r="H841" s="189">
        <v>0</v>
      </c>
      <c r="I841" s="189">
        <v>0</v>
      </c>
      <c r="J841" s="189">
        <v>0</v>
      </c>
      <c r="K841" s="189">
        <v>0</v>
      </c>
      <c r="L841" s="189">
        <v>4040226.0100000002</v>
      </c>
      <c r="M841" s="189">
        <v>0</v>
      </c>
      <c r="N841" s="189">
        <v>0</v>
      </c>
      <c r="O841" s="264">
        <f t="shared" si="12"/>
        <v>4040226.0100000002</v>
      </c>
    </row>
    <row r="842" spans="1:15" x14ac:dyDescent="0.25">
      <c r="A842" s="255" t="s">
        <v>51</v>
      </c>
      <c r="B842" s="258" t="s">
        <v>35</v>
      </c>
      <c r="C842" s="256">
        <v>54398</v>
      </c>
      <c r="D842" s="259" t="s">
        <v>803</v>
      </c>
      <c r="E842" s="237">
        <v>0</v>
      </c>
      <c r="F842" s="189">
        <v>0</v>
      </c>
      <c r="G842" s="189">
        <v>0</v>
      </c>
      <c r="H842" s="189">
        <v>0</v>
      </c>
      <c r="I842" s="189">
        <v>0</v>
      </c>
      <c r="J842" s="189">
        <v>0</v>
      </c>
      <c r="K842" s="189">
        <v>0</v>
      </c>
      <c r="L842" s="189">
        <v>0</v>
      </c>
      <c r="M842" s="189">
        <v>0</v>
      </c>
      <c r="N842" s="189">
        <v>0</v>
      </c>
      <c r="O842" s="264">
        <f t="shared" si="12"/>
        <v>0</v>
      </c>
    </row>
    <row r="843" spans="1:15" x14ac:dyDescent="0.25">
      <c r="A843" s="255" t="s">
        <v>51</v>
      </c>
      <c r="B843" s="258" t="s">
        <v>35</v>
      </c>
      <c r="C843" s="256">
        <v>54405</v>
      </c>
      <c r="D843" s="259" t="s">
        <v>804</v>
      </c>
      <c r="E843" s="237">
        <v>15381334.592702996</v>
      </c>
      <c r="F843" s="189">
        <v>8844939.8599999994</v>
      </c>
      <c r="G843" s="189">
        <v>0</v>
      </c>
      <c r="H843" s="189">
        <v>0</v>
      </c>
      <c r="I843" s="189">
        <v>0</v>
      </c>
      <c r="J843" s="189">
        <v>0</v>
      </c>
      <c r="K843" s="189">
        <v>0</v>
      </c>
      <c r="L843" s="189">
        <v>10061082.279999997</v>
      </c>
      <c r="M843" s="189">
        <v>0</v>
      </c>
      <c r="N843" s="189">
        <v>0</v>
      </c>
      <c r="O843" s="264">
        <f t="shared" si="12"/>
        <v>18906022.139999997</v>
      </c>
    </row>
    <row r="844" spans="1:15" x14ac:dyDescent="0.25">
      <c r="A844" s="255" t="s">
        <v>51</v>
      </c>
      <c r="B844" s="258" t="s">
        <v>35</v>
      </c>
      <c r="C844" s="256">
        <v>54418</v>
      </c>
      <c r="D844" s="259" t="s">
        <v>805</v>
      </c>
      <c r="E844" s="237">
        <v>0</v>
      </c>
      <c r="F844" s="189">
        <v>0</v>
      </c>
      <c r="G844" s="189">
        <v>0</v>
      </c>
      <c r="H844" s="189">
        <v>0</v>
      </c>
      <c r="I844" s="189">
        <v>0</v>
      </c>
      <c r="J844" s="189">
        <v>0</v>
      </c>
      <c r="K844" s="189">
        <v>0</v>
      </c>
      <c r="L844" s="189">
        <v>0</v>
      </c>
      <c r="M844" s="189">
        <v>0</v>
      </c>
      <c r="N844" s="189">
        <v>0</v>
      </c>
      <c r="O844" s="264">
        <f t="shared" ref="O844:O907" si="13">SUM(F844:N844)</f>
        <v>0</v>
      </c>
    </row>
    <row r="845" spans="1:15" x14ac:dyDescent="0.25">
      <c r="A845" s="255" t="s">
        <v>51</v>
      </c>
      <c r="B845" s="258" t="s">
        <v>35</v>
      </c>
      <c r="C845" s="256">
        <v>54480</v>
      </c>
      <c r="D845" s="259" t="s">
        <v>806</v>
      </c>
      <c r="E845" s="237">
        <v>4282507.2659800909</v>
      </c>
      <c r="F845" s="189">
        <v>0</v>
      </c>
      <c r="G845" s="189">
        <v>0</v>
      </c>
      <c r="H845" s="189">
        <v>0</v>
      </c>
      <c r="I845" s="189">
        <v>0</v>
      </c>
      <c r="J845" s="189">
        <v>0</v>
      </c>
      <c r="K845" s="189">
        <v>0</v>
      </c>
      <c r="L845" s="189">
        <v>0</v>
      </c>
      <c r="M845" s="189">
        <v>0</v>
      </c>
      <c r="N845" s="189">
        <v>0</v>
      </c>
      <c r="O845" s="264">
        <f t="shared" si="13"/>
        <v>0</v>
      </c>
    </row>
    <row r="846" spans="1:15" x14ac:dyDescent="0.25">
      <c r="A846" s="255" t="s">
        <v>51</v>
      </c>
      <c r="B846" s="258" t="s">
        <v>35</v>
      </c>
      <c r="C846" s="256">
        <v>54498</v>
      </c>
      <c r="D846" s="259" t="s">
        <v>807</v>
      </c>
      <c r="E846" s="237">
        <v>1125054.380670727</v>
      </c>
      <c r="F846" s="189">
        <v>0</v>
      </c>
      <c r="G846" s="189">
        <v>0</v>
      </c>
      <c r="H846" s="189">
        <v>0</v>
      </c>
      <c r="I846" s="189">
        <v>0</v>
      </c>
      <c r="J846" s="189">
        <v>0</v>
      </c>
      <c r="K846" s="189">
        <v>0</v>
      </c>
      <c r="L846" s="189">
        <v>512081.28999999992</v>
      </c>
      <c r="M846" s="189">
        <v>0</v>
      </c>
      <c r="N846" s="189">
        <v>0</v>
      </c>
      <c r="O846" s="264">
        <f t="shared" si="13"/>
        <v>512081.28999999992</v>
      </c>
    </row>
    <row r="847" spans="1:15" x14ac:dyDescent="0.25">
      <c r="A847" s="255" t="s">
        <v>51</v>
      </c>
      <c r="B847" s="258" t="s">
        <v>35</v>
      </c>
      <c r="C847" s="256">
        <v>54518</v>
      </c>
      <c r="D847" s="259" t="s">
        <v>808</v>
      </c>
      <c r="E847" s="237">
        <v>76349.645818100922</v>
      </c>
      <c r="F847" s="189">
        <v>0</v>
      </c>
      <c r="G847" s="189">
        <v>0</v>
      </c>
      <c r="H847" s="189">
        <v>0</v>
      </c>
      <c r="I847" s="189">
        <v>0</v>
      </c>
      <c r="J847" s="189">
        <v>0</v>
      </c>
      <c r="K847" s="189">
        <v>0</v>
      </c>
      <c r="L847" s="189">
        <v>0</v>
      </c>
      <c r="M847" s="189">
        <v>0</v>
      </c>
      <c r="N847" s="189">
        <v>0</v>
      </c>
      <c r="O847" s="264">
        <f t="shared" si="13"/>
        <v>0</v>
      </c>
    </row>
    <row r="848" spans="1:15" x14ac:dyDescent="0.25">
      <c r="A848" s="255" t="s">
        <v>51</v>
      </c>
      <c r="B848" s="258" t="s">
        <v>35</v>
      </c>
      <c r="C848" s="256">
        <v>54520</v>
      </c>
      <c r="D848" s="259" t="s">
        <v>809</v>
      </c>
      <c r="E848" s="237">
        <v>6460709.4284827337</v>
      </c>
      <c r="F848" s="189">
        <v>0</v>
      </c>
      <c r="G848" s="189">
        <v>31405855.109999992</v>
      </c>
      <c r="H848" s="189">
        <v>0</v>
      </c>
      <c r="I848" s="189">
        <v>0</v>
      </c>
      <c r="J848" s="189">
        <v>0</v>
      </c>
      <c r="K848" s="189">
        <v>0</v>
      </c>
      <c r="L848" s="189">
        <v>102099.49</v>
      </c>
      <c r="M848" s="189">
        <v>0</v>
      </c>
      <c r="N848" s="189">
        <v>0</v>
      </c>
      <c r="O848" s="264">
        <f t="shared" si="13"/>
        <v>31507954.59999999</v>
      </c>
    </row>
    <row r="849" spans="1:15" x14ac:dyDescent="0.25">
      <c r="A849" s="255" t="s">
        <v>51</v>
      </c>
      <c r="B849" s="258" t="s">
        <v>35</v>
      </c>
      <c r="C849" s="256">
        <v>54553</v>
      </c>
      <c r="D849" s="259" t="s">
        <v>810</v>
      </c>
      <c r="E849" s="237">
        <v>0</v>
      </c>
      <c r="F849" s="189">
        <v>0</v>
      </c>
      <c r="G849" s="189">
        <v>0</v>
      </c>
      <c r="H849" s="189">
        <v>0</v>
      </c>
      <c r="I849" s="189">
        <v>0</v>
      </c>
      <c r="J849" s="189">
        <v>0</v>
      </c>
      <c r="K849" s="189">
        <v>0</v>
      </c>
      <c r="L849" s="189">
        <v>0</v>
      </c>
      <c r="M849" s="189">
        <v>0</v>
      </c>
      <c r="N849" s="189">
        <v>0</v>
      </c>
      <c r="O849" s="264">
        <f t="shared" si="13"/>
        <v>0</v>
      </c>
    </row>
    <row r="850" spans="1:15" x14ac:dyDescent="0.25">
      <c r="A850" s="255" t="s">
        <v>51</v>
      </c>
      <c r="B850" s="258" t="s">
        <v>35</v>
      </c>
      <c r="C850" s="256">
        <v>54599</v>
      </c>
      <c r="D850" s="259" t="s">
        <v>811</v>
      </c>
      <c r="E850" s="237">
        <v>0</v>
      </c>
      <c r="F850" s="189">
        <v>0</v>
      </c>
      <c r="G850" s="189">
        <v>0</v>
      </c>
      <c r="H850" s="189">
        <v>0</v>
      </c>
      <c r="I850" s="189">
        <v>0</v>
      </c>
      <c r="J850" s="189">
        <v>0</v>
      </c>
      <c r="K850" s="189">
        <v>0</v>
      </c>
      <c r="L850" s="189">
        <v>0</v>
      </c>
      <c r="M850" s="189">
        <v>0</v>
      </c>
      <c r="N850" s="189">
        <v>0</v>
      </c>
      <c r="O850" s="264">
        <f t="shared" si="13"/>
        <v>0</v>
      </c>
    </row>
    <row r="851" spans="1:15" x14ac:dyDescent="0.25">
      <c r="A851" s="221" t="s">
        <v>51</v>
      </c>
      <c r="B851" s="222" t="s">
        <v>35</v>
      </c>
      <c r="C851" s="186">
        <v>54660</v>
      </c>
      <c r="D851" s="187" t="s">
        <v>812</v>
      </c>
      <c r="E851" s="237">
        <v>44818521.984920055</v>
      </c>
      <c r="F851" s="189">
        <v>0</v>
      </c>
      <c r="G851" s="189">
        <v>80748676.179999992</v>
      </c>
      <c r="H851" s="189">
        <v>0</v>
      </c>
      <c r="I851" s="189">
        <v>0</v>
      </c>
      <c r="J851" s="189">
        <v>0</v>
      </c>
      <c r="K851" s="189">
        <v>0</v>
      </c>
      <c r="L851" s="189">
        <v>0</v>
      </c>
      <c r="M851" s="189">
        <v>0</v>
      </c>
      <c r="N851" s="189">
        <v>0</v>
      </c>
      <c r="O851" s="189">
        <f t="shared" si="13"/>
        <v>80748676.179999992</v>
      </c>
    </row>
    <row r="852" spans="1:15" x14ac:dyDescent="0.25">
      <c r="A852" s="221" t="s">
        <v>51</v>
      </c>
      <c r="B852" s="222" t="s">
        <v>35</v>
      </c>
      <c r="C852" s="186">
        <v>54670</v>
      </c>
      <c r="D852" s="187" t="s">
        <v>813</v>
      </c>
      <c r="E852" s="237">
        <v>0</v>
      </c>
      <c r="F852" s="189">
        <v>0</v>
      </c>
      <c r="G852" s="189">
        <v>0</v>
      </c>
      <c r="H852" s="189">
        <v>0</v>
      </c>
      <c r="I852" s="189">
        <v>0</v>
      </c>
      <c r="J852" s="189">
        <v>0</v>
      </c>
      <c r="K852" s="189">
        <v>0</v>
      </c>
      <c r="L852" s="189">
        <v>0</v>
      </c>
      <c r="M852" s="189">
        <v>0</v>
      </c>
      <c r="N852" s="189">
        <v>0</v>
      </c>
      <c r="O852" s="189">
        <f t="shared" si="13"/>
        <v>0</v>
      </c>
    </row>
    <row r="853" spans="1:15" x14ac:dyDescent="0.25">
      <c r="A853" s="221" t="s">
        <v>51</v>
      </c>
      <c r="B853" s="222" t="s">
        <v>35</v>
      </c>
      <c r="C853" s="186">
        <v>54673</v>
      </c>
      <c r="D853" s="187" t="s">
        <v>565</v>
      </c>
      <c r="E853" s="237">
        <v>79434809.214485347</v>
      </c>
      <c r="F853" s="189">
        <v>0</v>
      </c>
      <c r="G853" s="189">
        <v>200362541.22000006</v>
      </c>
      <c r="H853" s="189">
        <v>0</v>
      </c>
      <c r="I853" s="189">
        <v>0</v>
      </c>
      <c r="J853" s="189">
        <v>0</v>
      </c>
      <c r="K853" s="189">
        <v>0</v>
      </c>
      <c r="L853" s="189">
        <v>2735095.6900000009</v>
      </c>
      <c r="M853" s="189">
        <v>0</v>
      </c>
      <c r="N853" s="189">
        <v>0</v>
      </c>
      <c r="O853" s="189">
        <f t="shared" si="13"/>
        <v>203097636.91000006</v>
      </c>
    </row>
    <row r="854" spans="1:15" x14ac:dyDescent="0.25">
      <c r="A854" s="221" t="s">
        <v>51</v>
      </c>
      <c r="B854" s="222" t="s">
        <v>35</v>
      </c>
      <c r="C854" s="186">
        <v>54680</v>
      </c>
      <c r="D854" s="187" t="s">
        <v>814</v>
      </c>
      <c r="E854" s="237">
        <v>7611439.1572012194</v>
      </c>
      <c r="F854" s="189">
        <v>0</v>
      </c>
      <c r="G854" s="189">
        <v>22390254.200000003</v>
      </c>
      <c r="H854" s="189">
        <v>0</v>
      </c>
      <c r="I854" s="189">
        <v>0</v>
      </c>
      <c r="J854" s="189">
        <v>0</v>
      </c>
      <c r="K854" s="189">
        <v>0</v>
      </c>
      <c r="L854" s="189">
        <v>702863.49</v>
      </c>
      <c r="M854" s="189">
        <v>0</v>
      </c>
      <c r="N854" s="189">
        <v>0</v>
      </c>
      <c r="O854" s="189">
        <f t="shared" si="13"/>
        <v>23093117.690000001</v>
      </c>
    </row>
    <row r="855" spans="1:15" x14ac:dyDescent="0.25">
      <c r="A855" s="221" t="s">
        <v>51</v>
      </c>
      <c r="B855" s="222" t="s">
        <v>35</v>
      </c>
      <c r="C855" s="186">
        <v>54720</v>
      </c>
      <c r="D855" s="187" t="s">
        <v>815</v>
      </c>
      <c r="E855" s="237">
        <v>198671953.80617708</v>
      </c>
      <c r="F855" s="189">
        <v>410358.53999999992</v>
      </c>
      <c r="G855" s="189">
        <v>393009148.03000015</v>
      </c>
      <c r="H855" s="189">
        <v>0</v>
      </c>
      <c r="I855" s="189">
        <v>0</v>
      </c>
      <c r="J855" s="189">
        <v>0</v>
      </c>
      <c r="K855" s="189">
        <v>0</v>
      </c>
      <c r="L855" s="189">
        <v>11954378.73</v>
      </c>
      <c r="M855" s="189">
        <v>0</v>
      </c>
      <c r="N855" s="189">
        <v>0</v>
      </c>
      <c r="O855" s="189">
        <f t="shared" si="13"/>
        <v>405373885.30000019</v>
      </c>
    </row>
    <row r="856" spans="1:15" x14ac:dyDescent="0.25">
      <c r="A856" s="221" t="s">
        <v>51</v>
      </c>
      <c r="B856" s="222" t="s">
        <v>35</v>
      </c>
      <c r="C856" s="186">
        <v>54743</v>
      </c>
      <c r="D856" s="187" t="s">
        <v>816</v>
      </c>
      <c r="E856" s="237">
        <v>0</v>
      </c>
      <c r="F856" s="189">
        <v>0</v>
      </c>
      <c r="G856" s="189">
        <v>0</v>
      </c>
      <c r="H856" s="189">
        <v>0</v>
      </c>
      <c r="I856" s="189">
        <v>0</v>
      </c>
      <c r="J856" s="189">
        <v>0</v>
      </c>
      <c r="K856" s="189">
        <v>0</v>
      </c>
      <c r="L856" s="189">
        <v>0</v>
      </c>
      <c r="M856" s="189">
        <v>0</v>
      </c>
      <c r="N856" s="189">
        <v>0</v>
      </c>
      <c r="O856" s="189">
        <f t="shared" si="13"/>
        <v>0</v>
      </c>
    </row>
    <row r="857" spans="1:15" x14ac:dyDescent="0.25">
      <c r="A857" s="221" t="s">
        <v>51</v>
      </c>
      <c r="B857" s="222" t="s">
        <v>35</v>
      </c>
      <c r="C857" s="186">
        <v>54800</v>
      </c>
      <c r="D857" s="187" t="s">
        <v>817</v>
      </c>
      <c r="E857" s="237">
        <v>0</v>
      </c>
      <c r="F857" s="189">
        <v>0</v>
      </c>
      <c r="G857" s="189">
        <v>0</v>
      </c>
      <c r="H857" s="189">
        <v>0</v>
      </c>
      <c r="I857" s="189">
        <v>0</v>
      </c>
      <c r="J857" s="189">
        <v>0</v>
      </c>
      <c r="K857" s="189">
        <v>0</v>
      </c>
      <c r="L857" s="189">
        <v>0</v>
      </c>
      <c r="M857" s="189">
        <v>0</v>
      </c>
      <c r="N857" s="189">
        <v>0</v>
      </c>
      <c r="O857" s="189">
        <f t="shared" si="13"/>
        <v>0</v>
      </c>
    </row>
    <row r="858" spans="1:15" x14ac:dyDescent="0.25">
      <c r="A858" s="221" t="s">
        <v>51</v>
      </c>
      <c r="B858" s="222" t="s">
        <v>35</v>
      </c>
      <c r="C858" s="186">
        <v>54810</v>
      </c>
      <c r="D858" s="187" t="s">
        <v>818</v>
      </c>
      <c r="E858" s="237">
        <v>8098229.2296882626</v>
      </c>
      <c r="F858" s="189">
        <v>0</v>
      </c>
      <c r="G858" s="189">
        <v>3142010.93</v>
      </c>
      <c r="H858" s="189">
        <v>0</v>
      </c>
      <c r="I858" s="189">
        <v>0</v>
      </c>
      <c r="J858" s="189">
        <v>0</v>
      </c>
      <c r="K858" s="189">
        <v>0</v>
      </c>
      <c r="L858" s="189">
        <v>1467961.13</v>
      </c>
      <c r="M858" s="189">
        <v>0</v>
      </c>
      <c r="N858" s="189">
        <v>0</v>
      </c>
      <c r="O858" s="189">
        <f t="shared" si="13"/>
        <v>4609972.0600000005</v>
      </c>
    </row>
    <row r="859" spans="1:15" x14ac:dyDescent="0.25">
      <c r="A859" s="221" t="s">
        <v>51</v>
      </c>
      <c r="B859" s="222" t="s">
        <v>35</v>
      </c>
      <c r="C859" s="186">
        <v>54820</v>
      </c>
      <c r="D859" s="187" t="s">
        <v>161</v>
      </c>
      <c r="E859" s="237">
        <v>19339634.577237651</v>
      </c>
      <c r="F859" s="189">
        <v>0</v>
      </c>
      <c r="G859" s="189">
        <v>39790047.519999996</v>
      </c>
      <c r="H859" s="189">
        <v>0</v>
      </c>
      <c r="I859" s="189">
        <v>0</v>
      </c>
      <c r="J859" s="189">
        <v>0</v>
      </c>
      <c r="K859" s="189">
        <v>0</v>
      </c>
      <c r="L859" s="189">
        <v>98470.260000000009</v>
      </c>
      <c r="M859" s="189">
        <v>0</v>
      </c>
      <c r="N859" s="189">
        <v>0</v>
      </c>
      <c r="O859" s="189">
        <f t="shared" si="13"/>
        <v>39888517.779999994</v>
      </c>
    </row>
    <row r="860" spans="1:15" x14ac:dyDescent="0.25">
      <c r="A860" s="221" t="s">
        <v>51</v>
      </c>
      <c r="B860" s="222" t="s">
        <v>35</v>
      </c>
      <c r="C860" s="186">
        <v>54871</v>
      </c>
      <c r="D860" s="187" t="s">
        <v>819</v>
      </c>
      <c r="E860" s="237">
        <v>0</v>
      </c>
      <c r="F860" s="189">
        <v>0</v>
      </c>
      <c r="G860" s="189">
        <v>0</v>
      </c>
      <c r="H860" s="189">
        <v>0</v>
      </c>
      <c r="I860" s="189">
        <v>0</v>
      </c>
      <c r="J860" s="189">
        <v>0</v>
      </c>
      <c r="K860" s="189">
        <v>0</v>
      </c>
      <c r="L860" s="189">
        <v>0</v>
      </c>
      <c r="M860" s="189">
        <v>0</v>
      </c>
      <c r="N860" s="189">
        <v>0</v>
      </c>
      <c r="O860" s="189">
        <f t="shared" si="13"/>
        <v>0</v>
      </c>
    </row>
    <row r="861" spans="1:15" x14ac:dyDescent="0.25">
      <c r="A861" s="255" t="s">
        <v>51</v>
      </c>
      <c r="B861" s="258" t="s">
        <v>35</v>
      </c>
      <c r="C861" s="256">
        <v>54874</v>
      </c>
      <c r="D861" s="259" t="s">
        <v>820</v>
      </c>
      <c r="E861" s="237">
        <v>2632647.1424462721</v>
      </c>
      <c r="F861" s="189">
        <v>118439.11</v>
      </c>
      <c r="G861" s="189">
        <v>0</v>
      </c>
      <c r="H861" s="189">
        <v>0</v>
      </c>
      <c r="I861" s="189">
        <v>0</v>
      </c>
      <c r="J861" s="189">
        <v>0</v>
      </c>
      <c r="K861" s="189">
        <v>0</v>
      </c>
      <c r="L861" s="189">
        <v>2721774.49</v>
      </c>
      <c r="M861" s="189">
        <v>0</v>
      </c>
      <c r="N861" s="189">
        <v>0</v>
      </c>
      <c r="O861" s="264">
        <f t="shared" si="13"/>
        <v>2840213.6</v>
      </c>
    </row>
    <row r="862" spans="1:15" x14ac:dyDescent="0.25">
      <c r="A862" s="255" t="s">
        <v>51</v>
      </c>
      <c r="B862" s="258" t="s">
        <v>36</v>
      </c>
      <c r="C862" s="256">
        <v>63001</v>
      </c>
      <c r="D862" s="259" t="s">
        <v>67</v>
      </c>
      <c r="E862" s="237">
        <v>0</v>
      </c>
      <c r="F862" s="189">
        <v>0</v>
      </c>
      <c r="G862" s="189">
        <v>0</v>
      </c>
      <c r="H862" s="189">
        <v>0</v>
      </c>
      <c r="I862" s="189">
        <v>0</v>
      </c>
      <c r="J862" s="189">
        <v>0</v>
      </c>
      <c r="K862" s="189">
        <v>0</v>
      </c>
      <c r="L862" s="189">
        <v>0</v>
      </c>
      <c r="M862" s="189">
        <v>0</v>
      </c>
      <c r="N862" s="189">
        <v>0</v>
      </c>
      <c r="O862" s="264">
        <f t="shared" si="13"/>
        <v>0</v>
      </c>
    </row>
    <row r="863" spans="1:15" x14ac:dyDescent="0.25">
      <c r="A863" s="255" t="s">
        <v>51</v>
      </c>
      <c r="B863" s="258" t="s">
        <v>36</v>
      </c>
      <c r="C863" s="256">
        <v>63111</v>
      </c>
      <c r="D863" s="259" t="s">
        <v>251</v>
      </c>
      <c r="E863" s="237">
        <v>0</v>
      </c>
      <c r="F863" s="189">
        <v>0</v>
      </c>
      <c r="G863" s="189">
        <v>0</v>
      </c>
      <c r="H863" s="189">
        <v>0</v>
      </c>
      <c r="I863" s="189">
        <v>0</v>
      </c>
      <c r="J863" s="189">
        <v>0</v>
      </c>
      <c r="K863" s="189">
        <v>0</v>
      </c>
      <c r="L863" s="189">
        <v>0</v>
      </c>
      <c r="M863" s="189">
        <v>0</v>
      </c>
      <c r="N863" s="189">
        <v>0</v>
      </c>
      <c r="O863" s="264">
        <f t="shared" si="13"/>
        <v>0</v>
      </c>
    </row>
    <row r="864" spans="1:15" x14ac:dyDescent="0.25">
      <c r="A864" s="255" t="s">
        <v>51</v>
      </c>
      <c r="B864" s="258" t="s">
        <v>36</v>
      </c>
      <c r="C864" s="256">
        <v>63130</v>
      </c>
      <c r="D864" s="259" t="s">
        <v>821</v>
      </c>
      <c r="E864" s="237">
        <v>3076263.793607404</v>
      </c>
      <c r="F864" s="189">
        <v>0</v>
      </c>
      <c r="G864" s="189">
        <v>0</v>
      </c>
      <c r="H864" s="189">
        <v>0</v>
      </c>
      <c r="I864" s="189">
        <v>0</v>
      </c>
      <c r="J864" s="189">
        <v>0</v>
      </c>
      <c r="K864" s="189">
        <v>0</v>
      </c>
      <c r="L864" s="189">
        <v>589644.15</v>
      </c>
      <c r="M864" s="189">
        <v>0</v>
      </c>
      <c r="N864" s="189">
        <v>0</v>
      </c>
      <c r="O864" s="264">
        <f t="shared" si="13"/>
        <v>589644.15</v>
      </c>
    </row>
    <row r="865" spans="1:15" x14ac:dyDescent="0.25">
      <c r="A865" s="255" t="s">
        <v>51</v>
      </c>
      <c r="B865" s="258" t="s">
        <v>36</v>
      </c>
      <c r="C865" s="256">
        <v>63190</v>
      </c>
      <c r="D865" s="259" t="s">
        <v>822</v>
      </c>
      <c r="E865" s="237">
        <v>0</v>
      </c>
      <c r="F865" s="189">
        <v>0</v>
      </c>
      <c r="G865" s="189">
        <v>0</v>
      </c>
      <c r="H865" s="189">
        <v>0</v>
      </c>
      <c r="I865" s="189">
        <v>0</v>
      </c>
      <c r="J865" s="189">
        <v>0</v>
      </c>
      <c r="K865" s="189">
        <v>0</v>
      </c>
      <c r="L865" s="189">
        <v>0</v>
      </c>
      <c r="M865" s="189">
        <v>0</v>
      </c>
      <c r="N865" s="189">
        <v>0</v>
      </c>
      <c r="O865" s="264">
        <f t="shared" si="13"/>
        <v>0</v>
      </c>
    </row>
    <row r="866" spans="1:15" x14ac:dyDescent="0.25">
      <c r="A866" s="255" t="s">
        <v>51</v>
      </c>
      <c r="B866" s="258" t="s">
        <v>36</v>
      </c>
      <c r="C866" s="256">
        <v>63212</v>
      </c>
      <c r="D866" s="259" t="s">
        <v>27</v>
      </c>
      <c r="E866" s="237">
        <v>77671.811862504401</v>
      </c>
      <c r="F866" s="189">
        <v>0</v>
      </c>
      <c r="G866" s="189">
        <v>0</v>
      </c>
      <c r="H866" s="189">
        <v>0</v>
      </c>
      <c r="I866" s="189">
        <v>0</v>
      </c>
      <c r="J866" s="189">
        <v>0</v>
      </c>
      <c r="K866" s="189">
        <v>0</v>
      </c>
      <c r="L866" s="189">
        <v>0</v>
      </c>
      <c r="M866" s="189">
        <v>0</v>
      </c>
      <c r="N866" s="189">
        <v>0</v>
      </c>
      <c r="O866" s="264">
        <f t="shared" si="13"/>
        <v>0</v>
      </c>
    </row>
    <row r="867" spans="1:15" x14ac:dyDescent="0.25">
      <c r="A867" s="255" t="s">
        <v>51</v>
      </c>
      <c r="B867" s="258" t="s">
        <v>36</v>
      </c>
      <c r="C867" s="256">
        <v>63272</v>
      </c>
      <c r="D867" s="259" t="s">
        <v>823</v>
      </c>
      <c r="E867" s="237">
        <v>224419.52216436225</v>
      </c>
      <c r="F867" s="189">
        <v>0</v>
      </c>
      <c r="G867" s="189">
        <v>0</v>
      </c>
      <c r="H867" s="189">
        <v>0</v>
      </c>
      <c r="I867" s="189">
        <v>0</v>
      </c>
      <c r="J867" s="189">
        <v>0</v>
      </c>
      <c r="K867" s="189">
        <v>0</v>
      </c>
      <c r="L867" s="189">
        <v>87937.48000000001</v>
      </c>
      <c r="M867" s="189">
        <v>0</v>
      </c>
      <c r="N867" s="189">
        <v>0</v>
      </c>
      <c r="O867" s="264">
        <f t="shared" si="13"/>
        <v>87937.48000000001</v>
      </c>
    </row>
    <row r="868" spans="1:15" x14ac:dyDescent="0.25">
      <c r="A868" s="255" t="s">
        <v>51</v>
      </c>
      <c r="B868" s="258" t="s">
        <v>36</v>
      </c>
      <c r="C868" s="256">
        <v>63302</v>
      </c>
      <c r="D868" s="259" t="s">
        <v>824</v>
      </c>
      <c r="E868" s="237">
        <v>5957964.1406222116</v>
      </c>
      <c r="F868" s="189">
        <v>0</v>
      </c>
      <c r="G868" s="189">
        <v>0</v>
      </c>
      <c r="H868" s="189">
        <v>0</v>
      </c>
      <c r="I868" s="189">
        <v>0</v>
      </c>
      <c r="J868" s="189">
        <v>0</v>
      </c>
      <c r="K868" s="189">
        <v>0</v>
      </c>
      <c r="L868" s="189">
        <v>3277974.77</v>
      </c>
      <c r="M868" s="189">
        <v>0</v>
      </c>
      <c r="N868" s="189">
        <v>0</v>
      </c>
      <c r="O868" s="264">
        <f t="shared" si="13"/>
        <v>3277974.77</v>
      </c>
    </row>
    <row r="869" spans="1:15" x14ac:dyDescent="0.25">
      <c r="A869" s="255" t="s">
        <v>51</v>
      </c>
      <c r="B869" s="258" t="s">
        <v>36</v>
      </c>
      <c r="C869" s="256">
        <v>63401</v>
      </c>
      <c r="D869" s="259" t="s">
        <v>825</v>
      </c>
      <c r="E869" s="237">
        <v>177325.90933747141</v>
      </c>
      <c r="F869" s="189">
        <v>0</v>
      </c>
      <c r="G869" s="189">
        <v>0</v>
      </c>
      <c r="H869" s="189">
        <v>0</v>
      </c>
      <c r="I869" s="189">
        <v>0</v>
      </c>
      <c r="J869" s="189">
        <v>0</v>
      </c>
      <c r="K869" s="189">
        <v>0</v>
      </c>
      <c r="L869" s="189">
        <v>640205.27</v>
      </c>
      <c r="M869" s="189">
        <v>0</v>
      </c>
      <c r="N869" s="189">
        <v>0</v>
      </c>
      <c r="O869" s="264">
        <f t="shared" si="13"/>
        <v>640205.27</v>
      </c>
    </row>
    <row r="870" spans="1:15" x14ac:dyDescent="0.25">
      <c r="A870" s="255" t="s">
        <v>51</v>
      </c>
      <c r="B870" s="258" t="s">
        <v>36</v>
      </c>
      <c r="C870" s="256">
        <v>63470</v>
      </c>
      <c r="D870" s="259" t="s">
        <v>826</v>
      </c>
      <c r="E870" s="237">
        <v>0</v>
      </c>
      <c r="F870" s="189">
        <v>0</v>
      </c>
      <c r="G870" s="189">
        <v>0</v>
      </c>
      <c r="H870" s="189">
        <v>0</v>
      </c>
      <c r="I870" s="189">
        <v>0</v>
      </c>
      <c r="J870" s="189">
        <v>0</v>
      </c>
      <c r="K870" s="189">
        <v>0</v>
      </c>
      <c r="L870" s="189">
        <v>8608.91</v>
      </c>
      <c r="M870" s="189">
        <v>0</v>
      </c>
      <c r="N870" s="189">
        <v>0</v>
      </c>
      <c r="O870" s="264">
        <f t="shared" si="13"/>
        <v>8608.91</v>
      </c>
    </row>
    <row r="871" spans="1:15" x14ac:dyDescent="0.25">
      <c r="A871" s="221" t="s">
        <v>51</v>
      </c>
      <c r="B871" s="222" t="s">
        <v>36</v>
      </c>
      <c r="C871" s="186">
        <v>63548</v>
      </c>
      <c r="D871" s="187" t="s">
        <v>827</v>
      </c>
      <c r="E871" s="237">
        <v>2999551.5042690793</v>
      </c>
      <c r="F871" s="189">
        <v>0</v>
      </c>
      <c r="G871" s="189">
        <v>0</v>
      </c>
      <c r="H871" s="189">
        <v>0</v>
      </c>
      <c r="I871" s="189">
        <v>0</v>
      </c>
      <c r="J871" s="189">
        <v>0</v>
      </c>
      <c r="K871" s="189">
        <v>0</v>
      </c>
      <c r="L871" s="189">
        <v>997390.49999999988</v>
      </c>
      <c r="M871" s="189">
        <v>0</v>
      </c>
      <c r="N871" s="189">
        <v>0</v>
      </c>
      <c r="O871" s="189">
        <f t="shared" si="13"/>
        <v>997390.49999999988</v>
      </c>
    </row>
    <row r="872" spans="1:15" x14ac:dyDescent="0.25">
      <c r="A872" s="221" t="s">
        <v>51</v>
      </c>
      <c r="B872" s="222" t="s">
        <v>36</v>
      </c>
      <c r="C872" s="186">
        <v>63594</v>
      </c>
      <c r="D872" s="187" t="s">
        <v>828</v>
      </c>
      <c r="E872" s="237">
        <v>0</v>
      </c>
      <c r="F872" s="189">
        <v>0</v>
      </c>
      <c r="G872" s="189">
        <v>0</v>
      </c>
      <c r="H872" s="189">
        <v>0</v>
      </c>
      <c r="I872" s="189">
        <v>0</v>
      </c>
      <c r="J872" s="189">
        <v>0</v>
      </c>
      <c r="K872" s="189">
        <v>0</v>
      </c>
      <c r="L872" s="189">
        <v>0</v>
      </c>
      <c r="M872" s="189">
        <v>0</v>
      </c>
      <c r="N872" s="189">
        <v>0</v>
      </c>
      <c r="O872" s="189">
        <f t="shared" si="13"/>
        <v>0</v>
      </c>
    </row>
    <row r="873" spans="1:15" x14ac:dyDescent="0.25">
      <c r="A873" s="221" t="s">
        <v>51</v>
      </c>
      <c r="B873" s="222" t="s">
        <v>36</v>
      </c>
      <c r="C873" s="186">
        <v>63690</v>
      </c>
      <c r="D873" s="187" t="s">
        <v>829</v>
      </c>
      <c r="E873" s="237">
        <v>0</v>
      </c>
      <c r="F873" s="189">
        <v>0</v>
      </c>
      <c r="G873" s="189">
        <v>0</v>
      </c>
      <c r="H873" s="189">
        <v>0</v>
      </c>
      <c r="I873" s="189">
        <v>0</v>
      </c>
      <c r="J873" s="189">
        <v>0</v>
      </c>
      <c r="K873" s="189">
        <v>0</v>
      </c>
      <c r="L873" s="189">
        <v>0</v>
      </c>
      <c r="M873" s="189">
        <v>0</v>
      </c>
      <c r="N873" s="189">
        <v>0</v>
      </c>
      <c r="O873" s="189">
        <f t="shared" si="13"/>
        <v>0</v>
      </c>
    </row>
    <row r="874" spans="1:15" x14ac:dyDescent="0.25">
      <c r="A874" s="221" t="s">
        <v>51</v>
      </c>
      <c r="B874" s="222" t="s">
        <v>37</v>
      </c>
      <c r="C874" s="186">
        <v>66001</v>
      </c>
      <c r="D874" s="187" t="s">
        <v>830</v>
      </c>
      <c r="E874" s="237">
        <v>11515845.351099938</v>
      </c>
      <c r="F874" s="189">
        <v>0</v>
      </c>
      <c r="G874" s="189">
        <v>0</v>
      </c>
      <c r="H874" s="189">
        <v>0</v>
      </c>
      <c r="I874" s="189">
        <v>0</v>
      </c>
      <c r="J874" s="189">
        <v>0</v>
      </c>
      <c r="K874" s="189">
        <v>0</v>
      </c>
      <c r="L874" s="189">
        <v>15830010.390000001</v>
      </c>
      <c r="M874" s="189">
        <v>0</v>
      </c>
      <c r="N874" s="189">
        <v>0</v>
      </c>
      <c r="O874" s="189">
        <f t="shared" si="13"/>
        <v>15830010.390000001</v>
      </c>
    </row>
    <row r="875" spans="1:15" x14ac:dyDescent="0.25">
      <c r="A875" s="221" t="s">
        <v>51</v>
      </c>
      <c r="B875" s="222" t="s">
        <v>37</v>
      </c>
      <c r="C875" s="186">
        <v>66045</v>
      </c>
      <c r="D875" s="187" t="s">
        <v>831</v>
      </c>
      <c r="E875" s="237">
        <v>47680.624976188781</v>
      </c>
      <c r="F875" s="189">
        <v>0</v>
      </c>
      <c r="G875" s="189">
        <v>0</v>
      </c>
      <c r="H875" s="189">
        <v>0</v>
      </c>
      <c r="I875" s="189">
        <v>0</v>
      </c>
      <c r="J875" s="189">
        <v>0</v>
      </c>
      <c r="K875" s="189">
        <v>0</v>
      </c>
      <c r="L875" s="189">
        <v>27077.63</v>
      </c>
      <c r="M875" s="189">
        <v>0</v>
      </c>
      <c r="N875" s="189">
        <v>0</v>
      </c>
      <c r="O875" s="189">
        <f t="shared" si="13"/>
        <v>27077.63</v>
      </c>
    </row>
    <row r="876" spans="1:15" x14ac:dyDescent="0.25">
      <c r="A876" s="221" t="s">
        <v>51</v>
      </c>
      <c r="B876" s="222" t="s">
        <v>37</v>
      </c>
      <c r="C876" s="186">
        <v>66075</v>
      </c>
      <c r="D876" s="187" t="s">
        <v>405</v>
      </c>
      <c r="E876" s="237">
        <v>232199.34166228282</v>
      </c>
      <c r="F876" s="189">
        <v>0</v>
      </c>
      <c r="G876" s="189">
        <v>0</v>
      </c>
      <c r="H876" s="189">
        <v>0</v>
      </c>
      <c r="I876" s="189">
        <v>0</v>
      </c>
      <c r="J876" s="189">
        <v>0</v>
      </c>
      <c r="K876" s="189">
        <v>0</v>
      </c>
      <c r="L876" s="189">
        <v>162085.97</v>
      </c>
      <c r="M876" s="189">
        <v>0</v>
      </c>
      <c r="N876" s="189">
        <v>0</v>
      </c>
      <c r="O876" s="189">
        <f t="shared" si="13"/>
        <v>162085.97</v>
      </c>
    </row>
    <row r="877" spans="1:15" x14ac:dyDescent="0.25">
      <c r="A877" s="221" t="s">
        <v>51</v>
      </c>
      <c r="B877" s="222" t="s">
        <v>37</v>
      </c>
      <c r="C877" s="186">
        <v>66088</v>
      </c>
      <c r="D877" s="187" t="s">
        <v>832</v>
      </c>
      <c r="E877" s="237">
        <v>775196.78277571138</v>
      </c>
      <c r="F877" s="189">
        <v>0</v>
      </c>
      <c r="G877" s="189">
        <v>0</v>
      </c>
      <c r="H877" s="189">
        <v>0</v>
      </c>
      <c r="I877" s="189">
        <v>0</v>
      </c>
      <c r="J877" s="189">
        <v>0</v>
      </c>
      <c r="K877" s="189">
        <v>0</v>
      </c>
      <c r="L877" s="189">
        <v>138752.88</v>
      </c>
      <c r="M877" s="189">
        <v>0</v>
      </c>
      <c r="N877" s="189">
        <v>0</v>
      </c>
      <c r="O877" s="189">
        <f t="shared" si="13"/>
        <v>138752.88</v>
      </c>
    </row>
    <row r="878" spans="1:15" x14ac:dyDescent="0.25">
      <c r="A878" s="221" t="s">
        <v>51</v>
      </c>
      <c r="B878" s="222" t="s">
        <v>37</v>
      </c>
      <c r="C878" s="186">
        <v>66170</v>
      </c>
      <c r="D878" s="187" t="s">
        <v>833</v>
      </c>
      <c r="E878" s="237">
        <v>0</v>
      </c>
      <c r="F878" s="189">
        <v>0</v>
      </c>
      <c r="G878" s="189">
        <v>0</v>
      </c>
      <c r="H878" s="189">
        <v>0</v>
      </c>
      <c r="I878" s="189">
        <v>0</v>
      </c>
      <c r="J878" s="189">
        <v>0</v>
      </c>
      <c r="K878" s="189">
        <v>0</v>
      </c>
      <c r="L878" s="189">
        <v>0</v>
      </c>
      <c r="M878" s="189">
        <v>0</v>
      </c>
      <c r="N878" s="189">
        <v>0</v>
      </c>
      <c r="O878" s="189">
        <f t="shared" si="13"/>
        <v>0</v>
      </c>
    </row>
    <row r="879" spans="1:15" x14ac:dyDescent="0.25">
      <c r="A879" s="221" t="s">
        <v>51</v>
      </c>
      <c r="B879" s="222" t="s">
        <v>37</v>
      </c>
      <c r="C879" s="186">
        <v>66318</v>
      </c>
      <c r="D879" s="187" t="s">
        <v>834</v>
      </c>
      <c r="E879" s="237">
        <v>0</v>
      </c>
      <c r="F879" s="189">
        <v>0</v>
      </c>
      <c r="G879" s="189">
        <v>0</v>
      </c>
      <c r="H879" s="189">
        <v>0</v>
      </c>
      <c r="I879" s="189">
        <v>0</v>
      </c>
      <c r="J879" s="189">
        <v>0</v>
      </c>
      <c r="K879" s="189">
        <v>0</v>
      </c>
      <c r="L879" s="189">
        <v>0</v>
      </c>
      <c r="M879" s="189">
        <v>0</v>
      </c>
      <c r="N879" s="189">
        <v>0</v>
      </c>
      <c r="O879" s="189">
        <f t="shared" si="13"/>
        <v>0</v>
      </c>
    </row>
    <row r="880" spans="1:15" x14ac:dyDescent="0.25">
      <c r="A880" s="221" t="s">
        <v>51</v>
      </c>
      <c r="B880" s="222" t="s">
        <v>37</v>
      </c>
      <c r="C880" s="186">
        <v>66383</v>
      </c>
      <c r="D880" s="187" t="s">
        <v>835</v>
      </c>
      <c r="E880" s="237">
        <v>0</v>
      </c>
      <c r="F880" s="189">
        <v>0</v>
      </c>
      <c r="G880" s="189">
        <v>0</v>
      </c>
      <c r="H880" s="189">
        <v>0</v>
      </c>
      <c r="I880" s="189">
        <v>0</v>
      </c>
      <c r="J880" s="189">
        <v>0</v>
      </c>
      <c r="K880" s="189">
        <v>0</v>
      </c>
      <c r="L880" s="189">
        <v>0</v>
      </c>
      <c r="M880" s="189">
        <v>0</v>
      </c>
      <c r="N880" s="189">
        <v>0</v>
      </c>
      <c r="O880" s="189">
        <f t="shared" si="13"/>
        <v>0</v>
      </c>
    </row>
    <row r="881" spans="1:15" x14ac:dyDescent="0.25">
      <c r="A881" s="255" t="s">
        <v>51</v>
      </c>
      <c r="B881" s="258" t="s">
        <v>37</v>
      </c>
      <c r="C881" s="256">
        <v>66400</v>
      </c>
      <c r="D881" s="259" t="s">
        <v>836</v>
      </c>
      <c r="E881" s="237">
        <v>94654.775855179148</v>
      </c>
      <c r="F881" s="189">
        <v>0</v>
      </c>
      <c r="G881" s="189">
        <v>0</v>
      </c>
      <c r="H881" s="189">
        <v>0</v>
      </c>
      <c r="I881" s="189">
        <v>0</v>
      </c>
      <c r="J881" s="189">
        <v>0</v>
      </c>
      <c r="K881" s="189">
        <v>0</v>
      </c>
      <c r="L881" s="189">
        <v>0</v>
      </c>
      <c r="M881" s="189">
        <v>0</v>
      </c>
      <c r="N881" s="189">
        <v>0</v>
      </c>
      <c r="O881" s="264">
        <f t="shared" si="13"/>
        <v>0</v>
      </c>
    </row>
    <row r="882" spans="1:15" x14ac:dyDescent="0.25">
      <c r="A882" s="255" t="s">
        <v>51</v>
      </c>
      <c r="B882" s="258" t="s">
        <v>37</v>
      </c>
      <c r="C882" s="256">
        <v>66440</v>
      </c>
      <c r="D882" s="259" t="s">
        <v>837</v>
      </c>
      <c r="E882" s="237">
        <v>795824.81307707867</v>
      </c>
      <c r="F882" s="189">
        <v>0</v>
      </c>
      <c r="G882" s="189">
        <v>0</v>
      </c>
      <c r="H882" s="189">
        <v>0</v>
      </c>
      <c r="I882" s="189">
        <v>0</v>
      </c>
      <c r="J882" s="189">
        <v>0</v>
      </c>
      <c r="K882" s="189">
        <v>0</v>
      </c>
      <c r="L882" s="189">
        <v>0</v>
      </c>
      <c r="M882" s="189">
        <v>0</v>
      </c>
      <c r="N882" s="189">
        <v>0</v>
      </c>
      <c r="O882" s="264">
        <f t="shared" si="13"/>
        <v>0</v>
      </c>
    </row>
    <row r="883" spans="1:15" x14ac:dyDescent="0.25">
      <c r="A883" s="255" t="s">
        <v>51</v>
      </c>
      <c r="B883" s="258" t="s">
        <v>37</v>
      </c>
      <c r="C883" s="256">
        <v>66456</v>
      </c>
      <c r="D883" s="259" t="s">
        <v>838</v>
      </c>
      <c r="E883" s="237">
        <v>48039437.556922883</v>
      </c>
      <c r="F883" s="189">
        <v>0</v>
      </c>
      <c r="G883" s="189">
        <v>0</v>
      </c>
      <c r="H883" s="189">
        <v>0</v>
      </c>
      <c r="I883" s="189">
        <v>0</v>
      </c>
      <c r="J883" s="189">
        <v>3327362.8200000003</v>
      </c>
      <c r="K883" s="189">
        <v>0</v>
      </c>
      <c r="L883" s="189">
        <v>0</v>
      </c>
      <c r="M883" s="189">
        <v>0</v>
      </c>
      <c r="N883" s="189">
        <v>0</v>
      </c>
      <c r="O883" s="264">
        <f t="shared" si="13"/>
        <v>3327362.8200000003</v>
      </c>
    </row>
    <row r="884" spans="1:15" x14ac:dyDescent="0.25">
      <c r="A884" s="255" t="s">
        <v>51</v>
      </c>
      <c r="B884" s="258" t="s">
        <v>37</v>
      </c>
      <c r="C884" s="256">
        <v>66572</v>
      </c>
      <c r="D884" s="259" t="s">
        <v>839</v>
      </c>
      <c r="E884" s="237">
        <v>38559.484018451534</v>
      </c>
      <c r="F884" s="189">
        <v>0</v>
      </c>
      <c r="G884" s="189">
        <v>0</v>
      </c>
      <c r="H884" s="189">
        <v>0</v>
      </c>
      <c r="I884" s="189">
        <v>0</v>
      </c>
      <c r="J884" s="189">
        <v>0</v>
      </c>
      <c r="K884" s="189">
        <v>0</v>
      </c>
      <c r="L884" s="189">
        <v>0</v>
      </c>
      <c r="M884" s="189">
        <v>0</v>
      </c>
      <c r="N884" s="189">
        <v>0</v>
      </c>
      <c r="O884" s="264">
        <f t="shared" si="13"/>
        <v>0</v>
      </c>
    </row>
    <row r="885" spans="1:15" x14ac:dyDescent="0.25">
      <c r="A885" s="255" t="s">
        <v>51</v>
      </c>
      <c r="B885" s="258" t="s">
        <v>37</v>
      </c>
      <c r="C885" s="256">
        <v>66594</v>
      </c>
      <c r="D885" s="259" t="s">
        <v>840</v>
      </c>
      <c r="E885" s="237">
        <v>70435824.467245668</v>
      </c>
      <c r="F885" s="189">
        <v>0</v>
      </c>
      <c r="G885" s="189">
        <v>0</v>
      </c>
      <c r="H885" s="189">
        <v>0</v>
      </c>
      <c r="I885" s="189">
        <v>0</v>
      </c>
      <c r="J885" s="189">
        <v>45382622.710000001</v>
      </c>
      <c r="K885" s="189">
        <v>0</v>
      </c>
      <c r="L885" s="189">
        <v>689.12</v>
      </c>
      <c r="M885" s="189">
        <v>0</v>
      </c>
      <c r="N885" s="189">
        <v>0</v>
      </c>
      <c r="O885" s="264">
        <f t="shared" si="13"/>
        <v>45383311.829999998</v>
      </c>
    </row>
    <row r="886" spans="1:15" x14ac:dyDescent="0.25">
      <c r="A886" s="255" t="s">
        <v>51</v>
      </c>
      <c r="B886" s="258" t="s">
        <v>37</v>
      </c>
      <c r="C886" s="256">
        <v>66682</v>
      </c>
      <c r="D886" s="259" t="s">
        <v>841</v>
      </c>
      <c r="E886" s="237">
        <v>5225499.2283821423</v>
      </c>
      <c r="F886" s="189">
        <v>0</v>
      </c>
      <c r="G886" s="189">
        <v>0</v>
      </c>
      <c r="H886" s="189">
        <v>0</v>
      </c>
      <c r="I886" s="189">
        <v>0</v>
      </c>
      <c r="J886" s="189">
        <v>16639633</v>
      </c>
      <c r="K886" s="189">
        <v>0</v>
      </c>
      <c r="L886" s="189">
        <v>135089.25</v>
      </c>
      <c r="M886" s="189">
        <v>0</v>
      </c>
      <c r="N886" s="189">
        <v>0</v>
      </c>
      <c r="O886" s="264">
        <f t="shared" si="13"/>
        <v>16774722.25</v>
      </c>
    </row>
    <row r="887" spans="1:15" x14ac:dyDescent="0.25">
      <c r="A887" s="255" t="s">
        <v>51</v>
      </c>
      <c r="B887" s="258" t="s">
        <v>37</v>
      </c>
      <c r="C887" s="256">
        <v>66687</v>
      </c>
      <c r="D887" s="259" t="s">
        <v>842</v>
      </c>
      <c r="E887" s="237">
        <v>3867228.261923708</v>
      </c>
      <c r="F887" s="189">
        <v>0</v>
      </c>
      <c r="G887" s="189">
        <v>0</v>
      </c>
      <c r="H887" s="189">
        <v>0</v>
      </c>
      <c r="I887" s="189">
        <v>0</v>
      </c>
      <c r="J887" s="189">
        <v>0</v>
      </c>
      <c r="K887" s="189">
        <v>0</v>
      </c>
      <c r="L887" s="189">
        <v>5279577</v>
      </c>
      <c r="M887" s="189">
        <v>0</v>
      </c>
      <c r="N887" s="189">
        <v>0</v>
      </c>
      <c r="O887" s="264">
        <f t="shared" si="13"/>
        <v>5279577</v>
      </c>
    </row>
    <row r="888" spans="1:15" x14ac:dyDescent="0.25">
      <c r="A888" s="255" t="s">
        <v>51</v>
      </c>
      <c r="B888" s="258" t="s">
        <v>38</v>
      </c>
      <c r="C888" s="256">
        <v>68001</v>
      </c>
      <c r="D888" s="259" t="s">
        <v>843</v>
      </c>
      <c r="E888" s="237">
        <v>8195910.5369915552</v>
      </c>
      <c r="F888" s="189">
        <v>5138441.49</v>
      </c>
      <c r="G888" s="189">
        <v>0</v>
      </c>
      <c r="H888" s="189">
        <v>0</v>
      </c>
      <c r="I888" s="189">
        <v>0</v>
      </c>
      <c r="J888" s="189">
        <v>0</v>
      </c>
      <c r="K888" s="189">
        <v>0</v>
      </c>
      <c r="L888" s="189">
        <v>313727.94</v>
      </c>
      <c r="M888" s="189">
        <v>0</v>
      </c>
      <c r="N888" s="189">
        <v>0</v>
      </c>
      <c r="O888" s="264">
        <f t="shared" si="13"/>
        <v>5452169.4300000006</v>
      </c>
    </row>
    <row r="889" spans="1:15" x14ac:dyDescent="0.25">
      <c r="A889" s="255" t="s">
        <v>51</v>
      </c>
      <c r="B889" s="258" t="s">
        <v>38</v>
      </c>
      <c r="C889" s="256">
        <v>68013</v>
      </c>
      <c r="D889" s="259" t="s">
        <v>844</v>
      </c>
      <c r="E889" s="237">
        <v>1374.847110640404</v>
      </c>
      <c r="F889" s="189">
        <v>0</v>
      </c>
      <c r="G889" s="189">
        <v>0</v>
      </c>
      <c r="H889" s="189">
        <v>0</v>
      </c>
      <c r="I889" s="189">
        <v>0</v>
      </c>
      <c r="J889" s="189">
        <v>0</v>
      </c>
      <c r="K889" s="189">
        <v>0</v>
      </c>
      <c r="L889" s="189">
        <v>0</v>
      </c>
      <c r="M889" s="189">
        <v>0</v>
      </c>
      <c r="N889" s="189">
        <v>0</v>
      </c>
      <c r="O889" s="264">
        <f t="shared" si="13"/>
        <v>0</v>
      </c>
    </row>
    <row r="890" spans="1:15" x14ac:dyDescent="0.25">
      <c r="A890" s="255" t="s">
        <v>51</v>
      </c>
      <c r="B890" s="258" t="s">
        <v>38</v>
      </c>
      <c r="C890" s="256">
        <v>68020</v>
      </c>
      <c r="D890" s="259" t="s">
        <v>389</v>
      </c>
      <c r="E890" s="237">
        <v>7262841.8870296581</v>
      </c>
      <c r="F890" s="189">
        <v>0</v>
      </c>
      <c r="G890" s="189">
        <v>0</v>
      </c>
      <c r="H890" s="189">
        <v>0</v>
      </c>
      <c r="I890" s="189">
        <v>0</v>
      </c>
      <c r="J890" s="189">
        <v>0</v>
      </c>
      <c r="K890" s="189">
        <v>0</v>
      </c>
      <c r="L890" s="189">
        <v>0</v>
      </c>
      <c r="M890" s="189">
        <v>0</v>
      </c>
      <c r="N890" s="189">
        <v>0</v>
      </c>
      <c r="O890" s="264">
        <f t="shared" si="13"/>
        <v>0</v>
      </c>
    </row>
    <row r="891" spans="1:15" x14ac:dyDescent="0.25">
      <c r="A891" s="221" t="s">
        <v>51</v>
      </c>
      <c r="B891" s="222" t="s">
        <v>38</v>
      </c>
      <c r="C891" s="186">
        <v>68051</v>
      </c>
      <c r="D891" s="187" t="s">
        <v>845</v>
      </c>
      <c r="E891" s="237">
        <v>3383766.0904717166</v>
      </c>
      <c r="F891" s="189">
        <v>0</v>
      </c>
      <c r="G891" s="189">
        <v>0</v>
      </c>
      <c r="H891" s="189">
        <v>0</v>
      </c>
      <c r="I891" s="189">
        <v>0</v>
      </c>
      <c r="J891" s="189">
        <v>0</v>
      </c>
      <c r="K891" s="189">
        <v>0</v>
      </c>
      <c r="L891" s="189">
        <v>7999137.8200000012</v>
      </c>
      <c r="M891" s="189">
        <v>0</v>
      </c>
      <c r="N891" s="189">
        <v>0</v>
      </c>
      <c r="O891" s="189">
        <f t="shared" si="13"/>
        <v>7999137.8200000012</v>
      </c>
    </row>
    <row r="892" spans="1:15" x14ac:dyDescent="0.25">
      <c r="A892" s="221" t="s">
        <v>51</v>
      </c>
      <c r="B892" s="222" t="s">
        <v>38</v>
      </c>
      <c r="C892" s="186">
        <v>68077</v>
      </c>
      <c r="D892" s="187" t="s">
        <v>68</v>
      </c>
      <c r="E892" s="237">
        <v>0</v>
      </c>
      <c r="F892" s="189">
        <v>0</v>
      </c>
      <c r="G892" s="189">
        <v>0</v>
      </c>
      <c r="H892" s="189">
        <v>0</v>
      </c>
      <c r="I892" s="189">
        <v>0</v>
      </c>
      <c r="J892" s="189">
        <v>0</v>
      </c>
      <c r="K892" s="189">
        <v>0</v>
      </c>
      <c r="L892" s="189">
        <v>0</v>
      </c>
      <c r="M892" s="189">
        <v>0</v>
      </c>
      <c r="N892" s="189">
        <v>0</v>
      </c>
      <c r="O892" s="189">
        <f t="shared" si="13"/>
        <v>0</v>
      </c>
    </row>
    <row r="893" spans="1:15" x14ac:dyDescent="0.25">
      <c r="A893" s="221" t="s">
        <v>51</v>
      </c>
      <c r="B893" s="222" t="s">
        <v>38</v>
      </c>
      <c r="C893" s="186">
        <v>68079</v>
      </c>
      <c r="D893" s="187" t="s">
        <v>846</v>
      </c>
      <c r="E893" s="237">
        <v>128243.70312222684</v>
      </c>
      <c r="F893" s="189">
        <v>137209.97</v>
      </c>
      <c r="G893" s="189">
        <v>0</v>
      </c>
      <c r="H893" s="189">
        <v>0</v>
      </c>
      <c r="I893" s="189">
        <v>0</v>
      </c>
      <c r="J893" s="189">
        <v>0</v>
      </c>
      <c r="K893" s="189">
        <v>0</v>
      </c>
      <c r="L893" s="189">
        <v>44803.3</v>
      </c>
      <c r="M893" s="189">
        <v>0</v>
      </c>
      <c r="N893" s="189">
        <v>0</v>
      </c>
      <c r="O893" s="189">
        <f t="shared" si="13"/>
        <v>182013.27000000002</v>
      </c>
    </row>
    <row r="894" spans="1:15" x14ac:dyDescent="0.25">
      <c r="A894" s="221" t="s">
        <v>51</v>
      </c>
      <c r="B894" s="222" t="s">
        <v>38</v>
      </c>
      <c r="C894" s="186">
        <v>68081</v>
      </c>
      <c r="D894" s="187" t="s">
        <v>847</v>
      </c>
      <c r="E894" s="237">
        <v>6367613.9528573221</v>
      </c>
      <c r="F894" s="189">
        <v>0</v>
      </c>
      <c r="G894" s="189">
        <v>0</v>
      </c>
      <c r="H894" s="189">
        <v>0</v>
      </c>
      <c r="I894" s="189">
        <v>0</v>
      </c>
      <c r="J894" s="189">
        <v>0</v>
      </c>
      <c r="K894" s="189">
        <v>0</v>
      </c>
      <c r="L894" s="189">
        <v>19592070.359999996</v>
      </c>
      <c r="M894" s="189">
        <v>0</v>
      </c>
      <c r="N894" s="189">
        <v>0</v>
      </c>
      <c r="O894" s="189">
        <f t="shared" si="13"/>
        <v>19592070.359999996</v>
      </c>
    </row>
    <row r="895" spans="1:15" x14ac:dyDescent="0.25">
      <c r="A895" s="221" t="s">
        <v>51</v>
      </c>
      <c r="B895" s="222" t="s">
        <v>38</v>
      </c>
      <c r="C895" s="186">
        <v>68092</v>
      </c>
      <c r="D895" s="187" t="s">
        <v>72</v>
      </c>
      <c r="E895" s="237">
        <v>6917968.2454690579</v>
      </c>
      <c r="F895" s="189">
        <v>0</v>
      </c>
      <c r="G895" s="189">
        <v>0</v>
      </c>
      <c r="H895" s="189">
        <v>0</v>
      </c>
      <c r="I895" s="189">
        <v>0</v>
      </c>
      <c r="J895" s="189">
        <v>0</v>
      </c>
      <c r="K895" s="189">
        <v>0</v>
      </c>
      <c r="L895" s="189">
        <v>6205731.5799999991</v>
      </c>
      <c r="M895" s="189">
        <v>0</v>
      </c>
      <c r="N895" s="189">
        <v>0</v>
      </c>
      <c r="O895" s="189">
        <f t="shared" si="13"/>
        <v>6205731.5799999991</v>
      </c>
    </row>
    <row r="896" spans="1:15" x14ac:dyDescent="0.25">
      <c r="A896" s="221" t="s">
        <v>51</v>
      </c>
      <c r="B896" s="222" t="s">
        <v>38</v>
      </c>
      <c r="C896" s="186">
        <v>68101</v>
      </c>
      <c r="D896" s="187" t="s">
        <v>21</v>
      </c>
      <c r="E896" s="237">
        <v>1973175.8362996131</v>
      </c>
      <c r="F896" s="189">
        <v>0</v>
      </c>
      <c r="G896" s="189">
        <v>0</v>
      </c>
      <c r="H896" s="189">
        <v>0</v>
      </c>
      <c r="I896" s="189">
        <v>0</v>
      </c>
      <c r="J896" s="189">
        <v>0</v>
      </c>
      <c r="K896" s="189">
        <v>0</v>
      </c>
      <c r="L896" s="189">
        <v>0</v>
      </c>
      <c r="M896" s="189">
        <v>0</v>
      </c>
      <c r="N896" s="189">
        <v>0</v>
      </c>
      <c r="O896" s="189">
        <f t="shared" si="13"/>
        <v>0</v>
      </c>
    </row>
    <row r="897" spans="1:15" x14ac:dyDescent="0.25">
      <c r="A897" s="221" t="s">
        <v>51</v>
      </c>
      <c r="B897" s="222" t="s">
        <v>38</v>
      </c>
      <c r="C897" s="186">
        <v>68121</v>
      </c>
      <c r="D897" s="187" t="s">
        <v>500</v>
      </c>
      <c r="E897" s="237">
        <v>261577.91104519606</v>
      </c>
      <c r="F897" s="189">
        <v>0</v>
      </c>
      <c r="G897" s="189">
        <v>0</v>
      </c>
      <c r="H897" s="189">
        <v>0</v>
      </c>
      <c r="I897" s="189">
        <v>0</v>
      </c>
      <c r="J897" s="189">
        <v>0</v>
      </c>
      <c r="K897" s="189">
        <v>0</v>
      </c>
      <c r="L897" s="189">
        <v>443099.65</v>
      </c>
      <c r="M897" s="189">
        <v>0</v>
      </c>
      <c r="N897" s="189">
        <v>0</v>
      </c>
      <c r="O897" s="189">
        <f t="shared" si="13"/>
        <v>443099.65</v>
      </c>
    </row>
    <row r="898" spans="1:15" x14ac:dyDescent="0.25">
      <c r="A898" s="221" t="s">
        <v>51</v>
      </c>
      <c r="B898" s="222" t="s">
        <v>38</v>
      </c>
      <c r="C898" s="186">
        <v>68132</v>
      </c>
      <c r="D898" s="187" t="s">
        <v>848</v>
      </c>
      <c r="E898" s="237">
        <v>518590.54997028882</v>
      </c>
      <c r="F898" s="189">
        <v>0</v>
      </c>
      <c r="G898" s="189">
        <v>0</v>
      </c>
      <c r="H898" s="189">
        <v>0</v>
      </c>
      <c r="I898" s="189">
        <v>0</v>
      </c>
      <c r="J898" s="189">
        <v>762830.9</v>
      </c>
      <c r="K898" s="189">
        <v>0</v>
      </c>
      <c r="L898" s="189">
        <v>0</v>
      </c>
      <c r="M898" s="189">
        <v>0</v>
      </c>
      <c r="N898" s="189">
        <v>0</v>
      </c>
      <c r="O898" s="189">
        <f t="shared" si="13"/>
        <v>762830.9</v>
      </c>
    </row>
    <row r="899" spans="1:15" x14ac:dyDescent="0.25">
      <c r="A899" s="221" t="s">
        <v>51</v>
      </c>
      <c r="B899" s="222" t="s">
        <v>38</v>
      </c>
      <c r="C899" s="186">
        <v>68147</v>
      </c>
      <c r="D899" s="187" t="s">
        <v>849</v>
      </c>
      <c r="E899" s="237">
        <v>817000.85299317958</v>
      </c>
      <c r="F899" s="189">
        <v>0</v>
      </c>
      <c r="G899" s="189">
        <v>4727230.99</v>
      </c>
      <c r="H899" s="189">
        <v>0</v>
      </c>
      <c r="I899" s="189">
        <v>0</v>
      </c>
      <c r="J899" s="189">
        <v>0</v>
      </c>
      <c r="K899" s="189">
        <v>0</v>
      </c>
      <c r="L899" s="189">
        <v>3405.94</v>
      </c>
      <c r="M899" s="189">
        <v>0</v>
      </c>
      <c r="N899" s="189">
        <v>158997.01</v>
      </c>
      <c r="O899" s="189">
        <f t="shared" si="13"/>
        <v>4889633.9400000004</v>
      </c>
    </row>
    <row r="900" spans="1:15" x14ac:dyDescent="0.25">
      <c r="A900" s="221" t="s">
        <v>51</v>
      </c>
      <c r="B900" s="222" t="s">
        <v>38</v>
      </c>
      <c r="C900" s="186">
        <v>68152</v>
      </c>
      <c r="D900" s="187" t="s">
        <v>850</v>
      </c>
      <c r="E900" s="237">
        <v>0</v>
      </c>
      <c r="F900" s="189">
        <v>0</v>
      </c>
      <c r="G900" s="189">
        <v>0</v>
      </c>
      <c r="H900" s="189">
        <v>0</v>
      </c>
      <c r="I900" s="189">
        <v>0</v>
      </c>
      <c r="J900" s="189">
        <v>0</v>
      </c>
      <c r="K900" s="189">
        <v>0</v>
      </c>
      <c r="L900" s="189">
        <v>0</v>
      </c>
      <c r="M900" s="189">
        <v>0</v>
      </c>
      <c r="N900" s="189">
        <v>0</v>
      </c>
      <c r="O900" s="189">
        <f t="shared" si="13"/>
        <v>0</v>
      </c>
    </row>
    <row r="901" spans="1:15" x14ac:dyDescent="0.25">
      <c r="A901" s="255" t="s">
        <v>51</v>
      </c>
      <c r="B901" s="258" t="s">
        <v>38</v>
      </c>
      <c r="C901" s="256">
        <v>68160</v>
      </c>
      <c r="D901" s="259" t="s">
        <v>851</v>
      </c>
      <c r="E901" s="237">
        <v>10223.640634778054</v>
      </c>
      <c r="F901" s="189">
        <v>0</v>
      </c>
      <c r="G901" s="189">
        <v>0</v>
      </c>
      <c r="H901" s="189">
        <v>0</v>
      </c>
      <c r="I901" s="189">
        <v>0</v>
      </c>
      <c r="J901" s="189">
        <v>0</v>
      </c>
      <c r="K901" s="189">
        <v>0</v>
      </c>
      <c r="L901" s="189">
        <v>258392.33000000002</v>
      </c>
      <c r="M901" s="189">
        <v>0</v>
      </c>
      <c r="N901" s="189">
        <v>0</v>
      </c>
      <c r="O901" s="264">
        <f t="shared" si="13"/>
        <v>258392.33000000002</v>
      </c>
    </row>
    <row r="902" spans="1:15" x14ac:dyDescent="0.25">
      <c r="A902" s="255" t="s">
        <v>51</v>
      </c>
      <c r="B902" s="258" t="s">
        <v>38</v>
      </c>
      <c r="C902" s="256">
        <v>68162</v>
      </c>
      <c r="D902" s="259" t="s">
        <v>852</v>
      </c>
      <c r="E902" s="237">
        <v>0</v>
      </c>
      <c r="F902" s="189">
        <v>0</v>
      </c>
      <c r="G902" s="189">
        <v>0</v>
      </c>
      <c r="H902" s="189">
        <v>0</v>
      </c>
      <c r="I902" s="189">
        <v>0</v>
      </c>
      <c r="J902" s="189">
        <v>0</v>
      </c>
      <c r="K902" s="189">
        <v>0</v>
      </c>
      <c r="L902" s="189">
        <v>0</v>
      </c>
      <c r="M902" s="189">
        <v>0</v>
      </c>
      <c r="N902" s="189">
        <v>0</v>
      </c>
      <c r="O902" s="264">
        <f t="shared" si="13"/>
        <v>0</v>
      </c>
    </row>
    <row r="903" spans="1:15" x14ac:dyDescent="0.25">
      <c r="A903" s="255" t="s">
        <v>51</v>
      </c>
      <c r="B903" s="258" t="s">
        <v>38</v>
      </c>
      <c r="C903" s="256">
        <v>68167</v>
      </c>
      <c r="D903" s="259" t="s">
        <v>853</v>
      </c>
      <c r="E903" s="237">
        <v>3942430.8453258318</v>
      </c>
      <c r="F903" s="189">
        <v>0</v>
      </c>
      <c r="G903" s="189">
        <v>0</v>
      </c>
      <c r="H903" s="189">
        <v>0</v>
      </c>
      <c r="I903" s="189">
        <v>0</v>
      </c>
      <c r="J903" s="189">
        <v>0</v>
      </c>
      <c r="K903" s="189">
        <v>0</v>
      </c>
      <c r="L903" s="189">
        <v>769379.1</v>
      </c>
      <c r="M903" s="189">
        <v>0</v>
      </c>
      <c r="N903" s="189">
        <v>0</v>
      </c>
      <c r="O903" s="264">
        <f t="shared" si="13"/>
        <v>769379.1</v>
      </c>
    </row>
    <row r="904" spans="1:15" x14ac:dyDescent="0.25">
      <c r="A904" s="255" t="s">
        <v>51</v>
      </c>
      <c r="B904" s="258" t="s">
        <v>38</v>
      </c>
      <c r="C904" s="256">
        <v>68169</v>
      </c>
      <c r="D904" s="259" t="s">
        <v>854</v>
      </c>
      <c r="E904" s="237">
        <v>140016.89344607515</v>
      </c>
      <c r="F904" s="189">
        <v>0</v>
      </c>
      <c r="G904" s="189">
        <v>0</v>
      </c>
      <c r="H904" s="189">
        <v>0</v>
      </c>
      <c r="I904" s="189">
        <v>0</v>
      </c>
      <c r="J904" s="189">
        <v>0</v>
      </c>
      <c r="K904" s="189">
        <v>0</v>
      </c>
      <c r="L904" s="189">
        <v>96475.01999999999</v>
      </c>
      <c r="M904" s="189">
        <v>0</v>
      </c>
      <c r="N904" s="189">
        <v>0</v>
      </c>
      <c r="O904" s="264">
        <f t="shared" si="13"/>
        <v>96475.01999999999</v>
      </c>
    </row>
    <row r="905" spans="1:15" x14ac:dyDescent="0.25">
      <c r="A905" s="255" t="s">
        <v>51</v>
      </c>
      <c r="B905" s="258" t="s">
        <v>38</v>
      </c>
      <c r="C905" s="256">
        <v>68176</v>
      </c>
      <c r="D905" s="259" t="s">
        <v>855</v>
      </c>
      <c r="E905" s="237">
        <v>0</v>
      </c>
      <c r="F905" s="189">
        <v>0</v>
      </c>
      <c r="G905" s="189">
        <v>0</v>
      </c>
      <c r="H905" s="189">
        <v>0</v>
      </c>
      <c r="I905" s="189">
        <v>0</v>
      </c>
      <c r="J905" s="189">
        <v>0</v>
      </c>
      <c r="K905" s="189">
        <v>0</v>
      </c>
      <c r="L905" s="189">
        <v>0</v>
      </c>
      <c r="M905" s="189">
        <v>0</v>
      </c>
      <c r="N905" s="189">
        <v>0</v>
      </c>
      <c r="O905" s="264">
        <f t="shared" si="13"/>
        <v>0</v>
      </c>
    </row>
    <row r="906" spans="1:15" x14ac:dyDescent="0.25">
      <c r="A906" s="255" t="s">
        <v>51</v>
      </c>
      <c r="B906" s="258" t="s">
        <v>38</v>
      </c>
      <c r="C906" s="256">
        <v>68179</v>
      </c>
      <c r="D906" s="259" t="s">
        <v>856</v>
      </c>
      <c r="E906" s="237">
        <v>117605.3418942588</v>
      </c>
      <c r="F906" s="189">
        <v>0</v>
      </c>
      <c r="G906" s="189">
        <v>0</v>
      </c>
      <c r="H906" s="189">
        <v>0</v>
      </c>
      <c r="I906" s="189">
        <v>0</v>
      </c>
      <c r="J906" s="189">
        <v>0</v>
      </c>
      <c r="K906" s="189">
        <v>0</v>
      </c>
      <c r="L906" s="189">
        <v>0</v>
      </c>
      <c r="M906" s="189">
        <v>0</v>
      </c>
      <c r="N906" s="189">
        <v>0</v>
      </c>
      <c r="O906" s="264">
        <f t="shared" si="13"/>
        <v>0</v>
      </c>
    </row>
    <row r="907" spans="1:15" x14ac:dyDescent="0.25">
      <c r="A907" s="255" t="s">
        <v>51</v>
      </c>
      <c r="B907" s="258" t="s">
        <v>38</v>
      </c>
      <c r="C907" s="256">
        <v>68190</v>
      </c>
      <c r="D907" s="259" t="s">
        <v>857</v>
      </c>
      <c r="E907" s="237">
        <v>4252127.9497731049</v>
      </c>
      <c r="F907" s="189">
        <v>0</v>
      </c>
      <c r="G907" s="189">
        <v>26684531.609999999</v>
      </c>
      <c r="H907" s="189">
        <v>0</v>
      </c>
      <c r="I907" s="189">
        <v>0</v>
      </c>
      <c r="J907" s="189">
        <v>0</v>
      </c>
      <c r="K907" s="189">
        <v>0</v>
      </c>
      <c r="L907" s="189">
        <v>512400.51</v>
      </c>
      <c r="M907" s="189">
        <v>0</v>
      </c>
      <c r="N907" s="189">
        <v>0</v>
      </c>
      <c r="O907" s="264">
        <f t="shared" si="13"/>
        <v>27196932.120000001</v>
      </c>
    </row>
    <row r="908" spans="1:15" x14ac:dyDescent="0.25">
      <c r="A908" s="255" t="s">
        <v>51</v>
      </c>
      <c r="B908" s="258" t="s">
        <v>38</v>
      </c>
      <c r="C908" s="256">
        <v>68207</v>
      </c>
      <c r="D908" s="259" t="s">
        <v>89</v>
      </c>
      <c r="E908" s="237">
        <v>254396.04983693015</v>
      </c>
      <c r="F908" s="189">
        <v>0</v>
      </c>
      <c r="G908" s="189">
        <v>0</v>
      </c>
      <c r="H908" s="189">
        <v>0</v>
      </c>
      <c r="I908" s="189">
        <v>0</v>
      </c>
      <c r="J908" s="189">
        <v>0</v>
      </c>
      <c r="K908" s="189">
        <v>0</v>
      </c>
      <c r="L908" s="189">
        <v>0</v>
      </c>
      <c r="M908" s="189">
        <v>0</v>
      </c>
      <c r="N908" s="189">
        <v>0</v>
      </c>
      <c r="O908" s="264">
        <f t="shared" ref="O908:O971" si="14">SUM(F908:N908)</f>
        <v>0</v>
      </c>
    </row>
    <row r="909" spans="1:15" x14ac:dyDescent="0.25">
      <c r="A909" s="255" t="s">
        <v>51</v>
      </c>
      <c r="B909" s="258" t="s">
        <v>38</v>
      </c>
      <c r="C909" s="256">
        <v>68209</v>
      </c>
      <c r="D909" s="259" t="s">
        <v>858</v>
      </c>
      <c r="E909" s="237">
        <v>0</v>
      </c>
      <c r="F909" s="189">
        <v>0</v>
      </c>
      <c r="G909" s="189">
        <v>0</v>
      </c>
      <c r="H909" s="189">
        <v>0</v>
      </c>
      <c r="I909" s="189">
        <v>0</v>
      </c>
      <c r="J909" s="189">
        <v>0</v>
      </c>
      <c r="K909" s="189">
        <v>0</v>
      </c>
      <c r="L909" s="189">
        <v>0</v>
      </c>
      <c r="M909" s="189">
        <v>0</v>
      </c>
      <c r="N909" s="189">
        <v>0</v>
      </c>
      <c r="O909" s="264">
        <f t="shared" si="14"/>
        <v>0</v>
      </c>
    </row>
    <row r="910" spans="1:15" x14ac:dyDescent="0.25">
      <c r="A910" s="255" t="s">
        <v>51</v>
      </c>
      <c r="B910" s="258" t="s">
        <v>38</v>
      </c>
      <c r="C910" s="256">
        <v>68211</v>
      </c>
      <c r="D910" s="259" t="s">
        <v>859</v>
      </c>
      <c r="E910" s="237">
        <v>16064.107048274407</v>
      </c>
      <c r="F910" s="189">
        <v>0</v>
      </c>
      <c r="G910" s="189">
        <v>0</v>
      </c>
      <c r="H910" s="189">
        <v>0</v>
      </c>
      <c r="I910" s="189">
        <v>0</v>
      </c>
      <c r="J910" s="189">
        <v>0</v>
      </c>
      <c r="K910" s="189">
        <v>0</v>
      </c>
      <c r="L910" s="189">
        <v>494153.51</v>
      </c>
      <c r="M910" s="189">
        <v>0</v>
      </c>
      <c r="N910" s="189">
        <v>0</v>
      </c>
      <c r="O910" s="264">
        <f t="shared" si="14"/>
        <v>494153.51</v>
      </c>
    </row>
    <row r="911" spans="1:15" x14ac:dyDescent="0.25">
      <c r="A911" s="221" t="s">
        <v>51</v>
      </c>
      <c r="B911" s="222" t="s">
        <v>38</v>
      </c>
      <c r="C911" s="186">
        <v>68217</v>
      </c>
      <c r="D911" s="187" t="s">
        <v>860</v>
      </c>
      <c r="E911" s="237">
        <v>4648.3223167523047</v>
      </c>
      <c r="F911" s="189">
        <v>0</v>
      </c>
      <c r="G911" s="189">
        <v>0</v>
      </c>
      <c r="H911" s="189">
        <v>0</v>
      </c>
      <c r="I911" s="189">
        <v>0</v>
      </c>
      <c r="J911" s="189">
        <v>0</v>
      </c>
      <c r="K911" s="189">
        <v>0</v>
      </c>
      <c r="L911" s="189">
        <v>74324.89</v>
      </c>
      <c r="M911" s="189">
        <v>0</v>
      </c>
      <c r="N911" s="189">
        <v>0</v>
      </c>
      <c r="O911" s="189">
        <f t="shared" si="14"/>
        <v>74324.89</v>
      </c>
    </row>
    <row r="912" spans="1:15" x14ac:dyDescent="0.25">
      <c r="A912" s="221" t="s">
        <v>51</v>
      </c>
      <c r="B912" s="222" t="s">
        <v>38</v>
      </c>
      <c r="C912" s="186">
        <v>68229</v>
      </c>
      <c r="D912" s="187" t="s">
        <v>861</v>
      </c>
      <c r="E912" s="237">
        <v>8995385.5923044812</v>
      </c>
      <c r="F912" s="189">
        <v>9284725.2500000019</v>
      </c>
      <c r="G912" s="189">
        <v>0</v>
      </c>
      <c r="H912" s="189">
        <v>0</v>
      </c>
      <c r="I912" s="189">
        <v>0</v>
      </c>
      <c r="J912" s="189">
        <v>0</v>
      </c>
      <c r="K912" s="189">
        <v>0</v>
      </c>
      <c r="L912" s="189">
        <v>0</v>
      </c>
      <c r="M912" s="189">
        <v>0</v>
      </c>
      <c r="N912" s="189">
        <v>0</v>
      </c>
      <c r="O912" s="189">
        <f t="shared" si="14"/>
        <v>9284725.2500000019</v>
      </c>
    </row>
    <row r="913" spans="1:15" x14ac:dyDescent="0.25">
      <c r="A913" s="221" t="s">
        <v>51</v>
      </c>
      <c r="B913" s="222" t="s">
        <v>38</v>
      </c>
      <c r="C913" s="186">
        <v>68235</v>
      </c>
      <c r="D913" s="187" t="s">
        <v>862</v>
      </c>
      <c r="E913" s="237">
        <v>58029517.95843529</v>
      </c>
      <c r="F913" s="189">
        <v>0</v>
      </c>
      <c r="G913" s="189">
        <v>29832811.800000004</v>
      </c>
      <c r="H913" s="189">
        <v>0</v>
      </c>
      <c r="I913" s="189">
        <v>0</v>
      </c>
      <c r="J913" s="189">
        <v>0</v>
      </c>
      <c r="K913" s="189">
        <v>0</v>
      </c>
      <c r="L913" s="189">
        <v>0</v>
      </c>
      <c r="M913" s="189">
        <v>0</v>
      </c>
      <c r="N913" s="189">
        <v>0</v>
      </c>
      <c r="O913" s="189">
        <f t="shared" si="14"/>
        <v>29832811.800000004</v>
      </c>
    </row>
    <row r="914" spans="1:15" x14ac:dyDescent="0.25">
      <c r="A914" s="221" t="s">
        <v>51</v>
      </c>
      <c r="B914" s="222" t="s">
        <v>38</v>
      </c>
      <c r="C914" s="186">
        <v>68245</v>
      </c>
      <c r="D914" s="187" t="s">
        <v>863</v>
      </c>
      <c r="E914" s="237">
        <v>0</v>
      </c>
      <c r="F914" s="189">
        <v>0</v>
      </c>
      <c r="G914" s="189">
        <v>0</v>
      </c>
      <c r="H914" s="189">
        <v>0</v>
      </c>
      <c r="I914" s="189">
        <v>0</v>
      </c>
      <c r="J914" s="189">
        <v>0</v>
      </c>
      <c r="K914" s="189">
        <v>0</v>
      </c>
      <c r="L914" s="189">
        <v>0</v>
      </c>
      <c r="M914" s="189">
        <v>0</v>
      </c>
      <c r="N914" s="189">
        <v>0</v>
      </c>
      <c r="O914" s="189">
        <f t="shared" si="14"/>
        <v>0</v>
      </c>
    </row>
    <row r="915" spans="1:15" x14ac:dyDescent="0.25">
      <c r="A915" s="221" t="s">
        <v>51</v>
      </c>
      <c r="B915" s="222" t="s">
        <v>38</v>
      </c>
      <c r="C915" s="186">
        <v>68250</v>
      </c>
      <c r="D915" s="187" t="s">
        <v>211</v>
      </c>
      <c r="E915" s="237">
        <v>0</v>
      </c>
      <c r="F915" s="189">
        <v>0</v>
      </c>
      <c r="G915" s="189">
        <v>0</v>
      </c>
      <c r="H915" s="189">
        <v>0</v>
      </c>
      <c r="I915" s="189">
        <v>0</v>
      </c>
      <c r="J915" s="189">
        <v>0</v>
      </c>
      <c r="K915" s="189">
        <v>0</v>
      </c>
      <c r="L915" s="189">
        <v>0</v>
      </c>
      <c r="M915" s="189">
        <v>0</v>
      </c>
      <c r="N915" s="189">
        <v>0</v>
      </c>
      <c r="O915" s="189">
        <f t="shared" si="14"/>
        <v>0</v>
      </c>
    </row>
    <row r="916" spans="1:15" x14ac:dyDescent="0.25">
      <c r="A916" s="221" t="s">
        <v>51</v>
      </c>
      <c r="B916" s="222" t="s">
        <v>38</v>
      </c>
      <c r="C916" s="186">
        <v>68255</v>
      </c>
      <c r="D916" s="187" t="s">
        <v>864</v>
      </c>
      <c r="E916" s="237">
        <v>150341.0147975788</v>
      </c>
      <c r="F916" s="189">
        <v>0</v>
      </c>
      <c r="G916" s="189">
        <v>0</v>
      </c>
      <c r="H916" s="189">
        <v>0</v>
      </c>
      <c r="I916" s="189">
        <v>0</v>
      </c>
      <c r="J916" s="189">
        <v>0</v>
      </c>
      <c r="K916" s="189">
        <v>0</v>
      </c>
      <c r="L916" s="189">
        <v>0</v>
      </c>
      <c r="M916" s="189">
        <v>0</v>
      </c>
      <c r="N916" s="189">
        <v>0</v>
      </c>
      <c r="O916" s="189">
        <f t="shared" si="14"/>
        <v>0</v>
      </c>
    </row>
    <row r="917" spans="1:15" x14ac:dyDescent="0.25">
      <c r="A917" s="221" t="s">
        <v>51</v>
      </c>
      <c r="B917" s="222" t="s">
        <v>38</v>
      </c>
      <c r="C917" s="186">
        <v>68264</v>
      </c>
      <c r="D917" s="187" t="s">
        <v>865</v>
      </c>
      <c r="E917" s="237">
        <v>0</v>
      </c>
      <c r="F917" s="189">
        <v>0</v>
      </c>
      <c r="G917" s="189">
        <v>0</v>
      </c>
      <c r="H917" s="189">
        <v>0</v>
      </c>
      <c r="I917" s="189">
        <v>0</v>
      </c>
      <c r="J917" s="189">
        <v>0</v>
      </c>
      <c r="K917" s="189">
        <v>0</v>
      </c>
      <c r="L917" s="189">
        <v>0</v>
      </c>
      <c r="M917" s="189">
        <v>0</v>
      </c>
      <c r="N917" s="189">
        <v>0</v>
      </c>
      <c r="O917" s="189">
        <f t="shared" si="14"/>
        <v>0</v>
      </c>
    </row>
    <row r="918" spans="1:15" x14ac:dyDescent="0.25">
      <c r="A918" s="221" t="s">
        <v>51</v>
      </c>
      <c r="B918" s="222" t="s">
        <v>38</v>
      </c>
      <c r="C918" s="186">
        <v>68266</v>
      </c>
      <c r="D918" s="187" t="s">
        <v>866</v>
      </c>
      <c r="E918" s="237">
        <v>3167876.8961343579</v>
      </c>
      <c r="F918" s="189">
        <v>0</v>
      </c>
      <c r="G918" s="189">
        <v>33544463.640000004</v>
      </c>
      <c r="H918" s="189">
        <v>0</v>
      </c>
      <c r="I918" s="189">
        <v>0</v>
      </c>
      <c r="J918" s="189">
        <v>0</v>
      </c>
      <c r="K918" s="189">
        <v>0</v>
      </c>
      <c r="L918" s="189">
        <v>0</v>
      </c>
      <c r="M918" s="189">
        <v>0</v>
      </c>
      <c r="N918" s="189">
        <v>0</v>
      </c>
      <c r="O918" s="189">
        <f t="shared" si="14"/>
        <v>33544463.640000004</v>
      </c>
    </row>
    <row r="919" spans="1:15" x14ac:dyDescent="0.25">
      <c r="A919" s="221" t="s">
        <v>51</v>
      </c>
      <c r="B919" s="222" t="s">
        <v>38</v>
      </c>
      <c r="C919" s="186">
        <v>68271</v>
      </c>
      <c r="D919" s="187" t="s">
        <v>867</v>
      </c>
      <c r="E919" s="237">
        <v>0</v>
      </c>
      <c r="F919" s="189">
        <v>0</v>
      </c>
      <c r="G919" s="189">
        <v>0</v>
      </c>
      <c r="H919" s="189">
        <v>0</v>
      </c>
      <c r="I919" s="189">
        <v>0</v>
      </c>
      <c r="J919" s="189">
        <v>0</v>
      </c>
      <c r="K919" s="189">
        <v>0</v>
      </c>
      <c r="L919" s="189">
        <v>0</v>
      </c>
      <c r="M919" s="189">
        <v>0</v>
      </c>
      <c r="N919" s="189">
        <v>0</v>
      </c>
      <c r="O919" s="189">
        <f t="shared" si="14"/>
        <v>0</v>
      </c>
    </row>
    <row r="920" spans="1:15" x14ac:dyDescent="0.25">
      <c r="A920" s="221" t="s">
        <v>51</v>
      </c>
      <c r="B920" s="222" t="s">
        <v>38</v>
      </c>
      <c r="C920" s="186">
        <v>68276</v>
      </c>
      <c r="D920" s="187" t="s">
        <v>868</v>
      </c>
      <c r="E920" s="237">
        <v>29478.41640178005</v>
      </c>
      <c r="F920" s="189">
        <v>0</v>
      </c>
      <c r="G920" s="189">
        <v>0</v>
      </c>
      <c r="H920" s="189">
        <v>0</v>
      </c>
      <c r="I920" s="189">
        <v>0</v>
      </c>
      <c r="J920" s="189">
        <v>0</v>
      </c>
      <c r="K920" s="189">
        <v>0</v>
      </c>
      <c r="L920" s="189">
        <v>139070.20000000001</v>
      </c>
      <c r="M920" s="189">
        <v>0</v>
      </c>
      <c r="N920" s="189">
        <v>0</v>
      </c>
      <c r="O920" s="189">
        <f t="shared" si="14"/>
        <v>139070.20000000001</v>
      </c>
    </row>
    <row r="921" spans="1:15" x14ac:dyDescent="0.25">
      <c r="A921" s="255" t="s">
        <v>51</v>
      </c>
      <c r="B921" s="258" t="s">
        <v>38</v>
      </c>
      <c r="C921" s="256">
        <v>68296</v>
      </c>
      <c r="D921" s="259" t="s">
        <v>869</v>
      </c>
      <c r="E921" s="237">
        <v>0</v>
      </c>
      <c r="F921" s="189">
        <v>0</v>
      </c>
      <c r="G921" s="189">
        <v>0</v>
      </c>
      <c r="H921" s="189">
        <v>0</v>
      </c>
      <c r="I921" s="189">
        <v>0</v>
      </c>
      <c r="J921" s="189">
        <v>0</v>
      </c>
      <c r="K921" s="189">
        <v>0</v>
      </c>
      <c r="L921" s="189">
        <v>0</v>
      </c>
      <c r="M921" s="189">
        <v>0</v>
      </c>
      <c r="N921" s="189">
        <v>0</v>
      </c>
      <c r="O921" s="264">
        <f t="shared" si="14"/>
        <v>0</v>
      </c>
    </row>
    <row r="922" spans="1:15" x14ac:dyDescent="0.25">
      <c r="A922" s="255" t="s">
        <v>51</v>
      </c>
      <c r="B922" s="258" t="s">
        <v>38</v>
      </c>
      <c r="C922" s="256">
        <v>68298</v>
      </c>
      <c r="D922" s="259" t="s">
        <v>870</v>
      </c>
      <c r="E922" s="237">
        <v>747.40206749650667</v>
      </c>
      <c r="F922" s="189">
        <v>0</v>
      </c>
      <c r="G922" s="189">
        <v>0</v>
      </c>
      <c r="H922" s="189">
        <v>0</v>
      </c>
      <c r="I922" s="189">
        <v>0</v>
      </c>
      <c r="J922" s="189">
        <v>0</v>
      </c>
      <c r="K922" s="189">
        <v>0</v>
      </c>
      <c r="L922" s="189">
        <v>438686.83</v>
      </c>
      <c r="M922" s="189">
        <v>0</v>
      </c>
      <c r="N922" s="189">
        <v>0</v>
      </c>
      <c r="O922" s="264">
        <f t="shared" si="14"/>
        <v>438686.83</v>
      </c>
    </row>
    <row r="923" spans="1:15" x14ac:dyDescent="0.25">
      <c r="A923" s="255" t="s">
        <v>51</v>
      </c>
      <c r="B923" s="258" t="s">
        <v>38</v>
      </c>
      <c r="C923" s="256">
        <v>68307</v>
      </c>
      <c r="D923" s="259" t="s">
        <v>871</v>
      </c>
      <c r="E923" s="237">
        <v>1848704.4424659067</v>
      </c>
      <c r="F923" s="189">
        <v>0</v>
      </c>
      <c r="G923" s="189">
        <v>0</v>
      </c>
      <c r="H923" s="189">
        <v>0</v>
      </c>
      <c r="I923" s="189">
        <v>0</v>
      </c>
      <c r="J923" s="189">
        <v>0</v>
      </c>
      <c r="K923" s="189">
        <v>0</v>
      </c>
      <c r="L923" s="189">
        <v>3460879.9099999997</v>
      </c>
      <c r="M923" s="189">
        <v>0</v>
      </c>
      <c r="N923" s="189">
        <v>0</v>
      </c>
      <c r="O923" s="264">
        <f t="shared" si="14"/>
        <v>3460879.9099999997</v>
      </c>
    </row>
    <row r="924" spans="1:15" x14ac:dyDescent="0.25">
      <c r="A924" s="255" t="s">
        <v>51</v>
      </c>
      <c r="B924" s="258" t="s">
        <v>38</v>
      </c>
      <c r="C924" s="256">
        <v>68318</v>
      </c>
      <c r="D924" s="259" t="s">
        <v>872</v>
      </c>
      <c r="E924" s="237">
        <v>0</v>
      </c>
      <c r="F924" s="189">
        <v>0</v>
      </c>
      <c r="G924" s="189">
        <v>0</v>
      </c>
      <c r="H924" s="189">
        <v>0</v>
      </c>
      <c r="I924" s="189">
        <v>0</v>
      </c>
      <c r="J924" s="189">
        <v>0</v>
      </c>
      <c r="K924" s="189">
        <v>0</v>
      </c>
      <c r="L924" s="189">
        <v>991624.34000000008</v>
      </c>
      <c r="M924" s="189">
        <v>0</v>
      </c>
      <c r="N924" s="189">
        <v>0</v>
      </c>
      <c r="O924" s="264">
        <f t="shared" si="14"/>
        <v>991624.34000000008</v>
      </c>
    </row>
    <row r="925" spans="1:15" x14ac:dyDescent="0.25">
      <c r="A925" s="255" t="s">
        <v>51</v>
      </c>
      <c r="B925" s="258" t="s">
        <v>38</v>
      </c>
      <c r="C925" s="256">
        <v>68320</v>
      </c>
      <c r="D925" s="259" t="s">
        <v>104</v>
      </c>
      <c r="E925" s="237">
        <v>0</v>
      </c>
      <c r="F925" s="189">
        <v>0</v>
      </c>
      <c r="G925" s="189">
        <v>0</v>
      </c>
      <c r="H925" s="189">
        <v>0</v>
      </c>
      <c r="I925" s="189">
        <v>0</v>
      </c>
      <c r="J925" s="189">
        <v>0</v>
      </c>
      <c r="K925" s="189">
        <v>0</v>
      </c>
      <c r="L925" s="189">
        <v>0</v>
      </c>
      <c r="M925" s="189">
        <v>0</v>
      </c>
      <c r="N925" s="189">
        <v>0</v>
      </c>
      <c r="O925" s="264">
        <f t="shared" si="14"/>
        <v>0</v>
      </c>
    </row>
    <row r="926" spans="1:15" x14ac:dyDescent="0.25">
      <c r="A926" s="255" t="s">
        <v>51</v>
      </c>
      <c r="B926" s="258" t="s">
        <v>38</v>
      </c>
      <c r="C926" s="256">
        <v>68322</v>
      </c>
      <c r="D926" s="259" t="s">
        <v>873</v>
      </c>
      <c r="E926" s="237">
        <v>0</v>
      </c>
      <c r="F926" s="189">
        <v>0</v>
      </c>
      <c r="G926" s="189">
        <v>0</v>
      </c>
      <c r="H926" s="189">
        <v>0</v>
      </c>
      <c r="I926" s="189">
        <v>0</v>
      </c>
      <c r="J926" s="189">
        <v>0</v>
      </c>
      <c r="K926" s="189">
        <v>0</v>
      </c>
      <c r="L926" s="189">
        <v>0</v>
      </c>
      <c r="M926" s="189">
        <v>0</v>
      </c>
      <c r="N926" s="189">
        <v>0</v>
      </c>
      <c r="O926" s="264">
        <f t="shared" si="14"/>
        <v>0</v>
      </c>
    </row>
    <row r="927" spans="1:15" x14ac:dyDescent="0.25">
      <c r="A927" s="255" t="s">
        <v>51</v>
      </c>
      <c r="B927" s="258" t="s">
        <v>38</v>
      </c>
      <c r="C927" s="256">
        <v>68324</v>
      </c>
      <c r="D927" s="259" t="s">
        <v>874</v>
      </c>
      <c r="E927" s="237">
        <v>0</v>
      </c>
      <c r="F927" s="189">
        <v>0</v>
      </c>
      <c r="G927" s="189">
        <v>0</v>
      </c>
      <c r="H927" s="189">
        <v>0</v>
      </c>
      <c r="I927" s="189">
        <v>0</v>
      </c>
      <c r="J927" s="189">
        <v>0</v>
      </c>
      <c r="K927" s="189">
        <v>0</v>
      </c>
      <c r="L927" s="189">
        <v>0</v>
      </c>
      <c r="M927" s="189">
        <v>0</v>
      </c>
      <c r="N927" s="189">
        <v>0</v>
      </c>
      <c r="O927" s="264">
        <f t="shared" si="14"/>
        <v>0</v>
      </c>
    </row>
    <row r="928" spans="1:15" x14ac:dyDescent="0.25">
      <c r="A928" s="255" t="s">
        <v>51</v>
      </c>
      <c r="B928" s="258" t="s">
        <v>38</v>
      </c>
      <c r="C928" s="256">
        <v>68327</v>
      </c>
      <c r="D928" s="259" t="s">
        <v>875</v>
      </c>
      <c r="E928" s="237">
        <v>0</v>
      </c>
      <c r="F928" s="189">
        <v>0</v>
      </c>
      <c r="G928" s="189">
        <v>0</v>
      </c>
      <c r="H928" s="189">
        <v>0</v>
      </c>
      <c r="I928" s="189">
        <v>0</v>
      </c>
      <c r="J928" s="189">
        <v>0</v>
      </c>
      <c r="K928" s="189">
        <v>0</v>
      </c>
      <c r="L928" s="189">
        <v>0</v>
      </c>
      <c r="M928" s="189">
        <v>0</v>
      </c>
      <c r="N928" s="189">
        <v>0</v>
      </c>
      <c r="O928" s="264">
        <f t="shared" si="14"/>
        <v>0</v>
      </c>
    </row>
    <row r="929" spans="1:15" x14ac:dyDescent="0.25">
      <c r="A929" s="255" t="s">
        <v>51</v>
      </c>
      <c r="B929" s="258" t="s">
        <v>38</v>
      </c>
      <c r="C929" s="256">
        <v>68344</v>
      </c>
      <c r="D929" s="259" t="s">
        <v>876</v>
      </c>
      <c r="E929" s="237">
        <v>0</v>
      </c>
      <c r="F929" s="189">
        <v>0</v>
      </c>
      <c r="G929" s="189">
        <v>0</v>
      </c>
      <c r="H929" s="189">
        <v>0</v>
      </c>
      <c r="I929" s="189">
        <v>0</v>
      </c>
      <c r="J929" s="189">
        <v>0</v>
      </c>
      <c r="K929" s="189">
        <v>0</v>
      </c>
      <c r="L929" s="189">
        <v>0</v>
      </c>
      <c r="M929" s="189">
        <v>0</v>
      </c>
      <c r="N929" s="189">
        <v>0</v>
      </c>
      <c r="O929" s="264">
        <f t="shared" si="14"/>
        <v>0</v>
      </c>
    </row>
    <row r="930" spans="1:15" x14ac:dyDescent="0.25">
      <c r="A930" s="255" t="s">
        <v>51</v>
      </c>
      <c r="B930" s="258" t="s">
        <v>38</v>
      </c>
      <c r="C930" s="256">
        <v>68368</v>
      </c>
      <c r="D930" s="259" t="s">
        <v>877</v>
      </c>
      <c r="E930" s="237">
        <v>0</v>
      </c>
      <c r="F930" s="189">
        <v>0</v>
      </c>
      <c r="G930" s="189">
        <v>0</v>
      </c>
      <c r="H930" s="189">
        <v>0</v>
      </c>
      <c r="I930" s="189">
        <v>0</v>
      </c>
      <c r="J930" s="189">
        <v>0</v>
      </c>
      <c r="K930" s="189">
        <v>0</v>
      </c>
      <c r="L930" s="189">
        <v>0</v>
      </c>
      <c r="M930" s="189">
        <v>0</v>
      </c>
      <c r="N930" s="189">
        <v>0</v>
      </c>
      <c r="O930" s="264">
        <f t="shared" si="14"/>
        <v>0</v>
      </c>
    </row>
    <row r="931" spans="1:15" x14ac:dyDescent="0.25">
      <c r="A931" s="221" t="s">
        <v>51</v>
      </c>
      <c r="B931" s="222" t="s">
        <v>38</v>
      </c>
      <c r="C931" s="186">
        <v>68370</v>
      </c>
      <c r="D931" s="187" t="s">
        <v>878</v>
      </c>
      <c r="E931" s="237">
        <v>0</v>
      </c>
      <c r="F931" s="189">
        <v>0</v>
      </c>
      <c r="G931" s="189">
        <v>0</v>
      </c>
      <c r="H931" s="189">
        <v>0</v>
      </c>
      <c r="I931" s="189">
        <v>0</v>
      </c>
      <c r="J931" s="189">
        <v>0</v>
      </c>
      <c r="K931" s="189">
        <v>0</v>
      </c>
      <c r="L931" s="189">
        <v>0</v>
      </c>
      <c r="M931" s="189">
        <v>0</v>
      </c>
      <c r="N931" s="189">
        <v>0</v>
      </c>
      <c r="O931" s="189">
        <f t="shared" si="14"/>
        <v>0</v>
      </c>
    </row>
    <row r="932" spans="1:15" x14ac:dyDescent="0.25">
      <c r="A932" s="221" t="s">
        <v>51</v>
      </c>
      <c r="B932" s="222" t="s">
        <v>38</v>
      </c>
      <c r="C932" s="186">
        <v>68377</v>
      </c>
      <c r="D932" s="187" t="s">
        <v>879</v>
      </c>
      <c r="E932" s="237">
        <v>5310.8831326462241</v>
      </c>
      <c r="F932" s="189">
        <v>0</v>
      </c>
      <c r="G932" s="189">
        <v>0</v>
      </c>
      <c r="H932" s="189">
        <v>0</v>
      </c>
      <c r="I932" s="189">
        <v>0</v>
      </c>
      <c r="J932" s="189">
        <v>0</v>
      </c>
      <c r="K932" s="189">
        <v>0</v>
      </c>
      <c r="L932" s="189">
        <v>0</v>
      </c>
      <c r="M932" s="189">
        <v>0</v>
      </c>
      <c r="N932" s="189">
        <v>0</v>
      </c>
      <c r="O932" s="189">
        <f t="shared" si="14"/>
        <v>0</v>
      </c>
    </row>
    <row r="933" spans="1:15" x14ac:dyDescent="0.25">
      <c r="A933" s="221" t="s">
        <v>51</v>
      </c>
      <c r="B933" s="222" t="s">
        <v>38</v>
      </c>
      <c r="C933" s="186">
        <v>68385</v>
      </c>
      <c r="D933" s="187" t="s">
        <v>880</v>
      </c>
      <c r="E933" s="237">
        <v>16326236.900214598</v>
      </c>
      <c r="F933" s="189">
        <v>0</v>
      </c>
      <c r="G933" s="189">
        <v>167558426.21000001</v>
      </c>
      <c r="H933" s="189">
        <v>0</v>
      </c>
      <c r="I933" s="189">
        <v>0</v>
      </c>
      <c r="J933" s="189">
        <v>0</v>
      </c>
      <c r="K933" s="189">
        <v>0</v>
      </c>
      <c r="L933" s="189">
        <v>2642209.5699999998</v>
      </c>
      <c r="M933" s="189">
        <v>0</v>
      </c>
      <c r="N933" s="189">
        <v>0</v>
      </c>
      <c r="O933" s="189">
        <f t="shared" si="14"/>
        <v>170200635.78</v>
      </c>
    </row>
    <row r="934" spans="1:15" x14ac:dyDescent="0.25">
      <c r="A934" s="221" t="s">
        <v>51</v>
      </c>
      <c r="B934" s="222" t="s">
        <v>38</v>
      </c>
      <c r="C934" s="186">
        <v>68397</v>
      </c>
      <c r="D934" s="187" t="s">
        <v>459</v>
      </c>
      <c r="E934" s="237">
        <v>5116850.1703736177</v>
      </c>
      <c r="F934" s="189">
        <v>0</v>
      </c>
      <c r="G934" s="189">
        <v>0</v>
      </c>
      <c r="H934" s="189">
        <v>0</v>
      </c>
      <c r="I934" s="189">
        <v>0</v>
      </c>
      <c r="J934" s="189">
        <v>0</v>
      </c>
      <c r="K934" s="189">
        <v>0</v>
      </c>
      <c r="L934" s="189">
        <v>1902081.93</v>
      </c>
      <c r="M934" s="189">
        <v>0</v>
      </c>
      <c r="N934" s="189">
        <v>0</v>
      </c>
      <c r="O934" s="189">
        <f t="shared" si="14"/>
        <v>1902081.93</v>
      </c>
    </row>
    <row r="935" spans="1:15" x14ac:dyDescent="0.25">
      <c r="A935" s="221" t="s">
        <v>51</v>
      </c>
      <c r="B935" s="222" t="s">
        <v>38</v>
      </c>
      <c r="C935" s="186">
        <v>68406</v>
      </c>
      <c r="D935" s="187" t="s">
        <v>881</v>
      </c>
      <c r="E935" s="237">
        <v>1949324.4644246672</v>
      </c>
      <c r="F935" s="189">
        <v>0</v>
      </c>
      <c r="G935" s="189">
        <v>0</v>
      </c>
      <c r="H935" s="189">
        <v>0</v>
      </c>
      <c r="I935" s="189">
        <v>0</v>
      </c>
      <c r="J935" s="189">
        <v>0</v>
      </c>
      <c r="K935" s="189">
        <v>0</v>
      </c>
      <c r="L935" s="189">
        <v>0</v>
      </c>
      <c r="M935" s="189">
        <v>0</v>
      </c>
      <c r="N935" s="189">
        <v>0</v>
      </c>
      <c r="O935" s="189">
        <f t="shared" si="14"/>
        <v>0</v>
      </c>
    </row>
    <row r="936" spans="1:15" x14ac:dyDescent="0.25">
      <c r="A936" s="221" t="s">
        <v>51</v>
      </c>
      <c r="B936" s="222" t="s">
        <v>38</v>
      </c>
      <c r="C936" s="186">
        <v>68418</v>
      </c>
      <c r="D936" s="187" t="s">
        <v>882</v>
      </c>
      <c r="E936" s="237">
        <v>104571234.6907357</v>
      </c>
      <c r="F936" s="189">
        <v>0</v>
      </c>
      <c r="G936" s="189">
        <v>0</v>
      </c>
      <c r="H936" s="189">
        <v>0</v>
      </c>
      <c r="I936" s="189">
        <v>0</v>
      </c>
      <c r="J936" s="189">
        <v>0</v>
      </c>
      <c r="K936" s="189">
        <v>0</v>
      </c>
      <c r="L936" s="189">
        <v>6293949.8900000006</v>
      </c>
      <c r="M936" s="189">
        <v>0</v>
      </c>
      <c r="N936" s="189">
        <v>101172823.84999999</v>
      </c>
      <c r="O936" s="189">
        <f t="shared" si="14"/>
        <v>107466773.73999999</v>
      </c>
    </row>
    <row r="937" spans="1:15" x14ac:dyDescent="0.25">
      <c r="A937" s="221" t="s">
        <v>51</v>
      </c>
      <c r="B937" s="222" t="s">
        <v>38</v>
      </c>
      <c r="C937" s="186">
        <v>68425</v>
      </c>
      <c r="D937" s="187" t="s">
        <v>883</v>
      </c>
      <c r="E937" s="237">
        <v>68633.922612567039</v>
      </c>
      <c r="F937" s="189">
        <v>0</v>
      </c>
      <c r="G937" s="189">
        <v>0</v>
      </c>
      <c r="H937" s="189">
        <v>0</v>
      </c>
      <c r="I937" s="189">
        <v>0</v>
      </c>
      <c r="J937" s="189">
        <v>0</v>
      </c>
      <c r="K937" s="189">
        <v>0</v>
      </c>
      <c r="L937" s="189">
        <v>0</v>
      </c>
      <c r="M937" s="189">
        <v>0</v>
      </c>
      <c r="N937" s="189">
        <v>0</v>
      </c>
      <c r="O937" s="189">
        <f t="shared" si="14"/>
        <v>0</v>
      </c>
    </row>
    <row r="938" spans="1:15" x14ac:dyDescent="0.25">
      <c r="A938" s="221" t="s">
        <v>51</v>
      </c>
      <c r="B938" s="222" t="s">
        <v>38</v>
      </c>
      <c r="C938" s="186">
        <v>68432</v>
      </c>
      <c r="D938" s="187" t="s">
        <v>884</v>
      </c>
      <c r="E938" s="237">
        <v>319804.76352161029</v>
      </c>
      <c r="F938" s="189">
        <v>0</v>
      </c>
      <c r="G938" s="189">
        <v>0</v>
      </c>
      <c r="H938" s="189">
        <v>0</v>
      </c>
      <c r="I938" s="189">
        <v>0</v>
      </c>
      <c r="J938" s="189">
        <v>0</v>
      </c>
      <c r="K938" s="189">
        <v>0</v>
      </c>
      <c r="L938" s="189">
        <v>120196.57</v>
      </c>
      <c r="M938" s="189">
        <v>0</v>
      </c>
      <c r="N938" s="189">
        <v>0</v>
      </c>
      <c r="O938" s="189">
        <f t="shared" si="14"/>
        <v>120196.57</v>
      </c>
    </row>
    <row r="939" spans="1:15" x14ac:dyDescent="0.25">
      <c r="A939" s="221" t="s">
        <v>51</v>
      </c>
      <c r="B939" s="222" t="s">
        <v>38</v>
      </c>
      <c r="C939" s="186">
        <v>68444</v>
      </c>
      <c r="D939" s="187" t="s">
        <v>885</v>
      </c>
      <c r="E939" s="237">
        <v>424447.83056775096</v>
      </c>
      <c r="F939" s="189">
        <v>0</v>
      </c>
      <c r="G939" s="189">
        <v>0</v>
      </c>
      <c r="H939" s="189">
        <v>0</v>
      </c>
      <c r="I939" s="189">
        <v>0</v>
      </c>
      <c r="J939" s="189">
        <v>0</v>
      </c>
      <c r="K939" s="189">
        <v>0</v>
      </c>
      <c r="L939" s="189">
        <v>424833.74</v>
      </c>
      <c r="M939" s="189">
        <v>0</v>
      </c>
      <c r="N939" s="189">
        <v>0</v>
      </c>
      <c r="O939" s="189">
        <f t="shared" si="14"/>
        <v>424833.74</v>
      </c>
    </row>
    <row r="940" spans="1:15" x14ac:dyDescent="0.25">
      <c r="A940" s="221" t="s">
        <v>51</v>
      </c>
      <c r="B940" s="222" t="s">
        <v>38</v>
      </c>
      <c r="C940" s="186">
        <v>68464</v>
      </c>
      <c r="D940" s="187" t="s">
        <v>886</v>
      </c>
      <c r="E940" s="237">
        <v>109742.16142332755</v>
      </c>
      <c r="F940" s="189">
        <v>0</v>
      </c>
      <c r="G940" s="189">
        <v>0</v>
      </c>
      <c r="H940" s="189">
        <v>0</v>
      </c>
      <c r="I940" s="189">
        <v>0</v>
      </c>
      <c r="J940" s="189">
        <v>0</v>
      </c>
      <c r="K940" s="189">
        <v>0</v>
      </c>
      <c r="L940" s="189">
        <v>102050.34000000001</v>
      </c>
      <c r="M940" s="189">
        <v>0</v>
      </c>
      <c r="N940" s="189">
        <v>0</v>
      </c>
      <c r="O940" s="189">
        <f t="shared" si="14"/>
        <v>102050.34000000001</v>
      </c>
    </row>
    <row r="941" spans="1:15" x14ac:dyDescent="0.25">
      <c r="A941" s="255" t="s">
        <v>51</v>
      </c>
      <c r="B941" s="258" t="s">
        <v>38</v>
      </c>
      <c r="C941" s="256">
        <v>68468</v>
      </c>
      <c r="D941" s="259" t="s">
        <v>887</v>
      </c>
      <c r="E941" s="237">
        <v>201841.01247031899</v>
      </c>
      <c r="F941" s="189">
        <v>0</v>
      </c>
      <c r="G941" s="189">
        <v>0</v>
      </c>
      <c r="H941" s="189">
        <v>0</v>
      </c>
      <c r="I941" s="189">
        <v>0</v>
      </c>
      <c r="J941" s="189">
        <v>0</v>
      </c>
      <c r="K941" s="189">
        <v>0</v>
      </c>
      <c r="L941" s="189">
        <v>0</v>
      </c>
      <c r="M941" s="189">
        <v>0</v>
      </c>
      <c r="N941" s="189">
        <v>0</v>
      </c>
      <c r="O941" s="264">
        <f t="shared" si="14"/>
        <v>0</v>
      </c>
    </row>
    <row r="942" spans="1:15" x14ac:dyDescent="0.25">
      <c r="A942" s="255" t="s">
        <v>51</v>
      </c>
      <c r="B942" s="258" t="s">
        <v>38</v>
      </c>
      <c r="C942" s="256">
        <v>68498</v>
      </c>
      <c r="D942" s="259" t="s">
        <v>888</v>
      </c>
      <c r="E942" s="237">
        <v>71746.118037772801</v>
      </c>
      <c r="F942" s="189">
        <v>0</v>
      </c>
      <c r="G942" s="189">
        <v>0</v>
      </c>
      <c r="H942" s="189">
        <v>0</v>
      </c>
      <c r="I942" s="189">
        <v>0</v>
      </c>
      <c r="J942" s="189">
        <v>0</v>
      </c>
      <c r="K942" s="189">
        <v>0</v>
      </c>
      <c r="L942" s="189">
        <v>0</v>
      </c>
      <c r="M942" s="189">
        <v>0</v>
      </c>
      <c r="N942" s="189">
        <v>0</v>
      </c>
      <c r="O942" s="264">
        <f t="shared" si="14"/>
        <v>0</v>
      </c>
    </row>
    <row r="943" spans="1:15" x14ac:dyDescent="0.25">
      <c r="A943" s="255" t="s">
        <v>51</v>
      </c>
      <c r="B943" s="258" t="s">
        <v>38</v>
      </c>
      <c r="C943" s="256">
        <v>68500</v>
      </c>
      <c r="D943" s="259" t="s">
        <v>889</v>
      </c>
      <c r="E943" s="237">
        <v>321957.31632938242</v>
      </c>
      <c r="F943" s="189">
        <v>762639.76</v>
      </c>
      <c r="G943" s="189">
        <v>0</v>
      </c>
      <c r="H943" s="189">
        <v>0</v>
      </c>
      <c r="I943" s="189">
        <v>0</v>
      </c>
      <c r="J943" s="189">
        <v>0</v>
      </c>
      <c r="K943" s="189">
        <v>0</v>
      </c>
      <c r="L943" s="189">
        <v>264204.57999999996</v>
      </c>
      <c r="M943" s="189">
        <v>0</v>
      </c>
      <c r="N943" s="189">
        <v>0</v>
      </c>
      <c r="O943" s="264">
        <f t="shared" si="14"/>
        <v>1026844.34</v>
      </c>
    </row>
    <row r="944" spans="1:15" x14ac:dyDescent="0.25">
      <c r="A944" s="255" t="s">
        <v>51</v>
      </c>
      <c r="B944" s="258" t="s">
        <v>38</v>
      </c>
      <c r="C944" s="256">
        <v>68502</v>
      </c>
      <c r="D944" s="259" t="s">
        <v>890</v>
      </c>
      <c r="E944" s="237">
        <v>0</v>
      </c>
      <c r="F944" s="189">
        <v>0</v>
      </c>
      <c r="G944" s="189">
        <v>0</v>
      </c>
      <c r="H944" s="189">
        <v>0</v>
      </c>
      <c r="I944" s="189">
        <v>0</v>
      </c>
      <c r="J944" s="189">
        <v>0</v>
      </c>
      <c r="K944" s="189">
        <v>0</v>
      </c>
      <c r="L944" s="189">
        <v>0</v>
      </c>
      <c r="M944" s="189">
        <v>0</v>
      </c>
      <c r="N944" s="189">
        <v>0</v>
      </c>
      <c r="O944" s="264">
        <f t="shared" si="14"/>
        <v>0</v>
      </c>
    </row>
    <row r="945" spans="1:15" x14ac:dyDescent="0.25">
      <c r="A945" s="255" t="s">
        <v>51</v>
      </c>
      <c r="B945" s="258" t="s">
        <v>38</v>
      </c>
      <c r="C945" s="256">
        <v>68522</v>
      </c>
      <c r="D945" s="259" t="s">
        <v>891</v>
      </c>
      <c r="E945" s="237">
        <v>0</v>
      </c>
      <c r="F945" s="189">
        <v>0</v>
      </c>
      <c r="G945" s="189">
        <v>0</v>
      </c>
      <c r="H945" s="189">
        <v>0</v>
      </c>
      <c r="I945" s="189">
        <v>0</v>
      </c>
      <c r="J945" s="189">
        <v>0</v>
      </c>
      <c r="K945" s="189">
        <v>0</v>
      </c>
      <c r="L945" s="189">
        <v>0</v>
      </c>
      <c r="M945" s="189">
        <v>0</v>
      </c>
      <c r="N945" s="189">
        <v>0</v>
      </c>
      <c r="O945" s="264">
        <f t="shared" si="14"/>
        <v>0</v>
      </c>
    </row>
    <row r="946" spans="1:15" x14ac:dyDescent="0.25">
      <c r="A946" s="255" t="s">
        <v>51</v>
      </c>
      <c r="B946" s="258" t="s">
        <v>38</v>
      </c>
      <c r="C946" s="256">
        <v>68524</v>
      </c>
      <c r="D946" s="259" t="s">
        <v>892</v>
      </c>
      <c r="E946" s="237">
        <v>0</v>
      </c>
      <c r="F946" s="189">
        <v>0</v>
      </c>
      <c r="G946" s="189">
        <v>0</v>
      </c>
      <c r="H946" s="189">
        <v>0</v>
      </c>
      <c r="I946" s="189">
        <v>0</v>
      </c>
      <c r="J946" s="189">
        <v>0</v>
      </c>
      <c r="K946" s="189">
        <v>0</v>
      </c>
      <c r="L946" s="189">
        <v>0</v>
      </c>
      <c r="M946" s="189">
        <v>0</v>
      </c>
      <c r="N946" s="189">
        <v>0</v>
      </c>
      <c r="O946" s="264">
        <f t="shared" si="14"/>
        <v>0</v>
      </c>
    </row>
    <row r="947" spans="1:15" x14ac:dyDescent="0.25">
      <c r="A947" s="255" t="s">
        <v>51</v>
      </c>
      <c r="B947" s="258" t="s">
        <v>38</v>
      </c>
      <c r="C947" s="256">
        <v>68533</v>
      </c>
      <c r="D947" s="259" t="s">
        <v>893</v>
      </c>
      <c r="E947" s="237">
        <v>29416.452633030684</v>
      </c>
      <c r="F947" s="189">
        <v>0</v>
      </c>
      <c r="G947" s="189">
        <v>0</v>
      </c>
      <c r="H947" s="189">
        <v>0</v>
      </c>
      <c r="I947" s="189">
        <v>0</v>
      </c>
      <c r="J947" s="189">
        <v>0</v>
      </c>
      <c r="K947" s="189">
        <v>0</v>
      </c>
      <c r="L947" s="189">
        <v>0</v>
      </c>
      <c r="M947" s="189">
        <v>0</v>
      </c>
      <c r="N947" s="189">
        <v>0</v>
      </c>
      <c r="O947" s="264">
        <f t="shared" si="14"/>
        <v>0</v>
      </c>
    </row>
    <row r="948" spans="1:15" x14ac:dyDescent="0.25">
      <c r="A948" s="255" t="s">
        <v>51</v>
      </c>
      <c r="B948" s="258" t="s">
        <v>38</v>
      </c>
      <c r="C948" s="256">
        <v>68547</v>
      </c>
      <c r="D948" s="259" t="s">
        <v>894</v>
      </c>
      <c r="E948" s="237">
        <v>1906475.275071494</v>
      </c>
      <c r="F948" s="189">
        <v>0</v>
      </c>
      <c r="G948" s="189">
        <v>0</v>
      </c>
      <c r="H948" s="189">
        <v>0</v>
      </c>
      <c r="I948" s="189">
        <v>0</v>
      </c>
      <c r="J948" s="189">
        <v>0</v>
      </c>
      <c r="K948" s="189">
        <v>0</v>
      </c>
      <c r="L948" s="189">
        <v>2476191.2700000005</v>
      </c>
      <c r="M948" s="189">
        <v>0</v>
      </c>
      <c r="N948" s="189">
        <v>0</v>
      </c>
      <c r="O948" s="264">
        <f t="shared" si="14"/>
        <v>2476191.2700000005</v>
      </c>
    </row>
    <row r="949" spans="1:15" x14ac:dyDescent="0.25">
      <c r="A949" s="255" t="s">
        <v>51</v>
      </c>
      <c r="B949" s="258" t="s">
        <v>38</v>
      </c>
      <c r="C949" s="256">
        <v>68549</v>
      </c>
      <c r="D949" s="259" t="s">
        <v>895</v>
      </c>
      <c r="E949" s="237">
        <v>2452263.6557927001</v>
      </c>
      <c r="F949" s="189">
        <v>1408128.07</v>
      </c>
      <c r="G949" s="189">
        <v>0</v>
      </c>
      <c r="H949" s="189">
        <v>0</v>
      </c>
      <c r="I949" s="189">
        <v>0</v>
      </c>
      <c r="J949" s="189">
        <v>0</v>
      </c>
      <c r="K949" s="189">
        <v>0</v>
      </c>
      <c r="L949" s="189">
        <v>0</v>
      </c>
      <c r="M949" s="189">
        <v>0</v>
      </c>
      <c r="N949" s="189">
        <v>0</v>
      </c>
      <c r="O949" s="264">
        <f t="shared" si="14"/>
        <v>1408128.07</v>
      </c>
    </row>
    <row r="950" spans="1:15" x14ac:dyDescent="0.25">
      <c r="A950" s="255" t="s">
        <v>51</v>
      </c>
      <c r="B950" s="258" t="s">
        <v>38</v>
      </c>
      <c r="C950" s="256">
        <v>68572</v>
      </c>
      <c r="D950" s="259" t="s">
        <v>896</v>
      </c>
      <c r="E950" s="237">
        <v>0</v>
      </c>
      <c r="F950" s="189">
        <v>0</v>
      </c>
      <c r="G950" s="189">
        <v>0</v>
      </c>
      <c r="H950" s="189">
        <v>0</v>
      </c>
      <c r="I950" s="189">
        <v>0</v>
      </c>
      <c r="J950" s="189">
        <v>0</v>
      </c>
      <c r="K950" s="189">
        <v>0</v>
      </c>
      <c r="L950" s="189">
        <v>0</v>
      </c>
      <c r="M950" s="189">
        <v>0</v>
      </c>
      <c r="N950" s="189">
        <v>0</v>
      </c>
      <c r="O950" s="264">
        <f t="shared" si="14"/>
        <v>0</v>
      </c>
    </row>
    <row r="951" spans="1:15" x14ac:dyDescent="0.25">
      <c r="A951" s="221" t="s">
        <v>51</v>
      </c>
      <c r="B951" s="222" t="s">
        <v>38</v>
      </c>
      <c r="C951" s="186">
        <v>68573</v>
      </c>
      <c r="D951" s="187" t="s">
        <v>897</v>
      </c>
      <c r="E951" s="237">
        <v>0</v>
      </c>
      <c r="F951" s="189">
        <v>0</v>
      </c>
      <c r="G951" s="189">
        <v>0</v>
      </c>
      <c r="H951" s="189">
        <v>0</v>
      </c>
      <c r="I951" s="189">
        <v>0</v>
      </c>
      <c r="J951" s="189">
        <v>0</v>
      </c>
      <c r="K951" s="189">
        <v>0</v>
      </c>
      <c r="L951" s="189">
        <v>0</v>
      </c>
      <c r="M951" s="189">
        <v>0</v>
      </c>
      <c r="N951" s="189">
        <v>0</v>
      </c>
      <c r="O951" s="189">
        <f t="shared" si="14"/>
        <v>0</v>
      </c>
    </row>
    <row r="952" spans="1:15" x14ac:dyDescent="0.25">
      <c r="A952" s="221" t="s">
        <v>51</v>
      </c>
      <c r="B952" s="222" t="s">
        <v>38</v>
      </c>
      <c r="C952" s="186">
        <v>68575</v>
      </c>
      <c r="D952" s="187" t="s">
        <v>898</v>
      </c>
      <c r="E952" s="237">
        <v>1933716.9113086998</v>
      </c>
      <c r="F952" s="189">
        <v>0</v>
      </c>
      <c r="G952" s="189">
        <v>0</v>
      </c>
      <c r="H952" s="189">
        <v>0</v>
      </c>
      <c r="I952" s="189">
        <v>0</v>
      </c>
      <c r="J952" s="189">
        <v>0</v>
      </c>
      <c r="K952" s="189">
        <v>0</v>
      </c>
      <c r="L952" s="189">
        <v>0</v>
      </c>
      <c r="M952" s="189">
        <v>0</v>
      </c>
      <c r="N952" s="189">
        <v>0</v>
      </c>
      <c r="O952" s="189">
        <f t="shared" si="14"/>
        <v>0</v>
      </c>
    </row>
    <row r="953" spans="1:15" x14ac:dyDescent="0.25">
      <c r="A953" s="221" t="s">
        <v>51</v>
      </c>
      <c r="B953" s="222" t="s">
        <v>38</v>
      </c>
      <c r="C953" s="186">
        <v>68615</v>
      </c>
      <c r="D953" s="187" t="s">
        <v>134</v>
      </c>
      <c r="E953" s="237">
        <v>15551763.718603898</v>
      </c>
      <c r="F953" s="189">
        <v>992.93000000000006</v>
      </c>
      <c r="G953" s="189">
        <v>0</v>
      </c>
      <c r="H953" s="189">
        <v>0</v>
      </c>
      <c r="I953" s="189">
        <v>0</v>
      </c>
      <c r="J953" s="189">
        <v>0</v>
      </c>
      <c r="K953" s="189">
        <v>0</v>
      </c>
      <c r="L953" s="189">
        <v>2493560.5</v>
      </c>
      <c r="M953" s="189">
        <v>0</v>
      </c>
      <c r="N953" s="189">
        <v>0</v>
      </c>
      <c r="O953" s="189">
        <f t="shared" si="14"/>
        <v>2494553.4300000002</v>
      </c>
    </row>
    <row r="954" spans="1:15" x14ac:dyDescent="0.25">
      <c r="A954" s="221" t="s">
        <v>51</v>
      </c>
      <c r="B954" s="222" t="s">
        <v>38</v>
      </c>
      <c r="C954" s="186">
        <v>68655</v>
      </c>
      <c r="D954" s="187" t="s">
        <v>899</v>
      </c>
      <c r="E954" s="237">
        <v>1127489.0428932202</v>
      </c>
      <c r="F954" s="189">
        <v>0</v>
      </c>
      <c r="G954" s="189">
        <v>0</v>
      </c>
      <c r="H954" s="189">
        <v>0</v>
      </c>
      <c r="I954" s="189">
        <v>0</v>
      </c>
      <c r="J954" s="189">
        <v>0</v>
      </c>
      <c r="K954" s="189">
        <v>0</v>
      </c>
      <c r="L954" s="189">
        <v>412919.47</v>
      </c>
      <c r="M954" s="189">
        <v>0</v>
      </c>
      <c r="N954" s="189">
        <v>0</v>
      </c>
      <c r="O954" s="189">
        <f t="shared" si="14"/>
        <v>412919.47</v>
      </c>
    </row>
    <row r="955" spans="1:15" x14ac:dyDescent="0.25">
      <c r="A955" s="221" t="s">
        <v>51</v>
      </c>
      <c r="B955" s="222" t="s">
        <v>38</v>
      </c>
      <c r="C955" s="186">
        <v>68669</v>
      </c>
      <c r="D955" s="187" t="s">
        <v>900</v>
      </c>
      <c r="E955" s="237">
        <v>677340.83819752466</v>
      </c>
      <c r="F955" s="189">
        <v>0</v>
      </c>
      <c r="G955" s="189">
        <v>0</v>
      </c>
      <c r="H955" s="189">
        <v>0</v>
      </c>
      <c r="I955" s="189">
        <v>0</v>
      </c>
      <c r="J955" s="189">
        <v>0</v>
      </c>
      <c r="K955" s="189">
        <v>0</v>
      </c>
      <c r="L955" s="189">
        <v>0</v>
      </c>
      <c r="M955" s="189">
        <v>0</v>
      </c>
      <c r="N955" s="189">
        <v>0</v>
      </c>
      <c r="O955" s="189">
        <f t="shared" si="14"/>
        <v>0</v>
      </c>
    </row>
    <row r="956" spans="1:15" x14ac:dyDescent="0.25">
      <c r="A956" s="221" t="s">
        <v>51</v>
      </c>
      <c r="B956" s="222" t="s">
        <v>38</v>
      </c>
      <c r="C956" s="186">
        <v>68673</v>
      </c>
      <c r="D956" s="187" t="s">
        <v>901</v>
      </c>
      <c r="E956" s="237">
        <v>0</v>
      </c>
      <c r="F956" s="189">
        <v>0</v>
      </c>
      <c r="G956" s="189">
        <v>0</v>
      </c>
      <c r="H956" s="189">
        <v>0</v>
      </c>
      <c r="I956" s="189">
        <v>0</v>
      </c>
      <c r="J956" s="189">
        <v>0</v>
      </c>
      <c r="K956" s="189">
        <v>0</v>
      </c>
      <c r="L956" s="189">
        <v>0</v>
      </c>
      <c r="M956" s="189">
        <v>0</v>
      </c>
      <c r="N956" s="189">
        <v>0</v>
      </c>
      <c r="O956" s="189">
        <f t="shared" si="14"/>
        <v>0</v>
      </c>
    </row>
    <row r="957" spans="1:15" x14ac:dyDescent="0.25">
      <c r="A957" s="221" t="s">
        <v>51</v>
      </c>
      <c r="B957" s="222" t="s">
        <v>38</v>
      </c>
      <c r="C957" s="186">
        <v>68679</v>
      </c>
      <c r="D957" s="187" t="s">
        <v>902</v>
      </c>
      <c r="E957" s="237">
        <v>310159.22861075628</v>
      </c>
      <c r="F957" s="189">
        <v>0</v>
      </c>
      <c r="G957" s="189">
        <v>0</v>
      </c>
      <c r="H957" s="189">
        <v>0</v>
      </c>
      <c r="I957" s="189">
        <v>0</v>
      </c>
      <c r="J957" s="189">
        <v>0</v>
      </c>
      <c r="K957" s="189">
        <v>0</v>
      </c>
      <c r="L957" s="189">
        <v>996227.7699999999</v>
      </c>
      <c r="M957" s="189">
        <v>0</v>
      </c>
      <c r="N957" s="189">
        <v>0</v>
      </c>
      <c r="O957" s="189">
        <f t="shared" si="14"/>
        <v>996227.7699999999</v>
      </c>
    </row>
    <row r="958" spans="1:15" x14ac:dyDescent="0.25">
      <c r="A958" s="221" t="s">
        <v>51</v>
      </c>
      <c r="B958" s="222" t="s">
        <v>38</v>
      </c>
      <c r="C958" s="186">
        <v>68682</v>
      </c>
      <c r="D958" s="187" t="s">
        <v>903</v>
      </c>
      <c r="E958" s="237">
        <v>0</v>
      </c>
      <c r="F958" s="189">
        <v>0</v>
      </c>
      <c r="G958" s="189">
        <v>0</v>
      </c>
      <c r="H958" s="189">
        <v>0</v>
      </c>
      <c r="I958" s="189">
        <v>0</v>
      </c>
      <c r="J958" s="189">
        <v>0</v>
      </c>
      <c r="K958" s="189">
        <v>0</v>
      </c>
      <c r="L958" s="189">
        <v>0</v>
      </c>
      <c r="M958" s="189">
        <v>0</v>
      </c>
      <c r="N958" s="189">
        <v>0</v>
      </c>
      <c r="O958" s="189">
        <f t="shared" si="14"/>
        <v>0</v>
      </c>
    </row>
    <row r="959" spans="1:15" x14ac:dyDescent="0.25">
      <c r="A959" s="221" t="s">
        <v>51</v>
      </c>
      <c r="B959" s="222" t="s">
        <v>38</v>
      </c>
      <c r="C959" s="186">
        <v>68684</v>
      </c>
      <c r="D959" s="187" t="s">
        <v>904</v>
      </c>
      <c r="E959" s="237">
        <v>306107.89617995272</v>
      </c>
      <c r="F959" s="189">
        <v>0</v>
      </c>
      <c r="G959" s="189">
        <v>0</v>
      </c>
      <c r="H959" s="189">
        <v>0</v>
      </c>
      <c r="I959" s="189">
        <v>0</v>
      </c>
      <c r="J959" s="189">
        <v>0</v>
      </c>
      <c r="K959" s="189">
        <v>0</v>
      </c>
      <c r="L959" s="189">
        <v>8096.4</v>
      </c>
      <c r="M959" s="189">
        <v>0</v>
      </c>
      <c r="N959" s="189">
        <v>0</v>
      </c>
      <c r="O959" s="189">
        <f t="shared" si="14"/>
        <v>8096.4</v>
      </c>
    </row>
    <row r="960" spans="1:15" x14ac:dyDescent="0.25">
      <c r="A960" s="221" t="s">
        <v>51</v>
      </c>
      <c r="B960" s="222" t="s">
        <v>38</v>
      </c>
      <c r="C960" s="186">
        <v>68686</v>
      </c>
      <c r="D960" s="187" t="s">
        <v>905</v>
      </c>
      <c r="E960" s="237">
        <v>971299.01598173042</v>
      </c>
      <c r="F960" s="189">
        <v>0</v>
      </c>
      <c r="G960" s="189">
        <v>2075753.44</v>
      </c>
      <c r="H960" s="189">
        <v>0</v>
      </c>
      <c r="I960" s="189">
        <v>0</v>
      </c>
      <c r="J960" s="189">
        <v>0</v>
      </c>
      <c r="K960" s="189">
        <v>0</v>
      </c>
      <c r="L960" s="189">
        <v>0</v>
      </c>
      <c r="M960" s="189">
        <v>0</v>
      </c>
      <c r="N960" s="189">
        <v>0</v>
      </c>
      <c r="O960" s="189">
        <f t="shared" si="14"/>
        <v>2075753.44</v>
      </c>
    </row>
    <row r="961" spans="1:15" x14ac:dyDescent="0.25">
      <c r="A961" s="255" t="s">
        <v>51</v>
      </c>
      <c r="B961" s="258" t="s">
        <v>38</v>
      </c>
      <c r="C961" s="256">
        <v>68689</v>
      </c>
      <c r="D961" s="259" t="s">
        <v>906</v>
      </c>
      <c r="E961" s="237">
        <v>467593.75822371722</v>
      </c>
      <c r="F961" s="189">
        <v>0</v>
      </c>
      <c r="G961" s="189">
        <v>0</v>
      </c>
      <c r="H961" s="189">
        <v>0</v>
      </c>
      <c r="I961" s="189">
        <v>0</v>
      </c>
      <c r="J961" s="189">
        <v>0</v>
      </c>
      <c r="K961" s="189">
        <v>0</v>
      </c>
      <c r="L961" s="189">
        <v>298646.51</v>
      </c>
      <c r="M961" s="189">
        <v>0</v>
      </c>
      <c r="N961" s="189">
        <v>0</v>
      </c>
      <c r="O961" s="264">
        <f t="shared" si="14"/>
        <v>298646.51</v>
      </c>
    </row>
    <row r="962" spans="1:15" x14ac:dyDescent="0.25">
      <c r="A962" s="255" t="s">
        <v>51</v>
      </c>
      <c r="B962" s="258" t="s">
        <v>38</v>
      </c>
      <c r="C962" s="256">
        <v>68705</v>
      </c>
      <c r="D962" s="259" t="s">
        <v>150</v>
      </c>
      <c r="E962" s="237">
        <v>0</v>
      </c>
      <c r="F962" s="189">
        <v>0</v>
      </c>
      <c r="G962" s="189">
        <v>0</v>
      </c>
      <c r="H962" s="189">
        <v>0</v>
      </c>
      <c r="I962" s="189">
        <v>0</v>
      </c>
      <c r="J962" s="189">
        <v>0</v>
      </c>
      <c r="K962" s="189">
        <v>0</v>
      </c>
      <c r="L962" s="189">
        <v>267284.22000000003</v>
      </c>
      <c r="M962" s="189">
        <v>0</v>
      </c>
      <c r="N962" s="189">
        <v>0</v>
      </c>
      <c r="O962" s="264">
        <f t="shared" si="14"/>
        <v>267284.22000000003</v>
      </c>
    </row>
    <row r="963" spans="1:15" x14ac:dyDescent="0.25">
      <c r="A963" s="255" t="s">
        <v>51</v>
      </c>
      <c r="B963" s="258" t="s">
        <v>38</v>
      </c>
      <c r="C963" s="256">
        <v>68720</v>
      </c>
      <c r="D963" s="259" t="s">
        <v>907</v>
      </c>
      <c r="E963" s="237">
        <v>0</v>
      </c>
      <c r="F963" s="189">
        <v>0</v>
      </c>
      <c r="G963" s="189">
        <v>0</v>
      </c>
      <c r="H963" s="189">
        <v>0</v>
      </c>
      <c r="I963" s="189">
        <v>0</v>
      </c>
      <c r="J963" s="189">
        <v>0</v>
      </c>
      <c r="K963" s="189">
        <v>0</v>
      </c>
      <c r="L963" s="189">
        <v>0</v>
      </c>
      <c r="M963" s="189">
        <v>0</v>
      </c>
      <c r="N963" s="189">
        <v>0</v>
      </c>
      <c r="O963" s="264">
        <f t="shared" si="14"/>
        <v>0</v>
      </c>
    </row>
    <row r="964" spans="1:15" x14ac:dyDescent="0.25">
      <c r="A964" s="255" t="s">
        <v>51</v>
      </c>
      <c r="B964" s="258" t="s">
        <v>38</v>
      </c>
      <c r="C964" s="256">
        <v>68745</v>
      </c>
      <c r="D964" s="259" t="s">
        <v>908</v>
      </c>
      <c r="E964" s="237">
        <v>0</v>
      </c>
      <c r="F964" s="189">
        <v>0</v>
      </c>
      <c r="G964" s="189">
        <v>0</v>
      </c>
      <c r="H964" s="189">
        <v>0</v>
      </c>
      <c r="I964" s="189">
        <v>0</v>
      </c>
      <c r="J964" s="189">
        <v>0</v>
      </c>
      <c r="K964" s="189">
        <v>0</v>
      </c>
      <c r="L964" s="189">
        <v>0</v>
      </c>
      <c r="M964" s="189">
        <v>0</v>
      </c>
      <c r="N964" s="189">
        <v>0</v>
      </c>
      <c r="O964" s="264">
        <f t="shared" si="14"/>
        <v>0</v>
      </c>
    </row>
    <row r="965" spans="1:15" x14ac:dyDescent="0.25">
      <c r="A965" s="255" t="s">
        <v>51</v>
      </c>
      <c r="B965" s="258" t="s">
        <v>38</v>
      </c>
      <c r="C965" s="256">
        <v>68755</v>
      </c>
      <c r="D965" s="259" t="s">
        <v>909</v>
      </c>
      <c r="E965" s="237">
        <v>0</v>
      </c>
      <c r="F965" s="189">
        <v>0</v>
      </c>
      <c r="G965" s="189">
        <v>0</v>
      </c>
      <c r="H965" s="189">
        <v>0</v>
      </c>
      <c r="I965" s="189">
        <v>0</v>
      </c>
      <c r="J965" s="189">
        <v>0</v>
      </c>
      <c r="K965" s="189">
        <v>0</v>
      </c>
      <c r="L965" s="189">
        <v>0</v>
      </c>
      <c r="M965" s="189">
        <v>0</v>
      </c>
      <c r="N965" s="189">
        <v>0</v>
      </c>
      <c r="O965" s="264">
        <f t="shared" si="14"/>
        <v>0</v>
      </c>
    </row>
    <row r="966" spans="1:15" x14ac:dyDescent="0.25">
      <c r="A966" s="255" t="s">
        <v>51</v>
      </c>
      <c r="B966" s="258" t="s">
        <v>38</v>
      </c>
      <c r="C966" s="256">
        <v>68770</v>
      </c>
      <c r="D966" s="259" t="s">
        <v>910</v>
      </c>
      <c r="E966" s="237">
        <v>0</v>
      </c>
      <c r="F966" s="189">
        <v>0</v>
      </c>
      <c r="G966" s="189">
        <v>0</v>
      </c>
      <c r="H966" s="189">
        <v>0</v>
      </c>
      <c r="I966" s="189">
        <v>0</v>
      </c>
      <c r="J966" s="189">
        <v>0</v>
      </c>
      <c r="K966" s="189">
        <v>0</v>
      </c>
      <c r="L966" s="189">
        <v>0</v>
      </c>
      <c r="M966" s="189">
        <v>0</v>
      </c>
      <c r="N966" s="189">
        <v>0</v>
      </c>
      <c r="O966" s="264">
        <f t="shared" si="14"/>
        <v>0</v>
      </c>
    </row>
    <row r="967" spans="1:15" x14ac:dyDescent="0.25">
      <c r="A967" s="255" t="s">
        <v>51</v>
      </c>
      <c r="B967" s="258" t="s">
        <v>38</v>
      </c>
      <c r="C967" s="256">
        <v>68773</v>
      </c>
      <c r="D967" s="259" t="s">
        <v>39</v>
      </c>
      <c r="E967" s="237">
        <v>1317.3142761376523</v>
      </c>
      <c r="F967" s="189">
        <v>21270.53</v>
      </c>
      <c r="G967" s="189">
        <v>0</v>
      </c>
      <c r="H967" s="189">
        <v>0</v>
      </c>
      <c r="I967" s="189">
        <v>0</v>
      </c>
      <c r="J967" s="189">
        <v>0</v>
      </c>
      <c r="K967" s="189">
        <v>0</v>
      </c>
      <c r="L967" s="189">
        <v>52140.889999999992</v>
      </c>
      <c r="M967" s="189">
        <v>0</v>
      </c>
      <c r="N967" s="189">
        <v>0</v>
      </c>
      <c r="O967" s="264">
        <f t="shared" si="14"/>
        <v>73411.419999999984</v>
      </c>
    </row>
    <row r="968" spans="1:15" x14ac:dyDescent="0.25">
      <c r="A968" s="255" t="s">
        <v>51</v>
      </c>
      <c r="B968" s="258" t="s">
        <v>38</v>
      </c>
      <c r="C968" s="256">
        <v>68780</v>
      </c>
      <c r="D968" s="259" t="s">
        <v>911</v>
      </c>
      <c r="E968" s="237">
        <v>0</v>
      </c>
      <c r="F968" s="189">
        <v>0</v>
      </c>
      <c r="G968" s="189">
        <v>0</v>
      </c>
      <c r="H968" s="189">
        <v>0</v>
      </c>
      <c r="I968" s="189">
        <v>0</v>
      </c>
      <c r="J968" s="189">
        <v>0</v>
      </c>
      <c r="K968" s="189">
        <v>0</v>
      </c>
      <c r="L968" s="189">
        <v>0</v>
      </c>
      <c r="M968" s="189">
        <v>0</v>
      </c>
      <c r="N968" s="189">
        <v>0</v>
      </c>
      <c r="O968" s="264">
        <f t="shared" si="14"/>
        <v>0</v>
      </c>
    </row>
    <row r="969" spans="1:15" x14ac:dyDescent="0.25">
      <c r="A969" s="255" t="s">
        <v>51</v>
      </c>
      <c r="B969" s="258" t="s">
        <v>38</v>
      </c>
      <c r="C969" s="256">
        <v>68820</v>
      </c>
      <c r="D969" s="259" t="s">
        <v>912</v>
      </c>
      <c r="E969" s="237">
        <v>3467.6243875816435</v>
      </c>
      <c r="F969" s="189">
        <v>0</v>
      </c>
      <c r="G969" s="189">
        <v>0</v>
      </c>
      <c r="H969" s="189">
        <v>0</v>
      </c>
      <c r="I969" s="189">
        <v>0</v>
      </c>
      <c r="J969" s="189">
        <v>0</v>
      </c>
      <c r="K969" s="189">
        <v>0</v>
      </c>
      <c r="L969" s="189">
        <v>0</v>
      </c>
      <c r="M969" s="189">
        <v>0</v>
      </c>
      <c r="N969" s="189">
        <v>0</v>
      </c>
      <c r="O969" s="264">
        <f t="shared" si="14"/>
        <v>0</v>
      </c>
    </row>
    <row r="970" spans="1:15" x14ac:dyDescent="0.25">
      <c r="A970" s="255" t="s">
        <v>51</v>
      </c>
      <c r="B970" s="258" t="s">
        <v>38</v>
      </c>
      <c r="C970" s="256">
        <v>68855</v>
      </c>
      <c r="D970" s="259" t="s">
        <v>913</v>
      </c>
      <c r="E970" s="237">
        <v>211978.16180841732</v>
      </c>
      <c r="F970" s="189">
        <v>0</v>
      </c>
      <c r="G970" s="189">
        <v>0</v>
      </c>
      <c r="H970" s="189">
        <v>0</v>
      </c>
      <c r="I970" s="189">
        <v>0</v>
      </c>
      <c r="J970" s="189">
        <v>0</v>
      </c>
      <c r="K970" s="189">
        <v>0</v>
      </c>
      <c r="L970" s="189">
        <v>0</v>
      </c>
      <c r="M970" s="189">
        <v>0</v>
      </c>
      <c r="N970" s="189">
        <v>0</v>
      </c>
      <c r="O970" s="264">
        <f t="shared" si="14"/>
        <v>0</v>
      </c>
    </row>
    <row r="971" spans="1:15" x14ac:dyDescent="0.25">
      <c r="A971" s="221" t="s">
        <v>51</v>
      </c>
      <c r="B971" s="222" t="s">
        <v>38</v>
      </c>
      <c r="C971" s="186">
        <v>68861</v>
      </c>
      <c r="D971" s="187" t="s">
        <v>914</v>
      </c>
      <c r="E971" s="237">
        <v>1216738.0153117501</v>
      </c>
      <c r="F971" s="189">
        <v>0</v>
      </c>
      <c r="G971" s="189">
        <v>53966.76</v>
      </c>
      <c r="H971" s="189">
        <v>0</v>
      </c>
      <c r="I971" s="189">
        <v>0</v>
      </c>
      <c r="J971" s="189">
        <v>0</v>
      </c>
      <c r="K971" s="189">
        <v>0</v>
      </c>
      <c r="L971" s="189">
        <v>0</v>
      </c>
      <c r="M971" s="189">
        <v>0</v>
      </c>
      <c r="N971" s="189">
        <v>0</v>
      </c>
      <c r="O971" s="189">
        <f t="shared" si="14"/>
        <v>53966.76</v>
      </c>
    </row>
    <row r="972" spans="1:15" x14ac:dyDescent="0.25">
      <c r="A972" s="221" t="s">
        <v>51</v>
      </c>
      <c r="B972" s="222" t="s">
        <v>38</v>
      </c>
      <c r="C972" s="186">
        <v>68867</v>
      </c>
      <c r="D972" s="187" t="s">
        <v>915</v>
      </c>
      <c r="E972" s="237">
        <v>41887887.119955711</v>
      </c>
      <c r="F972" s="189">
        <v>0</v>
      </c>
      <c r="G972" s="189">
        <v>0</v>
      </c>
      <c r="H972" s="189">
        <v>0</v>
      </c>
      <c r="I972" s="189">
        <v>0</v>
      </c>
      <c r="J972" s="189">
        <v>19839636.09</v>
      </c>
      <c r="K972" s="189">
        <v>0</v>
      </c>
      <c r="L972" s="189">
        <v>0</v>
      </c>
      <c r="M972" s="189">
        <v>0</v>
      </c>
      <c r="N972" s="189">
        <v>0</v>
      </c>
      <c r="O972" s="189">
        <f t="shared" ref="O972:O1035" si="15">SUM(F972:N972)</f>
        <v>19839636.09</v>
      </c>
    </row>
    <row r="973" spans="1:15" x14ac:dyDescent="0.25">
      <c r="A973" s="221" t="s">
        <v>51</v>
      </c>
      <c r="B973" s="222" t="s">
        <v>38</v>
      </c>
      <c r="C973" s="186">
        <v>68872</v>
      </c>
      <c r="D973" s="187" t="s">
        <v>241</v>
      </c>
      <c r="E973" s="237">
        <v>15548837.38315309</v>
      </c>
      <c r="F973" s="189">
        <v>0</v>
      </c>
      <c r="G973" s="189">
        <v>0</v>
      </c>
      <c r="H973" s="189">
        <v>0</v>
      </c>
      <c r="I973" s="189">
        <v>0</v>
      </c>
      <c r="J973" s="189">
        <v>0</v>
      </c>
      <c r="K973" s="189">
        <v>0</v>
      </c>
      <c r="L973" s="189">
        <v>52174.479999999996</v>
      </c>
      <c r="M973" s="189">
        <v>0</v>
      </c>
      <c r="N973" s="189">
        <v>24539533.230000004</v>
      </c>
      <c r="O973" s="189">
        <f t="shared" si="15"/>
        <v>24591707.710000005</v>
      </c>
    </row>
    <row r="974" spans="1:15" x14ac:dyDescent="0.25">
      <c r="A974" s="221" t="s">
        <v>51</v>
      </c>
      <c r="B974" s="222" t="s">
        <v>38</v>
      </c>
      <c r="C974" s="186">
        <v>68895</v>
      </c>
      <c r="D974" s="187" t="s">
        <v>916</v>
      </c>
      <c r="E974" s="237">
        <v>2284581.1574881035</v>
      </c>
      <c r="F974" s="189">
        <v>0</v>
      </c>
      <c r="G974" s="189">
        <v>0</v>
      </c>
      <c r="H974" s="189">
        <v>0</v>
      </c>
      <c r="I974" s="189">
        <v>0</v>
      </c>
      <c r="J974" s="189">
        <v>0</v>
      </c>
      <c r="K974" s="189">
        <v>0</v>
      </c>
      <c r="L974" s="189">
        <v>0</v>
      </c>
      <c r="M974" s="189">
        <v>0</v>
      </c>
      <c r="N974" s="189">
        <v>0</v>
      </c>
      <c r="O974" s="189">
        <f t="shared" si="15"/>
        <v>0</v>
      </c>
    </row>
    <row r="975" spans="1:15" x14ac:dyDescent="0.25">
      <c r="A975" s="221" t="s">
        <v>51</v>
      </c>
      <c r="B975" s="222" t="s">
        <v>39</v>
      </c>
      <c r="C975" s="186">
        <v>70001</v>
      </c>
      <c r="D975" s="187" t="s">
        <v>917</v>
      </c>
      <c r="E975" s="237">
        <v>749814.88694593124</v>
      </c>
      <c r="F975" s="189">
        <v>0</v>
      </c>
      <c r="G975" s="189">
        <v>0</v>
      </c>
      <c r="H975" s="189">
        <v>0</v>
      </c>
      <c r="I975" s="189">
        <v>0</v>
      </c>
      <c r="J975" s="189">
        <v>0</v>
      </c>
      <c r="K975" s="189">
        <v>0</v>
      </c>
      <c r="L975" s="189">
        <v>153641.08000000002</v>
      </c>
      <c r="M975" s="189">
        <v>0</v>
      </c>
      <c r="N975" s="189">
        <v>0</v>
      </c>
      <c r="O975" s="189">
        <f t="shared" si="15"/>
        <v>153641.08000000002</v>
      </c>
    </row>
    <row r="976" spans="1:15" x14ac:dyDescent="0.25">
      <c r="A976" s="221" t="s">
        <v>51</v>
      </c>
      <c r="B976" s="222" t="s">
        <v>39</v>
      </c>
      <c r="C976" s="186">
        <v>70110</v>
      </c>
      <c r="D976" s="187" t="s">
        <v>251</v>
      </c>
      <c r="E976" s="237">
        <v>0</v>
      </c>
      <c r="F976" s="189">
        <v>0</v>
      </c>
      <c r="G976" s="189">
        <v>0</v>
      </c>
      <c r="H976" s="189">
        <v>0</v>
      </c>
      <c r="I976" s="189">
        <v>0</v>
      </c>
      <c r="J976" s="189">
        <v>0</v>
      </c>
      <c r="K976" s="189">
        <v>0</v>
      </c>
      <c r="L976" s="189">
        <v>0</v>
      </c>
      <c r="M976" s="189">
        <v>0</v>
      </c>
      <c r="N976" s="189">
        <v>0</v>
      </c>
      <c r="O976" s="189">
        <f t="shared" si="15"/>
        <v>0</v>
      </c>
    </row>
    <row r="977" spans="1:15" x14ac:dyDescent="0.25">
      <c r="A977" s="221" t="s">
        <v>51</v>
      </c>
      <c r="B977" s="222" t="s">
        <v>39</v>
      </c>
      <c r="C977" s="186">
        <v>70124</v>
      </c>
      <c r="D977" s="187" t="s">
        <v>918</v>
      </c>
      <c r="E977" s="237">
        <v>0</v>
      </c>
      <c r="F977" s="189">
        <v>0</v>
      </c>
      <c r="G977" s="189">
        <v>0</v>
      </c>
      <c r="H977" s="189">
        <v>0</v>
      </c>
      <c r="I977" s="189">
        <v>0</v>
      </c>
      <c r="J977" s="189">
        <v>0</v>
      </c>
      <c r="K977" s="189">
        <v>0</v>
      </c>
      <c r="L977" s="189">
        <v>706011.01</v>
      </c>
      <c r="M977" s="189">
        <v>0</v>
      </c>
      <c r="N977" s="189">
        <v>0</v>
      </c>
      <c r="O977" s="189">
        <f t="shared" si="15"/>
        <v>706011.01</v>
      </c>
    </row>
    <row r="978" spans="1:15" x14ac:dyDescent="0.25">
      <c r="A978" s="221" t="s">
        <v>51</v>
      </c>
      <c r="B978" s="222" t="s">
        <v>39</v>
      </c>
      <c r="C978" s="186">
        <v>70204</v>
      </c>
      <c r="D978" s="187" t="s">
        <v>919</v>
      </c>
      <c r="E978" s="237">
        <v>0</v>
      </c>
      <c r="F978" s="189">
        <v>0</v>
      </c>
      <c r="G978" s="189">
        <v>0</v>
      </c>
      <c r="H978" s="189">
        <v>0</v>
      </c>
      <c r="I978" s="189">
        <v>0</v>
      </c>
      <c r="J978" s="189">
        <v>0</v>
      </c>
      <c r="K978" s="189">
        <v>0</v>
      </c>
      <c r="L978" s="189">
        <v>0</v>
      </c>
      <c r="M978" s="189">
        <v>0</v>
      </c>
      <c r="N978" s="189">
        <v>0</v>
      </c>
      <c r="O978" s="189">
        <f t="shared" si="15"/>
        <v>0</v>
      </c>
    </row>
    <row r="979" spans="1:15" x14ac:dyDescent="0.25">
      <c r="A979" s="221" t="s">
        <v>51</v>
      </c>
      <c r="B979" s="222" t="s">
        <v>39</v>
      </c>
      <c r="C979" s="186">
        <v>70215</v>
      </c>
      <c r="D979" s="187" t="s">
        <v>920</v>
      </c>
      <c r="E979" s="237">
        <v>336948.51349364535</v>
      </c>
      <c r="F979" s="189">
        <v>0</v>
      </c>
      <c r="G979" s="189">
        <v>0</v>
      </c>
      <c r="H979" s="189">
        <v>0</v>
      </c>
      <c r="I979" s="189">
        <v>0</v>
      </c>
      <c r="J979" s="189">
        <v>0</v>
      </c>
      <c r="K979" s="189">
        <v>0</v>
      </c>
      <c r="L979" s="189">
        <v>290234.14</v>
      </c>
      <c r="M979" s="189">
        <v>0</v>
      </c>
      <c r="N979" s="189">
        <v>0</v>
      </c>
      <c r="O979" s="189">
        <f t="shared" si="15"/>
        <v>290234.14</v>
      </c>
    </row>
    <row r="980" spans="1:15" x14ac:dyDescent="0.25">
      <c r="A980" s="221" t="s">
        <v>51</v>
      </c>
      <c r="B980" s="222" t="s">
        <v>39</v>
      </c>
      <c r="C980" s="186">
        <v>70221</v>
      </c>
      <c r="D980" s="187" t="s">
        <v>921</v>
      </c>
      <c r="E980" s="237">
        <v>0</v>
      </c>
      <c r="F980" s="189">
        <v>0</v>
      </c>
      <c r="G980" s="189">
        <v>0</v>
      </c>
      <c r="H980" s="189">
        <v>0</v>
      </c>
      <c r="I980" s="189">
        <v>0</v>
      </c>
      <c r="J980" s="189">
        <v>0</v>
      </c>
      <c r="K980" s="189">
        <v>0</v>
      </c>
      <c r="L980" s="189">
        <v>0</v>
      </c>
      <c r="M980" s="189">
        <v>0</v>
      </c>
      <c r="N980" s="189">
        <v>0</v>
      </c>
      <c r="O980" s="189">
        <f t="shared" si="15"/>
        <v>0</v>
      </c>
    </row>
    <row r="981" spans="1:15" x14ac:dyDescent="0.25">
      <c r="A981" s="255" t="s">
        <v>51</v>
      </c>
      <c r="B981" s="258" t="s">
        <v>39</v>
      </c>
      <c r="C981" s="256">
        <v>70230</v>
      </c>
      <c r="D981" s="259" t="s">
        <v>922</v>
      </c>
      <c r="E981" s="237">
        <v>0</v>
      </c>
      <c r="F981" s="189">
        <v>0</v>
      </c>
      <c r="G981" s="189">
        <v>0</v>
      </c>
      <c r="H981" s="189">
        <v>0</v>
      </c>
      <c r="I981" s="189">
        <v>0</v>
      </c>
      <c r="J981" s="189">
        <v>0</v>
      </c>
      <c r="K981" s="189">
        <v>0</v>
      </c>
      <c r="L981" s="189">
        <v>0</v>
      </c>
      <c r="M981" s="189">
        <v>0</v>
      </c>
      <c r="N981" s="189">
        <v>0</v>
      </c>
      <c r="O981" s="264">
        <f t="shared" si="15"/>
        <v>0</v>
      </c>
    </row>
    <row r="982" spans="1:15" x14ac:dyDescent="0.25">
      <c r="A982" s="255" t="s">
        <v>51</v>
      </c>
      <c r="B982" s="258" t="s">
        <v>39</v>
      </c>
      <c r="C982" s="256">
        <v>70233</v>
      </c>
      <c r="D982" s="259" t="s">
        <v>923</v>
      </c>
      <c r="E982" s="237">
        <v>0</v>
      </c>
      <c r="F982" s="189">
        <v>0</v>
      </c>
      <c r="G982" s="189">
        <v>0</v>
      </c>
      <c r="H982" s="189">
        <v>0</v>
      </c>
      <c r="I982" s="189">
        <v>0</v>
      </c>
      <c r="J982" s="189">
        <v>0</v>
      </c>
      <c r="K982" s="189">
        <v>0</v>
      </c>
      <c r="L982" s="189">
        <v>0</v>
      </c>
      <c r="M982" s="189">
        <v>0</v>
      </c>
      <c r="N982" s="189">
        <v>0</v>
      </c>
      <c r="O982" s="264">
        <f t="shared" si="15"/>
        <v>0</v>
      </c>
    </row>
    <row r="983" spans="1:15" x14ac:dyDescent="0.25">
      <c r="A983" s="255" t="s">
        <v>51</v>
      </c>
      <c r="B983" s="258" t="s">
        <v>39</v>
      </c>
      <c r="C983" s="256">
        <v>70235</v>
      </c>
      <c r="D983" s="259" t="s">
        <v>924</v>
      </c>
      <c r="E983" s="237">
        <v>0</v>
      </c>
      <c r="F983" s="189">
        <v>0</v>
      </c>
      <c r="G983" s="189">
        <v>0</v>
      </c>
      <c r="H983" s="189">
        <v>0</v>
      </c>
      <c r="I983" s="189">
        <v>0</v>
      </c>
      <c r="J983" s="189">
        <v>0</v>
      </c>
      <c r="K983" s="189">
        <v>0</v>
      </c>
      <c r="L983" s="189">
        <v>0</v>
      </c>
      <c r="M983" s="189">
        <v>0</v>
      </c>
      <c r="N983" s="189">
        <v>0</v>
      </c>
      <c r="O983" s="264">
        <f t="shared" si="15"/>
        <v>0</v>
      </c>
    </row>
    <row r="984" spans="1:15" x14ac:dyDescent="0.25">
      <c r="A984" s="255" t="s">
        <v>51</v>
      </c>
      <c r="B984" s="258" t="s">
        <v>39</v>
      </c>
      <c r="C984" s="256">
        <v>70265</v>
      </c>
      <c r="D984" s="259" t="s">
        <v>925</v>
      </c>
      <c r="E984" s="237">
        <v>1868110.3304183944</v>
      </c>
      <c r="F984" s="189">
        <v>0</v>
      </c>
      <c r="G984" s="189">
        <v>0</v>
      </c>
      <c r="H984" s="189">
        <v>0</v>
      </c>
      <c r="I984" s="189">
        <v>0</v>
      </c>
      <c r="J984" s="189">
        <v>0</v>
      </c>
      <c r="K984" s="189">
        <v>0</v>
      </c>
      <c r="L984" s="189">
        <v>53762.69</v>
      </c>
      <c r="M984" s="189">
        <v>0</v>
      </c>
      <c r="N984" s="189">
        <v>0</v>
      </c>
      <c r="O984" s="264">
        <f t="shared" si="15"/>
        <v>53762.69</v>
      </c>
    </row>
    <row r="985" spans="1:15" x14ac:dyDescent="0.25">
      <c r="A985" s="255" t="s">
        <v>51</v>
      </c>
      <c r="B985" s="258" t="s">
        <v>39</v>
      </c>
      <c r="C985" s="256">
        <v>70400</v>
      </c>
      <c r="D985" s="259" t="s">
        <v>116</v>
      </c>
      <c r="E985" s="237">
        <v>0</v>
      </c>
      <c r="F985" s="189">
        <v>0</v>
      </c>
      <c r="G985" s="189">
        <v>0</v>
      </c>
      <c r="H985" s="189">
        <v>0</v>
      </c>
      <c r="I985" s="189">
        <v>0</v>
      </c>
      <c r="J985" s="189">
        <v>0</v>
      </c>
      <c r="K985" s="189">
        <v>0</v>
      </c>
      <c r="L985" s="189">
        <v>0</v>
      </c>
      <c r="M985" s="189">
        <v>0</v>
      </c>
      <c r="N985" s="189">
        <v>0</v>
      </c>
      <c r="O985" s="264">
        <f t="shared" si="15"/>
        <v>0</v>
      </c>
    </row>
    <row r="986" spans="1:15" x14ac:dyDescent="0.25">
      <c r="A986" s="255" t="s">
        <v>51</v>
      </c>
      <c r="B986" s="258" t="s">
        <v>39</v>
      </c>
      <c r="C986" s="256">
        <v>70418</v>
      </c>
      <c r="D986" s="259" t="s">
        <v>926</v>
      </c>
      <c r="E986" s="237">
        <v>0</v>
      </c>
      <c r="F986" s="189">
        <v>0</v>
      </c>
      <c r="G986" s="189">
        <v>0</v>
      </c>
      <c r="H986" s="189">
        <v>0</v>
      </c>
      <c r="I986" s="189">
        <v>0</v>
      </c>
      <c r="J986" s="189">
        <v>0</v>
      </c>
      <c r="K986" s="189">
        <v>0</v>
      </c>
      <c r="L986" s="189">
        <v>0</v>
      </c>
      <c r="M986" s="189">
        <v>0</v>
      </c>
      <c r="N986" s="189">
        <v>0</v>
      </c>
      <c r="O986" s="264">
        <f t="shared" si="15"/>
        <v>0</v>
      </c>
    </row>
    <row r="987" spans="1:15" x14ac:dyDescent="0.25">
      <c r="A987" s="255" t="s">
        <v>51</v>
      </c>
      <c r="B987" s="258" t="s">
        <v>39</v>
      </c>
      <c r="C987" s="256">
        <v>70429</v>
      </c>
      <c r="D987" s="259" t="s">
        <v>927</v>
      </c>
      <c r="E987" s="237">
        <v>0</v>
      </c>
      <c r="F987" s="189">
        <v>0</v>
      </c>
      <c r="G987" s="189">
        <v>0</v>
      </c>
      <c r="H987" s="189">
        <v>0</v>
      </c>
      <c r="I987" s="189">
        <v>0</v>
      </c>
      <c r="J987" s="189">
        <v>0</v>
      </c>
      <c r="K987" s="189">
        <v>0</v>
      </c>
      <c r="L987" s="189">
        <v>0</v>
      </c>
      <c r="M987" s="189">
        <v>0</v>
      </c>
      <c r="N987" s="189">
        <v>0</v>
      </c>
      <c r="O987" s="264">
        <f t="shared" si="15"/>
        <v>0</v>
      </c>
    </row>
    <row r="988" spans="1:15" x14ac:dyDescent="0.25">
      <c r="A988" s="255" t="s">
        <v>51</v>
      </c>
      <c r="B988" s="258" t="s">
        <v>39</v>
      </c>
      <c r="C988" s="256">
        <v>70473</v>
      </c>
      <c r="D988" s="259" t="s">
        <v>928</v>
      </c>
      <c r="E988" s="237">
        <v>55461.593051478296</v>
      </c>
      <c r="F988" s="189">
        <v>0</v>
      </c>
      <c r="G988" s="189">
        <v>0</v>
      </c>
      <c r="H988" s="189">
        <v>0</v>
      </c>
      <c r="I988" s="189">
        <v>0</v>
      </c>
      <c r="J988" s="189">
        <v>0</v>
      </c>
      <c r="K988" s="189">
        <v>0</v>
      </c>
      <c r="L988" s="189">
        <v>0</v>
      </c>
      <c r="M988" s="189">
        <v>0</v>
      </c>
      <c r="N988" s="189">
        <v>0</v>
      </c>
      <c r="O988" s="264">
        <f t="shared" si="15"/>
        <v>0</v>
      </c>
    </row>
    <row r="989" spans="1:15" x14ac:dyDescent="0.25">
      <c r="A989" s="255" t="s">
        <v>51</v>
      </c>
      <c r="B989" s="258" t="s">
        <v>39</v>
      </c>
      <c r="C989" s="256">
        <v>70508</v>
      </c>
      <c r="D989" s="259" t="s">
        <v>929</v>
      </c>
      <c r="E989" s="237">
        <v>0</v>
      </c>
      <c r="F989" s="189">
        <v>0</v>
      </c>
      <c r="G989" s="189">
        <v>0</v>
      </c>
      <c r="H989" s="189">
        <v>0</v>
      </c>
      <c r="I989" s="189">
        <v>0</v>
      </c>
      <c r="J989" s="189">
        <v>0</v>
      </c>
      <c r="K989" s="189">
        <v>0</v>
      </c>
      <c r="L989" s="189">
        <v>0</v>
      </c>
      <c r="M989" s="189">
        <v>0</v>
      </c>
      <c r="N989" s="189">
        <v>0</v>
      </c>
      <c r="O989" s="264">
        <f t="shared" si="15"/>
        <v>0</v>
      </c>
    </row>
    <row r="990" spans="1:15" x14ac:dyDescent="0.25">
      <c r="A990" s="255" t="s">
        <v>51</v>
      </c>
      <c r="B990" s="258" t="s">
        <v>39</v>
      </c>
      <c r="C990" s="256">
        <v>70523</v>
      </c>
      <c r="D990" s="259" t="s">
        <v>930</v>
      </c>
      <c r="E990" s="237">
        <v>0</v>
      </c>
      <c r="F990" s="189">
        <v>0</v>
      </c>
      <c r="G990" s="189">
        <v>0</v>
      </c>
      <c r="H990" s="189">
        <v>0</v>
      </c>
      <c r="I990" s="189">
        <v>0</v>
      </c>
      <c r="J990" s="189">
        <v>0</v>
      </c>
      <c r="K990" s="189">
        <v>0</v>
      </c>
      <c r="L990" s="189">
        <v>0</v>
      </c>
      <c r="M990" s="189">
        <v>0</v>
      </c>
      <c r="N990" s="189">
        <v>0</v>
      </c>
      <c r="O990" s="264">
        <f t="shared" si="15"/>
        <v>0</v>
      </c>
    </row>
    <row r="991" spans="1:15" x14ac:dyDescent="0.25">
      <c r="A991" s="221" t="s">
        <v>51</v>
      </c>
      <c r="B991" s="222" t="s">
        <v>39</v>
      </c>
      <c r="C991" s="186">
        <v>70670</v>
      </c>
      <c r="D991" s="187" t="s">
        <v>931</v>
      </c>
      <c r="E991" s="237">
        <v>0</v>
      </c>
      <c r="F991" s="189">
        <v>0</v>
      </c>
      <c r="G991" s="189">
        <v>0</v>
      </c>
      <c r="H991" s="189">
        <v>0</v>
      </c>
      <c r="I991" s="189">
        <v>0</v>
      </c>
      <c r="J991" s="189">
        <v>0</v>
      </c>
      <c r="K991" s="189">
        <v>0</v>
      </c>
      <c r="L991" s="189">
        <v>0</v>
      </c>
      <c r="M991" s="189">
        <v>0</v>
      </c>
      <c r="N991" s="189">
        <v>0</v>
      </c>
      <c r="O991" s="189">
        <f t="shared" si="15"/>
        <v>0</v>
      </c>
    </row>
    <row r="992" spans="1:15" x14ac:dyDescent="0.25">
      <c r="A992" s="221" t="s">
        <v>51</v>
      </c>
      <c r="B992" s="222" t="s">
        <v>39</v>
      </c>
      <c r="C992" s="186">
        <v>70678</v>
      </c>
      <c r="D992" s="187" t="s">
        <v>932</v>
      </c>
      <c r="E992" s="237">
        <v>1448889.9576503402</v>
      </c>
      <c r="F992" s="189">
        <v>0</v>
      </c>
      <c r="G992" s="189">
        <v>0</v>
      </c>
      <c r="H992" s="189">
        <v>0</v>
      </c>
      <c r="I992" s="189">
        <v>0</v>
      </c>
      <c r="J992" s="189">
        <v>0</v>
      </c>
      <c r="K992" s="189">
        <v>0</v>
      </c>
      <c r="L992" s="189">
        <v>0</v>
      </c>
      <c r="M992" s="189">
        <v>0</v>
      </c>
      <c r="N992" s="189">
        <v>0</v>
      </c>
      <c r="O992" s="189">
        <f t="shared" si="15"/>
        <v>0</v>
      </c>
    </row>
    <row r="993" spans="1:15" x14ac:dyDescent="0.25">
      <c r="A993" s="221" t="s">
        <v>51</v>
      </c>
      <c r="B993" s="222" t="s">
        <v>39</v>
      </c>
      <c r="C993" s="186">
        <v>70702</v>
      </c>
      <c r="D993" s="187" t="s">
        <v>933</v>
      </c>
      <c r="E993" s="237">
        <v>0</v>
      </c>
      <c r="F993" s="189">
        <v>0</v>
      </c>
      <c r="G993" s="189">
        <v>0</v>
      </c>
      <c r="H993" s="189">
        <v>0</v>
      </c>
      <c r="I993" s="189">
        <v>0</v>
      </c>
      <c r="J993" s="189">
        <v>0</v>
      </c>
      <c r="K993" s="189">
        <v>0</v>
      </c>
      <c r="L993" s="189">
        <v>0</v>
      </c>
      <c r="M993" s="189">
        <v>0</v>
      </c>
      <c r="N993" s="189">
        <v>0</v>
      </c>
      <c r="O993" s="189">
        <f t="shared" si="15"/>
        <v>0</v>
      </c>
    </row>
    <row r="994" spans="1:15" x14ac:dyDescent="0.25">
      <c r="A994" s="221" t="s">
        <v>51</v>
      </c>
      <c r="B994" s="222" t="s">
        <v>39</v>
      </c>
      <c r="C994" s="186">
        <v>70708</v>
      </c>
      <c r="D994" s="187" t="s">
        <v>934</v>
      </c>
      <c r="E994" s="237">
        <v>1669896.8930763048</v>
      </c>
      <c r="F994" s="189">
        <v>0</v>
      </c>
      <c r="G994" s="189">
        <v>0</v>
      </c>
      <c r="H994" s="189">
        <v>0</v>
      </c>
      <c r="I994" s="189">
        <v>0</v>
      </c>
      <c r="J994" s="189">
        <v>0</v>
      </c>
      <c r="K994" s="189">
        <v>0</v>
      </c>
      <c r="L994" s="189">
        <v>1963405.85</v>
      </c>
      <c r="M994" s="189">
        <v>0</v>
      </c>
      <c r="N994" s="189">
        <v>0</v>
      </c>
      <c r="O994" s="189">
        <f t="shared" si="15"/>
        <v>1963405.85</v>
      </c>
    </row>
    <row r="995" spans="1:15" x14ac:dyDescent="0.25">
      <c r="A995" s="221" t="s">
        <v>51</v>
      </c>
      <c r="B995" s="222" t="s">
        <v>39</v>
      </c>
      <c r="C995" s="186">
        <v>70713</v>
      </c>
      <c r="D995" s="187" t="s">
        <v>935</v>
      </c>
      <c r="E995" s="237">
        <v>0</v>
      </c>
      <c r="F995" s="189">
        <v>0</v>
      </c>
      <c r="G995" s="189">
        <v>0</v>
      </c>
      <c r="H995" s="189">
        <v>0</v>
      </c>
      <c r="I995" s="189">
        <v>0</v>
      </c>
      <c r="J995" s="189">
        <v>0</v>
      </c>
      <c r="K995" s="189">
        <v>0</v>
      </c>
      <c r="L995" s="189">
        <v>3530635.69</v>
      </c>
      <c r="M995" s="189">
        <v>0</v>
      </c>
      <c r="N995" s="189">
        <v>0</v>
      </c>
      <c r="O995" s="189">
        <f t="shared" si="15"/>
        <v>3530635.69</v>
      </c>
    </row>
    <row r="996" spans="1:15" x14ac:dyDescent="0.25">
      <c r="A996" s="221" t="s">
        <v>51</v>
      </c>
      <c r="B996" s="222" t="s">
        <v>39</v>
      </c>
      <c r="C996" s="186">
        <v>70717</v>
      </c>
      <c r="D996" s="187" t="s">
        <v>145</v>
      </c>
      <c r="E996" s="237">
        <v>0</v>
      </c>
      <c r="F996" s="189">
        <v>0</v>
      </c>
      <c r="G996" s="189">
        <v>0</v>
      </c>
      <c r="H996" s="189">
        <v>0</v>
      </c>
      <c r="I996" s="189">
        <v>0</v>
      </c>
      <c r="J996" s="189">
        <v>0</v>
      </c>
      <c r="K996" s="189">
        <v>0</v>
      </c>
      <c r="L996" s="189">
        <v>0</v>
      </c>
      <c r="M996" s="189">
        <v>0</v>
      </c>
      <c r="N996" s="189">
        <v>0</v>
      </c>
      <c r="O996" s="189">
        <f t="shared" si="15"/>
        <v>0</v>
      </c>
    </row>
    <row r="997" spans="1:15" x14ac:dyDescent="0.25">
      <c r="A997" s="221" t="s">
        <v>51</v>
      </c>
      <c r="B997" s="222" t="s">
        <v>39</v>
      </c>
      <c r="C997" s="186">
        <v>70742</v>
      </c>
      <c r="D997" s="187" t="s">
        <v>936</v>
      </c>
      <c r="E997" s="237">
        <v>0</v>
      </c>
      <c r="F997" s="189">
        <v>0</v>
      </c>
      <c r="G997" s="189">
        <v>0</v>
      </c>
      <c r="H997" s="189">
        <v>0</v>
      </c>
      <c r="I997" s="189">
        <v>0</v>
      </c>
      <c r="J997" s="189">
        <v>0</v>
      </c>
      <c r="K997" s="189">
        <v>0</v>
      </c>
      <c r="L997" s="189">
        <v>0</v>
      </c>
      <c r="M997" s="189">
        <v>0</v>
      </c>
      <c r="N997" s="189">
        <v>0</v>
      </c>
      <c r="O997" s="189">
        <f t="shared" si="15"/>
        <v>0</v>
      </c>
    </row>
    <row r="998" spans="1:15" x14ac:dyDescent="0.25">
      <c r="A998" s="221" t="s">
        <v>51</v>
      </c>
      <c r="B998" s="222" t="s">
        <v>39</v>
      </c>
      <c r="C998" s="186">
        <v>70771</v>
      </c>
      <c r="D998" s="187" t="s">
        <v>39</v>
      </c>
      <c r="E998" s="237">
        <v>0</v>
      </c>
      <c r="F998" s="189">
        <v>0</v>
      </c>
      <c r="G998" s="189">
        <v>0</v>
      </c>
      <c r="H998" s="189">
        <v>0</v>
      </c>
      <c r="I998" s="189">
        <v>0</v>
      </c>
      <c r="J998" s="189">
        <v>0</v>
      </c>
      <c r="K998" s="189">
        <v>0</v>
      </c>
      <c r="L998" s="189">
        <v>0</v>
      </c>
      <c r="M998" s="189">
        <v>0</v>
      </c>
      <c r="N998" s="189">
        <v>0</v>
      </c>
      <c r="O998" s="189">
        <f t="shared" si="15"/>
        <v>0</v>
      </c>
    </row>
    <row r="999" spans="1:15" x14ac:dyDescent="0.25">
      <c r="A999" s="221" t="s">
        <v>51</v>
      </c>
      <c r="B999" s="222" t="s">
        <v>39</v>
      </c>
      <c r="C999" s="186">
        <v>70820</v>
      </c>
      <c r="D999" s="187" t="s">
        <v>937</v>
      </c>
      <c r="E999" s="237">
        <v>0</v>
      </c>
      <c r="F999" s="189">
        <v>0</v>
      </c>
      <c r="G999" s="189">
        <v>0</v>
      </c>
      <c r="H999" s="189">
        <v>0</v>
      </c>
      <c r="I999" s="189">
        <v>0</v>
      </c>
      <c r="J999" s="189">
        <v>0</v>
      </c>
      <c r="K999" s="189">
        <v>0</v>
      </c>
      <c r="L999" s="189">
        <v>1224568.3799999999</v>
      </c>
      <c r="M999" s="189">
        <v>0</v>
      </c>
      <c r="N999" s="189">
        <v>0</v>
      </c>
      <c r="O999" s="189">
        <f t="shared" si="15"/>
        <v>1224568.3799999999</v>
      </c>
    </row>
    <row r="1000" spans="1:15" x14ac:dyDescent="0.25">
      <c r="A1000" s="221" t="s">
        <v>51</v>
      </c>
      <c r="B1000" s="222" t="s">
        <v>39</v>
      </c>
      <c r="C1000" s="186">
        <v>70823</v>
      </c>
      <c r="D1000" s="187" t="s">
        <v>938</v>
      </c>
      <c r="E1000" s="237">
        <v>39214642.531167299</v>
      </c>
      <c r="F1000" s="189">
        <v>22377728.25</v>
      </c>
      <c r="G1000" s="189">
        <v>0</v>
      </c>
      <c r="H1000" s="189">
        <v>0</v>
      </c>
      <c r="I1000" s="189">
        <v>0</v>
      </c>
      <c r="J1000" s="189">
        <v>0</v>
      </c>
      <c r="K1000" s="189">
        <v>0</v>
      </c>
      <c r="L1000" s="189">
        <v>5251841.32</v>
      </c>
      <c r="M1000" s="189">
        <v>0</v>
      </c>
      <c r="N1000" s="189">
        <v>0</v>
      </c>
      <c r="O1000" s="189">
        <f t="shared" si="15"/>
        <v>27629569.57</v>
      </c>
    </row>
    <row r="1001" spans="1:15" x14ac:dyDescent="0.25">
      <c r="A1001" s="255" t="s">
        <v>51</v>
      </c>
      <c r="B1001" s="258" t="s">
        <v>40</v>
      </c>
      <c r="C1001" s="256">
        <v>73001</v>
      </c>
      <c r="D1001" s="259" t="s">
        <v>939</v>
      </c>
      <c r="E1001" s="237">
        <v>10323555.023648499</v>
      </c>
      <c r="F1001" s="189">
        <v>0</v>
      </c>
      <c r="G1001" s="189">
        <v>0</v>
      </c>
      <c r="H1001" s="189">
        <v>0</v>
      </c>
      <c r="I1001" s="189">
        <v>0</v>
      </c>
      <c r="J1001" s="189">
        <v>0</v>
      </c>
      <c r="K1001" s="189">
        <v>0</v>
      </c>
      <c r="L1001" s="189">
        <v>14721153.219999991</v>
      </c>
      <c r="M1001" s="189">
        <v>0</v>
      </c>
      <c r="N1001" s="189">
        <v>0</v>
      </c>
      <c r="O1001" s="264">
        <f t="shared" si="15"/>
        <v>14721153.219999991</v>
      </c>
    </row>
    <row r="1002" spans="1:15" x14ac:dyDescent="0.25">
      <c r="A1002" s="255" t="s">
        <v>51</v>
      </c>
      <c r="B1002" s="258" t="s">
        <v>40</v>
      </c>
      <c r="C1002" s="256">
        <v>73024</v>
      </c>
      <c r="D1002" s="259" t="s">
        <v>940</v>
      </c>
      <c r="E1002" s="237">
        <v>0</v>
      </c>
      <c r="F1002" s="189">
        <v>0</v>
      </c>
      <c r="G1002" s="189">
        <v>0</v>
      </c>
      <c r="H1002" s="189">
        <v>0</v>
      </c>
      <c r="I1002" s="189">
        <v>0</v>
      </c>
      <c r="J1002" s="189">
        <v>0</v>
      </c>
      <c r="K1002" s="189">
        <v>0</v>
      </c>
      <c r="L1002" s="189">
        <v>0</v>
      </c>
      <c r="M1002" s="189">
        <v>0</v>
      </c>
      <c r="N1002" s="189">
        <v>0</v>
      </c>
      <c r="O1002" s="264">
        <f t="shared" si="15"/>
        <v>0</v>
      </c>
    </row>
    <row r="1003" spans="1:15" x14ac:dyDescent="0.25">
      <c r="A1003" s="255" t="s">
        <v>51</v>
      </c>
      <c r="B1003" s="258" t="s">
        <v>40</v>
      </c>
      <c r="C1003" s="256">
        <v>73026</v>
      </c>
      <c r="D1003" s="259" t="s">
        <v>941</v>
      </c>
      <c r="E1003" s="237">
        <v>1767757.6701679341</v>
      </c>
      <c r="F1003" s="189">
        <v>0</v>
      </c>
      <c r="G1003" s="189">
        <v>0</v>
      </c>
      <c r="H1003" s="189">
        <v>0</v>
      </c>
      <c r="I1003" s="189">
        <v>0</v>
      </c>
      <c r="J1003" s="189">
        <v>0</v>
      </c>
      <c r="K1003" s="189">
        <v>0</v>
      </c>
      <c r="L1003" s="189">
        <v>1805811.41</v>
      </c>
      <c r="M1003" s="189">
        <v>0</v>
      </c>
      <c r="N1003" s="189">
        <v>0</v>
      </c>
      <c r="O1003" s="264">
        <f t="shared" si="15"/>
        <v>1805811.41</v>
      </c>
    </row>
    <row r="1004" spans="1:15" x14ac:dyDescent="0.25">
      <c r="A1004" s="255" t="s">
        <v>51</v>
      </c>
      <c r="B1004" s="258" t="s">
        <v>40</v>
      </c>
      <c r="C1004" s="256">
        <v>73030</v>
      </c>
      <c r="D1004" s="259" t="s">
        <v>942</v>
      </c>
      <c r="E1004" s="237">
        <v>87097.83482524578</v>
      </c>
      <c r="F1004" s="189">
        <v>0</v>
      </c>
      <c r="G1004" s="189">
        <v>0</v>
      </c>
      <c r="H1004" s="189">
        <v>0</v>
      </c>
      <c r="I1004" s="189">
        <v>0</v>
      </c>
      <c r="J1004" s="189">
        <v>0</v>
      </c>
      <c r="K1004" s="189">
        <v>0</v>
      </c>
      <c r="L1004" s="189">
        <v>116152.45999999999</v>
      </c>
      <c r="M1004" s="189">
        <v>0</v>
      </c>
      <c r="N1004" s="189">
        <v>0</v>
      </c>
      <c r="O1004" s="264">
        <f t="shared" si="15"/>
        <v>116152.45999999999</v>
      </c>
    </row>
    <row r="1005" spans="1:15" x14ac:dyDescent="0.25">
      <c r="A1005" s="255" t="s">
        <v>51</v>
      </c>
      <c r="B1005" s="258" t="s">
        <v>40</v>
      </c>
      <c r="C1005" s="256">
        <v>73043</v>
      </c>
      <c r="D1005" s="259" t="s">
        <v>943</v>
      </c>
      <c r="E1005" s="237">
        <v>0</v>
      </c>
      <c r="F1005" s="189">
        <v>0</v>
      </c>
      <c r="G1005" s="189">
        <v>0</v>
      </c>
      <c r="H1005" s="189">
        <v>0</v>
      </c>
      <c r="I1005" s="189">
        <v>0</v>
      </c>
      <c r="J1005" s="189">
        <v>0</v>
      </c>
      <c r="K1005" s="189">
        <v>0</v>
      </c>
      <c r="L1005" s="189">
        <v>0</v>
      </c>
      <c r="M1005" s="189">
        <v>0</v>
      </c>
      <c r="N1005" s="189">
        <v>0</v>
      </c>
      <c r="O1005" s="264">
        <f t="shared" si="15"/>
        <v>0</v>
      </c>
    </row>
    <row r="1006" spans="1:15" x14ac:dyDescent="0.25">
      <c r="A1006" s="255" t="s">
        <v>51</v>
      </c>
      <c r="B1006" s="258" t="s">
        <v>40</v>
      </c>
      <c r="C1006" s="256">
        <v>73055</v>
      </c>
      <c r="D1006" s="259" t="s">
        <v>944</v>
      </c>
      <c r="E1006" s="237">
        <v>0</v>
      </c>
      <c r="F1006" s="189">
        <v>0</v>
      </c>
      <c r="G1006" s="189">
        <v>0</v>
      </c>
      <c r="H1006" s="189">
        <v>0</v>
      </c>
      <c r="I1006" s="189">
        <v>0</v>
      </c>
      <c r="J1006" s="189">
        <v>690092.8</v>
      </c>
      <c r="K1006" s="189">
        <v>0</v>
      </c>
      <c r="L1006" s="189">
        <v>1299403.6600000001</v>
      </c>
      <c r="M1006" s="189">
        <v>0</v>
      </c>
      <c r="N1006" s="189">
        <v>0</v>
      </c>
      <c r="O1006" s="264">
        <f t="shared" si="15"/>
        <v>1989496.4600000002</v>
      </c>
    </row>
    <row r="1007" spans="1:15" x14ac:dyDescent="0.25">
      <c r="A1007" s="255" t="s">
        <v>51</v>
      </c>
      <c r="B1007" s="258" t="s">
        <v>40</v>
      </c>
      <c r="C1007" s="256">
        <v>73067</v>
      </c>
      <c r="D1007" s="259" t="s">
        <v>945</v>
      </c>
      <c r="E1007" s="237">
        <v>139171320.27798003</v>
      </c>
      <c r="F1007" s="189">
        <v>0</v>
      </c>
      <c r="G1007" s="189">
        <v>0</v>
      </c>
      <c r="H1007" s="189">
        <v>0</v>
      </c>
      <c r="I1007" s="189">
        <v>0</v>
      </c>
      <c r="J1007" s="189">
        <v>36928874.869999997</v>
      </c>
      <c r="K1007" s="189">
        <v>0</v>
      </c>
      <c r="L1007" s="189">
        <v>0</v>
      </c>
      <c r="M1007" s="189">
        <v>0</v>
      </c>
      <c r="N1007" s="189">
        <v>0</v>
      </c>
      <c r="O1007" s="264">
        <f t="shared" si="15"/>
        <v>36928874.869999997</v>
      </c>
    </row>
    <row r="1008" spans="1:15" x14ac:dyDescent="0.25">
      <c r="A1008" s="255" t="s">
        <v>51</v>
      </c>
      <c r="B1008" s="258" t="s">
        <v>40</v>
      </c>
      <c r="C1008" s="256">
        <v>73124</v>
      </c>
      <c r="D1008" s="259" t="s">
        <v>946</v>
      </c>
      <c r="E1008" s="237">
        <v>0</v>
      </c>
      <c r="F1008" s="189">
        <v>0</v>
      </c>
      <c r="G1008" s="189">
        <v>0</v>
      </c>
      <c r="H1008" s="189">
        <v>0</v>
      </c>
      <c r="I1008" s="189">
        <v>0</v>
      </c>
      <c r="J1008" s="189">
        <v>0</v>
      </c>
      <c r="K1008" s="189">
        <v>0</v>
      </c>
      <c r="L1008" s="189">
        <v>0</v>
      </c>
      <c r="M1008" s="189">
        <v>0</v>
      </c>
      <c r="N1008" s="189">
        <v>0</v>
      </c>
      <c r="O1008" s="264">
        <f t="shared" si="15"/>
        <v>0</v>
      </c>
    </row>
    <row r="1009" spans="1:15" x14ac:dyDescent="0.25">
      <c r="A1009" s="255" t="s">
        <v>51</v>
      </c>
      <c r="B1009" s="258" t="s">
        <v>40</v>
      </c>
      <c r="C1009" s="256">
        <v>73148</v>
      </c>
      <c r="D1009" s="259" t="s">
        <v>947</v>
      </c>
      <c r="E1009" s="237">
        <v>2161825.3273301618</v>
      </c>
      <c r="F1009" s="189">
        <v>0</v>
      </c>
      <c r="G1009" s="189">
        <v>0</v>
      </c>
      <c r="H1009" s="189">
        <v>0</v>
      </c>
      <c r="I1009" s="189">
        <v>0</v>
      </c>
      <c r="J1009" s="189">
        <v>0</v>
      </c>
      <c r="K1009" s="189">
        <v>0</v>
      </c>
      <c r="L1009" s="189">
        <v>211621.86000000004</v>
      </c>
      <c r="M1009" s="189">
        <v>0</v>
      </c>
      <c r="N1009" s="189">
        <v>0</v>
      </c>
      <c r="O1009" s="264">
        <f t="shared" si="15"/>
        <v>211621.86000000004</v>
      </c>
    </row>
    <row r="1010" spans="1:15" x14ac:dyDescent="0.25">
      <c r="A1010" s="255" t="s">
        <v>51</v>
      </c>
      <c r="B1010" s="258" t="s">
        <v>40</v>
      </c>
      <c r="C1010" s="256">
        <v>73152</v>
      </c>
      <c r="D1010" s="259" t="s">
        <v>948</v>
      </c>
      <c r="E1010" s="237">
        <v>0</v>
      </c>
      <c r="F1010" s="189">
        <v>0</v>
      </c>
      <c r="G1010" s="189">
        <v>0</v>
      </c>
      <c r="H1010" s="189">
        <v>0</v>
      </c>
      <c r="I1010" s="189">
        <v>0</v>
      </c>
      <c r="J1010" s="189">
        <v>0</v>
      </c>
      <c r="K1010" s="189">
        <v>0</v>
      </c>
      <c r="L1010" s="189">
        <v>0</v>
      </c>
      <c r="M1010" s="189">
        <v>0</v>
      </c>
      <c r="N1010" s="189">
        <v>0</v>
      </c>
      <c r="O1010" s="264">
        <f t="shared" si="15"/>
        <v>0</v>
      </c>
    </row>
    <row r="1011" spans="1:15" x14ac:dyDescent="0.25">
      <c r="A1011" s="221" t="s">
        <v>51</v>
      </c>
      <c r="B1011" s="222" t="s">
        <v>40</v>
      </c>
      <c r="C1011" s="186">
        <v>73168</v>
      </c>
      <c r="D1011" s="187" t="s">
        <v>949</v>
      </c>
      <c r="E1011" s="237">
        <v>23308162.451336496</v>
      </c>
      <c r="F1011" s="189">
        <v>0</v>
      </c>
      <c r="G1011" s="189">
        <v>0</v>
      </c>
      <c r="H1011" s="189">
        <v>0</v>
      </c>
      <c r="I1011" s="189">
        <v>0</v>
      </c>
      <c r="J1011" s="189">
        <v>91904378.01000002</v>
      </c>
      <c r="K1011" s="189">
        <v>0</v>
      </c>
      <c r="L1011" s="189">
        <v>2566870.5</v>
      </c>
      <c r="M1011" s="189">
        <v>0</v>
      </c>
      <c r="N1011" s="189">
        <v>0</v>
      </c>
      <c r="O1011" s="189">
        <f t="shared" si="15"/>
        <v>94471248.51000002</v>
      </c>
    </row>
    <row r="1012" spans="1:15" x14ac:dyDescent="0.25">
      <c r="A1012" s="221" t="s">
        <v>51</v>
      </c>
      <c r="B1012" s="222" t="s">
        <v>40</v>
      </c>
      <c r="C1012" s="186">
        <v>73200</v>
      </c>
      <c r="D1012" s="187" t="s">
        <v>950</v>
      </c>
      <c r="E1012" s="237">
        <v>6912009.0993284555</v>
      </c>
      <c r="F1012" s="189">
        <v>0</v>
      </c>
      <c r="G1012" s="189">
        <v>0</v>
      </c>
      <c r="H1012" s="189">
        <v>0</v>
      </c>
      <c r="I1012" s="189">
        <v>0</v>
      </c>
      <c r="J1012" s="189">
        <v>0</v>
      </c>
      <c r="K1012" s="189">
        <v>0</v>
      </c>
      <c r="L1012" s="189">
        <v>5903923.7299999986</v>
      </c>
      <c r="M1012" s="189">
        <v>0</v>
      </c>
      <c r="N1012" s="189">
        <v>0</v>
      </c>
      <c r="O1012" s="189">
        <f t="shared" si="15"/>
        <v>5903923.7299999986</v>
      </c>
    </row>
    <row r="1013" spans="1:15" x14ac:dyDescent="0.25">
      <c r="A1013" s="221" t="s">
        <v>51</v>
      </c>
      <c r="B1013" s="222" t="s">
        <v>40</v>
      </c>
      <c r="C1013" s="186">
        <v>73217</v>
      </c>
      <c r="D1013" s="187" t="s">
        <v>951</v>
      </c>
      <c r="E1013" s="237">
        <v>134113024.97094235</v>
      </c>
      <c r="F1013" s="189">
        <v>0</v>
      </c>
      <c r="G1013" s="189">
        <v>0</v>
      </c>
      <c r="H1013" s="189">
        <v>0</v>
      </c>
      <c r="I1013" s="189">
        <v>0</v>
      </c>
      <c r="J1013" s="189">
        <v>258861690.09999999</v>
      </c>
      <c r="K1013" s="189">
        <v>0</v>
      </c>
      <c r="L1013" s="189">
        <v>32683.89</v>
      </c>
      <c r="M1013" s="189">
        <v>0</v>
      </c>
      <c r="N1013" s="189">
        <v>0</v>
      </c>
      <c r="O1013" s="189">
        <f t="shared" si="15"/>
        <v>258894373.98999998</v>
      </c>
    </row>
    <row r="1014" spans="1:15" x14ac:dyDescent="0.25">
      <c r="A1014" s="221" t="s">
        <v>51</v>
      </c>
      <c r="B1014" s="222" t="s">
        <v>40</v>
      </c>
      <c r="C1014" s="186">
        <v>73226</v>
      </c>
      <c r="D1014" s="187" t="s">
        <v>952</v>
      </c>
      <c r="E1014" s="237">
        <v>0</v>
      </c>
      <c r="F1014" s="189">
        <v>0</v>
      </c>
      <c r="G1014" s="189">
        <v>0</v>
      </c>
      <c r="H1014" s="189">
        <v>0</v>
      </c>
      <c r="I1014" s="189">
        <v>0</v>
      </c>
      <c r="J1014" s="189">
        <v>0</v>
      </c>
      <c r="K1014" s="189">
        <v>0</v>
      </c>
      <c r="L1014" s="189">
        <v>0</v>
      </c>
      <c r="M1014" s="189">
        <v>0</v>
      </c>
      <c r="N1014" s="189">
        <v>0</v>
      </c>
      <c r="O1014" s="189">
        <f t="shared" si="15"/>
        <v>0</v>
      </c>
    </row>
    <row r="1015" spans="1:15" x14ac:dyDescent="0.25">
      <c r="A1015" s="221" t="s">
        <v>51</v>
      </c>
      <c r="B1015" s="222" t="s">
        <v>40</v>
      </c>
      <c r="C1015" s="186">
        <v>73236</v>
      </c>
      <c r="D1015" s="187" t="s">
        <v>953</v>
      </c>
      <c r="E1015" s="237">
        <v>0</v>
      </c>
      <c r="F1015" s="189">
        <v>0</v>
      </c>
      <c r="G1015" s="189">
        <v>0</v>
      </c>
      <c r="H1015" s="189">
        <v>0</v>
      </c>
      <c r="I1015" s="189">
        <v>0</v>
      </c>
      <c r="J1015" s="189">
        <v>0</v>
      </c>
      <c r="K1015" s="189">
        <v>0</v>
      </c>
      <c r="L1015" s="189">
        <v>0</v>
      </c>
      <c r="M1015" s="189">
        <v>0</v>
      </c>
      <c r="N1015" s="189">
        <v>0</v>
      </c>
      <c r="O1015" s="189">
        <f t="shared" si="15"/>
        <v>0</v>
      </c>
    </row>
    <row r="1016" spans="1:15" x14ac:dyDescent="0.25">
      <c r="A1016" s="221" t="s">
        <v>51</v>
      </c>
      <c r="B1016" s="222" t="s">
        <v>40</v>
      </c>
      <c r="C1016" s="186">
        <v>73268</v>
      </c>
      <c r="D1016" s="187" t="s">
        <v>954</v>
      </c>
      <c r="E1016" s="237">
        <v>4563405.01150514</v>
      </c>
      <c r="F1016" s="189">
        <v>0</v>
      </c>
      <c r="G1016" s="189">
        <v>0</v>
      </c>
      <c r="H1016" s="189">
        <v>0</v>
      </c>
      <c r="I1016" s="189">
        <v>0</v>
      </c>
      <c r="J1016" s="189">
        <v>0</v>
      </c>
      <c r="K1016" s="189">
        <v>0</v>
      </c>
      <c r="L1016" s="189">
        <v>598024.53999999992</v>
      </c>
      <c r="M1016" s="189">
        <v>0</v>
      </c>
      <c r="N1016" s="189">
        <v>0</v>
      </c>
      <c r="O1016" s="189">
        <f t="shared" si="15"/>
        <v>598024.53999999992</v>
      </c>
    </row>
    <row r="1017" spans="1:15" x14ac:dyDescent="0.25">
      <c r="A1017" s="221" t="s">
        <v>51</v>
      </c>
      <c r="B1017" s="222" t="s">
        <v>40</v>
      </c>
      <c r="C1017" s="186">
        <v>73270</v>
      </c>
      <c r="D1017" s="187" t="s">
        <v>955</v>
      </c>
      <c r="E1017" s="237">
        <v>0</v>
      </c>
      <c r="F1017" s="189">
        <v>0</v>
      </c>
      <c r="G1017" s="189">
        <v>0</v>
      </c>
      <c r="H1017" s="189">
        <v>0</v>
      </c>
      <c r="I1017" s="189">
        <v>0</v>
      </c>
      <c r="J1017" s="189">
        <v>0</v>
      </c>
      <c r="K1017" s="189">
        <v>0</v>
      </c>
      <c r="L1017" s="189">
        <v>0</v>
      </c>
      <c r="M1017" s="189">
        <v>0</v>
      </c>
      <c r="N1017" s="189">
        <v>0</v>
      </c>
      <c r="O1017" s="189">
        <f t="shared" si="15"/>
        <v>0</v>
      </c>
    </row>
    <row r="1018" spans="1:15" x14ac:dyDescent="0.25">
      <c r="A1018" s="221" t="s">
        <v>51</v>
      </c>
      <c r="B1018" s="222" t="s">
        <v>40</v>
      </c>
      <c r="C1018" s="186">
        <v>73275</v>
      </c>
      <c r="D1018" s="187" t="s">
        <v>956</v>
      </c>
      <c r="E1018" s="237">
        <v>4739278.4110889267</v>
      </c>
      <c r="F1018" s="189">
        <v>0</v>
      </c>
      <c r="G1018" s="189">
        <v>0</v>
      </c>
      <c r="H1018" s="189">
        <v>0</v>
      </c>
      <c r="I1018" s="189">
        <v>0</v>
      </c>
      <c r="J1018" s="189">
        <v>0</v>
      </c>
      <c r="K1018" s="189">
        <v>0</v>
      </c>
      <c r="L1018" s="189">
        <v>3718809.3599999994</v>
      </c>
      <c r="M1018" s="189">
        <v>0</v>
      </c>
      <c r="N1018" s="189">
        <v>0</v>
      </c>
      <c r="O1018" s="189">
        <f t="shared" si="15"/>
        <v>3718809.3599999994</v>
      </c>
    </row>
    <row r="1019" spans="1:15" x14ac:dyDescent="0.25">
      <c r="A1019" s="221" t="s">
        <v>51</v>
      </c>
      <c r="B1019" s="222" t="s">
        <v>40</v>
      </c>
      <c r="C1019" s="186">
        <v>73283</v>
      </c>
      <c r="D1019" s="187" t="s">
        <v>957</v>
      </c>
      <c r="E1019" s="237">
        <v>0</v>
      </c>
      <c r="F1019" s="189">
        <v>0</v>
      </c>
      <c r="G1019" s="189">
        <v>0</v>
      </c>
      <c r="H1019" s="189">
        <v>0</v>
      </c>
      <c r="I1019" s="189">
        <v>0</v>
      </c>
      <c r="J1019" s="189">
        <v>0</v>
      </c>
      <c r="K1019" s="189">
        <v>0</v>
      </c>
      <c r="L1019" s="189">
        <v>0</v>
      </c>
      <c r="M1019" s="189">
        <v>0</v>
      </c>
      <c r="N1019" s="189">
        <v>0</v>
      </c>
      <c r="O1019" s="189">
        <f t="shared" si="15"/>
        <v>0</v>
      </c>
    </row>
    <row r="1020" spans="1:15" x14ac:dyDescent="0.25">
      <c r="A1020" s="221" t="s">
        <v>51</v>
      </c>
      <c r="B1020" s="222" t="s">
        <v>40</v>
      </c>
      <c r="C1020" s="186">
        <v>73319</v>
      </c>
      <c r="D1020" s="187" t="s">
        <v>958</v>
      </c>
      <c r="E1020" s="237">
        <v>3529073.1679039737</v>
      </c>
      <c r="F1020" s="189">
        <v>0</v>
      </c>
      <c r="G1020" s="189">
        <v>0</v>
      </c>
      <c r="H1020" s="189">
        <v>0</v>
      </c>
      <c r="I1020" s="189">
        <v>0</v>
      </c>
      <c r="J1020" s="189">
        <v>0</v>
      </c>
      <c r="K1020" s="189">
        <v>0</v>
      </c>
      <c r="L1020" s="189">
        <v>1476199.34</v>
      </c>
      <c r="M1020" s="189">
        <v>0</v>
      </c>
      <c r="N1020" s="189">
        <v>0</v>
      </c>
      <c r="O1020" s="189">
        <f t="shared" si="15"/>
        <v>1476199.34</v>
      </c>
    </row>
    <row r="1021" spans="1:15" x14ac:dyDescent="0.25">
      <c r="A1021" s="255" t="s">
        <v>51</v>
      </c>
      <c r="B1021" s="258" t="s">
        <v>40</v>
      </c>
      <c r="C1021" s="256">
        <v>73347</v>
      </c>
      <c r="D1021" s="259" t="s">
        <v>959</v>
      </c>
      <c r="E1021" s="237">
        <v>0</v>
      </c>
      <c r="F1021" s="189">
        <v>0</v>
      </c>
      <c r="G1021" s="189">
        <v>0</v>
      </c>
      <c r="H1021" s="189">
        <v>0</v>
      </c>
      <c r="I1021" s="189">
        <v>0</v>
      </c>
      <c r="J1021" s="189">
        <v>0</v>
      </c>
      <c r="K1021" s="189">
        <v>0</v>
      </c>
      <c r="L1021" s="189">
        <v>0</v>
      </c>
      <c r="M1021" s="189">
        <v>0</v>
      </c>
      <c r="N1021" s="189">
        <v>0</v>
      </c>
      <c r="O1021" s="264">
        <f t="shared" si="15"/>
        <v>0</v>
      </c>
    </row>
    <row r="1022" spans="1:15" x14ac:dyDescent="0.25">
      <c r="A1022" s="255" t="s">
        <v>51</v>
      </c>
      <c r="B1022" s="258" t="s">
        <v>40</v>
      </c>
      <c r="C1022" s="256">
        <v>73349</v>
      </c>
      <c r="D1022" s="259" t="s">
        <v>960</v>
      </c>
      <c r="E1022" s="237">
        <v>333454.79857703613</v>
      </c>
      <c r="F1022" s="189">
        <v>0</v>
      </c>
      <c r="G1022" s="189">
        <v>0</v>
      </c>
      <c r="H1022" s="189">
        <v>0</v>
      </c>
      <c r="I1022" s="189">
        <v>0</v>
      </c>
      <c r="J1022" s="189">
        <v>81322.179999999993</v>
      </c>
      <c r="K1022" s="189">
        <v>0</v>
      </c>
      <c r="L1022" s="189">
        <v>865741.94</v>
      </c>
      <c r="M1022" s="189">
        <v>0</v>
      </c>
      <c r="N1022" s="189">
        <v>0</v>
      </c>
      <c r="O1022" s="264">
        <f t="shared" si="15"/>
        <v>947064.11999999988</v>
      </c>
    </row>
    <row r="1023" spans="1:15" x14ac:dyDescent="0.25">
      <c r="A1023" s="255" t="s">
        <v>51</v>
      </c>
      <c r="B1023" s="258" t="s">
        <v>40</v>
      </c>
      <c r="C1023" s="256">
        <v>73352</v>
      </c>
      <c r="D1023" s="259" t="s">
        <v>961</v>
      </c>
      <c r="E1023" s="237">
        <v>249773.08533605625</v>
      </c>
      <c r="F1023" s="189">
        <v>0</v>
      </c>
      <c r="G1023" s="189">
        <v>0</v>
      </c>
      <c r="H1023" s="189">
        <v>0</v>
      </c>
      <c r="I1023" s="189">
        <v>0</v>
      </c>
      <c r="J1023" s="189">
        <v>0</v>
      </c>
      <c r="K1023" s="189">
        <v>0</v>
      </c>
      <c r="L1023" s="189">
        <v>172237.99</v>
      </c>
      <c r="M1023" s="189">
        <v>0</v>
      </c>
      <c r="N1023" s="189">
        <v>0</v>
      </c>
      <c r="O1023" s="264">
        <f t="shared" si="15"/>
        <v>172237.99</v>
      </c>
    </row>
    <row r="1024" spans="1:15" x14ac:dyDescent="0.25">
      <c r="A1024" s="255" t="s">
        <v>51</v>
      </c>
      <c r="B1024" s="258" t="s">
        <v>40</v>
      </c>
      <c r="C1024" s="256">
        <v>73408</v>
      </c>
      <c r="D1024" s="259" t="s">
        <v>962</v>
      </c>
      <c r="E1024" s="237">
        <v>53156.858693083981</v>
      </c>
      <c r="F1024" s="189">
        <v>0</v>
      </c>
      <c r="G1024" s="189">
        <v>0</v>
      </c>
      <c r="H1024" s="189">
        <v>0</v>
      </c>
      <c r="I1024" s="189">
        <v>0</v>
      </c>
      <c r="J1024" s="189">
        <v>0</v>
      </c>
      <c r="K1024" s="189">
        <v>0</v>
      </c>
      <c r="L1024" s="189">
        <v>163420.91999999998</v>
      </c>
      <c r="M1024" s="189">
        <v>0</v>
      </c>
      <c r="N1024" s="189">
        <v>0</v>
      </c>
      <c r="O1024" s="264">
        <f t="shared" si="15"/>
        <v>163420.91999999998</v>
      </c>
    </row>
    <row r="1025" spans="1:15" x14ac:dyDescent="0.25">
      <c r="A1025" s="255" t="s">
        <v>51</v>
      </c>
      <c r="B1025" s="258" t="s">
        <v>40</v>
      </c>
      <c r="C1025" s="256">
        <v>73411</v>
      </c>
      <c r="D1025" s="259" t="s">
        <v>963</v>
      </c>
      <c r="E1025" s="237">
        <v>96879592.905036688</v>
      </c>
      <c r="F1025" s="189">
        <v>0</v>
      </c>
      <c r="G1025" s="189">
        <v>0</v>
      </c>
      <c r="H1025" s="189">
        <v>0</v>
      </c>
      <c r="I1025" s="189">
        <v>0</v>
      </c>
      <c r="J1025" s="189">
        <v>93168482.129999995</v>
      </c>
      <c r="K1025" s="189">
        <v>0</v>
      </c>
      <c r="L1025" s="189">
        <v>0</v>
      </c>
      <c r="M1025" s="189">
        <v>0</v>
      </c>
      <c r="N1025" s="189">
        <v>0</v>
      </c>
      <c r="O1025" s="264">
        <f t="shared" si="15"/>
        <v>93168482.129999995</v>
      </c>
    </row>
    <row r="1026" spans="1:15" x14ac:dyDescent="0.25">
      <c r="A1026" s="255" t="s">
        <v>51</v>
      </c>
      <c r="B1026" s="258" t="s">
        <v>40</v>
      </c>
      <c r="C1026" s="256">
        <v>73443</v>
      </c>
      <c r="D1026" s="259" t="s">
        <v>964</v>
      </c>
      <c r="E1026" s="237">
        <v>0</v>
      </c>
      <c r="F1026" s="189">
        <v>0</v>
      </c>
      <c r="G1026" s="189">
        <v>0</v>
      </c>
      <c r="H1026" s="189">
        <v>0</v>
      </c>
      <c r="I1026" s="189">
        <v>0</v>
      </c>
      <c r="J1026" s="189">
        <v>0</v>
      </c>
      <c r="K1026" s="189">
        <v>0</v>
      </c>
      <c r="L1026" s="189">
        <v>0</v>
      </c>
      <c r="M1026" s="189">
        <v>0</v>
      </c>
      <c r="N1026" s="189">
        <v>0</v>
      </c>
      <c r="O1026" s="264">
        <f t="shared" si="15"/>
        <v>0</v>
      </c>
    </row>
    <row r="1027" spans="1:15" x14ac:dyDescent="0.25">
      <c r="A1027" s="255" t="s">
        <v>51</v>
      </c>
      <c r="B1027" s="258" t="s">
        <v>40</v>
      </c>
      <c r="C1027" s="256">
        <v>73449</v>
      </c>
      <c r="D1027" s="259" t="s">
        <v>965</v>
      </c>
      <c r="E1027" s="237">
        <v>2558270.21289567</v>
      </c>
      <c r="F1027" s="189">
        <v>0</v>
      </c>
      <c r="G1027" s="189">
        <v>0</v>
      </c>
      <c r="H1027" s="189">
        <v>0</v>
      </c>
      <c r="I1027" s="189">
        <v>0</v>
      </c>
      <c r="J1027" s="189">
        <v>0</v>
      </c>
      <c r="K1027" s="189">
        <v>0</v>
      </c>
      <c r="L1027" s="189">
        <v>2462110.1899999995</v>
      </c>
      <c r="M1027" s="189">
        <v>0</v>
      </c>
      <c r="N1027" s="189">
        <v>0</v>
      </c>
      <c r="O1027" s="264">
        <f t="shared" si="15"/>
        <v>2462110.1899999995</v>
      </c>
    </row>
    <row r="1028" spans="1:15" x14ac:dyDescent="0.25">
      <c r="A1028" s="255" t="s">
        <v>51</v>
      </c>
      <c r="B1028" s="258" t="s">
        <v>40</v>
      </c>
      <c r="C1028" s="256">
        <v>73461</v>
      </c>
      <c r="D1028" s="259" t="s">
        <v>966</v>
      </c>
      <c r="E1028" s="237">
        <v>9868.5074433671707</v>
      </c>
      <c r="F1028" s="189">
        <v>0</v>
      </c>
      <c r="G1028" s="189">
        <v>0</v>
      </c>
      <c r="H1028" s="189">
        <v>0</v>
      </c>
      <c r="I1028" s="189">
        <v>0</v>
      </c>
      <c r="J1028" s="189">
        <v>0</v>
      </c>
      <c r="K1028" s="189">
        <v>0</v>
      </c>
      <c r="L1028" s="189">
        <v>0</v>
      </c>
      <c r="M1028" s="189">
        <v>0</v>
      </c>
      <c r="N1028" s="189">
        <v>0</v>
      </c>
      <c r="O1028" s="264">
        <f t="shared" si="15"/>
        <v>0</v>
      </c>
    </row>
    <row r="1029" spans="1:15" x14ac:dyDescent="0.25">
      <c r="A1029" s="255" t="s">
        <v>51</v>
      </c>
      <c r="B1029" s="258" t="s">
        <v>40</v>
      </c>
      <c r="C1029" s="256">
        <v>73483</v>
      </c>
      <c r="D1029" s="259" t="s">
        <v>967</v>
      </c>
      <c r="E1029" s="237">
        <v>0</v>
      </c>
      <c r="F1029" s="189">
        <v>0</v>
      </c>
      <c r="G1029" s="189">
        <v>0</v>
      </c>
      <c r="H1029" s="189">
        <v>0</v>
      </c>
      <c r="I1029" s="189">
        <v>0</v>
      </c>
      <c r="J1029" s="189">
        <v>0</v>
      </c>
      <c r="K1029" s="189">
        <v>0</v>
      </c>
      <c r="L1029" s="189">
        <v>0</v>
      </c>
      <c r="M1029" s="189">
        <v>0</v>
      </c>
      <c r="N1029" s="189">
        <v>0</v>
      </c>
      <c r="O1029" s="264">
        <f t="shared" si="15"/>
        <v>0</v>
      </c>
    </row>
    <row r="1030" spans="1:15" x14ac:dyDescent="0.25">
      <c r="A1030" s="255" t="s">
        <v>51</v>
      </c>
      <c r="B1030" s="258" t="s">
        <v>40</v>
      </c>
      <c r="C1030" s="256">
        <v>73504</v>
      </c>
      <c r="D1030" s="259" t="s">
        <v>968</v>
      </c>
      <c r="E1030" s="237">
        <v>5001685.1147703491</v>
      </c>
      <c r="F1030" s="189">
        <v>0</v>
      </c>
      <c r="G1030" s="189">
        <v>0</v>
      </c>
      <c r="H1030" s="189">
        <v>0</v>
      </c>
      <c r="I1030" s="189">
        <v>0</v>
      </c>
      <c r="J1030" s="189">
        <v>0</v>
      </c>
      <c r="K1030" s="189">
        <v>0</v>
      </c>
      <c r="L1030" s="189">
        <v>2316638.4899999998</v>
      </c>
      <c r="M1030" s="189">
        <v>0</v>
      </c>
      <c r="N1030" s="189">
        <v>0</v>
      </c>
      <c r="O1030" s="264">
        <f t="shared" si="15"/>
        <v>2316638.4899999998</v>
      </c>
    </row>
    <row r="1031" spans="1:15" x14ac:dyDescent="0.25">
      <c r="A1031" s="221" t="s">
        <v>51</v>
      </c>
      <c r="B1031" s="222" t="s">
        <v>40</v>
      </c>
      <c r="C1031" s="186">
        <v>73520</v>
      </c>
      <c r="D1031" s="187" t="s">
        <v>969</v>
      </c>
      <c r="E1031" s="237">
        <v>0</v>
      </c>
      <c r="F1031" s="189">
        <v>0</v>
      </c>
      <c r="G1031" s="189">
        <v>0</v>
      </c>
      <c r="H1031" s="189">
        <v>0</v>
      </c>
      <c r="I1031" s="189">
        <v>0</v>
      </c>
      <c r="J1031" s="189">
        <v>0</v>
      </c>
      <c r="K1031" s="189">
        <v>0</v>
      </c>
      <c r="L1031" s="189">
        <v>0</v>
      </c>
      <c r="M1031" s="189">
        <v>0</v>
      </c>
      <c r="N1031" s="189">
        <v>0</v>
      </c>
      <c r="O1031" s="189">
        <f t="shared" si="15"/>
        <v>0</v>
      </c>
    </row>
    <row r="1032" spans="1:15" x14ac:dyDescent="0.25">
      <c r="A1032" s="221" t="s">
        <v>51</v>
      </c>
      <c r="B1032" s="222" t="s">
        <v>40</v>
      </c>
      <c r="C1032" s="186">
        <v>73547</v>
      </c>
      <c r="D1032" s="187" t="s">
        <v>970</v>
      </c>
      <c r="E1032" s="237">
        <v>12927.956148456055</v>
      </c>
      <c r="F1032" s="189">
        <v>0</v>
      </c>
      <c r="G1032" s="189">
        <v>0</v>
      </c>
      <c r="H1032" s="189">
        <v>0</v>
      </c>
      <c r="I1032" s="189">
        <v>0</v>
      </c>
      <c r="J1032" s="189">
        <v>0</v>
      </c>
      <c r="K1032" s="189">
        <v>0</v>
      </c>
      <c r="L1032" s="189">
        <v>115661.89</v>
      </c>
      <c r="M1032" s="189">
        <v>0</v>
      </c>
      <c r="N1032" s="189">
        <v>0</v>
      </c>
      <c r="O1032" s="189">
        <f t="shared" si="15"/>
        <v>115661.89</v>
      </c>
    </row>
    <row r="1033" spans="1:15" x14ac:dyDescent="0.25">
      <c r="A1033" s="221" t="s">
        <v>51</v>
      </c>
      <c r="B1033" s="222" t="s">
        <v>40</v>
      </c>
      <c r="C1033" s="186">
        <v>73555</v>
      </c>
      <c r="D1033" s="187" t="s">
        <v>971</v>
      </c>
      <c r="E1033" s="237">
        <v>0</v>
      </c>
      <c r="F1033" s="189">
        <v>0</v>
      </c>
      <c r="G1033" s="189">
        <v>0</v>
      </c>
      <c r="H1033" s="189">
        <v>0</v>
      </c>
      <c r="I1033" s="189">
        <v>0</v>
      </c>
      <c r="J1033" s="189">
        <v>0</v>
      </c>
      <c r="K1033" s="189">
        <v>0</v>
      </c>
      <c r="L1033" s="189">
        <v>0</v>
      </c>
      <c r="M1033" s="189">
        <v>0</v>
      </c>
      <c r="N1033" s="189">
        <v>0</v>
      </c>
      <c r="O1033" s="189">
        <f t="shared" si="15"/>
        <v>0</v>
      </c>
    </row>
    <row r="1034" spans="1:15" x14ac:dyDescent="0.25">
      <c r="A1034" s="221" t="s">
        <v>51</v>
      </c>
      <c r="B1034" s="222" t="s">
        <v>40</v>
      </c>
      <c r="C1034" s="186">
        <v>73563</v>
      </c>
      <c r="D1034" s="187" t="s">
        <v>972</v>
      </c>
      <c r="E1034" s="237">
        <v>0</v>
      </c>
      <c r="F1034" s="189">
        <v>0</v>
      </c>
      <c r="G1034" s="189">
        <v>0</v>
      </c>
      <c r="H1034" s="189">
        <v>0</v>
      </c>
      <c r="I1034" s="189">
        <v>0</v>
      </c>
      <c r="J1034" s="189">
        <v>0</v>
      </c>
      <c r="K1034" s="189">
        <v>0</v>
      </c>
      <c r="L1034" s="189">
        <v>0</v>
      </c>
      <c r="M1034" s="189">
        <v>0</v>
      </c>
      <c r="N1034" s="189">
        <v>0</v>
      </c>
      <c r="O1034" s="189">
        <f t="shared" si="15"/>
        <v>0</v>
      </c>
    </row>
    <row r="1035" spans="1:15" x14ac:dyDescent="0.25">
      <c r="A1035" s="221" t="s">
        <v>51</v>
      </c>
      <c r="B1035" s="222" t="s">
        <v>40</v>
      </c>
      <c r="C1035" s="186">
        <v>73585</v>
      </c>
      <c r="D1035" s="187" t="s">
        <v>973</v>
      </c>
      <c r="E1035" s="237">
        <v>0</v>
      </c>
      <c r="F1035" s="189">
        <v>0</v>
      </c>
      <c r="G1035" s="189">
        <v>0</v>
      </c>
      <c r="H1035" s="189">
        <v>0</v>
      </c>
      <c r="I1035" s="189">
        <v>0</v>
      </c>
      <c r="J1035" s="189">
        <v>0</v>
      </c>
      <c r="K1035" s="189">
        <v>0</v>
      </c>
      <c r="L1035" s="189">
        <v>26117.43</v>
      </c>
      <c r="M1035" s="189">
        <v>0</v>
      </c>
      <c r="N1035" s="189">
        <v>0</v>
      </c>
      <c r="O1035" s="189">
        <f t="shared" si="15"/>
        <v>26117.43</v>
      </c>
    </row>
    <row r="1036" spans="1:15" x14ac:dyDescent="0.25">
      <c r="A1036" s="221" t="s">
        <v>51</v>
      </c>
      <c r="B1036" s="222" t="s">
        <v>40</v>
      </c>
      <c r="C1036" s="186">
        <v>73616</v>
      </c>
      <c r="D1036" s="187" t="s">
        <v>974</v>
      </c>
      <c r="E1036" s="237">
        <v>0</v>
      </c>
      <c r="F1036" s="189">
        <v>0</v>
      </c>
      <c r="G1036" s="189">
        <v>0</v>
      </c>
      <c r="H1036" s="189">
        <v>0</v>
      </c>
      <c r="I1036" s="189">
        <v>0</v>
      </c>
      <c r="J1036" s="189">
        <v>0</v>
      </c>
      <c r="K1036" s="189">
        <v>0</v>
      </c>
      <c r="L1036" s="189">
        <v>0</v>
      </c>
      <c r="M1036" s="189">
        <v>0</v>
      </c>
      <c r="N1036" s="189">
        <v>0</v>
      </c>
      <c r="O1036" s="189">
        <f t="shared" ref="O1036:O1099" si="16">SUM(F1036:N1036)</f>
        <v>0</v>
      </c>
    </row>
    <row r="1037" spans="1:15" x14ac:dyDescent="0.25">
      <c r="A1037" s="221" t="s">
        <v>51</v>
      </c>
      <c r="B1037" s="222" t="s">
        <v>40</v>
      </c>
      <c r="C1037" s="186">
        <v>73622</v>
      </c>
      <c r="D1037" s="187" t="s">
        <v>975</v>
      </c>
      <c r="E1037" s="237">
        <v>0</v>
      </c>
      <c r="F1037" s="189">
        <v>0</v>
      </c>
      <c r="G1037" s="189">
        <v>0</v>
      </c>
      <c r="H1037" s="189">
        <v>0</v>
      </c>
      <c r="I1037" s="189">
        <v>0</v>
      </c>
      <c r="J1037" s="189">
        <v>0</v>
      </c>
      <c r="K1037" s="189">
        <v>0</v>
      </c>
      <c r="L1037" s="189">
        <v>0</v>
      </c>
      <c r="M1037" s="189">
        <v>0</v>
      </c>
      <c r="N1037" s="189">
        <v>0</v>
      </c>
      <c r="O1037" s="189">
        <f t="shared" si="16"/>
        <v>0</v>
      </c>
    </row>
    <row r="1038" spans="1:15" x14ac:dyDescent="0.25">
      <c r="A1038" s="221" t="s">
        <v>51</v>
      </c>
      <c r="B1038" s="222" t="s">
        <v>40</v>
      </c>
      <c r="C1038" s="186">
        <v>73624</v>
      </c>
      <c r="D1038" s="187" t="s">
        <v>976</v>
      </c>
      <c r="E1038" s="237">
        <v>2155517.0498172753</v>
      </c>
      <c r="F1038" s="189">
        <v>0</v>
      </c>
      <c r="G1038" s="189">
        <v>0</v>
      </c>
      <c r="H1038" s="189">
        <v>0</v>
      </c>
      <c r="I1038" s="189">
        <v>0</v>
      </c>
      <c r="J1038" s="189">
        <v>0</v>
      </c>
      <c r="K1038" s="189">
        <v>0</v>
      </c>
      <c r="L1038" s="189">
        <v>543101.59000000008</v>
      </c>
      <c r="M1038" s="189">
        <v>0</v>
      </c>
      <c r="N1038" s="189">
        <v>0</v>
      </c>
      <c r="O1038" s="189">
        <f t="shared" si="16"/>
        <v>543101.59000000008</v>
      </c>
    </row>
    <row r="1039" spans="1:15" x14ac:dyDescent="0.25">
      <c r="A1039" s="221" t="s">
        <v>51</v>
      </c>
      <c r="B1039" s="222" t="s">
        <v>40</v>
      </c>
      <c r="C1039" s="186">
        <v>73671</v>
      </c>
      <c r="D1039" s="187" t="s">
        <v>977</v>
      </c>
      <c r="E1039" s="237">
        <v>6994382.5284877848</v>
      </c>
      <c r="F1039" s="189">
        <v>0</v>
      </c>
      <c r="G1039" s="189">
        <v>0</v>
      </c>
      <c r="H1039" s="189">
        <v>0</v>
      </c>
      <c r="I1039" s="189">
        <v>0</v>
      </c>
      <c r="J1039" s="189">
        <v>0</v>
      </c>
      <c r="K1039" s="189">
        <v>0</v>
      </c>
      <c r="L1039" s="189">
        <v>22743226.84</v>
      </c>
      <c r="M1039" s="189">
        <v>0</v>
      </c>
      <c r="N1039" s="189">
        <v>0</v>
      </c>
      <c r="O1039" s="189">
        <f t="shared" si="16"/>
        <v>22743226.84</v>
      </c>
    </row>
    <row r="1040" spans="1:15" x14ac:dyDescent="0.25">
      <c r="A1040" s="221" t="s">
        <v>51</v>
      </c>
      <c r="B1040" s="222" t="s">
        <v>40</v>
      </c>
      <c r="C1040" s="186">
        <v>73675</v>
      </c>
      <c r="D1040" s="187" t="s">
        <v>978</v>
      </c>
      <c r="E1040" s="237">
        <v>0</v>
      </c>
      <c r="F1040" s="189">
        <v>0</v>
      </c>
      <c r="G1040" s="189">
        <v>0</v>
      </c>
      <c r="H1040" s="189">
        <v>0</v>
      </c>
      <c r="I1040" s="189">
        <v>0</v>
      </c>
      <c r="J1040" s="189">
        <v>0</v>
      </c>
      <c r="K1040" s="189">
        <v>0</v>
      </c>
      <c r="L1040" s="189">
        <v>0</v>
      </c>
      <c r="M1040" s="189">
        <v>0</v>
      </c>
      <c r="N1040" s="189">
        <v>0</v>
      </c>
      <c r="O1040" s="189">
        <f t="shared" si="16"/>
        <v>0</v>
      </c>
    </row>
    <row r="1041" spans="1:15" x14ac:dyDescent="0.25">
      <c r="A1041" s="255" t="s">
        <v>51</v>
      </c>
      <c r="B1041" s="258" t="s">
        <v>40</v>
      </c>
      <c r="C1041" s="256">
        <v>73678</v>
      </c>
      <c r="D1041" s="259" t="s">
        <v>144</v>
      </c>
      <c r="E1041" s="237">
        <v>74307896.352506757</v>
      </c>
      <c r="F1041" s="189">
        <v>160648124.81</v>
      </c>
      <c r="G1041" s="189">
        <v>0</v>
      </c>
      <c r="H1041" s="189">
        <v>0</v>
      </c>
      <c r="I1041" s="189">
        <v>0</v>
      </c>
      <c r="J1041" s="189">
        <v>0</v>
      </c>
      <c r="K1041" s="189">
        <v>0</v>
      </c>
      <c r="L1041" s="189">
        <v>16470169.830000002</v>
      </c>
      <c r="M1041" s="189">
        <v>0</v>
      </c>
      <c r="N1041" s="189">
        <v>0</v>
      </c>
      <c r="O1041" s="264">
        <f t="shared" si="16"/>
        <v>177118294.64000002</v>
      </c>
    </row>
    <row r="1042" spans="1:15" x14ac:dyDescent="0.25">
      <c r="A1042" s="255" t="s">
        <v>51</v>
      </c>
      <c r="B1042" s="258" t="s">
        <v>40</v>
      </c>
      <c r="C1042" s="256">
        <v>73686</v>
      </c>
      <c r="D1042" s="259" t="s">
        <v>979</v>
      </c>
      <c r="E1042" s="237">
        <v>40280634.857222751</v>
      </c>
      <c r="F1042" s="189">
        <v>0</v>
      </c>
      <c r="G1042" s="189">
        <v>0</v>
      </c>
      <c r="H1042" s="189">
        <v>0</v>
      </c>
      <c r="I1042" s="189">
        <v>0</v>
      </c>
      <c r="J1042" s="189">
        <v>15793222.289999999</v>
      </c>
      <c r="K1042" s="189">
        <v>0</v>
      </c>
      <c r="L1042" s="189">
        <v>6882.85</v>
      </c>
      <c r="M1042" s="189">
        <v>0</v>
      </c>
      <c r="N1042" s="189">
        <v>0</v>
      </c>
      <c r="O1042" s="264">
        <f t="shared" si="16"/>
        <v>15800105.139999999</v>
      </c>
    </row>
    <row r="1043" spans="1:15" x14ac:dyDescent="0.25">
      <c r="A1043" s="255" t="s">
        <v>51</v>
      </c>
      <c r="B1043" s="258" t="s">
        <v>40</v>
      </c>
      <c r="C1043" s="256">
        <v>73770</v>
      </c>
      <c r="D1043" s="259" t="s">
        <v>433</v>
      </c>
      <c r="E1043" s="237">
        <v>4106747.2148662992</v>
      </c>
      <c r="F1043" s="189">
        <v>0</v>
      </c>
      <c r="G1043" s="189">
        <v>0</v>
      </c>
      <c r="H1043" s="189">
        <v>0</v>
      </c>
      <c r="I1043" s="189">
        <v>0</v>
      </c>
      <c r="J1043" s="189">
        <v>0</v>
      </c>
      <c r="K1043" s="189">
        <v>0</v>
      </c>
      <c r="L1043" s="189">
        <v>11474887.120000001</v>
      </c>
      <c r="M1043" s="189">
        <v>0</v>
      </c>
      <c r="N1043" s="189">
        <v>0</v>
      </c>
      <c r="O1043" s="264">
        <f t="shared" si="16"/>
        <v>11474887.120000001</v>
      </c>
    </row>
    <row r="1044" spans="1:15" x14ac:dyDescent="0.25">
      <c r="A1044" s="255" t="s">
        <v>51</v>
      </c>
      <c r="B1044" s="258" t="s">
        <v>40</v>
      </c>
      <c r="C1044" s="256">
        <v>73854</v>
      </c>
      <c r="D1044" s="259" t="s">
        <v>980</v>
      </c>
      <c r="E1044" s="237">
        <v>1980110.3919677441</v>
      </c>
      <c r="F1044" s="189">
        <v>1843883.5299999998</v>
      </c>
      <c r="G1044" s="189">
        <v>0</v>
      </c>
      <c r="H1044" s="189">
        <v>0</v>
      </c>
      <c r="I1044" s="189">
        <v>0</v>
      </c>
      <c r="J1044" s="189">
        <v>0</v>
      </c>
      <c r="K1044" s="189">
        <v>0</v>
      </c>
      <c r="L1044" s="189">
        <v>6353870.75</v>
      </c>
      <c r="M1044" s="189">
        <v>0</v>
      </c>
      <c r="N1044" s="189">
        <v>73759.61</v>
      </c>
      <c r="O1044" s="264">
        <f t="shared" si="16"/>
        <v>8271513.8899999997</v>
      </c>
    </row>
    <row r="1045" spans="1:15" x14ac:dyDescent="0.25">
      <c r="A1045" s="255" t="s">
        <v>51</v>
      </c>
      <c r="B1045" s="258" t="s">
        <v>40</v>
      </c>
      <c r="C1045" s="256">
        <v>73861</v>
      </c>
      <c r="D1045" s="259" t="s">
        <v>981</v>
      </c>
      <c r="E1045" s="237">
        <v>0</v>
      </c>
      <c r="F1045" s="189">
        <v>0</v>
      </c>
      <c r="G1045" s="189">
        <v>0</v>
      </c>
      <c r="H1045" s="189">
        <v>0</v>
      </c>
      <c r="I1045" s="189">
        <v>0</v>
      </c>
      <c r="J1045" s="189">
        <v>0</v>
      </c>
      <c r="K1045" s="189">
        <v>0</v>
      </c>
      <c r="L1045" s="189">
        <v>62206.17</v>
      </c>
      <c r="M1045" s="189">
        <v>0</v>
      </c>
      <c r="N1045" s="189">
        <v>0</v>
      </c>
      <c r="O1045" s="264">
        <f t="shared" si="16"/>
        <v>62206.17</v>
      </c>
    </row>
    <row r="1046" spans="1:15" x14ac:dyDescent="0.25">
      <c r="A1046" s="255" t="s">
        <v>51</v>
      </c>
      <c r="B1046" s="258" t="s">
        <v>40</v>
      </c>
      <c r="C1046" s="256">
        <v>73870</v>
      </c>
      <c r="D1046" s="259" t="s">
        <v>982</v>
      </c>
      <c r="E1046" s="237">
        <v>0</v>
      </c>
      <c r="F1046" s="189">
        <v>0</v>
      </c>
      <c r="G1046" s="189">
        <v>0</v>
      </c>
      <c r="H1046" s="189">
        <v>0</v>
      </c>
      <c r="I1046" s="189">
        <v>0</v>
      </c>
      <c r="J1046" s="189">
        <v>0</v>
      </c>
      <c r="K1046" s="189">
        <v>0</v>
      </c>
      <c r="L1046" s="189">
        <v>0</v>
      </c>
      <c r="M1046" s="189">
        <v>0</v>
      </c>
      <c r="N1046" s="189">
        <v>0</v>
      </c>
      <c r="O1046" s="264">
        <f t="shared" si="16"/>
        <v>0</v>
      </c>
    </row>
    <row r="1047" spans="1:15" x14ac:dyDescent="0.25">
      <c r="A1047" s="255" t="s">
        <v>51</v>
      </c>
      <c r="B1047" s="258" t="s">
        <v>40</v>
      </c>
      <c r="C1047" s="256">
        <v>73873</v>
      </c>
      <c r="D1047" s="259" t="s">
        <v>983</v>
      </c>
      <c r="E1047" s="237">
        <v>0</v>
      </c>
      <c r="F1047" s="189">
        <v>0</v>
      </c>
      <c r="G1047" s="189">
        <v>0</v>
      </c>
      <c r="H1047" s="189">
        <v>0</v>
      </c>
      <c r="I1047" s="189">
        <v>0</v>
      </c>
      <c r="J1047" s="189">
        <v>0</v>
      </c>
      <c r="K1047" s="189">
        <v>0</v>
      </c>
      <c r="L1047" s="189">
        <v>1516.4</v>
      </c>
      <c r="M1047" s="189">
        <v>0</v>
      </c>
      <c r="N1047" s="189">
        <v>0</v>
      </c>
      <c r="O1047" s="264">
        <f t="shared" si="16"/>
        <v>1516.4</v>
      </c>
    </row>
    <row r="1048" spans="1:15" x14ac:dyDescent="0.25">
      <c r="A1048" s="255" t="s">
        <v>51</v>
      </c>
      <c r="B1048" s="258" t="s">
        <v>41</v>
      </c>
      <c r="C1048" s="256">
        <v>76001</v>
      </c>
      <c r="D1048" s="259" t="s">
        <v>984</v>
      </c>
      <c r="E1048" s="237">
        <v>23377137.117404096</v>
      </c>
      <c r="F1048" s="189">
        <v>0</v>
      </c>
      <c r="G1048" s="189">
        <v>5733301.4500000002</v>
      </c>
      <c r="H1048" s="189">
        <v>0</v>
      </c>
      <c r="I1048" s="189">
        <v>0</v>
      </c>
      <c r="J1048" s="189">
        <v>0</v>
      </c>
      <c r="K1048" s="189">
        <v>0</v>
      </c>
      <c r="L1048" s="189">
        <v>5879392.5200000005</v>
      </c>
      <c r="M1048" s="189">
        <v>0</v>
      </c>
      <c r="N1048" s="189">
        <v>0</v>
      </c>
      <c r="O1048" s="264">
        <f t="shared" si="16"/>
        <v>11612693.970000001</v>
      </c>
    </row>
    <row r="1049" spans="1:15" x14ac:dyDescent="0.25">
      <c r="A1049" s="255" t="s">
        <v>51</v>
      </c>
      <c r="B1049" s="258" t="s">
        <v>41</v>
      </c>
      <c r="C1049" s="256">
        <v>76020</v>
      </c>
      <c r="D1049" s="259" t="s">
        <v>985</v>
      </c>
      <c r="E1049" s="237">
        <v>0</v>
      </c>
      <c r="F1049" s="189">
        <v>0</v>
      </c>
      <c r="G1049" s="189">
        <v>0</v>
      </c>
      <c r="H1049" s="189">
        <v>0</v>
      </c>
      <c r="I1049" s="189">
        <v>0</v>
      </c>
      <c r="J1049" s="189">
        <v>0</v>
      </c>
      <c r="K1049" s="189">
        <v>0</v>
      </c>
      <c r="L1049" s="189">
        <v>0</v>
      </c>
      <c r="M1049" s="189">
        <v>0</v>
      </c>
      <c r="N1049" s="189">
        <v>0</v>
      </c>
      <c r="O1049" s="264">
        <f t="shared" si="16"/>
        <v>0</v>
      </c>
    </row>
    <row r="1050" spans="1:15" x14ac:dyDescent="0.25">
      <c r="A1050" s="255" t="s">
        <v>51</v>
      </c>
      <c r="B1050" s="258" t="s">
        <v>41</v>
      </c>
      <c r="C1050" s="256">
        <v>76036</v>
      </c>
      <c r="D1050" s="259" t="s">
        <v>986</v>
      </c>
      <c r="E1050" s="237">
        <v>114946.41498971265</v>
      </c>
      <c r="F1050" s="189">
        <v>0</v>
      </c>
      <c r="G1050" s="189">
        <v>0</v>
      </c>
      <c r="H1050" s="189">
        <v>0</v>
      </c>
      <c r="I1050" s="189">
        <v>0</v>
      </c>
      <c r="J1050" s="189">
        <v>0</v>
      </c>
      <c r="K1050" s="189">
        <v>0</v>
      </c>
      <c r="L1050" s="189">
        <v>1189053.78</v>
      </c>
      <c r="M1050" s="189">
        <v>0</v>
      </c>
      <c r="N1050" s="189">
        <v>0</v>
      </c>
      <c r="O1050" s="264">
        <f t="shared" si="16"/>
        <v>1189053.78</v>
      </c>
    </row>
    <row r="1051" spans="1:15" x14ac:dyDescent="0.25">
      <c r="A1051" s="221" t="s">
        <v>51</v>
      </c>
      <c r="B1051" s="222" t="s">
        <v>41</v>
      </c>
      <c r="C1051" s="186">
        <v>76041</v>
      </c>
      <c r="D1051" s="187" t="s">
        <v>987</v>
      </c>
      <c r="E1051" s="237">
        <v>3344412.6415189314</v>
      </c>
      <c r="F1051" s="189">
        <v>0</v>
      </c>
      <c r="G1051" s="189">
        <v>0</v>
      </c>
      <c r="H1051" s="189">
        <v>0</v>
      </c>
      <c r="I1051" s="189">
        <v>0</v>
      </c>
      <c r="J1051" s="189">
        <v>0</v>
      </c>
      <c r="K1051" s="189">
        <v>0</v>
      </c>
      <c r="L1051" s="189">
        <v>4761474.3400000017</v>
      </c>
      <c r="M1051" s="189">
        <v>0</v>
      </c>
      <c r="N1051" s="189">
        <v>0</v>
      </c>
      <c r="O1051" s="189">
        <f t="shared" si="16"/>
        <v>4761474.3400000017</v>
      </c>
    </row>
    <row r="1052" spans="1:15" x14ac:dyDescent="0.25">
      <c r="A1052" s="221" t="s">
        <v>51</v>
      </c>
      <c r="B1052" s="222" t="s">
        <v>41</v>
      </c>
      <c r="C1052" s="186">
        <v>76054</v>
      </c>
      <c r="D1052" s="187" t="s">
        <v>66</v>
      </c>
      <c r="E1052" s="237">
        <v>0</v>
      </c>
      <c r="F1052" s="189">
        <v>0</v>
      </c>
      <c r="G1052" s="189">
        <v>0</v>
      </c>
      <c r="H1052" s="189">
        <v>0</v>
      </c>
      <c r="I1052" s="189">
        <v>0</v>
      </c>
      <c r="J1052" s="189">
        <v>0</v>
      </c>
      <c r="K1052" s="189">
        <v>0</v>
      </c>
      <c r="L1052" s="189">
        <v>0</v>
      </c>
      <c r="M1052" s="189">
        <v>0</v>
      </c>
      <c r="N1052" s="189">
        <v>0</v>
      </c>
      <c r="O1052" s="189">
        <f t="shared" si="16"/>
        <v>0</v>
      </c>
    </row>
    <row r="1053" spans="1:15" x14ac:dyDescent="0.25">
      <c r="A1053" s="221" t="s">
        <v>51</v>
      </c>
      <c r="B1053" s="222" t="s">
        <v>41</v>
      </c>
      <c r="C1053" s="186">
        <v>76100</v>
      </c>
      <c r="D1053" s="187" t="s">
        <v>21</v>
      </c>
      <c r="E1053" s="237">
        <v>1510890.1046174141</v>
      </c>
      <c r="F1053" s="189">
        <v>0</v>
      </c>
      <c r="G1053" s="189">
        <v>0</v>
      </c>
      <c r="H1053" s="189">
        <v>0</v>
      </c>
      <c r="I1053" s="189">
        <v>0</v>
      </c>
      <c r="J1053" s="189">
        <v>0</v>
      </c>
      <c r="K1053" s="189">
        <v>0</v>
      </c>
      <c r="L1053" s="189">
        <v>1390756.03</v>
      </c>
      <c r="M1053" s="189">
        <v>0</v>
      </c>
      <c r="N1053" s="189">
        <v>0</v>
      </c>
      <c r="O1053" s="189">
        <f t="shared" si="16"/>
        <v>1390756.03</v>
      </c>
    </row>
    <row r="1054" spans="1:15" x14ac:dyDescent="0.25">
      <c r="A1054" s="221" t="s">
        <v>51</v>
      </c>
      <c r="B1054" s="222" t="s">
        <v>41</v>
      </c>
      <c r="C1054" s="186">
        <v>76109</v>
      </c>
      <c r="D1054" s="187" t="s">
        <v>988</v>
      </c>
      <c r="E1054" s="237">
        <v>116627701.54722278</v>
      </c>
      <c r="F1054" s="189">
        <v>0</v>
      </c>
      <c r="G1054" s="189">
        <v>114484411.90000001</v>
      </c>
      <c r="H1054" s="189">
        <v>0</v>
      </c>
      <c r="I1054" s="189">
        <v>0</v>
      </c>
      <c r="J1054" s="189">
        <v>75256563.530000001</v>
      </c>
      <c r="K1054" s="189">
        <v>0</v>
      </c>
      <c r="L1054" s="189">
        <v>900684.51</v>
      </c>
      <c r="M1054" s="189">
        <v>0</v>
      </c>
      <c r="N1054" s="189">
        <v>0</v>
      </c>
      <c r="O1054" s="189">
        <f t="shared" si="16"/>
        <v>190641659.94</v>
      </c>
    </row>
    <row r="1055" spans="1:15" x14ac:dyDescent="0.25">
      <c r="A1055" s="221" t="s">
        <v>51</v>
      </c>
      <c r="B1055" s="222" t="s">
        <v>41</v>
      </c>
      <c r="C1055" s="186">
        <v>76111</v>
      </c>
      <c r="D1055" s="187" t="s">
        <v>989</v>
      </c>
      <c r="E1055" s="237">
        <v>127256.29294149922</v>
      </c>
      <c r="F1055" s="189">
        <v>0</v>
      </c>
      <c r="G1055" s="189">
        <v>0</v>
      </c>
      <c r="H1055" s="189">
        <v>0</v>
      </c>
      <c r="I1055" s="189">
        <v>0</v>
      </c>
      <c r="J1055" s="189">
        <v>0</v>
      </c>
      <c r="K1055" s="189">
        <v>0</v>
      </c>
      <c r="L1055" s="189">
        <v>473883.37</v>
      </c>
      <c r="M1055" s="189">
        <v>0</v>
      </c>
      <c r="N1055" s="189">
        <v>0</v>
      </c>
      <c r="O1055" s="189">
        <f t="shared" si="16"/>
        <v>473883.37</v>
      </c>
    </row>
    <row r="1056" spans="1:15" x14ac:dyDescent="0.25">
      <c r="A1056" s="221" t="s">
        <v>51</v>
      </c>
      <c r="B1056" s="222" t="s">
        <v>41</v>
      </c>
      <c r="C1056" s="186">
        <v>76113</v>
      </c>
      <c r="D1056" s="187" t="s">
        <v>990</v>
      </c>
      <c r="E1056" s="237">
        <v>312256.1447268374</v>
      </c>
      <c r="F1056" s="189">
        <v>0</v>
      </c>
      <c r="G1056" s="189">
        <v>0</v>
      </c>
      <c r="H1056" s="189">
        <v>0</v>
      </c>
      <c r="I1056" s="189">
        <v>0</v>
      </c>
      <c r="J1056" s="189">
        <v>0</v>
      </c>
      <c r="K1056" s="189">
        <v>0</v>
      </c>
      <c r="L1056" s="189">
        <v>52036.07</v>
      </c>
      <c r="M1056" s="189">
        <v>0</v>
      </c>
      <c r="N1056" s="189">
        <v>0</v>
      </c>
      <c r="O1056" s="189">
        <f t="shared" si="16"/>
        <v>52036.07</v>
      </c>
    </row>
    <row r="1057" spans="1:15" x14ac:dyDescent="0.25">
      <c r="A1057" s="221" t="s">
        <v>51</v>
      </c>
      <c r="B1057" s="222" t="s">
        <v>41</v>
      </c>
      <c r="C1057" s="186">
        <v>76122</v>
      </c>
      <c r="D1057" s="187" t="s">
        <v>991</v>
      </c>
      <c r="E1057" s="237">
        <v>1083941.8854773843</v>
      </c>
      <c r="F1057" s="189">
        <v>0</v>
      </c>
      <c r="G1057" s="189">
        <v>0</v>
      </c>
      <c r="H1057" s="189">
        <v>0</v>
      </c>
      <c r="I1057" s="189">
        <v>0</v>
      </c>
      <c r="J1057" s="189">
        <v>0</v>
      </c>
      <c r="K1057" s="189">
        <v>0</v>
      </c>
      <c r="L1057" s="189">
        <v>4125506.3200000003</v>
      </c>
      <c r="M1057" s="189">
        <v>0</v>
      </c>
      <c r="N1057" s="189">
        <v>0</v>
      </c>
      <c r="O1057" s="189">
        <f t="shared" si="16"/>
        <v>4125506.3200000003</v>
      </c>
    </row>
    <row r="1058" spans="1:15" x14ac:dyDescent="0.25">
      <c r="A1058" s="221" t="s">
        <v>51</v>
      </c>
      <c r="B1058" s="222" t="s">
        <v>41</v>
      </c>
      <c r="C1058" s="186">
        <v>76126</v>
      </c>
      <c r="D1058" s="187" t="s">
        <v>992</v>
      </c>
      <c r="E1058" s="237">
        <v>66681.342360248032</v>
      </c>
      <c r="F1058" s="189">
        <v>0</v>
      </c>
      <c r="G1058" s="189">
        <v>0</v>
      </c>
      <c r="H1058" s="189">
        <v>0</v>
      </c>
      <c r="I1058" s="189">
        <v>0</v>
      </c>
      <c r="J1058" s="189">
        <v>0</v>
      </c>
      <c r="K1058" s="189">
        <v>0</v>
      </c>
      <c r="L1058" s="189">
        <v>65675.41</v>
      </c>
      <c r="M1058" s="189">
        <v>0</v>
      </c>
      <c r="N1058" s="189">
        <v>0</v>
      </c>
      <c r="O1058" s="189">
        <f t="shared" si="16"/>
        <v>65675.41</v>
      </c>
    </row>
    <row r="1059" spans="1:15" x14ac:dyDescent="0.25">
      <c r="A1059" s="221" t="s">
        <v>51</v>
      </c>
      <c r="B1059" s="222" t="s">
        <v>41</v>
      </c>
      <c r="C1059" s="186">
        <v>76130</v>
      </c>
      <c r="D1059" s="187" t="s">
        <v>178</v>
      </c>
      <c r="E1059" s="237">
        <v>382186.74810392328</v>
      </c>
      <c r="F1059" s="189">
        <v>0</v>
      </c>
      <c r="G1059" s="189">
        <v>0</v>
      </c>
      <c r="H1059" s="189">
        <v>0</v>
      </c>
      <c r="I1059" s="189">
        <v>0</v>
      </c>
      <c r="J1059" s="189">
        <v>0</v>
      </c>
      <c r="K1059" s="189">
        <v>0</v>
      </c>
      <c r="L1059" s="189">
        <v>806631.06</v>
      </c>
      <c r="M1059" s="189">
        <v>0</v>
      </c>
      <c r="N1059" s="189">
        <v>0</v>
      </c>
      <c r="O1059" s="189">
        <f t="shared" si="16"/>
        <v>806631.06</v>
      </c>
    </row>
    <row r="1060" spans="1:15" x14ac:dyDescent="0.25">
      <c r="A1060" s="221" t="s">
        <v>51</v>
      </c>
      <c r="B1060" s="222" t="s">
        <v>41</v>
      </c>
      <c r="C1060" s="186">
        <v>76147</v>
      </c>
      <c r="D1060" s="187" t="s">
        <v>993</v>
      </c>
      <c r="E1060" s="237">
        <v>755988.95567593514</v>
      </c>
      <c r="F1060" s="189">
        <v>0</v>
      </c>
      <c r="G1060" s="189">
        <v>0</v>
      </c>
      <c r="H1060" s="189">
        <v>0</v>
      </c>
      <c r="I1060" s="189">
        <v>0</v>
      </c>
      <c r="J1060" s="189">
        <v>0</v>
      </c>
      <c r="K1060" s="189">
        <v>0</v>
      </c>
      <c r="L1060" s="189">
        <v>3301947.84</v>
      </c>
      <c r="M1060" s="189">
        <v>0</v>
      </c>
      <c r="N1060" s="189">
        <v>0</v>
      </c>
      <c r="O1060" s="189">
        <f t="shared" si="16"/>
        <v>3301947.84</v>
      </c>
    </row>
    <row r="1061" spans="1:15" x14ac:dyDescent="0.25">
      <c r="A1061" s="255" t="s">
        <v>51</v>
      </c>
      <c r="B1061" s="258" t="s">
        <v>41</v>
      </c>
      <c r="C1061" s="256">
        <v>76233</v>
      </c>
      <c r="D1061" s="259" t="s">
        <v>994</v>
      </c>
      <c r="E1061" s="237">
        <v>1024181.407439772</v>
      </c>
      <c r="F1061" s="189">
        <v>0</v>
      </c>
      <c r="G1061" s="189">
        <v>0</v>
      </c>
      <c r="H1061" s="189">
        <v>0</v>
      </c>
      <c r="I1061" s="189">
        <v>0</v>
      </c>
      <c r="J1061" s="189">
        <v>0</v>
      </c>
      <c r="K1061" s="189">
        <v>0</v>
      </c>
      <c r="L1061" s="189">
        <v>0</v>
      </c>
      <c r="M1061" s="189">
        <v>0</v>
      </c>
      <c r="N1061" s="189">
        <v>0</v>
      </c>
      <c r="O1061" s="264">
        <f t="shared" si="16"/>
        <v>0</v>
      </c>
    </row>
    <row r="1062" spans="1:15" x14ac:dyDescent="0.25">
      <c r="A1062" s="255" t="s">
        <v>51</v>
      </c>
      <c r="B1062" s="258" t="s">
        <v>41</v>
      </c>
      <c r="C1062" s="256">
        <v>76243</v>
      </c>
      <c r="D1062" s="259" t="s">
        <v>995</v>
      </c>
      <c r="E1062" s="237">
        <v>0</v>
      </c>
      <c r="F1062" s="189">
        <v>0</v>
      </c>
      <c r="G1062" s="189">
        <v>0</v>
      </c>
      <c r="H1062" s="189">
        <v>0</v>
      </c>
      <c r="I1062" s="189">
        <v>0</v>
      </c>
      <c r="J1062" s="189">
        <v>0</v>
      </c>
      <c r="K1062" s="189">
        <v>0</v>
      </c>
      <c r="L1062" s="189">
        <v>0</v>
      </c>
      <c r="M1062" s="189">
        <v>0</v>
      </c>
      <c r="N1062" s="189">
        <v>0</v>
      </c>
      <c r="O1062" s="264">
        <f t="shared" si="16"/>
        <v>0</v>
      </c>
    </row>
    <row r="1063" spans="1:15" x14ac:dyDescent="0.25">
      <c r="A1063" s="255" t="s">
        <v>51</v>
      </c>
      <c r="B1063" s="258" t="s">
        <v>41</v>
      </c>
      <c r="C1063" s="256">
        <v>76246</v>
      </c>
      <c r="D1063" s="259" t="s">
        <v>996</v>
      </c>
      <c r="E1063" s="237">
        <v>0</v>
      </c>
      <c r="F1063" s="189">
        <v>0</v>
      </c>
      <c r="G1063" s="189">
        <v>0</v>
      </c>
      <c r="H1063" s="189">
        <v>0</v>
      </c>
      <c r="I1063" s="189">
        <v>0</v>
      </c>
      <c r="J1063" s="189">
        <v>0</v>
      </c>
      <c r="K1063" s="189">
        <v>0</v>
      </c>
      <c r="L1063" s="189">
        <v>0</v>
      </c>
      <c r="M1063" s="189">
        <v>0</v>
      </c>
      <c r="N1063" s="189">
        <v>0</v>
      </c>
      <c r="O1063" s="264">
        <f t="shared" si="16"/>
        <v>0</v>
      </c>
    </row>
    <row r="1064" spans="1:15" x14ac:dyDescent="0.25">
      <c r="A1064" s="255" t="s">
        <v>51</v>
      </c>
      <c r="B1064" s="258" t="s">
        <v>41</v>
      </c>
      <c r="C1064" s="256">
        <v>76248</v>
      </c>
      <c r="D1064" s="259" t="s">
        <v>997</v>
      </c>
      <c r="E1064" s="237">
        <v>16865.076387892055</v>
      </c>
      <c r="F1064" s="189">
        <v>0</v>
      </c>
      <c r="G1064" s="189">
        <v>0</v>
      </c>
      <c r="H1064" s="189">
        <v>0</v>
      </c>
      <c r="I1064" s="189">
        <v>0</v>
      </c>
      <c r="J1064" s="189">
        <v>0</v>
      </c>
      <c r="K1064" s="189">
        <v>0</v>
      </c>
      <c r="L1064" s="189">
        <v>108618.54999999999</v>
      </c>
      <c r="M1064" s="189">
        <v>0</v>
      </c>
      <c r="N1064" s="189">
        <v>0</v>
      </c>
      <c r="O1064" s="264">
        <f t="shared" si="16"/>
        <v>108618.54999999999</v>
      </c>
    </row>
    <row r="1065" spans="1:15" x14ac:dyDescent="0.25">
      <c r="A1065" s="255" t="s">
        <v>51</v>
      </c>
      <c r="B1065" s="258" t="s">
        <v>41</v>
      </c>
      <c r="C1065" s="256">
        <v>76250</v>
      </c>
      <c r="D1065" s="259" t="s">
        <v>998</v>
      </c>
      <c r="E1065" s="237">
        <v>0</v>
      </c>
      <c r="F1065" s="189">
        <v>0</v>
      </c>
      <c r="G1065" s="189">
        <v>0</v>
      </c>
      <c r="H1065" s="189">
        <v>0</v>
      </c>
      <c r="I1065" s="189">
        <v>0</v>
      </c>
      <c r="J1065" s="189">
        <v>0</v>
      </c>
      <c r="K1065" s="189">
        <v>0</v>
      </c>
      <c r="L1065" s="189">
        <v>0</v>
      </c>
      <c r="M1065" s="189">
        <v>0</v>
      </c>
      <c r="N1065" s="189">
        <v>0</v>
      </c>
      <c r="O1065" s="264">
        <f t="shared" si="16"/>
        <v>0</v>
      </c>
    </row>
    <row r="1066" spans="1:15" x14ac:dyDescent="0.25">
      <c r="A1066" s="255" t="s">
        <v>51</v>
      </c>
      <c r="B1066" s="258" t="s">
        <v>41</v>
      </c>
      <c r="C1066" s="256">
        <v>76275</v>
      </c>
      <c r="D1066" s="259" t="s">
        <v>999</v>
      </c>
      <c r="E1066" s="237">
        <v>62039.287711379773</v>
      </c>
      <c r="F1066" s="189">
        <v>0</v>
      </c>
      <c r="G1066" s="189">
        <v>0</v>
      </c>
      <c r="H1066" s="189">
        <v>0</v>
      </c>
      <c r="I1066" s="189">
        <v>0</v>
      </c>
      <c r="J1066" s="189">
        <v>0</v>
      </c>
      <c r="K1066" s="189">
        <v>0</v>
      </c>
      <c r="L1066" s="189">
        <v>213172.9</v>
      </c>
      <c r="M1066" s="189">
        <v>0</v>
      </c>
      <c r="N1066" s="189">
        <v>0</v>
      </c>
      <c r="O1066" s="264">
        <f t="shared" si="16"/>
        <v>213172.9</v>
      </c>
    </row>
    <row r="1067" spans="1:15" x14ac:dyDescent="0.25">
      <c r="A1067" s="255" t="s">
        <v>51</v>
      </c>
      <c r="B1067" s="258" t="s">
        <v>41</v>
      </c>
      <c r="C1067" s="256">
        <v>76306</v>
      </c>
      <c r="D1067" s="259" t="s">
        <v>1000</v>
      </c>
      <c r="E1067" s="237">
        <v>33889.349559733033</v>
      </c>
      <c r="F1067" s="189">
        <v>0</v>
      </c>
      <c r="G1067" s="189">
        <v>0</v>
      </c>
      <c r="H1067" s="189">
        <v>0</v>
      </c>
      <c r="I1067" s="189">
        <v>0</v>
      </c>
      <c r="J1067" s="189">
        <v>0</v>
      </c>
      <c r="K1067" s="189">
        <v>0</v>
      </c>
      <c r="L1067" s="189">
        <v>0</v>
      </c>
      <c r="M1067" s="189">
        <v>0</v>
      </c>
      <c r="N1067" s="189">
        <v>0</v>
      </c>
      <c r="O1067" s="264">
        <f t="shared" si="16"/>
        <v>0</v>
      </c>
    </row>
    <row r="1068" spans="1:15" x14ac:dyDescent="0.25">
      <c r="A1068" s="255" t="s">
        <v>51</v>
      </c>
      <c r="B1068" s="258" t="s">
        <v>41</v>
      </c>
      <c r="C1068" s="256">
        <v>76318</v>
      </c>
      <c r="D1068" s="259" t="s">
        <v>1001</v>
      </c>
      <c r="E1068" s="237">
        <v>170353.56943451404</v>
      </c>
      <c r="F1068" s="189">
        <v>0</v>
      </c>
      <c r="G1068" s="189">
        <v>0</v>
      </c>
      <c r="H1068" s="189">
        <v>0</v>
      </c>
      <c r="I1068" s="189">
        <v>0</v>
      </c>
      <c r="J1068" s="189">
        <v>0</v>
      </c>
      <c r="K1068" s="189">
        <v>0</v>
      </c>
      <c r="L1068" s="189">
        <v>0</v>
      </c>
      <c r="M1068" s="189">
        <v>0</v>
      </c>
      <c r="N1068" s="189">
        <v>0</v>
      </c>
      <c r="O1068" s="264">
        <f t="shared" si="16"/>
        <v>0</v>
      </c>
    </row>
    <row r="1069" spans="1:15" x14ac:dyDescent="0.25">
      <c r="A1069" s="255" t="s">
        <v>51</v>
      </c>
      <c r="B1069" s="258" t="s">
        <v>41</v>
      </c>
      <c r="C1069" s="256">
        <v>76364</v>
      </c>
      <c r="D1069" s="259" t="s">
        <v>1002</v>
      </c>
      <c r="E1069" s="237">
        <v>13907595.713995522</v>
      </c>
      <c r="F1069" s="189">
        <v>0</v>
      </c>
      <c r="G1069" s="189">
        <v>3876372.92</v>
      </c>
      <c r="H1069" s="189">
        <v>0</v>
      </c>
      <c r="I1069" s="189">
        <v>0</v>
      </c>
      <c r="J1069" s="189">
        <v>14992.21</v>
      </c>
      <c r="K1069" s="189">
        <v>0</v>
      </c>
      <c r="L1069" s="189">
        <v>3501944.34</v>
      </c>
      <c r="M1069" s="189">
        <v>0</v>
      </c>
      <c r="N1069" s="189">
        <v>0</v>
      </c>
      <c r="O1069" s="264">
        <f t="shared" si="16"/>
        <v>7393309.4699999997</v>
      </c>
    </row>
    <row r="1070" spans="1:15" x14ac:dyDescent="0.25">
      <c r="A1070" s="255" t="s">
        <v>51</v>
      </c>
      <c r="B1070" s="258" t="s">
        <v>41</v>
      </c>
      <c r="C1070" s="256">
        <v>76377</v>
      </c>
      <c r="D1070" s="259" t="s">
        <v>1003</v>
      </c>
      <c r="E1070" s="237">
        <v>0</v>
      </c>
      <c r="F1070" s="189">
        <v>0</v>
      </c>
      <c r="G1070" s="189">
        <v>0</v>
      </c>
      <c r="H1070" s="189">
        <v>0</v>
      </c>
      <c r="I1070" s="189">
        <v>0</v>
      </c>
      <c r="J1070" s="189">
        <v>0</v>
      </c>
      <c r="K1070" s="189">
        <v>0</v>
      </c>
      <c r="L1070" s="189">
        <v>0</v>
      </c>
      <c r="M1070" s="189">
        <v>0</v>
      </c>
      <c r="N1070" s="189">
        <v>0</v>
      </c>
      <c r="O1070" s="264">
        <f t="shared" si="16"/>
        <v>0</v>
      </c>
    </row>
    <row r="1071" spans="1:15" x14ac:dyDescent="0.25">
      <c r="A1071" s="221" t="s">
        <v>51</v>
      </c>
      <c r="B1071" s="222" t="s">
        <v>41</v>
      </c>
      <c r="C1071" s="186">
        <v>76400</v>
      </c>
      <c r="D1071" s="187" t="s">
        <v>116</v>
      </c>
      <c r="E1071" s="237">
        <v>0</v>
      </c>
      <c r="F1071" s="189">
        <v>0</v>
      </c>
      <c r="G1071" s="189">
        <v>0</v>
      </c>
      <c r="H1071" s="189">
        <v>0</v>
      </c>
      <c r="I1071" s="189">
        <v>0</v>
      </c>
      <c r="J1071" s="189">
        <v>0</v>
      </c>
      <c r="K1071" s="189">
        <v>0</v>
      </c>
      <c r="L1071" s="189">
        <v>31246.390000000003</v>
      </c>
      <c r="M1071" s="189">
        <v>0</v>
      </c>
      <c r="N1071" s="189">
        <v>0</v>
      </c>
      <c r="O1071" s="189">
        <f t="shared" si="16"/>
        <v>31246.390000000003</v>
      </c>
    </row>
    <row r="1072" spans="1:15" x14ac:dyDescent="0.25">
      <c r="A1072" s="221" t="s">
        <v>51</v>
      </c>
      <c r="B1072" s="222" t="s">
        <v>41</v>
      </c>
      <c r="C1072" s="186">
        <v>76403</v>
      </c>
      <c r="D1072" s="187" t="s">
        <v>287</v>
      </c>
      <c r="E1072" s="237">
        <v>2834232.1692457581</v>
      </c>
      <c r="F1072" s="189">
        <v>0</v>
      </c>
      <c r="G1072" s="189">
        <v>0</v>
      </c>
      <c r="H1072" s="189">
        <v>0</v>
      </c>
      <c r="I1072" s="189">
        <v>0</v>
      </c>
      <c r="J1072" s="189">
        <v>0</v>
      </c>
      <c r="K1072" s="189">
        <v>0</v>
      </c>
      <c r="L1072" s="189">
        <v>3081039.64</v>
      </c>
      <c r="M1072" s="189">
        <v>0</v>
      </c>
      <c r="N1072" s="189">
        <v>0</v>
      </c>
      <c r="O1072" s="189">
        <f t="shared" si="16"/>
        <v>3081039.64</v>
      </c>
    </row>
    <row r="1073" spans="1:15" x14ac:dyDescent="0.25">
      <c r="A1073" s="221" t="s">
        <v>51</v>
      </c>
      <c r="B1073" s="222" t="s">
        <v>41</v>
      </c>
      <c r="C1073" s="186">
        <v>76497</v>
      </c>
      <c r="D1073" s="187" t="s">
        <v>1004</v>
      </c>
      <c r="E1073" s="237">
        <v>3260.390335481939</v>
      </c>
      <c r="F1073" s="189">
        <v>0</v>
      </c>
      <c r="G1073" s="189">
        <v>0</v>
      </c>
      <c r="H1073" s="189">
        <v>0</v>
      </c>
      <c r="I1073" s="189">
        <v>0</v>
      </c>
      <c r="J1073" s="189">
        <v>0</v>
      </c>
      <c r="K1073" s="189">
        <v>0</v>
      </c>
      <c r="L1073" s="189">
        <v>0</v>
      </c>
      <c r="M1073" s="189">
        <v>0</v>
      </c>
      <c r="N1073" s="189">
        <v>0</v>
      </c>
      <c r="O1073" s="189">
        <f t="shared" si="16"/>
        <v>0</v>
      </c>
    </row>
    <row r="1074" spans="1:15" x14ac:dyDescent="0.25">
      <c r="A1074" s="221" t="s">
        <v>51</v>
      </c>
      <c r="B1074" s="222" t="s">
        <v>41</v>
      </c>
      <c r="C1074" s="186">
        <v>76520</v>
      </c>
      <c r="D1074" s="187" t="s">
        <v>1005</v>
      </c>
      <c r="E1074" s="237">
        <v>2407760.1393912155</v>
      </c>
      <c r="F1074" s="189">
        <v>0</v>
      </c>
      <c r="G1074" s="189">
        <v>0</v>
      </c>
      <c r="H1074" s="189">
        <v>0</v>
      </c>
      <c r="I1074" s="189">
        <v>0</v>
      </c>
      <c r="J1074" s="189">
        <v>0</v>
      </c>
      <c r="K1074" s="189">
        <v>0</v>
      </c>
      <c r="L1074" s="189">
        <v>2563508.5299999998</v>
      </c>
      <c r="M1074" s="189">
        <v>0</v>
      </c>
      <c r="N1074" s="189">
        <v>0</v>
      </c>
      <c r="O1074" s="189">
        <f t="shared" si="16"/>
        <v>2563508.5299999998</v>
      </c>
    </row>
    <row r="1075" spans="1:15" x14ac:dyDescent="0.25">
      <c r="A1075" s="221" t="s">
        <v>51</v>
      </c>
      <c r="B1075" s="222" t="s">
        <v>41</v>
      </c>
      <c r="C1075" s="186">
        <v>76563</v>
      </c>
      <c r="D1075" s="187" t="s">
        <v>1006</v>
      </c>
      <c r="E1075" s="237">
        <v>0</v>
      </c>
      <c r="F1075" s="189">
        <v>0</v>
      </c>
      <c r="G1075" s="189">
        <v>0</v>
      </c>
      <c r="H1075" s="189">
        <v>0</v>
      </c>
      <c r="I1075" s="189">
        <v>0</v>
      </c>
      <c r="J1075" s="189">
        <v>0</v>
      </c>
      <c r="K1075" s="189">
        <v>0</v>
      </c>
      <c r="L1075" s="189">
        <v>0</v>
      </c>
      <c r="M1075" s="189">
        <v>0</v>
      </c>
      <c r="N1075" s="189">
        <v>0</v>
      </c>
      <c r="O1075" s="189">
        <f t="shared" si="16"/>
        <v>0</v>
      </c>
    </row>
    <row r="1076" spans="1:15" x14ac:dyDescent="0.25">
      <c r="A1076" s="221" t="s">
        <v>51</v>
      </c>
      <c r="B1076" s="222" t="s">
        <v>41</v>
      </c>
      <c r="C1076" s="186">
        <v>76606</v>
      </c>
      <c r="D1076" s="187" t="s">
        <v>725</v>
      </c>
      <c r="E1076" s="237">
        <v>49371.28135564689</v>
      </c>
      <c r="F1076" s="189">
        <v>0</v>
      </c>
      <c r="G1076" s="189">
        <v>0</v>
      </c>
      <c r="H1076" s="189">
        <v>0</v>
      </c>
      <c r="I1076" s="189">
        <v>0</v>
      </c>
      <c r="J1076" s="189">
        <v>0</v>
      </c>
      <c r="K1076" s="189">
        <v>0</v>
      </c>
      <c r="L1076" s="189">
        <v>36795.43</v>
      </c>
      <c r="M1076" s="189">
        <v>0</v>
      </c>
      <c r="N1076" s="189">
        <v>0</v>
      </c>
      <c r="O1076" s="189">
        <f t="shared" si="16"/>
        <v>36795.43</v>
      </c>
    </row>
    <row r="1077" spans="1:15" x14ac:dyDescent="0.25">
      <c r="A1077" s="221" t="s">
        <v>51</v>
      </c>
      <c r="B1077" s="222" t="s">
        <v>41</v>
      </c>
      <c r="C1077" s="186">
        <v>76616</v>
      </c>
      <c r="D1077" s="187" t="s">
        <v>1007</v>
      </c>
      <c r="E1077" s="237">
        <v>293021.30568856292</v>
      </c>
      <c r="F1077" s="189">
        <v>0</v>
      </c>
      <c r="G1077" s="189">
        <v>0</v>
      </c>
      <c r="H1077" s="189">
        <v>0</v>
      </c>
      <c r="I1077" s="189">
        <v>0</v>
      </c>
      <c r="J1077" s="189">
        <v>0</v>
      </c>
      <c r="K1077" s="189">
        <v>0</v>
      </c>
      <c r="L1077" s="189">
        <v>1225165.3099999996</v>
      </c>
      <c r="M1077" s="189">
        <v>0</v>
      </c>
      <c r="N1077" s="189">
        <v>0</v>
      </c>
      <c r="O1077" s="189">
        <f t="shared" si="16"/>
        <v>1225165.3099999996</v>
      </c>
    </row>
    <row r="1078" spans="1:15" x14ac:dyDescent="0.25">
      <c r="A1078" s="221" t="s">
        <v>51</v>
      </c>
      <c r="B1078" s="222" t="s">
        <v>41</v>
      </c>
      <c r="C1078" s="186">
        <v>76622</v>
      </c>
      <c r="D1078" s="187" t="s">
        <v>1008</v>
      </c>
      <c r="E1078" s="237">
        <v>2498394.8152428158</v>
      </c>
      <c r="F1078" s="189">
        <v>0</v>
      </c>
      <c r="G1078" s="189">
        <v>0</v>
      </c>
      <c r="H1078" s="189">
        <v>0</v>
      </c>
      <c r="I1078" s="189">
        <v>0</v>
      </c>
      <c r="J1078" s="189">
        <v>0</v>
      </c>
      <c r="K1078" s="189">
        <v>0</v>
      </c>
      <c r="L1078" s="189">
        <v>2409695.7599999998</v>
      </c>
      <c r="M1078" s="189">
        <v>0</v>
      </c>
      <c r="N1078" s="189">
        <v>0</v>
      </c>
      <c r="O1078" s="189">
        <f t="shared" si="16"/>
        <v>2409695.7599999998</v>
      </c>
    </row>
    <row r="1079" spans="1:15" x14ac:dyDescent="0.25">
      <c r="A1079" s="221" t="s">
        <v>51</v>
      </c>
      <c r="B1079" s="222" t="s">
        <v>41</v>
      </c>
      <c r="C1079" s="186">
        <v>76670</v>
      </c>
      <c r="D1079" s="187" t="s">
        <v>145</v>
      </c>
      <c r="E1079" s="237">
        <v>0</v>
      </c>
      <c r="F1079" s="189">
        <v>0</v>
      </c>
      <c r="G1079" s="189">
        <v>0</v>
      </c>
      <c r="H1079" s="189">
        <v>0</v>
      </c>
      <c r="I1079" s="189">
        <v>0</v>
      </c>
      <c r="J1079" s="189">
        <v>0</v>
      </c>
      <c r="K1079" s="189">
        <v>0</v>
      </c>
      <c r="L1079" s="189">
        <v>0</v>
      </c>
      <c r="M1079" s="189">
        <v>0</v>
      </c>
      <c r="N1079" s="189">
        <v>0</v>
      </c>
      <c r="O1079" s="189">
        <f t="shared" si="16"/>
        <v>0</v>
      </c>
    </row>
    <row r="1080" spans="1:15" x14ac:dyDescent="0.25">
      <c r="A1080" s="221" t="s">
        <v>51</v>
      </c>
      <c r="B1080" s="222" t="s">
        <v>41</v>
      </c>
      <c r="C1080" s="186">
        <v>76736</v>
      </c>
      <c r="D1080" s="187" t="s">
        <v>1009</v>
      </c>
      <c r="E1080" s="237">
        <v>30194.277148510966</v>
      </c>
      <c r="F1080" s="189">
        <v>0</v>
      </c>
      <c r="G1080" s="189">
        <v>0</v>
      </c>
      <c r="H1080" s="189">
        <v>0</v>
      </c>
      <c r="I1080" s="189">
        <v>0</v>
      </c>
      <c r="J1080" s="189">
        <v>0</v>
      </c>
      <c r="K1080" s="189">
        <v>0</v>
      </c>
      <c r="L1080" s="189">
        <v>29192.6</v>
      </c>
      <c r="M1080" s="189">
        <v>0</v>
      </c>
      <c r="N1080" s="189">
        <v>0</v>
      </c>
      <c r="O1080" s="189">
        <f t="shared" si="16"/>
        <v>29192.6</v>
      </c>
    </row>
    <row r="1081" spans="1:15" x14ac:dyDescent="0.25">
      <c r="A1081" s="255" t="s">
        <v>51</v>
      </c>
      <c r="B1081" s="258" t="s">
        <v>41</v>
      </c>
      <c r="C1081" s="256">
        <v>76823</v>
      </c>
      <c r="D1081" s="259" t="s">
        <v>1010</v>
      </c>
      <c r="E1081" s="237">
        <v>0</v>
      </c>
      <c r="F1081" s="189">
        <v>0</v>
      </c>
      <c r="G1081" s="189">
        <v>0</v>
      </c>
      <c r="H1081" s="189">
        <v>0</v>
      </c>
      <c r="I1081" s="189">
        <v>0</v>
      </c>
      <c r="J1081" s="189">
        <v>0</v>
      </c>
      <c r="K1081" s="189">
        <v>0</v>
      </c>
      <c r="L1081" s="189">
        <v>0</v>
      </c>
      <c r="M1081" s="189">
        <v>0</v>
      </c>
      <c r="N1081" s="189">
        <v>0</v>
      </c>
      <c r="O1081" s="264">
        <f t="shared" si="16"/>
        <v>0</v>
      </c>
    </row>
    <row r="1082" spans="1:15" x14ac:dyDescent="0.25">
      <c r="A1082" s="255" t="s">
        <v>51</v>
      </c>
      <c r="B1082" s="258" t="s">
        <v>41</v>
      </c>
      <c r="C1082" s="256">
        <v>76828</v>
      </c>
      <c r="D1082" s="259" t="s">
        <v>1011</v>
      </c>
      <c r="E1082" s="237">
        <v>634443.38446212094</v>
      </c>
      <c r="F1082" s="189">
        <v>0</v>
      </c>
      <c r="G1082" s="189">
        <v>0</v>
      </c>
      <c r="H1082" s="189">
        <v>0</v>
      </c>
      <c r="I1082" s="189">
        <v>0</v>
      </c>
      <c r="J1082" s="189">
        <v>0</v>
      </c>
      <c r="K1082" s="189">
        <v>0</v>
      </c>
      <c r="L1082" s="189">
        <v>109111.79000000001</v>
      </c>
      <c r="M1082" s="189">
        <v>0</v>
      </c>
      <c r="N1082" s="189">
        <v>0</v>
      </c>
      <c r="O1082" s="264">
        <f t="shared" si="16"/>
        <v>109111.79000000001</v>
      </c>
    </row>
    <row r="1083" spans="1:15" x14ac:dyDescent="0.25">
      <c r="A1083" s="255" t="s">
        <v>51</v>
      </c>
      <c r="B1083" s="258" t="s">
        <v>41</v>
      </c>
      <c r="C1083" s="256">
        <v>76834</v>
      </c>
      <c r="D1083" s="259" t="s">
        <v>1012</v>
      </c>
      <c r="E1083" s="237">
        <v>643588.87730402383</v>
      </c>
      <c r="F1083" s="189">
        <v>0</v>
      </c>
      <c r="G1083" s="189">
        <v>0</v>
      </c>
      <c r="H1083" s="189">
        <v>0</v>
      </c>
      <c r="I1083" s="189">
        <v>0</v>
      </c>
      <c r="J1083" s="189">
        <v>0</v>
      </c>
      <c r="K1083" s="189">
        <v>0</v>
      </c>
      <c r="L1083" s="189">
        <v>90197.08</v>
      </c>
      <c r="M1083" s="189">
        <v>0</v>
      </c>
      <c r="N1083" s="189">
        <v>0</v>
      </c>
      <c r="O1083" s="264">
        <f t="shared" si="16"/>
        <v>90197.08</v>
      </c>
    </row>
    <row r="1084" spans="1:15" x14ac:dyDescent="0.25">
      <c r="A1084" s="255" t="s">
        <v>51</v>
      </c>
      <c r="B1084" s="258" t="s">
        <v>41</v>
      </c>
      <c r="C1084" s="256">
        <v>76845</v>
      </c>
      <c r="D1084" s="259" t="s">
        <v>1013</v>
      </c>
      <c r="E1084" s="237">
        <v>0</v>
      </c>
      <c r="F1084" s="189">
        <v>0</v>
      </c>
      <c r="G1084" s="189">
        <v>0</v>
      </c>
      <c r="H1084" s="189">
        <v>0</v>
      </c>
      <c r="I1084" s="189">
        <v>0</v>
      </c>
      <c r="J1084" s="189">
        <v>0</v>
      </c>
      <c r="K1084" s="189">
        <v>0</v>
      </c>
      <c r="L1084" s="189">
        <v>0</v>
      </c>
      <c r="M1084" s="189">
        <v>0</v>
      </c>
      <c r="N1084" s="189">
        <v>0</v>
      </c>
      <c r="O1084" s="264">
        <f t="shared" si="16"/>
        <v>0</v>
      </c>
    </row>
    <row r="1085" spans="1:15" x14ac:dyDescent="0.25">
      <c r="A1085" s="255" t="s">
        <v>51</v>
      </c>
      <c r="B1085" s="258" t="s">
        <v>41</v>
      </c>
      <c r="C1085" s="256">
        <v>76863</v>
      </c>
      <c r="D1085" s="259" t="s">
        <v>1014</v>
      </c>
      <c r="E1085" s="237">
        <v>0</v>
      </c>
      <c r="F1085" s="189">
        <v>0</v>
      </c>
      <c r="G1085" s="189">
        <v>0</v>
      </c>
      <c r="H1085" s="189">
        <v>0</v>
      </c>
      <c r="I1085" s="189">
        <v>0</v>
      </c>
      <c r="J1085" s="189">
        <v>0</v>
      </c>
      <c r="K1085" s="189">
        <v>0</v>
      </c>
      <c r="L1085" s="189">
        <v>0</v>
      </c>
      <c r="M1085" s="189">
        <v>0</v>
      </c>
      <c r="N1085" s="189">
        <v>0</v>
      </c>
      <c r="O1085" s="264">
        <f t="shared" si="16"/>
        <v>0</v>
      </c>
    </row>
    <row r="1086" spans="1:15" x14ac:dyDescent="0.25">
      <c r="A1086" s="255" t="s">
        <v>51</v>
      </c>
      <c r="B1086" s="258" t="s">
        <v>41</v>
      </c>
      <c r="C1086" s="256">
        <v>76869</v>
      </c>
      <c r="D1086" s="259" t="s">
        <v>1015</v>
      </c>
      <c r="E1086" s="237">
        <v>1671860.8762142227</v>
      </c>
      <c r="F1086" s="189">
        <v>2667923.96</v>
      </c>
      <c r="G1086" s="189">
        <v>0</v>
      </c>
      <c r="H1086" s="189">
        <v>0</v>
      </c>
      <c r="I1086" s="189">
        <v>0</v>
      </c>
      <c r="J1086" s="189">
        <v>0</v>
      </c>
      <c r="K1086" s="189">
        <v>0</v>
      </c>
      <c r="L1086" s="189">
        <v>851214.27</v>
      </c>
      <c r="M1086" s="189">
        <v>0</v>
      </c>
      <c r="N1086" s="189">
        <v>0</v>
      </c>
      <c r="O1086" s="264">
        <f t="shared" si="16"/>
        <v>3519138.23</v>
      </c>
    </row>
    <row r="1087" spans="1:15" x14ac:dyDescent="0.25">
      <c r="A1087" s="255" t="s">
        <v>51</v>
      </c>
      <c r="B1087" s="258" t="s">
        <v>41</v>
      </c>
      <c r="C1087" s="256">
        <v>76890</v>
      </c>
      <c r="D1087" s="259" t="s">
        <v>1016</v>
      </c>
      <c r="E1087" s="237">
        <v>1090728.6162676713</v>
      </c>
      <c r="F1087" s="189">
        <v>0</v>
      </c>
      <c r="G1087" s="189">
        <v>0</v>
      </c>
      <c r="H1087" s="189">
        <v>0</v>
      </c>
      <c r="I1087" s="189">
        <v>0</v>
      </c>
      <c r="J1087" s="189">
        <v>0</v>
      </c>
      <c r="K1087" s="189">
        <v>0</v>
      </c>
      <c r="L1087" s="189">
        <v>1624616.1700000002</v>
      </c>
      <c r="M1087" s="189">
        <v>0</v>
      </c>
      <c r="N1087" s="189">
        <v>0</v>
      </c>
      <c r="O1087" s="264">
        <f t="shared" si="16"/>
        <v>1624616.1700000002</v>
      </c>
    </row>
    <row r="1088" spans="1:15" x14ac:dyDescent="0.25">
      <c r="A1088" s="255" t="s">
        <v>51</v>
      </c>
      <c r="B1088" s="258" t="s">
        <v>41</v>
      </c>
      <c r="C1088" s="256">
        <v>76892</v>
      </c>
      <c r="D1088" s="259" t="s">
        <v>1017</v>
      </c>
      <c r="E1088" s="237">
        <v>81307875.371350273</v>
      </c>
      <c r="F1088" s="189">
        <v>69387540.310000002</v>
      </c>
      <c r="G1088" s="189">
        <v>0</v>
      </c>
      <c r="H1088" s="189">
        <v>0</v>
      </c>
      <c r="I1088" s="189">
        <v>0</v>
      </c>
      <c r="J1088" s="189">
        <v>0</v>
      </c>
      <c r="K1088" s="189">
        <v>0</v>
      </c>
      <c r="L1088" s="189">
        <v>21323206.460000001</v>
      </c>
      <c r="M1088" s="189">
        <v>0</v>
      </c>
      <c r="N1088" s="189">
        <v>0</v>
      </c>
      <c r="O1088" s="264">
        <f t="shared" si="16"/>
        <v>90710746.770000011</v>
      </c>
    </row>
    <row r="1089" spans="1:15" x14ac:dyDescent="0.25">
      <c r="A1089" s="255" t="s">
        <v>51</v>
      </c>
      <c r="B1089" s="258" t="s">
        <v>41</v>
      </c>
      <c r="C1089" s="256">
        <v>76895</v>
      </c>
      <c r="D1089" s="259" t="s">
        <v>1018</v>
      </c>
      <c r="E1089" s="237">
        <v>289027.82099505112</v>
      </c>
      <c r="F1089" s="189">
        <v>0</v>
      </c>
      <c r="G1089" s="189">
        <v>0</v>
      </c>
      <c r="H1089" s="189">
        <v>0</v>
      </c>
      <c r="I1089" s="189">
        <v>0</v>
      </c>
      <c r="J1089" s="189">
        <v>0</v>
      </c>
      <c r="K1089" s="189">
        <v>0</v>
      </c>
      <c r="L1089" s="189">
        <v>73798.62999999999</v>
      </c>
      <c r="M1089" s="189">
        <v>0</v>
      </c>
      <c r="N1089" s="189">
        <v>0</v>
      </c>
      <c r="O1089" s="264">
        <f t="shared" si="16"/>
        <v>73798.62999999999</v>
      </c>
    </row>
    <row r="1090" spans="1:15" x14ac:dyDescent="0.25">
      <c r="A1090" s="255" t="s">
        <v>51</v>
      </c>
      <c r="B1090" s="258" t="s">
        <v>42</v>
      </c>
      <c r="C1090" s="256">
        <v>81001</v>
      </c>
      <c r="D1090" s="259" t="s">
        <v>42</v>
      </c>
      <c r="E1090" s="237">
        <v>2186129.4373401459</v>
      </c>
      <c r="F1090" s="189">
        <v>0</v>
      </c>
      <c r="G1090" s="189">
        <v>0</v>
      </c>
      <c r="H1090" s="189">
        <v>0</v>
      </c>
      <c r="I1090" s="189">
        <v>0</v>
      </c>
      <c r="J1090" s="189">
        <v>0</v>
      </c>
      <c r="K1090" s="189">
        <v>0</v>
      </c>
      <c r="L1090" s="189">
        <f>590707.43+16014</f>
        <v>606721.43000000005</v>
      </c>
      <c r="M1090" s="189">
        <v>0</v>
      </c>
      <c r="N1090" s="189">
        <v>0</v>
      </c>
      <c r="O1090" s="264">
        <f t="shared" si="16"/>
        <v>606721.43000000005</v>
      </c>
    </row>
    <row r="1091" spans="1:15" x14ac:dyDescent="0.25">
      <c r="A1091" s="221" t="s">
        <v>51</v>
      </c>
      <c r="B1091" s="222" t="s">
        <v>42</v>
      </c>
      <c r="C1091" s="186">
        <v>81065</v>
      </c>
      <c r="D1091" s="187" t="s">
        <v>1019</v>
      </c>
      <c r="E1091" s="237">
        <v>409137.44771326683</v>
      </c>
      <c r="F1091" s="189">
        <v>0</v>
      </c>
      <c r="G1091" s="189">
        <v>0</v>
      </c>
      <c r="H1091" s="189">
        <v>0</v>
      </c>
      <c r="I1091" s="189">
        <v>0</v>
      </c>
      <c r="J1091" s="189">
        <v>0</v>
      </c>
      <c r="K1091" s="189">
        <v>0</v>
      </c>
      <c r="L1091" s="189">
        <v>6618178.7400000012</v>
      </c>
      <c r="M1091" s="189">
        <v>0</v>
      </c>
      <c r="N1091" s="189">
        <v>0</v>
      </c>
      <c r="O1091" s="189">
        <f t="shared" si="16"/>
        <v>6618178.7400000012</v>
      </c>
    </row>
    <row r="1092" spans="1:15" x14ac:dyDescent="0.25">
      <c r="A1092" s="221" t="s">
        <v>51</v>
      </c>
      <c r="B1092" s="222" t="s">
        <v>42</v>
      </c>
      <c r="C1092" s="186">
        <v>81220</v>
      </c>
      <c r="D1092" s="187" t="s">
        <v>1020</v>
      </c>
      <c r="E1092" s="237">
        <v>0</v>
      </c>
      <c r="F1092" s="189">
        <v>0</v>
      </c>
      <c r="G1092" s="189">
        <v>0</v>
      </c>
      <c r="H1092" s="189">
        <v>0</v>
      </c>
      <c r="I1092" s="189">
        <v>0</v>
      </c>
      <c r="J1092" s="189">
        <v>0</v>
      </c>
      <c r="K1092" s="189">
        <v>0</v>
      </c>
      <c r="L1092" s="189">
        <v>0</v>
      </c>
      <c r="M1092" s="189">
        <v>0</v>
      </c>
      <c r="N1092" s="189">
        <v>0</v>
      </c>
      <c r="O1092" s="189">
        <f t="shared" si="16"/>
        <v>0</v>
      </c>
    </row>
    <row r="1093" spans="1:15" x14ac:dyDescent="0.25">
      <c r="A1093" s="221" t="s">
        <v>51</v>
      </c>
      <c r="B1093" s="222" t="s">
        <v>42</v>
      </c>
      <c r="C1093" s="186">
        <v>81300</v>
      </c>
      <c r="D1093" s="187" t="s">
        <v>1021</v>
      </c>
      <c r="E1093" s="237">
        <v>0</v>
      </c>
      <c r="F1093" s="189">
        <v>0</v>
      </c>
      <c r="G1093" s="189">
        <v>0</v>
      </c>
      <c r="H1093" s="189">
        <v>0</v>
      </c>
      <c r="I1093" s="189">
        <v>0</v>
      </c>
      <c r="J1093" s="189">
        <v>0</v>
      </c>
      <c r="K1093" s="189">
        <v>0</v>
      </c>
      <c r="L1093" s="189">
        <v>0</v>
      </c>
      <c r="M1093" s="189">
        <v>0</v>
      </c>
      <c r="N1093" s="189">
        <v>0</v>
      </c>
      <c r="O1093" s="189">
        <f t="shared" si="16"/>
        <v>0</v>
      </c>
    </row>
    <row r="1094" spans="1:15" x14ac:dyDescent="0.25">
      <c r="A1094" s="221" t="s">
        <v>51</v>
      </c>
      <c r="B1094" s="222" t="s">
        <v>42</v>
      </c>
      <c r="C1094" s="186">
        <v>81591</v>
      </c>
      <c r="D1094" s="187" t="s">
        <v>1022</v>
      </c>
      <c r="E1094" s="237">
        <v>0</v>
      </c>
      <c r="F1094" s="189">
        <v>0</v>
      </c>
      <c r="G1094" s="189">
        <v>0</v>
      </c>
      <c r="H1094" s="189">
        <v>0</v>
      </c>
      <c r="I1094" s="189">
        <v>0</v>
      </c>
      <c r="J1094" s="189">
        <v>0</v>
      </c>
      <c r="K1094" s="189">
        <v>0</v>
      </c>
      <c r="L1094" s="189">
        <v>0</v>
      </c>
      <c r="M1094" s="189">
        <v>0</v>
      </c>
      <c r="N1094" s="189">
        <v>0</v>
      </c>
      <c r="O1094" s="189">
        <f t="shared" si="16"/>
        <v>0</v>
      </c>
    </row>
    <row r="1095" spans="1:15" x14ac:dyDescent="0.25">
      <c r="A1095" s="221" t="s">
        <v>51</v>
      </c>
      <c r="B1095" s="222" t="s">
        <v>42</v>
      </c>
      <c r="C1095" s="186">
        <v>81736</v>
      </c>
      <c r="D1095" s="187" t="s">
        <v>1023</v>
      </c>
      <c r="E1095" s="237">
        <v>7304968.4882464604</v>
      </c>
      <c r="F1095" s="189">
        <v>0</v>
      </c>
      <c r="G1095" s="189">
        <v>0</v>
      </c>
      <c r="H1095" s="189">
        <v>0</v>
      </c>
      <c r="I1095" s="189">
        <v>0</v>
      </c>
      <c r="J1095" s="189">
        <v>0</v>
      </c>
      <c r="K1095" s="189">
        <v>0</v>
      </c>
      <c r="L1095" s="189">
        <v>2895049.01</v>
      </c>
      <c r="M1095" s="189">
        <v>0</v>
      </c>
      <c r="N1095" s="189">
        <v>0</v>
      </c>
      <c r="O1095" s="189">
        <f t="shared" si="16"/>
        <v>2895049.01</v>
      </c>
    </row>
    <row r="1096" spans="1:15" x14ac:dyDescent="0.25">
      <c r="A1096" s="221" t="s">
        <v>51</v>
      </c>
      <c r="B1096" s="222" t="s">
        <v>42</v>
      </c>
      <c r="C1096" s="186">
        <v>81794</v>
      </c>
      <c r="D1096" s="187" t="s">
        <v>1024</v>
      </c>
      <c r="E1096" s="237">
        <v>4379827.4153514998</v>
      </c>
      <c r="F1096" s="189">
        <v>0</v>
      </c>
      <c r="G1096" s="189">
        <v>0</v>
      </c>
      <c r="H1096" s="189">
        <v>0</v>
      </c>
      <c r="I1096" s="189">
        <v>0</v>
      </c>
      <c r="J1096" s="189">
        <v>0</v>
      </c>
      <c r="K1096" s="189">
        <v>0</v>
      </c>
      <c r="L1096" s="189">
        <v>2545314.9899999998</v>
      </c>
      <c r="M1096" s="189">
        <v>0</v>
      </c>
      <c r="N1096" s="189">
        <v>0</v>
      </c>
      <c r="O1096" s="189">
        <f t="shared" si="16"/>
        <v>2545314.9899999998</v>
      </c>
    </row>
    <row r="1097" spans="1:15" x14ac:dyDescent="0.25">
      <c r="A1097" s="221" t="s">
        <v>51</v>
      </c>
      <c r="B1097" s="222" t="s">
        <v>43</v>
      </c>
      <c r="C1097" s="186">
        <v>85001</v>
      </c>
      <c r="D1097" s="187" t="s">
        <v>1025</v>
      </c>
      <c r="E1097" s="237">
        <v>9608234.6875204481</v>
      </c>
      <c r="F1097" s="189">
        <v>0</v>
      </c>
      <c r="G1097" s="189">
        <v>0</v>
      </c>
      <c r="H1097" s="189">
        <v>0</v>
      </c>
      <c r="I1097" s="189">
        <v>0</v>
      </c>
      <c r="J1097" s="189">
        <v>0</v>
      </c>
      <c r="K1097" s="189">
        <v>0</v>
      </c>
      <c r="L1097" s="189">
        <v>3936387.5399999996</v>
      </c>
      <c r="M1097" s="189">
        <v>0</v>
      </c>
      <c r="N1097" s="189">
        <v>0</v>
      </c>
      <c r="O1097" s="189">
        <f t="shared" si="16"/>
        <v>3936387.5399999996</v>
      </c>
    </row>
    <row r="1098" spans="1:15" x14ac:dyDescent="0.25">
      <c r="A1098" s="221" t="s">
        <v>51</v>
      </c>
      <c r="B1098" s="222" t="s">
        <v>43</v>
      </c>
      <c r="C1098" s="186">
        <v>85010</v>
      </c>
      <c r="D1098" s="187" t="s">
        <v>1026</v>
      </c>
      <c r="E1098" s="237">
        <v>12541595.202852059</v>
      </c>
      <c r="F1098" s="189">
        <v>0</v>
      </c>
      <c r="G1098" s="189">
        <v>0</v>
      </c>
      <c r="H1098" s="189">
        <v>0</v>
      </c>
      <c r="I1098" s="189">
        <v>0</v>
      </c>
      <c r="J1098" s="189">
        <v>0</v>
      </c>
      <c r="K1098" s="189">
        <v>0</v>
      </c>
      <c r="L1098" s="189">
        <v>11732458.720000001</v>
      </c>
      <c r="M1098" s="189">
        <v>0</v>
      </c>
      <c r="N1098" s="189">
        <v>0</v>
      </c>
      <c r="O1098" s="189">
        <f t="shared" si="16"/>
        <v>11732458.720000001</v>
      </c>
    </row>
    <row r="1099" spans="1:15" x14ac:dyDescent="0.25">
      <c r="A1099" s="221" t="s">
        <v>51</v>
      </c>
      <c r="B1099" s="222" t="s">
        <v>43</v>
      </c>
      <c r="C1099" s="186">
        <v>85015</v>
      </c>
      <c r="D1099" s="187" t="s">
        <v>1027</v>
      </c>
      <c r="E1099" s="237">
        <v>0</v>
      </c>
      <c r="F1099" s="189">
        <v>0</v>
      </c>
      <c r="G1099" s="189">
        <v>0</v>
      </c>
      <c r="H1099" s="189">
        <v>0</v>
      </c>
      <c r="I1099" s="189">
        <v>0</v>
      </c>
      <c r="J1099" s="189">
        <v>0</v>
      </c>
      <c r="K1099" s="189">
        <v>0</v>
      </c>
      <c r="L1099" s="189">
        <v>0</v>
      </c>
      <c r="M1099" s="189">
        <v>0</v>
      </c>
      <c r="N1099" s="189">
        <v>0</v>
      </c>
      <c r="O1099" s="189">
        <f t="shared" si="16"/>
        <v>0</v>
      </c>
    </row>
    <row r="1100" spans="1:15" x14ac:dyDescent="0.25">
      <c r="A1100" s="221" t="s">
        <v>51</v>
      </c>
      <c r="B1100" s="222" t="s">
        <v>43</v>
      </c>
      <c r="C1100" s="186">
        <v>85125</v>
      </c>
      <c r="D1100" s="187" t="s">
        <v>1028</v>
      </c>
      <c r="E1100" s="237">
        <v>2636844.0837585526</v>
      </c>
      <c r="F1100" s="189">
        <v>0</v>
      </c>
      <c r="G1100" s="189">
        <v>0</v>
      </c>
      <c r="H1100" s="189">
        <v>0</v>
      </c>
      <c r="I1100" s="189">
        <v>0</v>
      </c>
      <c r="J1100" s="189">
        <v>0</v>
      </c>
      <c r="K1100" s="189">
        <v>0</v>
      </c>
      <c r="L1100" s="189">
        <v>1159878.6000000001</v>
      </c>
      <c r="M1100" s="189">
        <v>0</v>
      </c>
      <c r="N1100" s="189">
        <v>0</v>
      </c>
      <c r="O1100" s="189">
        <f t="shared" ref="O1100:O1153" si="17">SUM(F1100:N1100)</f>
        <v>1159878.6000000001</v>
      </c>
    </row>
    <row r="1101" spans="1:15" x14ac:dyDescent="0.25">
      <c r="A1101" s="255" t="s">
        <v>51</v>
      </c>
      <c r="B1101" s="258" t="s">
        <v>43</v>
      </c>
      <c r="C1101" s="256">
        <v>85136</v>
      </c>
      <c r="D1101" s="259" t="s">
        <v>1029</v>
      </c>
      <c r="E1101" s="237">
        <v>0</v>
      </c>
      <c r="F1101" s="189">
        <v>0</v>
      </c>
      <c r="G1101" s="189">
        <v>0</v>
      </c>
      <c r="H1101" s="189">
        <v>0</v>
      </c>
      <c r="I1101" s="189">
        <v>0</v>
      </c>
      <c r="J1101" s="189">
        <v>0</v>
      </c>
      <c r="K1101" s="189">
        <v>0</v>
      </c>
      <c r="L1101" s="189">
        <v>0</v>
      </c>
      <c r="M1101" s="189">
        <v>0</v>
      </c>
      <c r="N1101" s="189">
        <v>0</v>
      </c>
      <c r="O1101" s="264">
        <f t="shared" si="17"/>
        <v>0</v>
      </c>
    </row>
    <row r="1102" spans="1:15" x14ac:dyDescent="0.25">
      <c r="A1102" s="255" t="s">
        <v>51</v>
      </c>
      <c r="B1102" s="258" t="s">
        <v>43</v>
      </c>
      <c r="C1102" s="256">
        <v>85139</v>
      </c>
      <c r="D1102" s="259" t="s">
        <v>1030</v>
      </c>
      <c r="E1102" s="237">
        <v>28550.54906595085</v>
      </c>
      <c r="F1102" s="189">
        <v>0</v>
      </c>
      <c r="G1102" s="189">
        <v>0</v>
      </c>
      <c r="H1102" s="189">
        <v>0</v>
      </c>
      <c r="I1102" s="189">
        <v>0</v>
      </c>
      <c r="J1102" s="189">
        <v>0</v>
      </c>
      <c r="K1102" s="189">
        <v>0</v>
      </c>
      <c r="L1102" s="189">
        <v>0</v>
      </c>
      <c r="M1102" s="189">
        <v>0</v>
      </c>
      <c r="N1102" s="189">
        <v>0</v>
      </c>
      <c r="O1102" s="264">
        <f t="shared" si="17"/>
        <v>0</v>
      </c>
    </row>
    <row r="1103" spans="1:15" x14ac:dyDescent="0.25">
      <c r="A1103" s="255" t="s">
        <v>51</v>
      </c>
      <c r="B1103" s="258" t="s">
        <v>43</v>
      </c>
      <c r="C1103" s="256">
        <v>85162</v>
      </c>
      <c r="D1103" s="259" t="s">
        <v>1031</v>
      </c>
      <c r="E1103" s="237">
        <v>1520743.7251118654</v>
      </c>
      <c r="F1103" s="189">
        <v>0</v>
      </c>
      <c r="G1103" s="189">
        <v>0</v>
      </c>
      <c r="H1103" s="189">
        <v>0</v>
      </c>
      <c r="I1103" s="189">
        <v>0</v>
      </c>
      <c r="J1103" s="189">
        <v>0</v>
      </c>
      <c r="K1103" s="189">
        <v>0</v>
      </c>
      <c r="L1103" s="189">
        <v>1335261.95</v>
      </c>
      <c r="M1103" s="189">
        <v>0</v>
      </c>
      <c r="N1103" s="189">
        <v>0</v>
      </c>
      <c r="O1103" s="264">
        <f t="shared" si="17"/>
        <v>1335261.95</v>
      </c>
    </row>
    <row r="1104" spans="1:15" x14ac:dyDescent="0.25">
      <c r="A1104" s="255" t="s">
        <v>51</v>
      </c>
      <c r="B1104" s="258" t="s">
        <v>43</v>
      </c>
      <c r="C1104" s="256">
        <v>85225</v>
      </c>
      <c r="D1104" s="259" t="s">
        <v>1032</v>
      </c>
      <c r="E1104" s="237">
        <v>1754908.8965472328</v>
      </c>
      <c r="F1104" s="189">
        <v>0</v>
      </c>
      <c r="G1104" s="189">
        <v>0</v>
      </c>
      <c r="H1104" s="189">
        <v>0</v>
      </c>
      <c r="I1104" s="189">
        <v>0</v>
      </c>
      <c r="J1104" s="189">
        <v>0</v>
      </c>
      <c r="K1104" s="189">
        <v>0</v>
      </c>
      <c r="L1104" s="189">
        <v>1981163.3900000001</v>
      </c>
      <c r="M1104" s="189">
        <v>0</v>
      </c>
      <c r="N1104" s="189">
        <v>0</v>
      </c>
      <c r="O1104" s="264">
        <f t="shared" si="17"/>
        <v>1981163.3900000001</v>
      </c>
    </row>
    <row r="1105" spans="1:15" x14ac:dyDescent="0.25">
      <c r="A1105" s="255" t="s">
        <v>51</v>
      </c>
      <c r="B1105" s="258" t="s">
        <v>43</v>
      </c>
      <c r="C1105" s="256">
        <v>85230</v>
      </c>
      <c r="D1105" s="259" t="s">
        <v>1033</v>
      </c>
      <c r="E1105" s="237">
        <v>35002.108147377039</v>
      </c>
      <c r="F1105" s="189">
        <v>0</v>
      </c>
      <c r="G1105" s="189">
        <v>0</v>
      </c>
      <c r="H1105" s="189">
        <v>0</v>
      </c>
      <c r="I1105" s="189">
        <v>0</v>
      </c>
      <c r="J1105" s="189">
        <v>0</v>
      </c>
      <c r="K1105" s="189">
        <v>0</v>
      </c>
      <c r="L1105" s="189">
        <v>13818.5</v>
      </c>
      <c r="M1105" s="189">
        <v>0</v>
      </c>
      <c r="N1105" s="189">
        <v>0</v>
      </c>
      <c r="O1105" s="264">
        <f t="shared" si="17"/>
        <v>13818.5</v>
      </c>
    </row>
    <row r="1106" spans="1:15" x14ac:dyDescent="0.25">
      <c r="A1106" s="255" t="s">
        <v>51</v>
      </c>
      <c r="B1106" s="258" t="s">
        <v>43</v>
      </c>
      <c r="C1106" s="256">
        <v>85250</v>
      </c>
      <c r="D1106" s="259" t="s">
        <v>1034</v>
      </c>
      <c r="E1106" s="237">
        <v>4142450.0839286158</v>
      </c>
      <c r="F1106" s="189">
        <v>0</v>
      </c>
      <c r="G1106" s="189">
        <v>0</v>
      </c>
      <c r="H1106" s="189">
        <v>0</v>
      </c>
      <c r="I1106" s="189">
        <v>0</v>
      </c>
      <c r="J1106" s="189">
        <v>0</v>
      </c>
      <c r="K1106" s="189">
        <v>0</v>
      </c>
      <c r="L1106" s="189">
        <v>2072156.6199999999</v>
      </c>
      <c r="M1106" s="189">
        <v>0</v>
      </c>
      <c r="N1106" s="189">
        <v>0</v>
      </c>
      <c r="O1106" s="264">
        <f t="shared" si="17"/>
        <v>2072156.6199999999</v>
      </c>
    </row>
    <row r="1107" spans="1:15" x14ac:dyDescent="0.25">
      <c r="A1107" s="255" t="s">
        <v>51</v>
      </c>
      <c r="B1107" s="258" t="s">
        <v>43</v>
      </c>
      <c r="C1107" s="256">
        <v>85263</v>
      </c>
      <c r="D1107" s="259" t="s">
        <v>1035</v>
      </c>
      <c r="E1107" s="237">
        <v>1180516.5282078318</v>
      </c>
      <c r="F1107" s="189">
        <v>0</v>
      </c>
      <c r="G1107" s="189">
        <v>0</v>
      </c>
      <c r="H1107" s="189">
        <v>0</v>
      </c>
      <c r="I1107" s="189">
        <v>0</v>
      </c>
      <c r="J1107" s="189">
        <v>0</v>
      </c>
      <c r="K1107" s="189">
        <v>0</v>
      </c>
      <c r="L1107" s="189">
        <v>900980.82000000007</v>
      </c>
      <c r="M1107" s="189">
        <v>0</v>
      </c>
      <c r="N1107" s="189">
        <v>0</v>
      </c>
      <c r="O1107" s="264">
        <f t="shared" si="17"/>
        <v>900980.82000000007</v>
      </c>
    </row>
    <row r="1108" spans="1:15" x14ac:dyDescent="0.25">
      <c r="A1108" s="255" t="s">
        <v>51</v>
      </c>
      <c r="B1108" s="258" t="s">
        <v>43</v>
      </c>
      <c r="C1108" s="256">
        <v>85279</v>
      </c>
      <c r="D1108" s="259" t="s">
        <v>1036</v>
      </c>
      <c r="E1108" s="237">
        <v>1628717.3392103869</v>
      </c>
      <c r="F1108" s="189">
        <v>0</v>
      </c>
      <c r="G1108" s="189">
        <v>2319642.94</v>
      </c>
      <c r="H1108" s="189">
        <v>0</v>
      </c>
      <c r="I1108" s="189">
        <v>0</v>
      </c>
      <c r="J1108" s="189">
        <v>0</v>
      </c>
      <c r="K1108" s="189">
        <v>0</v>
      </c>
      <c r="L1108" s="189">
        <v>0</v>
      </c>
      <c r="M1108" s="189">
        <v>0</v>
      </c>
      <c r="N1108" s="189">
        <v>0</v>
      </c>
      <c r="O1108" s="264">
        <f t="shared" si="17"/>
        <v>2319642.94</v>
      </c>
    </row>
    <row r="1109" spans="1:15" x14ac:dyDescent="0.25">
      <c r="A1109" s="255" t="s">
        <v>51</v>
      </c>
      <c r="B1109" s="258" t="s">
        <v>43</v>
      </c>
      <c r="C1109" s="256">
        <v>85300</v>
      </c>
      <c r="D1109" s="259" t="s">
        <v>135</v>
      </c>
      <c r="E1109" s="237">
        <v>205990.02399077779</v>
      </c>
      <c r="F1109" s="189">
        <v>0</v>
      </c>
      <c r="G1109" s="189">
        <v>0</v>
      </c>
      <c r="H1109" s="189">
        <v>0</v>
      </c>
      <c r="I1109" s="189">
        <v>0</v>
      </c>
      <c r="J1109" s="189">
        <v>0</v>
      </c>
      <c r="K1109" s="189">
        <v>0</v>
      </c>
      <c r="L1109" s="189">
        <v>0</v>
      </c>
      <c r="M1109" s="189">
        <v>0</v>
      </c>
      <c r="N1109" s="189">
        <v>0</v>
      </c>
      <c r="O1109" s="264">
        <f t="shared" si="17"/>
        <v>0</v>
      </c>
    </row>
    <row r="1110" spans="1:15" x14ac:dyDescent="0.25">
      <c r="A1110" s="255" t="s">
        <v>51</v>
      </c>
      <c r="B1110" s="258" t="s">
        <v>43</v>
      </c>
      <c r="C1110" s="256">
        <v>85315</v>
      </c>
      <c r="D1110" s="259" t="s">
        <v>1037</v>
      </c>
      <c r="E1110" s="237">
        <v>0</v>
      </c>
      <c r="F1110" s="189">
        <v>0</v>
      </c>
      <c r="G1110" s="189">
        <v>0</v>
      </c>
      <c r="H1110" s="189">
        <v>0</v>
      </c>
      <c r="I1110" s="189">
        <v>0</v>
      </c>
      <c r="J1110" s="189">
        <v>0</v>
      </c>
      <c r="K1110" s="189">
        <v>0</v>
      </c>
      <c r="L1110" s="189">
        <v>0</v>
      </c>
      <c r="M1110" s="189">
        <v>0</v>
      </c>
      <c r="N1110" s="189">
        <v>0</v>
      </c>
      <c r="O1110" s="264">
        <f t="shared" si="17"/>
        <v>0</v>
      </c>
    </row>
    <row r="1111" spans="1:15" x14ac:dyDescent="0.25">
      <c r="A1111" s="221" t="s">
        <v>51</v>
      </c>
      <c r="B1111" s="222" t="s">
        <v>43</v>
      </c>
      <c r="C1111" s="186">
        <v>85325</v>
      </c>
      <c r="D1111" s="187" t="s">
        <v>1038</v>
      </c>
      <c r="E1111" s="237">
        <v>0</v>
      </c>
      <c r="F1111" s="189">
        <v>0</v>
      </c>
      <c r="G1111" s="189">
        <v>0</v>
      </c>
      <c r="H1111" s="189">
        <v>0</v>
      </c>
      <c r="I1111" s="189">
        <v>0</v>
      </c>
      <c r="J1111" s="189">
        <v>0</v>
      </c>
      <c r="K1111" s="189">
        <v>0</v>
      </c>
      <c r="L1111" s="189">
        <v>0</v>
      </c>
      <c r="M1111" s="189">
        <v>0</v>
      </c>
      <c r="N1111" s="189">
        <v>0</v>
      </c>
      <c r="O1111" s="189">
        <f t="shared" si="17"/>
        <v>0</v>
      </c>
    </row>
    <row r="1112" spans="1:15" x14ac:dyDescent="0.25">
      <c r="A1112" s="221" t="s">
        <v>51</v>
      </c>
      <c r="B1112" s="222" t="s">
        <v>43</v>
      </c>
      <c r="C1112" s="186">
        <v>85400</v>
      </c>
      <c r="D1112" s="187" t="s">
        <v>1039</v>
      </c>
      <c r="E1112" s="237">
        <v>0</v>
      </c>
      <c r="F1112" s="189">
        <v>0</v>
      </c>
      <c r="G1112" s="189">
        <v>0</v>
      </c>
      <c r="H1112" s="189">
        <v>0</v>
      </c>
      <c r="I1112" s="189">
        <v>0</v>
      </c>
      <c r="J1112" s="189">
        <v>0</v>
      </c>
      <c r="K1112" s="189">
        <v>0</v>
      </c>
      <c r="L1112" s="189">
        <v>0</v>
      </c>
      <c r="M1112" s="189">
        <v>0</v>
      </c>
      <c r="N1112" s="189">
        <v>0</v>
      </c>
      <c r="O1112" s="189">
        <f t="shared" si="17"/>
        <v>0</v>
      </c>
    </row>
    <row r="1113" spans="1:15" x14ac:dyDescent="0.25">
      <c r="A1113" s="221" t="s">
        <v>51</v>
      </c>
      <c r="B1113" s="222" t="s">
        <v>43</v>
      </c>
      <c r="C1113" s="186">
        <v>85410</v>
      </c>
      <c r="D1113" s="187" t="s">
        <v>1040</v>
      </c>
      <c r="E1113" s="237">
        <v>2799352.830156981</v>
      </c>
      <c r="F1113" s="189">
        <v>0</v>
      </c>
      <c r="G1113" s="189">
        <v>0</v>
      </c>
      <c r="H1113" s="189">
        <v>0</v>
      </c>
      <c r="I1113" s="189">
        <v>0</v>
      </c>
      <c r="J1113" s="189">
        <v>0</v>
      </c>
      <c r="K1113" s="189">
        <v>0</v>
      </c>
      <c r="L1113" s="189">
        <v>2031959.9000000001</v>
      </c>
      <c r="M1113" s="189">
        <v>0</v>
      </c>
      <c r="N1113" s="189">
        <v>0</v>
      </c>
      <c r="O1113" s="189">
        <f t="shared" si="17"/>
        <v>2031959.9000000001</v>
      </c>
    </row>
    <row r="1114" spans="1:15" x14ac:dyDescent="0.25">
      <c r="A1114" s="221" t="s">
        <v>51</v>
      </c>
      <c r="B1114" s="222" t="s">
        <v>43</v>
      </c>
      <c r="C1114" s="186">
        <v>85430</v>
      </c>
      <c r="D1114" s="187" t="s">
        <v>1041</v>
      </c>
      <c r="E1114" s="237">
        <v>3946.9871131270738</v>
      </c>
      <c r="F1114" s="189">
        <v>0</v>
      </c>
      <c r="G1114" s="189">
        <v>0</v>
      </c>
      <c r="H1114" s="189">
        <v>0</v>
      </c>
      <c r="I1114" s="189">
        <v>0</v>
      </c>
      <c r="J1114" s="189">
        <v>0</v>
      </c>
      <c r="K1114" s="189">
        <v>0</v>
      </c>
      <c r="L1114" s="189">
        <v>0</v>
      </c>
      <c r="M1114" s="189">
        <v>0</v>
      </c>
      <c r="N1114" s="189">
        <v>0</v>
      </c>
      <c r="O1114" s="189">
        <f t="shared" si="17"/>
        <v>0</v>
      </c>
    </row>
    <row r="1115" spans="1:15" x14ac:dyDescent="0.25">
      <c r="A1115" s="221" t="s">
        <v>51</v>
      </c>
      <c r="B1115" s="222" t="s">
        <v>43</v>
      </c>
      <c r="C1115" s="186">
        <v>85440</v>
      </c>
      <c r="D1115" s="187" t="s">
        <v>241</v>
      </c>
      <c r="E1115" s="237">
        <v>2304345.4114812342</v>
      </c>
      <c r="F1115" s="189">
        <v>0</v>
      </c>
      <c r="G1115" s="189">
        <v>0</v>
      </c>
      <c r="H1115" s="189">
        <v>0</v>
      </c>
      <c r="I1115" s="189">
        <v>0</v>
      </c>
      <c r="J1115" s="189">
        <v>0</v>
      </c>
      <c r="K1115" s="189">
        <v>0</v>
      </c>
      <c r="L1115" s="189">
        <v>6554913.6500000013</v>
      </c>
      <c r="M1115" s="189">
        <v>0</v>
      </c>
      <c r="N1115" s="189">
        <v>0</v>
      </c>
      <c r="O1115" s="189">
        <f t="shared" si="17"/>
        <v>6554913.6500000013</v>
      </c>
    </row>
    <row r="1116" spans="1:15" x14ac:dyDescent="0.25">
      <c r="A1116" s="221" t="s">
        <v>51</v>
      </c>
      <c r="B1116" s="222" t="s">
        <v>44</v>
      </c>
      <c r="C1116" s="186">
        <v>86001</v>
      </c>
      <c r="D1116" s="187" t="s">
        <v>1042</v>
      </c>
      <c r="E1116" s="237">
        <v>2007070.6960602589</v>
      </c>
      <c r="F1116" s="189">
        <v>0</v>
      </c>
      <c r="G1116" s="189">
        <v>0</v>
      </c>
      <c r="H1116" s="189">
        <v>0</v>
      </c>
      <c r="I1116" s="189">
        <v>0</v>
      </c>
      <c r="J1116" s="189">
        <v>203967.4</v>
      </c>
      <c r="K1116" s="189">
        <v>0</v>
      </c>
      <c r="L1116" s="189">
        <v>463677.23000000004</v>
      </c>
      <c r="M1116" s="189">
        <v>0</v>
      </c>
      <c r="N1116" s="189">
        <v>0</v>
      </c>
      <c r="O1116" s="189">
        <f t="shared" si="17"/>
        <v>667644.63</v>
      </c>
    </row>
    <row r="1117" spans="1:15" x14ac:dyDescent="0.25">
      <c r="A1117" s="221" t="s">
        <v>51</v>
      </c>
      <c r="B1117" s="222" t="s">
        <v>44</v>
      </c>
      <c r="C1117" s="186">
        <v>86219</v>
      </c>
      <c r="D1117" s="187" t="s">
        <v>736</v>
      </c>
      <c r="E1117" s="237">
        <v>0</v>
      </c>
      <c r="F1117" s="189">
        <v>0</v>
      </c>
      <c r="G1117" s="189">
        <v>0</v>
      </c>
      <c r="H1117" s="189">
        <v>0</v>
      </c>
      <c r="I1117" s="189">
        <v>0</v>
      </c>
      <c r="J1117" s="189">
        <v>0</v>
      </c>
      <c r="K1117" s="189">
        <v>0</v>
      </c>
      <c r="L1117" s="189">
        <v>0</v>
      </c>
      <c r="M1117" s="189">
        <v>0</v>
      </c>
      <c r="N1117" s="189">
        <v>0</v>
      </c>
      <c r="O1117" s="189">
        <f t="shared" si="17"/>
        <v>0</v>
      </c>
    </row>
    <row r="1118" spans="1:15" x14ac:dyDescent="0.25">
      <c r="A1118" s="221" t="s">
        <v>51</v>
      </c>
      <c r="B1118" s="222" t="s">
        <v>44</v>
      </c>
      <c r="C1118" s="186">
        <v>86320</v>
      </c>
      <c r="D1118" s="187" t="s">
        <v>1043</v>
      </c>
      <c r="E1118" s="237">
        <v>2196168.7560610296</v>
      </c>
      <c r="F1118" s="189">
        <v>0</v>
      </c>
      <c r="G1118" s="189">
        <v>0</v>
      </c>
      <c r="H1118" s="189">
        <v>0</v>
      </c>
      <c r="I1118" s="189">
        <v>0</v>
      </c>
      <c r="J1118" s="189">
        <v>0</v>
      </c>
      <c r="K1118" s="189">
        <v>0</v>
      </c>
      <c r="L1118" s="189">
        <v>2342535.34</v>
      </c>
      <c r="M1118" s="189">
        <v>0</v>
      </c>
      <c r="N1118" s="189">
        <v>0</v>
      </c>
      <c r="O1118" s="189">
        <f t="shared" si="17"/>
        <v>2342535.34</v>
      </c>
    </row>
    <row r="1119" spans="1:15" x14ac:dyDescent="0.25">
      <c r="A1119" s="221" t="s">
        <v>51</v>
      </c>
      <c r="B1119" s="222" t="s">
        <v>44</v>
      </c>
      <c r="C1119" s="186">
        <v>86568</v>
      </c>
      <c r="D1119" s="187" t="s">
        <v>1044</v>
      </c>
      <c r="E1119" s="237">
        <v>153953.7807486332</v>
      </c>
      <c r="F1119" s="189">
        <v>0</v>
      </c>
      <c r="G1119" s="189">
        <v>0</v>
      </c>
      <c r="H1119" s="189">
        <v>0</v>
      </c>
      <c r="I1119" s="189">
        <v>0</v>
      </c>
      <c r="J1119" s="189">
        <v>0</v>
      </c>
      <c r="K1119" s="189">
        <v>0</v>
      </c>
      <c r="L1119" s="189">
        <v>237199.93</v>
      </c>
      <c r="M1119" s="189">
        <v>0</v>
      </c>
      <c r="N1119" s="189">
        <v>0</v>
      </c>
      <c r="O1119" s="189">
        <f t="shared" si="17"/>
        <v>237199.93</v>
      </c>
    </row>
    <row r="1120" spans="1:15" x14ac:dyDescent="0.25">
      <c r="A1120" s="221" t="s">
        <v>51</v>
      </c>
      <c r="B1120" s="222" t="s">
        <v>44</v>
      </c>
      <c r="C1120" s="186">
        <v>86569</v>
      </c>
      <c r="D1120" s="187" t="s">
        <v>1045</v>
      </c>
      <c r="E1120" s="237">
        <v>832417.40778272215</v>
      </c>
      <c r="F1120" s="189">
        <v>0</v>
      </c>
      <c r="G1120" s="189">
        <v>0</v>
      </c>
      <c r="H1120" s="189">
        <v>0</v>
      </c>
      <c r="I1120" s="189">
        <v>0</v>
      </c>
      <c r="J1120" s="189">
        <v>0</v>
      </c>
      <c r="K1120" s="189">
        <v>0</v>
      </c>
      <c r="L1120" s="189">
        <v>968161.17</v>
      </c>
      <c r="M1120" s="189">
        <v>0</v>
      </c>
      <c r="N1120" s="189">
        <v>0</v>
      </c>
      <c r="O1120" s="189">
        <f t="shared" si="17"/>
        <v>968161.17</v>
      </c>
    </row>
    <row r="1121" spans="1:15" x14ac:dyDescent="0.25">
      <c r="A1121" s="255" t="s">
        <v>51</v>
      </c>
      <c r="B1121" s="258" t="s">
        <v>44</v>
      </c>
      <c r="C1121" s="256">
        <v>86571</v>
      </c>
      <c r="D1121" s="259" t="s">
        <v>1046</v>
      </c>
      <c r="E1121" s="237">
        <v>39406940.866863102</v>
      </c>
      <c r="F1121" s="189">
        <v>0</v>
      </c>
      <c r="G1121" s="189">
        <v>0</v>
      </c>
      <c r="H1121" s="189">
        <v>0</v>
      </c>
      <c r="I1121" s="189">
        <v>0</v>
      </c>
      <c r="J1121" s="189">
        <v>4719841.8499999996</v>
      </c>
      <c r="K1121" s="189">
        <v>0</v>
      </c>
      <c r="L1121" s="189">
        <v>82602.489999999991</v>
      </c>
      <c r="M1121" s="189">
        <v>0</v>
      </c>
      <c r="N1121" s="189">
        <v>0</v>
      </c>
      <c r="O1121" s="264">
        <f t="shared" si="17"/>
        <v>4802444.34</v>
      </c>
    </row>
    <row r="1122" spans="1:15" x14ac:dyDescent="0.25">
      <c r="A1122" s="255" t="s">
        <v>51</v>
      </c>
      <c r="B1122" s="258" t="s">
        <v>44</v>
      </c>
      <c r="C1122" s="256">
        <v>86573</v>
      </c>
      <c r="D1122" s="259" t="s">
        <v>1047</v>
      </c>
      <c r="E1122" s="237">
        <v>0</v>
      </c>
      <c r="F1122" s="189">
        <v>0</v>
      </c>
      <c r="G1122" s="189">
        <v>0</v>
      </c>
      <c r="H1122" s="189">
        <v>0</v>
      </c>
      <c r="I1122" s="189">
        <v>0</v>
      </c>
      <c r="J1122" s="189">
        <v>0</v>
      </c>
      <c r="K1122" s="189">
        <v>0</v>
      </c>
      <c r="L1122" s="189">
        <v>0</v>
      </c>
      <c r="M1122" s="189">
        <v>0</v>
      </c>
      <c r="N1122" s="189">
        <v>0</v>
      </c>
      <c r="O1122" s="264">
        <f t="shared" si="17"/>
        <v>0</v>
      </c>
    </row>
    <row r="1123" spans="1:15" x14ac:dyDescent="0.25">
      <c r="A1123" s="255" t="s">
        <v>51</v>
      </c>
      <c r="B1123" s="258" t="s">
        <v>44</v>
      </c>
      <c r="C1123" s="256">
        <v>86749</v>
      </c>
      <c r="D1123" s="259" t="s">
        <v>1048</v>
      </c>
      <c r="E1123" s="237">
        <v>0</v>
      </c>
      <c r="F1123" s="189">
        <v>0</v>
      </c>
      <c r="G1123" s="189">
        <v>0</v>
      </c>
      <c r="H1123" s="189">
        <v>0</v>
      </c>
      <c r="I1123" s="189">
        <v>0</v>
      </c>
      <c r="J1123" s="189">
        <v>0</v>
      </c>
      <c r="K1123" s="189">
        <v>0</v>
      </c>
      <c r="L1123" s="189">
        <v>0</v>
      </c>
      <c r="M1123" s="189">
        <v>0</v>
      </c>
      <c r="N1123" s="189">
        <v>0</v>
      </c>
      <c r="O1123" s="264">
        <f t="shared" si="17"/>
        <v>0</v>
      </c>
    </row>
    <row r="1124" spans="1:15" x14ac:dyDescent="0.25">
      <c r="A1124" s="255" t="s">
        <v>51</v>
      </c>
      <c r="B1124" s="258" t="s">
        <v>44</v>
      </c>
      <c r="C1124" s="256">
        <v>86755</v>
      </c>
      <c r="D1124" s="259" t="s">
        <v>140</v>
      </c>
      <c r="E1124" s="237">
        <v>30702.502831215927</v>
      </c>
      <c r="F1124" s="189">
        <v>0</v>
      </c>
      <c r="G1124" s="189">
        <v>0</v>
      </c>
      <c r="H1124" s="189">
        <v>0</v>
      </c>
      <c r="I1124" s="189">
        <v>0</v>
      </c>
      <c r="J1124" s="189">
        <v>0</v>
      </c>
      <c r="K1124" s="189">
        <v>0</v>
      </c>
      <c r="L1124" s="189">
        <v>15661.47</v>
      </c>
      <c r="M1124" s="189">
        <v>0</v>
      </c>
      <c r="N1124" s="189">
        <v>0</v>
      </c>
      <c r="O1124" s="264">
        <f t="shared" si="17"/>
        <v>15661.47</v>
      </c>
    </row>
    <row r="1125" spans="1:15" x14ac:dyDescent="0.25">
      <c r="A1125" s="255" t="s">
        <v>51</v>
      </c>
      <c r="B1125" s="258" t="s">
        <v>44</v>
      </c>
      <c r="C1125" s="256">
        <v>86757</v>
      </c>
      <c r="D1125" s="259" t="s">
        <v>905</v>
      </c>
      <c r="E1125" s="237">
        <v>625302.27304681926</v>
      </c>
      <c r="F1125" s="189">
        <v>0</v>
      </c>
      <c r="G1125" s="189">
        <v>0</v>
      </c>
      <c r="H1125" s="189">
        <v>0</v>
      </c>
      <c r="I1125" s="189">
        <v>0</v>
      </c>
      <c r="J1125" s="189">
        <v>0</v>
      </c>
      <c r="K1125" s="189">
        <v>0</v>
      </c>
      <c r="L1125" s="189">
        <v>453224.29000000004</v>
      </c>
      <c r="M1125" s="189">
        <v>0</v>
      </c>
      <c r="N1125" s="189">
        <v>0</v>
      </c>
      <c r="O1125" s="264">
        <f t="shared" si="17"/>
        <v>453224.29000000004</v>
      </c>
    </row>
    <row r="1126" spans="1:15" x14ac:dyDescent="0.25">
      <c r="A1126" s="255" t="s">
        <v>51</v>
      </c>
      <c r="B1126" s="258" t="s">
        <v>44</v>
      </c>
      <c r="C1126" s="256">
        <v>86760</v>
      </c>
      <c r="D1126" s="259" t="s">
        <v>814</v>
      </c>
      <c r="E1126" s="237">
        <v>7317.3438301575115</v>
      </c>
      <c r="F1126" s="189">
        <v>0</v>
      </c>
      <c r="G1126" s="189">
        <v>0</v>
      </c>
      <c r="H1126" s="189">
        <v>0</v>
      </c>
      <c r="I1126" s="189">
        <v>0</v>
      </c>
      <c r="J1126" s="189">
        <v>0</v>
      </c>
      <c r="K1126" s="189">
        <v>0</v>
      </c>
      <c r="L1126" s="189">
        <v>0</v>
      </c>
      <c r="M1126" s="189">
        <v>0</v>
      </c>
      <c r="N1126" s="189">
        <v>0</v>
      </c>
      <c r="O1126" s="264">
        <f t="shared" si="17"/>
        <v>0</v>
      </c>
    </row>
    <row r="1127" spans="1:15" x14ac:dyDescent="0.25">
      <c r="A1127" s="255" t="s">
        <v>51</v>
      </c>
      <c r="B1127" s="258" t="s">
        <v>44</v>
      </c>
      <c r="C1127" s="256">
        <v>86865</v>
      </c>
      <c r="D1127" s="259" t="s">
        <v>1049</v>
      </c>
      <c r="E1127" s="237">
        <v>2008544.7069842622</v>
      </c>
      <c r="F1127" s="189">
        <v>0</v>
      </c>
      <c r="G1127" s="189">
        <v>0</v>
      </c>
      <c r="H1127" s="189">
        <v>0</v>
      </c>
      <c r="I1127" s="189">
        <v>0</v>
      </c>
      <c r="J1127" s="189">
        <v>0</v>
      </c>
      <c r="K1127" s="189">
        <v>0</v>
      </c>
      <c r="L1127" s="189">
        <v>371567.79</v>
      </c>
      <c r="M1127" s="189">
        <v>0</v>
      </c>
      <c r="N1127" s="189">
        <v>0</v>
      </c>
      <c r="O1127" s="264">
        <f t="shared" si="17"/>
        <v>371567.79</v>
      </c>
    </row>
    <row r="1128" spans="1:15" x14ac:dyDescent="0.25">
      <c r="A1128" s="255" t="s">
        <v>51</v>
      </c>
      <c r="B1128" s="258" t="s">
        <v>44</v>
      </c>
      <c r="C1128" s="256">
        <v>86885</v>
      </c>
      <c r="D1128" s="259" t="s">
        <v>1050</v>
      </c>
      <c r="E1128" s="237">
        <v>0</v>
      </c>
      <c r="F1128" s="189">
        <v>0</v>
      </c>
      <c r="G1128" s="189">
        <v>0</v>
      </c>
      <c r="H1128" s="189">
        <v>0</v>
      </c>
      <c r="I1128" s="189">
        <v>0</v>
      </c>
      <c r="J1128" s="189">
        <v>0</v>
      </c>
      <c r="K1128" s="189">
        <v>0</v>
      </c>
      <c r="L1128" s="189">
        <v>0</v>
      </c>
      <c r="M1128" s="189">
        <v>0</v>
      </c>
      <c r="N1128" s="189">
        <v>0</v>
      </c>
      <c r="O1128" s="264">
        <f t="shared" si="17"/>
        <v>0</v>
      </c>
    </row>
    <row r="1129" spans="1:15" x14ac:dyDescent="0.25">
      <c r="A1129" s="255" t="s">
        <v>51</v>
      </c>
      <c r="B1129" s="258" t="s">
        <v>45</v>
      </c>
      <c r="C1129" s="256">
        <v>88001</v>
      </c>
      <c r="D1129" s="259" t="s">
        <v>900</v>
      </c>
      <c r="E1129" s="237">
        <v>0</v>
      </c>
      <c r="F1129" s="189">
        <v>0</v>
      </c>
      <c r="G1129" s="189">
        <v>0</v>
      </c>
      <c r="H1129" s="189">
        <v>0</v>
      </c>
      <c r="I1129" s="189">
        <v>0</v>
      </c>
      <c r="J1129" s="189">
        <v>0</v>
      </c>
      <c r="K1129" s="189">
        <v>0</v>
      </c>
      <c r="L1129" s="189">
        <v>0</v>
      </c>
      <c r="M1129" s="189">
        <v>0</v>
      </c>
      <c r="N1129" s="189">
        <v>0</v>
      </c>
      <c r="O1129" s="264">
        <f t="shared" si="17"/>
        <v>0</v>
      </c>
    </row>
    <row r="1130" spans="1:15" x14ac:dyDescent="0.25">
      <c r="A1130" s="255" t="s">
        <v>51</v>
      </c>
      <c r="B1130" s="258" t="s">
        <v>45</v>
      </c>
      <c r="C1130" s="256">
        <v>88564</v>
      </c>
      <c r="D1130" s="259" t="s">
        <v>768</v>
      </c>
      <c r="E1130" s="237">
        <v>0</v>
      </c>
      <c r="F1130" s="189">
        <v>0</v>
      </c>
      <c r="G1130" s="189">
        <v>0</v>
      </c>
      <c r="H1130" s="189">
        <v>0</v>
      </c>
      <c r="I1130" s="189">
        <v>0</v>
      </c>
      <c r="J1130" s="189">
        <v>0</v>
      </c>
      <c r="K1130" s="189">
        <v>0</v>
      </c>
      <c r="L1130" s="189">
        <v>0</v>
      </c>
      <c r="M1130" s="189">
        <v>0</v>
      </c>
      <c r="N1130" s="189">
        <v>0</v>
      </c>
      <c r="O1130" s="264">
        <f t="shared" si="17"/>
        <v>0</v>
      </c>
    </row>
    <row r="1131" spans="1:15" x14ac:dyDescent="0.25">
      <c r="A1131" s="221" t="s">
        <v>51</v>
      </c>
      <c r="B1131" s="222" t="s">
        <v>46</v>
      </c>
      <c r="C1131" s="186">
        <v>91001</v>
      </c>
      <c r="D1131" s="187" t="s">
        <v>1051</v>
      </c>
      <c r="E1131" s="237">
        <v>0</v>
      </c>
      <c r="F1131" s="189">
        <v>0</v>
      </c>
      <c r="G1131" s="189">
        <v>0</v>
      </c>
      <c r="H1131" s="189">
        <v>0</v>
      </c>
      <c r="I1131" s="189">
        <v>0</v>
      </c>
      <c r="J1131" s="189">
        <v>0</v>
      </c>
      <c r="K1131" s="189">
        <v>0</v>
      </c>
      <c r="L1131" s="189">
        <v>0</v>
      </c>
      <c r="M1131" s="189">
        <v>0</v>
      </c>
      <c r="N1131" s="189">
        <v>0</v>
      </c>
      <c r="O1131" s="189">
        <f t="shared" si="17"/>
        <v>0</v>
      </c>
    </row>
    <row r="1132" spans="1:15" x14ac:dyDescent="0.25">
      <c r="A1132" s="221" t="s">
        <v>51</v>
      </c>
      <c r="B1132" s="222" t="s">
        <v>46</v>
      </c>
      <c r="C1132" s="186">
        <v>91540</v>
      </c>
      <c r="D1132" s="187" t="s">
        <v>1052</v>
      </c>
      <c r="E1132" s="237">
        <v>0</v>
      </c>
      <c r="F1132" s="189">
        <v>0</v>
      </c>
      <c r="G1132" s="189">
        <v>0</v>
      </c>
      <c r="H1132" s="189">
        <v>0</v>
      </c>
      <c r="I1132" s="189">
        <v>0</v>
      </c>
      <c r="J1132" s="189">
        <v>0</v>
      </c>
      <c r="K1132" s="189">
        <v>0</v>
      </c>
      <c r="L1132" s="189">
        <v>0</v>
      </c>
      <c r="M1132" s="189">
        <v>0</v>
      </c>
      <c r="N1132" s="189">
        <v>0</v>
      </c>
      <c r="O1132" s="189">
        <f t="shared" si="17"/>
        <v>0</v>
      </c>
    </row>
    <row r="1133" spans="1:15" x14ac:dyDescent="0.25">
      <c r="A1133" s="221" t="s">
        <v>51</v>
      </c>
      <c r="B1133" s="222" t="s">
        <v>47</v>
      </c>
      <c r="C1133" s="186">
        <v>94001</v>
      </c>
      <c r="D1133" s="187" t="s">
        <v>1053</v>
      </c>
      <c r="E1133" s="237">
        <v>1149041.848893276</v>
      </c>
      <c r="F1133" s="189">
        <v>0</v>
      </c>
      <c r="G1133" s="189">
        <v>0</v>
      </c>
      <c r="H1133" s="189">
        <v>0</v>
      </c>
      <c r="I1133" s="189">
        <v>0</v>
      </c>
      <c r="J1133" s="189">
        <v>37094774.879999995</v>
      </c>
      <c r="K1133" s="189">
        <v>0</v>
      </c>
      <c r="L1133" s="189">
        <v>0</v>
      </c>
      <c r="M1133" s="189">
        <v>0</v>
      </c>
      <c r="N1133" s="189">
        <v>0</v>
      </c>
      <c r="O1133" s="189">
        <f t="shared" si="17"/>
        <v>37094774.879999995</v>
      </c>
    </row>
    <row r="1134" spans="1:15" x14ac:dyDescent="0.25">
      <c r="A1134" s="221" t="s">
        <v>51</v>
      </c>
      <c r="B1134" s="222" t="s">
        <v>48</v>
      </c>
      <c r="C1134" s="186">
        <v>95001</v>
      </c>
      <c r="D1134" s="187" t="s">
        <v>1054</v>
      </c>
      <c r="E1134" s="237">
        <v>1962879.4392294297</v>
      </c>
      <c r="F1134" s="189">
        <v>0</v>
      </c>
      <c r="G1134" s="189">
        <v>0</v>
      </c>
      <c r="H1134" s="189">
        <v>0</v>
      </c>
      <c r="I1134" s="189">
        <v>0</v>
      </c>
      <c r="J1134" s="189">
        <v>0</v>
      </c>
      <c r="K1134" s="189">
        <v>0</v>
      </c>
      <c r="L1134" s="189">
        <v>520102.19</v>
      </c>
      <c r="M1134" s="189">
        <v>0</v>
      </c>
      <c r="N1134" s="189">
        <v>0</v>
      </c>
      <c r="O1134" s="189">
        <f t="shared" si="17"/>
        <v>520102.19</v>
      </c>
    </row>
    <row r="1135" spans="1:15" x14ac:dyDescent="0.25">
      <c r="A1135" s="221" t="s">
        <v>51</v>
      </c>
      <c r="B1135" s="222" t="s">
        <v>48</v>
      </c>
      <c r="C1135" s="186">
        <v>95015</v>
      </c>
      <c r="D1135" s="187" t="s">
        <v>205</v>
      </c>
      <c r="E1135" s="237">
        <v>0</v>
      </c>
      <c r="F1135" s="189">
        <v>0</v>
      </c>
      <c r="G1135" s="189">
        <v>0</v>
      </c>
      <c r="H1135" s="189">
        <v>0</v>
      </c>
      <c r="I1135" s="189">
        <v>0</v>
      </c>
      <c r="J1135" s="189">
        <v>0</v>
      </c>
      <c r="K1135" s="189">
        <v>0</v>
      </c>
      <c r="L1135" s="189">
        <v>0</v>
      </c>
      <c r="M1135" s="189">
        <v>0</v>
      </c>
      <c r="N1135" s="189">
        <v>0</v>
      </c>
      <c r="O1135" s="189">
        <f t="shared" si="17"/>
        <v>0</v>
      </c>
    </row>
    <row r="1136" spans="1:15" x14ac:dyDescent="0.25">
      <c r="A1136" s="221" t="s">
        <v>51</v>
      </c>
      <c r="B1136" s="222" t="s">
        <v>48</v>
      </c>
      <c r="C1136" s="186">
        <v>95025</v>
      </c>
      <c r="D1136" s="187" t="s">
        <v>1055</v>
      </c>
      <c r="E1136" s="237">
        <v>0</v>
      </c>
      <c r="F1136" s="189">
        <v>0</v>
      </c>
      <c r="G1136" s="189">
        <v>0</v>
      </c>
      <c r="H1136" s="189">
        <v>0</v>
      </c>
      <c r="I1136" s="189">
        <v>0</v>
      </c>
      <c r="J1136" s="189">
        <v>0</v>
      </c>
      <c r="K1136" s="189">
        <v>0</v>
      </c>
      <c r="L1136" s="189">
        <v>0</v>
      </c>
      <c r="M1136" s="189">
        <v>0</v>
      </c>
      <c r="N1136" s="189">
        <v>0</v>
      </c>
      <c r="O1136" s="189">
        <f t="shared" si="17"/>
        <v>0</v>
      </c>
    </row>
    <row r="1137" spans="1:15" x14ac:dyDescent="0.25">
      <c r="A1137" s="221" t="s">
        <v>51</v>
      </c>
      <c r="B1137" s="222" t="s">
        <v>48</v>
      </c>
      <c r="C1137" s="186">
        <v>95200</v>
      </c>
      <c r="D1137" s="187" t="s">
        <v>292</v>
      </c>
      <c r="E1137" s="237">
        <v>0</v>
      </c>
      <c r="F1137" s="189">
        <v>0</v>
      </c>
      <c r="G1137" s="189">
        <v>0</v>
      </c>
      <c r="H1137" s="189">
        <v>0</v>
      </c>
      <c r="I1137" s="189">
        <v>0</v>
      </c>
      <c r="J1137" s="189">
        <v>0</v>
      </c>
      <c r="K1137" s="189">
        <v>0</v>
      </c>
      <c r="L1137" s="189">
        <v>0</v>
      </c>
      <c r="M1137" s="189">
        <v>0</v>
      </c>
      <c r="N1137" s="189">
        <v>0</v>
      </c>
      <c r="O1137" s="189">
        <f t="shared" si="17"/>
        <v>0</v>
      </c>
    </row>
    <row r="1138" spans="1:15" x14ac:dyDescent="0.25">
      <c r="A1138" s="221" t="s">
        <v>51</v>
      </c>
      <c r="B1138" s="222" t="s">
        <v>49</v>
      </c>
      <c r="C1138" s="186">
        <v>97001</v>
      </c>
      <c r="D1138" s="187" t="s">
        <v>1056</v>
      </c>
      <c r="E1138" s="237">
        <v>0</v>
      </c>
      <c r="F1138" s="189">
        <v>0</v>
      </c>
      <c r="G1138" s="189">
        <v>0</v>
      </c>
      <c r="H1138" s="189">
        <v>0</v>
      </c>
      <c r="I1138" s="189">
        <v>0</v>
      </c>
      <c r="J1138" s="189">
        <v>0</v>
      </c>
      <c r="K1138" s="189">
        <v>0</v>
      </c>
      <c r="L1138" s="189">
        <v>0</v>
      </c>
      <c r="M1138" s="189">
        <v>0</v>
      </c>
      <c r="N1138" s="189">
        <v>0</v>
      </c>
      <c r="O1138" s="189">
        <f t="shared" si="17"/>
        <v>0</v>
      </c>
    </row>
    <row r="1139" spans="1:15" x14ac:dyDescent="0.25">
      <c r="A1139" s="221" t="s">
        <v>51</v>
      </c>
      <c r="B1139" s="222" t="s">
        <v>49</v>
      </c>
      <c r="C1139" s="186">
        <v>97161</v>
      </c>
      <c r="D1139" s="187" t="s">
        <v>1057</v>
      </c>
      <c r="E1139" s="237">
        <v>0</v>
      </c>
      <c r="F1139" s="189">
        <v>0</v>
      </c>
      <c r="G1139" s="189">
        <v>0</v>
      </c>
      <c r="H1139" s="189">
        <v>0</v>
      </c>
      <c r="I1139" s="189">
        <v>0</v>
      </c>
      <c r="J1139" s="189">
        <v>0</v>
      </c>
      <c r="K1139" s="189">
        <v>0</v>
      </c>
      <c r="L1139" s="189">
        <v>0</v>
      </c>
      <c r="M1139" s="189">
        <v>0</v>
      </c>
      <c r="N1139" s="189">
        <v>0</v>
      </c>
      <c r="O1139" s="189">
        <f t="shared" si="17"/>
        <v>0</v>
      </c>
    </row>
    <row r="1140" spans="1:15" x14ac:dyDescent="0.25">
      <c r="A1140" s="221" t="s">
        <v>51</v>
      </c>
      <c r="B1140" s="222" t="s">
        <v>49</v>
      </c>
      <c r="C1140" s="186">
        <v>97666</v>
      </c>
      <c r="D1140" s="187" t="s">
        <v>1058</v>
      </c>
      <c r="E1140" s="237">
        <v>0</v>
      </c>
      <c r="F1140" s="189">
        <v>0</v>
      </c>
      <c r="G1140" s="189">
        <v>0</v>
      </c>
      <c r="H1140" s="189">
        <v>0</v>
      </c>
      <c r="I1140" s="189">
        <v>0</v>
      </c>
      <c r="J1140" s="189">
        <v>0</v>
      </c>
      <c r="K1140" s="189">
        <v>0</v>
      </c>
      <c r="L1140" s="189">
        <v>0</v>
      </c>
      <c r="M1140" s="189">
        <v>0</v>
      </c>
      <c r="N1140" s="189">
        <v>0</v>
      </c>
      <c r="O1140" s="189">
        <f t="shared" si="17"/>
        <v>0</v>
      </c>
    </row>
    <row r="1141" spans="1:15" x14ac:dyDescent="0.25">
      <c r="A1141" s="255" t="s">
        <v>51</v>
      </c>
      <c r="B1141" s="258" t="s">
        <v>50</v>
      </c>
      <c r="C1141" s="256">
        <v>99001</v>
      </c>
      <c r="D1141" s="259" t="s">
        <v>1059</v>
      </c>
      <c r="E1141" s="237">
        <v>419819.15783538402</v>
      </c>
      <c r="F1141" s="189">
        <v>0</v>
      </c>
      <c r="G1141" s="189">
        <v>0</v>
      </c>
      <c r="H1141" s="189">
        <v>0</v>
      </c>
      <c r="I1141" s="189">
        <v>0</v>
      </c>
      <c r="J1141" s="189">
        <v>1864090.14</v>
      </c>
      <c r="K1141" s="189">
        <v>0</v>
      </c>
      <c r="L1141" s="189">
        <v>111312.78</v>
      </c>
      <c r="M1141" s="189">
        <v>0</v>
      </c>
      <c r="N1141" s="189">
        <v>0</v>
      </c>
      <c r="O1141" s="264">
        <f t="shared" si="17"/>
        <v>1975402.92</v>
      </c>
    </row>
    <row r="1142" spans="1:15" x14ac:dyDescent="0.25">
      <c r="A1142" s="255" t="s">
        <v>51</v>
      </c>
      <c r="B1142" s="258" t="s">
        <v>50</v>
      </c>
      <c r="C1142" s="256">
        <v>99524</v>
      </c>
      <c r="D1142" s="259" t="s">
        <v>1060</v>
      </c>
      <c r="E1142" s="237">
        <v>0</v>
      </c>
      <c r="F1142" s="189">
        <v>0</v>
      </c>
      <c r="G1142" s="189">
        <v>0</v>
      </c>
      <c r="H1142" s="189">
        <v>0</v>
      </c>
      <c r="I1142" s="189">
        <v>0</v>
      </c>
      <c r="J1142" s="189">
        <v>0</v>
      </c>
      <c r="K1142" s="189">
        <v>0</v>
      </c>
      <c r="L1142" s="189">
        <v>0</v>
      </c>
      <c r="M1142" s="189">
        <v>0</v>
      </c>
      <c r="N1142" s="189">
        <v>0</v>
      </c>
      <c r="O1142" s="264">
        <f t="shared" si="17"/>
        <v>0</v>
      </c>
    </row>
    <row r="1143" spans="1:15" x14ac:dyDescent="0.25">
      <c r="A1143" s="255" t="s">
        <v>51</v>
      </c>
      <c r="B1143" s="258" t="s">
        <v>50</v>
      </c>
      <c r="C1143" s="256">
        <v>99624</v>
      </c>
      <c r="D1143" s="259" t="s">
        <v>1061</v>
      </c>
      <c r="E1143" s="237">
        <v>181.44551970792932</v>
      </c>
      <c r="F1143" s="189">
        <v>0</v>
      </c>
      <c r="G1143" s="189">
        <v>0</v>
      </c>
      <c r="H1143" s="189">
        <v>0</v>
      </c>
      <c r="I1143" s="189">
        <v>0</v>
      </c>
      <c r="J1143" s="189">
        <v>0</v>
      </c>
      <c r="K1143" s="189">
        <v>0</v>
      </c>
      <c r="L1143" s="189">
        <v>0</v>
      </c>
      <c r="M1143" s="189">
        <v>0</v>
      </c>
      <c r="N1143" s="189">
        <v>0</v>
      </c>
      <c r="O1143" s="264">
        <f t="shared" si="17"/>
        <v>0</v>
      </c>
    </row>
    <row r="1144" spans="1:15" x14ac:dyDescent="0.25">
      <c r="A1144" s="255" t="s">
        <v>51</v>
      </c>
      <c r="B1144" s="258" t="s">
        <v>50</v>
      </c>
      <c r="C1144" s="256">
        <v>99773</v>
      </c>
      <c r="D1144" s="259" t="s">
        <v>1062</v>
      </c>
      <c r="E1144" s="237">
        <v>1317113.2899503785</v>
      </c>
      <c r="F1144" s="189">
        <v>0</v>
      </c>
      <c r="G1144" s="189">
        <v>0</v>
      </c>
      <c r="H1144" s="189">
        <v>0</v>
      </c>
      <c r="I1144" s="189">
        <v>0</v>
      </c>
      <c r="J1144" s="189">
        <v>0</v>
      </c>
      <c r="K1144" s="189">
        <v>0</v>
      </c>
      <c r="L1144" s="189">
        <v>0</v>
      </c>
      <c r="M1144" s="189">
        <v>0</v>
      </c>
      <c r="N1144" s="189">
        <v>0</v>
      </c>
      <c r="O1144" s="264">
        <f t="shared" si="17"/>
        <v>0</v>
      </c>
    </row>
    <row r="1145" spans="1:15" x14ac:dyDescent="0.25">
      <c r="A1145" s="260" t="s">
        <v>1063</v>
      </c>
      <c r="B1145" s="117"/>
      <c r="C1145" s="261">
        <v>231</v>
      </c>
      <c r="D1145" s="259" t="s">
        <v>1064</v>
      </c>
      <c r="E1145" s="237">
        <v>6400205580.9005508</v>
      </c>
      <c r="F1145" s="189">
        <v>0</v>
      </c>
      <c r="G1145" s="189">
        <v>0</v>
      </c>
      <c r="H1145" s="189">
        <v>0</v>
      </c>
      <c r="I1145" s="189">
        <v>0</v>
      </c>
      <c r="J1145" s="189">
        <v>0</v>
      </c>
      <c r="K1145" s="189">
        <v>5537337502.9399996</v>
      </c>
      <c r="L1145" s="189">
        <v>0</v>
      </c>
      <c r="M1145" s="189">
        <v>0</v>
      </c>
      <c r="N1145" s="189">
        <v>0</v>
      </c>
      <c r="O1145" s="264">
        <f t="shared" si="17"/>
        <v>5537337502.9399996</v>
      </c>
    </row>
    <row r="1146" spans="1:15" x14ac:dyDescent="0.25">
      <c r="A1146" s="260" t="s">
        <v>1063</v>
      </c>
      <c r="B1146" s="117"/>
      <c r="C1146" s="261">
        <v>151</v>
      </c>
      <c r="D1146" s="259" t="s">
        <v>1065</v>
      </c>
      <c r="E1146" s="237">
        <v>9423983.9612731785</v>
      </c>
      <c r="F1146" s="189">
        <v>3521351.689999999</v>
      </c>
      <c r="G1146" s="189">
        <v>9953445.4000000004</v>
      </c>
      <c r="H1146" s="189">
        <v>0</v>
      </c>
      <c r="I1146" s="189">
        <v>0</v>
      </c>
      <c r="J1146" s="189">
        <v>0</v>
      </c>
      <c r="K1146" s="189">
        <v>0</v>
      </c>
      <c r="L1146" s="189">
        <v>0</v>
      </c>
      <c r="M1146" s="189">
        <v>0</v>
      </c>
      <c r="N1146" s="189">
        <v>0</v>
      </c>
      <c r="O1146" s="264">
        <f t="shared" si="17"/>
        <v>13474797.09</v>
      </c>
    </row>
    <row r="1147" spans="1:15" x14ac:dyDescent="0.25">
      <c r="A1147" s="260" t="s">
        <v>1063</v>
      </c>
      <c r="B1147" s="117"/>
      <c r="C1147" s="261">
        <v>201</v>
      </c>
      <c r="D1147" s="259" t="s">
        <v>1066</v>
      </c>
      <c r="E1147" s="237">
        <v>5398519258.4665546</v>
      </c>
      <c r="F1147" s="189">
        <v>0</v>
      </c>
      <c r="G1147" s="189">
        <v>5219075303.2600002</v>
      </c>
      <c r="H1147" s="189">
        <v>0</v>
      </c>
      <c r="I1147" s="189">
        <v>0</v>
      </c>
      <c r="J1147" s="189">
        <v>0</v>
      </c>
      <c r="K1147" s="189">
        <v>0</v>
      </c>
      <c r="L1147" s="189">
        <v>0</v>
      </c>
      <c r="M1147" s="189">
        <v>0</v>
      </c>
      <c r="N1147" s="189">
        <v>0</v>
      </c>
      <c r="O1147" s="264">
        <f t="shared" si="17"/>
        <v>5219075303.2600002</v>
      </c>
    </row>
    <row r="1148" spans="1:15" x14ac:dyDescent="0.25">
      <c r="A1148" s="260" t="s">
        <v>1063</v>
      </c>
      <c r="B1148" s="117"/>
      <c r="C1148" s="261">
        <v>441</v>
      </c>
      <c r="D1148" s="259" t="s">
        <v>1067</v>
      </c>
      <c r="E1148" s="237">
        <v>7853215262.7726545</v>
      </c>
      <c r="F1148" s="189">
        <v>0</v>
      </c>
      <c r="G1148" s="189">
        <v>8790130195.8499985</v>
      </c>
      <c r="H1148" s="189">
        <v>0</v>
      </c>
      <c r="I1148" s="189">
        <v>0</v>
      </c>
      <c r="J1148" s="189">
        <v>0</v>
      </c>
      <c r="K1148" s="189">
        <v>0</v>
      </c>
      <c r="L1148" s="189">
        <v>0</v>
      </c>
      <c r="M1148" s="189">
        <v>0</v>
      </c>
      <c r="N1148" s="189">
        <v>0</v>
      </c>
      <c r="O1148" s="264">
        <f t="shared" si="17"/>
        <v>8790130195.8499985</v>
      </c>
    </row>
    <row r="1149" spans="1:15" x14ac:dyDescent="0.25">
      <c r="A1149" s="260" t="s">
        <v>1063</v>
      </c>
      <c r="B1149" s="117"/>
      <c r="C1149" s="261">
        <v>521</v>
      </c>
      <c r="D1149" s="262" t="s">
        <v>1068</v>
      </c>
      <c r="E1149" s="237">
        <v>0</v>
      </c>
      <c r="F1149" s="189">
        <v>0</v>
      </c>
      <c r="G1149" s="189">
        <v>0</v>
      </c>
      <c r="H1149" s="189">
        <v>0</v>
      </c>
      <c r="I1149" s="189">
        <v>0</v>
      </c>
      <c r="J1149" s="189">
        <v>0</v>
      </c>
      <c r="K1149" s="189">
        <v>0</v>
      </c>
      <c r="L1149" s="189">
        <v>0</v>
      </c>
      <c r="M1149" s="189">
        <v>0</v>
      </c>
      <c r="N1149" s="189">
        <v>0</v>
      </c>
      <c r="O1149" s="264">
        <f t="shared" si="17"/>
        <v>0</v>
      </c>
    </row>
    <row r="1150" spans="1:15" x14ac:dyDescent="0.25">
      <c r="A1150" s="260" t="s">
        <v>1063</v>
      </c>
      <c r="B1150" s="117" t="s">
        <v>35</v>
      </c>
      <c r="C1150" s="261">
        <v>541</v>
      </c>
      <c r="D1150" s="262" t="s">
        <v>1069</v>
      </c>
      <c r="E1150" s="237">
        <v>574314.40118572419</v>
      </c>
      <c r="F1150" s="189">
        <v>0</v>
      </c>
      <c r="G1150" s="189">
        <v>0</v>
      </c>
      <c r="H1150" s="189">
        <v>0</v>
      </c>
      <c r="I1150" s="189">
        <v>0</v>
      </c>
      <c r="J1150" s="189">
        <v>0</v>
      </c>
      <c r="K1150" s="189">
        <v>0</v>
      </c>
      <c r="L1150" s="189">
        <v>0</v>
      </c>
      <c r="M1150" s="189">
        <v>0</v>
      </c>
      <c r="N1150" s="189">
        <v>0</v>
      </c>
      <c r="O1150" s="264">
        <f t="shared" si="17"/>
        <v>0</v>
      </c>
    </row>
    <row r="1151" spans="1:15" x14ac:dyDescent="0.25">
      <c r="A1151" s="192" t="s">
        <v>1063</v>
      </c>
      <c r="B1151" s="223"/>
      <c r="C1151" s="193">
        <v>911</v>
      </c>
      <c r="D1151" s="194" t="s">
        <v>1070</v>
      </c>
      <c r="E1151" s="237">
        <v>0</v>
      </c>
      <c r="F1151" s="189">
        <v>0</v>
      </c>
      <c r="G1151" s="189">
        <v>0</v>
      </c>
      <c r="H1151" s="189">
        <v>0</v>
      </c>
      <c r="I1151" s="189">
        <v>0</v>
      </c>
      <c r="J1151" s="189">
        <v>0</v>
      </c>
      <c r="K1151" s="189">
        <v>0</v>
      </c>
      <c r="L1151" s="189">
        <v>0</v>
      </c>
      <c r="M1151" s="189">
        <v>0</v>
      </c>
      <c r="N1151" s="189">
        <v>0</v>
      </c>
      <c r="O1151" s="189">
        <f t="shared" si="17"/>
        <v>0</v>
      </c>
    </row>
    <row r="1152" spans="1:15" x14ac:dyDescent="0.25">
      <c r="A1152" s="195" t="s">
        <v>1063</v>
      </c>
      <c r="B1152" s="224" t="s">
        <v>38</v>
      </c>
      <c r="C1152" s="196">
        <v>681</v>
      </c>
      <c r="D1152" s="197" t="s">
        <v>1071</v>
      </c>
      <c r="E1152" s="237">
        <v>7569727.0377614638</v>
      </c>
      <c r="F1152" s="189">
        <v>0</v>
      </c>
      <c r="G1152" s="189">
        <v>0</v>
      </c>
      <c r="H1152" s="189">
        <v>0</v>
      </c>
      <c r="I1152" s="189">
        <v>0</v>
      </c>
      <c r="J1152" s="189">
        <v>0</v>
      </c>
      <c r="K1152" s="189">
        <v>0</v>
      </c>
      <c r="L1152" s="189">
        <v>0</v>
      </c>
      <c r="M1152" s="189">
        <v>0</v>
      </c>
      <c r="N1152" s="189">
        <v>9843005.7399999984</v>
      </c>
      <c r="O1152" s="189">
        <f t="shared" si="17"/>
        <v>9843005.7399999984</v>
      </c>
    </row>
    <row r="1153" spans="1:16" ht="15.75" thickBot="1" x14ac:dyDescent="0.3">
      <c r="A1153" s="195" t="s">
        <v>1063</v>
      </c>
      <c r="B1153" s="225" t="s">
        <v>41</v>
      </c>
      <c r="C1153" s="196">
        <v>761</v>
      </c>
      <c r="D1153" s="197" t="s">
        <v>1111</v>
      </c>
      <c r="E1153" s="237">
        <v>30581.600210839737</v>
      </c>
      <c r="F1153" s="189">
        <v>284542.83999999997</v>
      </c>
      <c r="G1153" s="189">
        <v>0</v>
      </c>
      <c r="H1153" s="189">
        <v>0</v>
      </c>
      <c r="I1153" s="189">
        <v>0</v>
      </c>
      <c r="J1153" s="189">
        <v>0</v>
      </c>
      <c r="K1153" s="189">
        <v>0</v>
      </c>
      <c r="L1153" s="189">
        <v>0</v>
      </c>
      <c r="M1153" s="189">
        <v>0</v>
      </c>
      <c r="N1153" s="189">
        <v>0</v>
      </c>
      <c r="O1153" s="189">
        <f t="shared" si="17"/>
        <v>284542.83999999997</v>
      </c>
    </row>
    <row r="1154" spans="1:16" s="32" customFormat="1" ht="45" x14ac:dyDescent="0.25">
      <c r="A1154" s="226"/>
      <c r="B1154" s="227"/>
      <c r="C1154" s="198"/>
      <c r="D1154" s="199" t="s">
        <v>1072</v>
      </c>
      <c r="E1154" s="238">
        <f>SUM(E9:E1153)</f>
        <v>367847643140.23676</v>
      </c>
      <c r="F1154" s="238">
        <f>SUM(F11:F1153)</f>
        <v>724450994.60000026</v>
      </c>
      <c r="G1154" s="238">
        <f t="shared" ref="G1154:M1154" si="18">SUM(G11:G1153)</f>
        <v>291456079583.66003</v>
      </c>
      <c r="H1154" s="238">
        <f t="shared" si="18"/>
        <v>849028403.62000024</v>
      </c>
      <c r="I1154" s="238">
        <f t="shared" si="18"/>
        <v>444771139.10999984</v>
      </c>
      <c r="J1154" s="238">
        <f t="shared" si="18"/>
        <v>12560145665.140001</v>
      </c>
      <c r="K1154" s="238">
        <f t="shared" si="18"/>
        <v>21813753798.23</v>
      </c>
      <c r="L1154" s="238">
        <f t="shared" si="18"/>
        <v>1442009692.3400011</v>
      </c>
      <c r="M1154" s="238">
        <f t="shared" si="18"/>
        <v>223005537.24000004</v>
      </c>
      <c r="N1154" s="238">
        <f>SUM(N11:N1153)</f>
        <v>135879103.88</v>
      </c>
      <c r="O1154" s="238">
        <f>SUM(O11:O1153)</f>
        <v>329649123917.81989</v>
      </c>
    </row>
    <row r="1155" spans="1:16" x14ac:dyDescent="0.25">
      <c r="A1155" s="228"/>
      <c r="B1155" s="229"/>
      <c r="C1155" s="202" t="s">
        <v>1096</v>
      </c>
      <c r="D1155" s="203" t="s">
        <v>1073</v>
      </c>
      <c r="E1155" s="239">
        <v>2920780373051.5864</v>
      </c>
      <c r="F1155" s="189">
        <v>3606252069.0499978</v>
      </c>
      <c r="G1155" s="189">
        <v>2164411957984.4395</v>
      </c>
      <c r="H1155" s="189">
        <v>6339509052.46</v>
      </c>
      <c r="I1155" s="189">
        <v>3351726691.8899999</v>
      </c>
      <c r="J1155" s="189">
        <v>95755941874.809998</v>
      </c>
      <c r="K1155" s="189">
        <v>163545324889.77002</v>
      </c>
      <c r="L1155" s="189">
        <v>9575239835.5300026</v>
      </c>
      <c r="M1155" s="189">
        <v>1660420326.45</v>
      </c>
      <c r="N1155" s="189">
        <v>995045413.06999981</v>
      </c>
      <c r="O1155" s="189">
        <f>SUM(F1155:N1155)</f>
        <v>2449241418137.4692</v>
      </c>
    </row>
    <row r="1156" spans="1:16" x14ac:dyDescent="0.25">
      <c r="A1156" s="228"/>
      <c r="B1156" s="229"/>
      <c r="C1156" s="201"/>
      <c r="D1156" s="203" t="s">
        <v>1074</v>
      </c>
      <c r="E1156" s="240">
        <f>+E1154+E1155</f>
        <v>3288628016191.8232</v>
      </c>
      <c r="F1156" s="240">
        <f>+F1154+F1155</f>
        <v>4330703063.6499977</v>
      </c>
      <c r="G1156" s="240">
        <f t="shared" ref="G1156:N1156" si="19">+G1154+G1155</f>
        <v>2455868037568.0996</v>
      </c>
      <c r="H1156" s="240">
        <f t="shared" si="19"/>
        <v>7188537456.0799999</v>
      </c>
      <c r="I1156" s="240">
        <f t="shared" si="19"/>
        <v>3796497830.9999995</v>
      </c>
      <c r="J1156" s="240">
        <f t="shared" si="19"/>
        <v>108316087539.95</v>
      </c>
      <c r="K1156" s="240">
        <f t="shared" si="19"/>
        <v>185359078688.00003</v>
      </c>
      <c r="L1156" s="240">
        <f t="shared" si="19"/>
        <v>11017249527.870003</v>
      </c>
      <c r="M1156" s="240">
        <f t="shared" si="19"/>
        <v>1883425863.6900001</v>
      </c>
      <c r="N1156" s="240">
        <f t="shared" si="19"/>
        <v>1130924516.9499998</v>
      </c>
      <c r="O1156" s="240">
        <f>+O1154+O1155</f>
        <v>2778890542055.2891</v>
      </c>
    </row>
    <row r="1157" spans="1:16" x14ac:dyDescent="0.25">
      <c r="A1157" s="230" t="s">
        <v>1093</v>
      </c>
      <c r="B1157" s="231"/>
      <c r="C1157" s="215"/>
      <c r="D1157" s="204"/>
      <c r="E1157" s="239"/>
      <c r="F1157" s="205"/>
      <c r="G1157" s="206"/>
      <c r="H1157" s="206"/>
      <c r="I1157" s="206"/>
      <c r="J1157" s="206"/>
      <c r="K1157" s="206"/>
      <c r="L1157" s="206"/>
      <c r="M1157" s="206"/>
      <c r="N1157" s="206"/>
      <c r="O1157" s="214">
        <v>2615502056.5299997</v>
      </c>
    </row>
    <row r="1158" spans="1:16" x14ac:dyDescent="0.25">
      <c r="A1158" s="268" t="s">
        <v>1118</v>
      </c>
      <c r="B1158" s="269"/>
      <c r="C1158" s="270"/>
      <c r="D1158" s="271"/>
      <c r="E1158" s="272"/>
      <c r="F1158" s="273"/>
      <c r="G1158" s="274"/>
      <c r="H1158" s="274"/>
      <c r="I1158" s="274"/>
      <c r="J1158" s="274">
        <v>44399981013</v>
      </c>
      <c r="K1158" s="274"/>
      <c r="L1158" s="274"/>
      <c r="M1158" s="274"/>
      <c r="N1158" s="274"/>
      <c r="O1158" s="275">
        <f>SUM(F1158:N1158)</f>
        <v>44399981013</v>
      </c>
      <c r="P1158" s="20"/>
    </row>
    <row r="1159" spans="1:16" ht="15.75" thickBot="1" x14ac:dyDescent="0.3">
      <c r="A1159" s="232"/>
      <c r="B1159" s="233"/>
      <c r="C1159" s="81"/>
      <c r="D1159" s="82"/>
      <c r="E1159" s="83"/>
      <c r="F1159" s="83"/>
      <c r="G1159" s="84"/>
      <c r="H1159" s="84"/>
      <c r="I1159" s="84"/>
      <c r="J1159" s="84"/>
      <c r="K1159" s="84"/>
      <c r="L1159" s="84"/>
      <c r="M1159" s="85"/>
      <c r="N1159" s="85"/>
      <c r="O1159" s="86">
        <f>O1157+O1156+O1158</f>
        <v>2825906025124.8188</v>
      </c>
    </row>
    <row r="1160" spans="1:16" x14ac:dyDescent="0.25">
      <c r="A1160" s="234" t="s">
        <v>1090</v>
      </c>
      <c r="B1160" s="235"/>
      <c r="C1160" s="33"/>
      <c r="D1160" s="33"/>
      <c r="F1160" s="35"/>
      <c r="G1160" s="35"/>
      <c r="H1160" s="35"/>
      <c r="I1160" s="35"/>
      <c r="J1160" s="35"/>
      <c r="K1160" s="35"/>
      <c r="L1160" s="35"/>
      <c r="M1160" s="35"/>
      <c r="N1160" s="34"/>
      <c r="O1160" s="36"/>
    </row>
    <row r="1161" spans="1:16" customFormat="1" ht="47.25" customHeight="1" x14ac:dyDescent="0.25">
      <c r="A1161" s="289" t="s">
        <v>1116</v>
      </c>
      <c r="B1161" s="290"/>
      <c r="C1161" s="290"/>
      <c r="D1161" s="290"/>
      <c r="E1161" s="290"/>
      <c r="F1161" s="291"/>
      <c r="G1161" s="291"/>
      <c r="H1161" s="216"/>
      <c r="J1161" s="5"/>
      <c r="K1161" s="5"/>
      <c r="L1161" s="5"/>
      <c r="M1161" s="36"/>
      <c r="O1161" s="37"/>
    </row>
    <row r="1162" spans="1:16" x14ac:dyDescent="0.25">
      <c r="E1162" s="266"/>
      <c r="F1162" s="279"/>
      <c r="G1162" s="279"/>
      <c r="H1162" s="279"/>
      <c r="I1162" s="279"/>
      <c r="J1162" s="279"/>
      <c r="K1162" s="279"/>
      <c r="L1162" s="279"/>
      <c r="M1162" s="279"/>
      <c r="N1162" s="279"/>
    </row>
    <row r="1163" spans="1:16" x14ac:dyDescent="0.25">
      <c r="F1163" s="279"/>
      <c r="G1163" s="279"/>
      <c r="H1163" s="279"/>
      <c r="I1163" s="279"/>
      <c r="J1163" s="279"/>
      <c r="K1163" s="279"/>
      <c r="L1163" s="279"/>
      <c r="M1163" s="279"/>
      <c r="N1163" s="279"/>
    </row>
    <row r="1164" spans="1:16" x14ac:dyDescent="0.25">
      <c r="J1164" s="5"/>
    </row>
    <row r="1165" spans="1:16" x14ac:dyDescent="0.25">
      <c r="J1165" s="5"/>
    </row>
  </sheetData>
  <mergeCells count="2">
    <mergeCell ref="A1161:G1161"/>
    <mergeCell ref="A9:C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8"/>
  <sheetViews>
    <sheetView showGridLines="0" workbookViewId="0">
      <selection activeCell="A8" sqref="A8:C8"/>
    </sheetView>
  </sheetViews>
  <sheetFormatPr baseColWidth="10" defaultRowHeight="15" x14ac:dyDescent="0.25"/>
  <cols>
    <col min="1" max="1" width="15.42578125" customWidth="1"/>
    <col min="2" max="2" width="31.28515625" bestFit="1" customWidth="1"/>
    <col min="3" max="3" width="21.42578125" customWidth="1"/>
    <col min="4" max="4" width="20.5703125" bestFit="1" customWidth="1"/>
    <col min="5" max="5" width="20.7109375" bestFit="1" customWidth="1"/>
    <col min="6" max="7" width="20.5703125" customWidth="1"/>
    <col min="8" max="8" width="21.5703125" bestFit="1" customWidth="1"/>
    <col min="9" max="9" width="18.85546875" bestFit="1" customWidth="1"/>
    <col min="11" max="13" width="20.42578125" style="5" bestFit="1" customWidth="1"/>
    <col min="17" max="17" width="14.140625" bestFit="1" customWidth="1"/>
  </cols>
  <sheetData>
    <row r="1" spans="1:17" ht="15.75" x14ac:dyDescent="0.25">
      <c r="A1" s="1"/>
      <c r="B1" s="2"/>
      <c r="E1" s="3"/>
      <c r="F1" s="3"/>
      <c r="G1" s="3"/>
    </row>
    <row r="2" spans="1:17" x14ac:dyDescent="0.25">
      <c r="A2" s="4"/>
      <c r="B2" s="6" t="s">
        <v>0</v>
      </c>
      <c r="C2" s="6"/>
      <c r="E2" s="3"/>
      <c r="F2" s="3"/>
      <c r="G2" s="3"/>
    </row>
    <row r="3" spans="1:17" ht="15.75" x14ac:dyDescent="0.25">
      <c r="A3" s="7"/>
      <c r="B3" s="9" t="s">
        <v>1</v>
      </c>
      <c r="C3" s="9"/>
      <c r="D3" s="8"/>
      <c r="E3" s="8"/>
      <c r="F3" s="8"/>
      <c r="G3" s="8"/>
      <c r="H3" s="8"/>
      <c r="I3" s="8"/>
    </row>
    <row r="4" spans="1:17" ht="15.75" x14ac:dyDescent="0.25">
      <c r="A4" s="7"/>
      <c r="B4" s="9" t="s">
        <v>2</v>
      </c>
      <c r="C4" s="9"/>
      <c r="D4" s="8"/>
      <c r="E4" s="8"/>
      <c r="F4" s="8"/>
      <c r="G4" s="8"/>
      <c r="H4" s="10"/>
      <c r="I4" s="10"/>
    </row>
    <row r="5" spans="1:17" ht="15.75" x14ac:dyDescent="0.25">
      <c r="A5" s="11"/>
      <c r="B5" s="12" t="s">
        <v>3</v>
      </c>
      <c r="C5" s="12"/>
      <c r="D5" s="10"/>
      <c r="E5" s="3"/>
      <c r="F5" s="3"/>
      <c r="G5" s="3"/>
      <c r="H5" s="3"/>
      <c r="I5" s="13"/>
    </row>
    <row r="6" spans="1:17" ht="15.75" x14ac:dyDescent="0.25">
      <c r="A6" s="7"/>
      <c r="B6" s="15" t="s">
        <v>1087</v>
      </c>
      <c r="C6" s="15"/>
      <c r="E6" s="3"/>
      <c r="F6" s="3"/>
      <c r="G6" s="3"/>
      <c r="H6" s="3"/>
      <c r="I6" s="14"/>
    </row>
    <row r="7" spans="1:17" x14ac:dyDescent="0.25">
      <c r="A7" s="7"/>
      <c r="C7" s="16"/>
      <c r="E7" s="3"/>
      <c r="F7" s="3"/>
      <c r="G7" s="3"/>
      <c r="H7" s="3"/>
      <c r="I7" s="3"/>
    </row>
    <row r="8" spans="1:17" ht="15.75" customHeight="1" thickBot="1" x14ac:dyDescent="0.3">
      <c r="A8" s="282" t="str">
        <f>+'BIENIO 2019-2020 X MINERAL'!A9:C9</f>
        <v>(Cifras en pesos a Enero 31 de 2020)</v>
      </c>
      <c r="B8" s="282"/>
      <c r="C8" s="282"/>
      <c r="E8" s="3"/>
      <c r="F8" s="3"/>
      <c r="G8" s="3"/>
      <c r="H8" s="3"/>
      <c r="I8" s="3"/>
    </row>
    <row r="9" spans="1:17" s="18" customFormat="1" ht="39" x14ac:dyDescent="0.25">
      <c r="A9" s="40" t="s">
        <v>1079</v>
      </c>
      <c r="B9" s="41" t="s">
        <v>8</v>
      </c>
      <c r="C9" s="42" t="s">
        <v>1080</v>
      </c>
      <c r="D9" s="42" t="s">
        <v>1081</v>
      </c>
      <c r="E9" s="42" t="s">
        <v>1099</v>
      </c>
      <c r="F9" s="42" t="s">
        <v>1104</v>
      </c>
      <c r="G9" s="42" t="s">
        <v>1117</v>
      </c>
      <c r="H9" s="148" t="s">
        <v>1120</v>
      </c>
      <c r="J9"/>
      <c r="K9" s="5"/>
      <c r="L9" s="5"/>
      <c r="M9" s="5"/>
    </row>
    <row r="10" spans="1:17" x14ac:dyDescent="0.25">
      <c r="A10" s="208">
        <v>5</v>
      </c>
      <c r="B10" s="207" t="s">
        <v>19</v>
      </c>
      <c r="C10" s="209">
        <f>'PRESUPUESTO 2012 X MINERAL'!O11</f>
        <v>2554652906.8000002</v>
      </c>
      <c r="D10" s="209">
        <f>'BIENIO 2013 - 2014 X MINERAL'!O11</f>
        <v>2593753672.8699999</v>
      </c>
      <c r="E10" s="209">
        <f>'BIENIO 2015-2016 X MINERAL'!O11</f>
        <v>1575170438.5599999</v>
      </c>
      <c r="F10" s="210">
        <f>'BIENIO 2017-2018 X MINERAL'!O11</f>
        <v>1794394757.3100002</v>
      </c>
      <c r="G10" s="210">
        <f>'BIENIO 2019-2020 X MINERAL'!O11</f>
        <v>597007206.64999998</v>
      </c>
      <c r="H10" s="211">
        <f t="shared" ref="H10:H73" si="0">SUM(C10:G10)</f>
        <v>9114978982.1900005</v>
      </c>
      <c r="N10" s="5"/>
      <c r="O10" s="5"/>
      <c r="P10" s="5"/>
      <c r="Q10" s="37"/>
    </row>
    <row r="11" spans="1:17" x14ac:dyDescent="0.25">
      <c r="A11" s="208">
        <v>8</v>
      </c>
      <c r="B11" s="207" t="s">
        <v>20</v>
      </c>
      <c r="C11" s="209">
        <f>'PRESUPUESTO 2012 X MINERAL'!O12</f>
        <v>927212</v>
      </c>
      <c r="D11" s="209">
        <f>'BIENIO 2013 - 2014 X MINERAL'!O12</f>
        <v>0</v>
      </c>
      <c r="E11" s="209">
        <f>'BIENIO 2015-2016 X MINERAL'!O12</f>
        <v>0</v>
      </c>
      <c r="F11" s="210">
        <f>'BIENIO 2017-2018 X MINERAL'!O12</f>
        <v>0</v>
      </c>
      <c r="G11" s="210">
        <f>'BIENIO 2019-2020 X MINERAL'!O12</f>
        <v>0</v>
      </c>
      <c r="H11" s="211">
        <f t="shared" si="0"/>
        <v>927212</v>
      </c>
    </row>
    <row r="12" spans="1:17" x14ac:dyDescent="0.25">
      <c r="A12" s="208">
        <v>13</v>
      </c>
      <c r="B12" s="212" t="s">
        <v>21</v>
      </c>
      <c r="C12" s="209">
        <f>'PRESUPUESTO 2012 X MINERAL'!O13</f>
        <v>414149771.34000003</v>
      </c>
      <c r="D12" s="209">
        <f>'BIENIO 2013 - 2014 X MINERAL'!O13</f>
        <v>279736133</v>
      </c>
      <c r="E12" s="209">
        <f>'BIENIO 2015-2016 X MINERAL'!O13</f>
        <v>323160908.25000006</v>
      </c>
      <c r="F12" s="210">
        <f>'BIENIO 2017-2018 X MINERAL'!O13</f>
        <v>471956601.94999993</v>
      </c>
      <c r="G12" s="210">
        <f>'BIENIO 2019-2020 X MINERAL'!O13</f>
        <v>162799177.16</v>
      </c>
      <c r="H12" s="211">
        <f t="shared" si="0"/>
        <v>1651802591.7</v>
      </c>
    </row>
    <row r="13" spans="1:17" x14ac:dyDescent="0.25">
      <c r="A13" s="208">
        <v>15</v>
      </c>
      <c r="B13" s="207" t="s">
        <v>22</v>
      </c>
      <c r="C13" s="209">
        <f>'PRESUPUESTO 2012 X MINERAL'!O14</f>
        <v>2071218491</v>
      </c>
      <c r="D13" s="209">
        <f>'BIENIO 2013 - 2014 X MINERAL'!O14</f>
        <v>2659392950.54</v>
      </c>
      <c r="E13" s="209">
        <f>'BIENIO 2015-2016 X MINERAL'!O14</f>
        <v>2123365710.8600006</v>
      </c>
      <c r="F13" s="210">
        <f>'BIENIO 2017-2018 X MINERAL'!O14</f>
        <v>3399008346.3999987</v>
      </c>
      <c r="G13" s="210">
        <f>'BIENIO 2019-2020 X MINERAL'!O14</f>
        <v>1256851581.7299995</v>
      </c>
      <c r="H13" s="211">
        <f t="shared" si="0"/>
        <v>11509837080.529999</v>
      </c>
    </row>
    <row r="14" spans="1:17" x14ac:dyDescent="0.25">
      <c r="A14" s="208">
        <v>17</v>
      </c>
      <c r="B14" s="207" t="s">
        <v>23</v>
      </c>
      <c r="C14" s="209">
        <f>'PRESUPUESTO 2012 X MINERAL'!O15</f>
        <v>145375566.01999998</v>
      </c>
      <c r="D14" s="209">
        <f>'BIENIO 2013 - 2014 X MINERAL'!O15</f>
        <v>161531253</v>
      </c>
      <c r="E14" s="209">
        <f>'BIENIO 2015-2016 X MINERAL'!O15</f>
        <v>151871648.49000001</v>
      </c>
      <c r="F14" s="210">
        <f>'BIENIO 2017-2018 X MINERAL'!O15</f>
        <v>256532074.09</v>
      </c>
      <c r="G14" s="210">
        <f>'BIENIO 2019-2020 X MINERAL'!O15</f>
        <v>77960209.109999999</v>
      </c>
      <c r="H14" s="211">
        <f t="shared" si="0"/>
        <v>793270750.71000004</v>
      </c>
    </row>
    <row r="15" spans="1:17" x14ac:dyDescent="0.25">
      <c r="A15" s="208">
        <v>18</v>
      </c>
      <c r="B15" s="207" t="s">
        <v>24</v>
      </c>
      <c r="C15" s="209">
        <f>'PRESUPUESTO 2012 X MINERAL'!O16</f>
        <v>0</v>
      </c>
      <c r="D15" s="209">
        <f>'BIENIO 2013 - 2014 X MINERAL'!O16</f>
        <v>155957</v>
      </c>
      <c r="E15" s="209">
        <f>'BIENIO 2015-2016 X MINERAL'!O16</f>
        <v>244591.19</v>
      </c>
      <c r="F15" s="210">
        <f>'BIENIO 2017-2018 X MINERAL'!O16</f>
        <v>177991.53</v>
      </c>
      <c r="G15" s="210">
        <f>'BIENIO 2019-2020 X MINERAL'!O16</f>
        <v>1072.2600000000002</v>
      </c>
      <c r="H15" s="211">
        <f t="shared" si="0"/>
        <v>579611.98</v>
      </c>
    </row>
    <row r="16" spans="1:17" x14ac:dyDescent="0.25">
      <c r="A16" s="208">
        <v>19</v>
      </c>
      <c r="B16" s="212" t="s">
        <v>25</v>
      </c>
      <c r="C16" s="209">
        <f>'PRESUPUESTO 2012 X MINERAL'!O17</f>
        <v>321229882.31999999</v>
      </c>
      <c r="D16" s="209">
        <f>'BIENIO 2013 - 2014 X MINERAL'!O17</f>
        <v>513713862</v>
      </c>
      <c r="E16" s="209">
        <f>'BIENIO 2015-2016 X MINERAL'!O17</f>
        <v>387923104.80000001</v>
      </c>
      <c r="F16" s="210">
        <f>'BIENIO 2017-2018 X MINERAL'!O17</f>
        <v>257389665.53999999</v>
      </c>
      <c r="G16" s="210">
        <f>'BIENIO 2019-2020 X MINERAL'!O17</f>
        <v>62863762.790000007</v>
      </c>
      <c r="H16" s="211">
        <f t="shared" si="0"/>
        <v>1543120277.4499998</v>
      </c>
    </row>
    <row r="17" spans="1:8" x14ac:dyDescent="0.25">
      <c r="A17" s="208">
        <v>20</v>
      </c>
      <c r="B17" s="207" t="s">
        <v>26</v>
      </c>
      <c r="C17" s="209">
        <f>'PRESUPUESTO 2012 X MINERAL'!O18</f>
        <v>171820367844</v>
      </c>
      <c r="D17" s="209">
        <f>'BIENIO 2013 - 2014 X MINERAL'!O18</f>
        <v>168660085724.01999</v>
      </c>
      <c r="E17" s="209">
        <f>'BIENIO 2015-2016 X MINERAL'!O18</f>
        <v>108458165642.16005</v>
      </c>
      <c r="F17" s="210">
        <f>'BIENIO 2017-2018 X MINERAL'!O18</f>
        <v>180565919916.85007</v>
      </c>
      <c r="G17" s="210">
        <f>'BIENIO 2019-2020 X MINERAL'!O18</f>
        <v>116364244395.17003</v>
      </c>
      <c r="H17" s="211">
        <f t="shared" si="0"/>
        <v>745868783522.2002</v>
      </c>
    </row>
    <row r="18" spans="1:8" x14ac:dyDescent="0.25">
      <c r="A18" s="208">
        <v>23</v>
      </c>
      <c r="B18" s="212" t="s">
        <v>27</v>
      </c>
      <c r="C18" s="209">
        <f>'PRESUPUESTO 2012 X MINERAL'!O19</f>
        <v>13500629735.74</v>
      </c>
      <c r="D18" s="209">
        <f>'BIENIO 2013 - 2014 X MINERAL'!O19</f>
        <v>11583822900.65</v>
      </c>
      <c r="E18" s="209">
        <f>'BIENIO 2015-2016 X MINERAL'!O19</f>
        <v>5248174842.9200001</v>
      </c>
      <c r="F18" s="210">
        <f>'BIENIO 2017-2018 X MINERAL'!O19</f>
        <v>11161632085.390001</v>
      </c>
      <c r="G18" s="210">
        <f>'BIENIO 2019-2020 X MINERAL'!O19</f>
        <v>7174771383.9800005</v>
      </c>
      <c r="H18" s="211">
        <f t="shared" si="0"/>
        <v>48669030948.68</v>
      </c>
    </row>
    <row r="19" spans="1:8" x14ac:dyDescent="0.25">
      <c r="A19" s="208">
        <v>25</v>
      </c>
      <c r="B19" s="207" t="s">
        <v>28</v>
      </c>
      <c r="C19" s="209">
        <f>'PRESUPUESTO 2012 X MINERAL'!O20</f>
        <v>2133117143</v>
      </c>
      <c r="D19" s="209">
        <f>'BIENIO 2013 - 2014 X MINERAL'!O20</f>
        <v>2677567756.52</v>
      </c>
      <c r="E19" s="209">
        <f>'BIENIO 2015-2016 X MINERAL'!O20</f>
        <v>2189647179.9699998</v>
      </c>
      <c r="F19" s="210">
        <f>'BIENIO 2017-2018 X MINERAL'!O20</f>
        <v>3256314594.1200018</v>
      </c>
      <c r="G19" s="210">
        <f>'BIENIO 2019-2020 X MINERAL'!O20</f>
        <v>1682781977.0099998</v>
      </c>
      <c r="H19" s="211">
        <f t="shared" si="0"/>
        <v>11939428650.620001</v>
      </c>
    </row>
    <row r="20" spans="1:8" x14ac:dyDescent="0.25">
      <c r="A20" s="208">
        <v>27</v>
      </c>
      <c r="B20" s="212" t="s">
        <v>29</v>
      </c>
      <c r="C20" s="209">
        <f>'PRESUPUESTO 2012 X MINERAL'!O21</f>
        <v>2611198645.6100001</v>
      </c>
      <c r="D20" s="209">
        <f>'BIENIO 2013 - 2014 X MINERAL'!O21</f>
        <v>1649746595.3299999</v>
      </c>
      <c r="E20" s="209">
        <f>'BIENIO 2015-2016 X MINERAL'!O21</f>
        <v>1252398509.6799998</v>
      </c>
      <c r="F20" s="210">
        <f>'BIENIO 2017-2018 X MINERAL'!O21</f>
        <v>855972767.93999994</v>
      </c>
      <c r="G20" s="210">
        <f>'BIENIO 2019-2020 X MINERAL'!O21</f>
        <v>237100331.13999999</v>
      </c>
      <c r="H20" s="211">
        <f t="shared" si="0"/>
        <v>6606416849.6999998</v>
      </c>
    </row>
    <row r="21" spans="1:8" x14ac:dyDescent="0.25">
      <c r="A21" s="111">
        <v>41</v>
      </c>
      <c r="B21" s="112" t="s">
        <v>30</v>
      </c>
      <c r="C21" s="113">
        <f>'PRESUPUESTO 2012 X MINERAL'!O22</f>
        <v>30267313.82</v>
      </c>
      <c r="D21" s="113">
        <f>'BIENIO 2013 - 2014 X MINERAL'!O22</f>
        <v>22169152</v>
      </c>
      <c r="E21" s="113">
        <f>'BIENIO 2015-2016 X MINERAL'!O22</f>
        <v>6915894.4400000004</v>
      </c>
      <c r="F21" s="185">
        <f>'BIENIO 2017-2018 X MINERAL'!O22</f>
        <v>33142841.219999999</v>
      </c>
      <c r="G21" s="185">
        <f>'BIENIO 2019-2020 X MINERAL'!O22</f>
        <v>22534917.939999998</v>
      </c>
      <c r="H21" s="114">
        <f t="shared" si="0"/>
        <v>115030119.41999999</v>
      </c>
    </row>
    <row r="22" spans="1:8" x14ac:dyDescent="0.25">
      <c r="A22" s="111">
        <v>44</v>
      </c>
      <c r="B22" s="112" t="s">
        <v>31</v>
      </c>
      <c r="C22" s="113">
        <f>'PRESUPUESTO 2012 X MINERAL'!O23</f>
        <v>68900170297</v>
      </c>
      <c r="D22" s="113">
        <f>'BIENIO 2013 - 2014 X MINERAL'!O23</f>
        <v>62373278380.540009</v>
      </c>
      <c r="E22" s="113">
        <f>'BIENIO 2015-2016 X MINERAL'!O23</f>
        <v>40094463656.629997</v>
      </c>
      <c r="F22" s="185">
        <f>'BIENIO 2017-2018 X MINERAL'!O23</f>
        <v>75763856940.619995</v>
      </c>
      <c r="G22" s="185">
        <f>'BIENIO 2019-2020 X MINERAL'!O23</f>
        <v>31767297007.579994</v>
      </c>
      <c r="H22" s="114">
        <f t="shared" si="0"/>
        <v>278899066282.37</v>
      </c>
    </row>
    <row r="23" spans="1:8" x14ac:dyDescent="0.25">
      <c r="A23" s="111">
        <v>47</v>
      </c>
      <c r="B23" s="112" t="s">
        <v>32</v>
      </c>
      <c r="C23" s="113">
        <f>'PRESUPUESTO 2012 X MINERAL'!O24</f>
        <v>29405.510000000002</v>
      </c>
      <c r="D23" s="113">
        <f>'BIENIO 2013 - 2014 X MINERAL'!O24</f>
        <v>50481</v>
      </c>
      <c r="E23" s="113">
        <f>'BIENIO 2015-2016 X MINERAL'!O24</f>
        <v>0</v>
      </c>
      <c r="F23" s="185">
        <f>'BIENIO 2017-2018 X MINERAL'!O24</f>
        <v>0</v>
      </c>
      <c r="G23" s="185">
        <f>'BIENIO 2019-2020 X MINERAL'!O24</f>
        <v>0</v>
      </c>
      <c r="H23" s="114">
        <f t="shared" si="0"/>
        <v>79886.510000000009</v>
      </c>
    </row>
    <row r="24" spans="1:8" x14ac:dyDescent="0.25">
      <c r="A24" s="111">
        <v>50</v>
      </c>
      <c r="B24" s="112" t="s">
        <v>33</v>
      </c>
      <c r="C24" s="113">
        <f>'PRESUPUESTO 2012 X MINERAL'!O25</f>
        <v>6258221</v>
      </c>
      <c r="D24" s="113">
        <f>'BIENIO 2013 - 2014 X MINERAL'!O25</f>
        <v>1419076</v>
      </c>
      <c r="E24" s="113">
        <f>'BIENIO 2015-2016 X MINERAL'!O25</f>
        <v>1293128.4899999998</v>
      </c>
      <c r="F24" s="185">
        <f>'BIENIO 2017-2018 X MINERAL'!O25</f>
        <v>442415.9</v>
      </c>
      <c r="G24" s="185">
        <f>'BIENIO 2019-2020 X MINERAL'!O25</f>
        <v>0</v>
      </c>
      <c r="H24" s="114">
        <f t="shared" si="0"/>
        <v>9412841.3900000006</v>
      </c>
    </row>
    <row r="25" spans="1:8" x14ac:dyDescent="0.25">
      <c r="A25" s="111">
        <v>52</v>
      </c>
      <c r="B25" s="112" t="s">
        <v>34</v>
      </c>
      <c r="C25" s="113">
        <f>'PRESUPUESTO 2012 X MINERAL'!O26</f>
        <v>277900548.72000003</v>
      </c>
      <c r="D25" s="113">
        <f>'BIENIO 2013 - 2014 X MINERAL'!O26</f>
        <v>434972482.77999997</v>
      </c>
      <c r="E25" s="113">
        <f>'BIENIO 2015-2016 X MINERAL'!O26</f>
        <v>679668135.97000003</v>
      </c>
      <c r="F25" s="185">
        <f>'BIENIO 2017-2018 X MINERAL'!O26</f>
        <v>270656026.18000001</v>
      </c>
      <c r="G25" s="185">
        <f>'BIENIO 2019-2020 X MINERAL'!O26</f>
        <v>19125565.469999999</v>
      </c>
      <c r="H25" s="114">
        <f t="shared" si="0"/>
        <v>1682322759.1200001</v>
      </c>
    </row>
    <row r="26" spans="1:8" x14ac:dyDescent="0.25">
      <c r="A26" s="111">
        <v>54</v>
      </c>
      <c r="B26" s="112" t="s">
        <v>35</v>
      </c>
      <c r="C26" s="113">
        <f>'PRESUPUESTO 2012 X MINERAL'!O27</f>
        <v>1460403284</v>
      </c>
      <c r="D26" s="113">
        <f>'BIENIO 2013 - 2014 X MINERAL'!O27</f>
        <v>1662858910</v>
      </c>
      <c r="E26" s="113">
        <f>'BIENIO 2015-2016 X MINERAL'!O27</f>
        <v>1284788260.8999996</v>
      </c>
      <c r="F26" s="185">
        <f>'BIENIO 2017-2018 X MINERAL'!O27</f>
        <v>1944346006.3499997</v>
      </c>
      <c r="G26" s="185">
        <f>'BIENIO 2019-2020 X MINERAL'!O27</f>
        <v>1093513152.0699997</v>
      </c>
      <c r="H26" s="114">
        <f t="shared" si="0"/>
        <v>7445909613.3199987</v>
      </c>
    </row>
    <row r="27" spans="1:8" x14ac:dyDescent="0.25">
      <c r="A27" s="111">
        <v>63</v>
      </c>
      <c r="B27" s="112" t="s">
        <v>36</v>
      </c>
      <c r="C27" s="113">
        <f>'PRESUPUESTO 2012 X MINERAL'!O28</f>
        <v>4468536.4800000004</v>
      </c>
      <c r="D27" s="113">
        <f>'BIENIO 2013 - 2014 X MINERAL'!O28</f>
        <v>3450057</v>
      </c>
      <c r="E27" s="113">
        <f>'BIENIO 2015-2016 X MINERAL'!O28</f>
        <v>3084417.2100000004</v>
      </c>
      <c r="F27" s="185">
        <f>'BIENIO 2017-2018 X MINERAL'!O28</f>
        <v>37669.550000000003</v>
      </c>
      <c r="G27" s="185">
        <f>'BIENIO 2019-2020 X MINERAL'!O28</f>
        <v>0</v>
      </c>
      <c r="H27" s="114">
        <f t="shared" si="0"/>
        <v>11040680.240000002</v>
      </c>
    </row>
    <row r="28" spans="1:8" x14ac:dyDescent="0.25">
      <c r="A28" s="111">
        <v>66</v>
      </c>
      <c r="B28" s="112" t="s">
        <v>37</v>
      </c>
      <c r="C28" s="113">
        <f>'PRESUPUESTO 2012 X MINERAL'!O29</f>
        <v>16258015.42</v>
      </c>
      <c r="D28" s="113">
        <f>'BIENIO 2013 - 2014 X MINERAL'!O29</f>
        <v>22376761</v>
      </c>
      <c r="E28" s="113">
        <f>'BIENIO 2015-2016 X MINERAL'!O29</f>
        <v>22428980.98</v>
      </c>
      <c r="F28" s="185">
        <f>'BIENIO 2017-2018 X MINERAL'!O29</f>
        <v>24284718.34</v>
      </c>
      <c r="G28" s="185">
        <f>'BIENIO 2019-2020 X MINERAL'!O29</f>
        <v>7512036.6499999994</v>
      </c>
      <c r="H28" s="114">
        <f t="shared" si="0"/>
        <v>92860512.390000015</v>
      </c>
    </row>
    <row r="29" spans="1:8" x14ac:dyDescent="0.25">
      <c r="A29" s="111">
        <v>68</v>
      </c>
      <c r="B29" s="112" t="s">
        <v>38</v>
      </c>
      <c r="C29" s="113">
        <f>'PRESUPUESTO 2012 X MINERAL'!O30</f>
        <v>85040281.310000002</v>
      </c>
      <c r="D29" s="113">
        <f>'BIENIO 2013 - 2014 X MINERAL'!O30</f>
        <v>95819113.300000012</v>
      </c>
      <c r="E29" s="113">
        <f>'BIENIO 2015-2016 X MINERAL'!O30</f>
        <v>97854445.86999999</v>
      </c>
      <c r="F29" s="185">
        <f>'BIENIO 2017-2018 X MINERAL'!O30</f>
        <v>291187753.63000005</v>
      </c>
      <c r="G29" s="185">
        <f>'BIENIO 2019-2020 X MINERAL'!O30</f>
        <v>169849604.82999998</v>
      </c>
      <c r="H29" s="114">
        <f t="shared" si="0"/>
        <v>739751198.94000006</v>
      </c>
    </row>
    <row r="30" spans="1:8" x14ac:dyDescent="0.25">
      <c r="A30" s="111">
        <v>70</v>
      </c>
      <c r="B30" s="112" t="s">
        <v>39</v>
      </c>
      <c r="C30" s="113">
        <f>'PRESUPUESTO 2012 X MINERAL'!O31</f>
        <v>0</v>
      </c>
      <c r="D30" s="113">
        <f>'BIENIO 2013 - 2014 X MINERAL'!O31</f>
        <v>0</v>
      </c>
      <c r="E30" s="113">
        <f>'BIENIO 2015-2016 X MINERAL'!O31</f>
        <v>0</v>
      </c>
      <c r="F30" s="185">
        <f>'BIENIO 2017-2018 X MINERAL'!O31</f>
        <v>0</v>
      </c>
      <c r="G30" s="185">
        <f>'BIENIO 2019-2020 X MINERAL'!O31</f>
        <v>0</v>
      </c>
      <c r="H30" s="114">
        <f t="shared" si="0"/>
        <v>0</v>
      </c>
    </row>
    <row r="31" spans="1:8" x14ac:dyDescent="0.25">
      <c r="A31" s="208">
        <v>73</v>
      </c>
      <c r="B31" s="207" t="s">
        <v>40</v>
      </c>
      <c r="C31" s="209">
        <f>'PRESUPUESTO 2012 X MINERAL'!O32</f>
        <v>28091215.68</v>
      </c>
      <c r="D31" s="209">
        <f>'BIENIO 2013 - 2014 X MINERAL'!O32</f>
        <v>27426605</v>
      </c>
      <c r="E31" s="209">
        <f>'BIENIO 2015-2016 X MINERAL'!O32</f>
        <v>29571400.360000003</v>
      </c>
      <c r="F31" s="210">
        <f>'BIENIO 2017-2018 X MINERAL'!O32</f>
        <v>70750854.270000011</v>
      </c>
      <c r="G31" s="210">
        <f>'BIENIO 2019-2020 X MINERAL'!O32</f>
        <v>57180101.749999993</v>
      </c>
      <c r="H31" s="211">
        <f t="shared" si="0"/>
        <v>213020177.06</v>
      </c>
    </row>
    <row r="32" spans="1:8" x14ac:dyDescent="0.25">
      <c r="A32" s="208">
        <v>76</v>
      </c>
      <c r="B32" s="207" t="s">
        <v>41</v>
      </c>
      <c r="C32" s="209">
        <f>'PRESUPUESTO 2012 X MINERAL'!O33</f>
        <v>73770423.210000008</v>
      </c>
      <c r="D32" s="209">
        <f>'BIENIO 2013 - 2014 X MINERAL'!O33</f>
        <v>94711246.040000007</v>
      </c>
      <c r="E32" s="209">
        <f>'BIENIO 2015-2016 X MINERAL'!O33</f>
        <v>101643118.73000002</v>
      </c>
      <c r="F32" s="210">
        <f>'BIENIO 2017-2018 X MINERAL'!O33</f>
        <v>38814964.910000004</v>
      </c>
      <c r="G32" s="210">
        <f>'BIENIO 2019-2020 X MINERAL'!O33</f>
        <v>18433843.449999999</v>
      </c>
      <c r="H32" s="211">
        <f t="shared" si="0"/>
        <v>327373596.34000003</v>
      </c>
    </row>
    <row r="33" spans="1:8" x14ac:dyDescent="0.25">
      <c r="A33" s="208">
        <v>81</v>
      </c>
      <c r="B33" s="207" t="s">
        <v>42</v>
      </c>
      <c r="C33" s="209">
        <f>'PRESUPUESTO 2012 X MINERAL'!O34</f>
        <v>0</v>
      </c>
      <c r="D33" s="209">
        <f>'BIENIO 2013 - 2014 X MINERAL'!O34</f>
        <v>0</v>
      </c>
      <c r="E33" s="209">
        <f>'BIENIO 2015-2016 X MINERAL'!O34</f>
        <v>0</v>
      </c>
      <c r="F33" s="210">
        <f>'BIENIO 2017-2018 X MINERAL'!O34</f>
        <v>0</v>
      </c>
      <c r="G33" s="210">
        <f>'BIENIO 2019-2020 X MINERAL'!O34</f>
        <v>0</v>
      </c>
      <c r="H33" s="211">
        <f t="shared" si="0"/>
        <v>0</v>
      </c>
    </row>
    <row r="34" spans="1:8" x14ac:dyDescent="0.25">
      <c r="A34" s="208">
        <v>85</v>
      </c>
      <c r="B34" s="207" t="s">
        <v>43</v>
      </c>
      <c r="C34" s="209">
        <f>'PRESUPUESTO 2012 X MINERAL'!O35</f>
        <v>584657</v>
      </c>
      <c r="D34" s="209">
        <f>'BIENIO 2013 - 2014 X MINERAL'!O35</f>
        <v>1737874</v>
      </c>
      <c r="E34" s="209">
        <f>'BIENIO 2015-2016 X MINERAL'!O35</f>
        <v>2748331.8999999994</v>
      </c>
      <c r="F34" s="210">
        <f>'BIENIO 2017-2018 X MINERAL'!O35</f>
        <v>1527269.0299999998</v>
      </c>
      <c r="G34" s="210">
        <f>'BIENIO 2019-2020 X MINERAL'!O35</f>
        <v>778624.10000000009</v>
      </c>
      <c r="H34" s="211">
        <f t="shared" si="0"/>
        <v>7376756.0299999993</v>
      </c>
    </row>
    <row r="35" spans="1:8" x14ac:dyDescent="0.25">
      <c r="A35" s="208">
        <v>86</v>
      </c>
      <c r="B35" s="207" t="s">
        <v>44</v>
      </c>
      <c r="C35" s="209">
        <f>'PRESUPUESTO 2012 X MINERAL'!O36</f>
        <v>4186802.62</v>
      </c>
      <c r="D35" s="209">
        <f>'BIENIO 2013 - 2014 X MINERAL'!O36</f>
        <v>1486385</v>
      </c>
      <c r="E35" s="209">
        <f>'BIENIO 2015-2016 X MINERAL'!O36</f>
        <v>4098335.09</v>
      </c>
      <c r="F35" s="210">
        <f>'BIENIO 2017-2018 X MINERAL'!O36</f>
        <v>2148618.2200000002</v>
      </c>
      <c r="G35" s="210">
        <f>'BIENIO 2019-2020 X MINERAL'!O36</f>
        <v>565999.26</v>
      </c>
      <c r="H35" s="211">
        <f t="shared" si="0"/>
        <v>12486140.190000001</v>
      </c>
    </row>
    <row r="36" spans="1:8" x14ac:dyDescent="0.25">
      <c r="A36" s="208">
        <v>88</v>
      </c>
      <c r="B36" s="207" t="s">
        <v>45</v>
      </c>
      <c r="C36" s="209">
        <f>'PRESUPUESTO 2012 X MINERAL'!O37</f>
        <v>0</v>
      </c>
      <c r="D36" s="209">
        <f>'BIENIO 2013 - 2014 X MINERAL'!O37</f>
        <v>0</v>
      </c>
      <c r="E36" s="209">
        <f>'BIENIO 2015-2016 X MINERAL'!O37</f>
        <v>0</v>
      </c>
      <c r="F36" s="210">
        <f>'BIENIO 2017-2018 X MINERAL'!O37</f>
        <v>0</v>
      </c>
      <c r="G36" s="210">
        <f>'BIENIO 2019-2020 X MINERAL'!O37</f>
        <v>0</v>
      </c>
      <c r="H36" s="211">
        <f t="shared" si="0"/>
        <v>0</v>
      </c>
    </row>
    <row r="37" spans="1:8" x14ac:dyDescent="0.25">
      <c r="A37" s="208">
        <v>91</v>
      </c>
      <c r="B37" s="207" t="s">
        <v>46</v>
      </c>
      <c r="C37" s="209">
        <f>'PRESUPUESTO 2012 X MINERAL'!O38</f>
        <v>0</v>
      </c>
      <c r="D37" s="209">
        <f>'BIENIO 2013 - 2014 X MINERAL'!O38</f>
        <v>0</v>
      </c>
      <c r="E37" s="209">
        <f>'BIENIO 2015-2016 X MINERAL'!O38</f>
        <v>38902.46</v>
      </c>
      <c r="F37" s="210">
        <f>'BIENIO 2017-2018 X MINERAL'!O38</f>
        <v>0</v>
      </c>
      <c r="G37" s="210">
        <f>'BIENIO 2019-2020 X MINERAL'!O38</f>
        <v>0</v>
      </c>
      <c r="H37" s="211">
        <f t="shared" si="0"/>
        <v>38902.46</v>
      </c>
    </row>
    <row r="38" spans="1:8" x14ac:dyDescent="0.25">
      <c r="A38" s="208">
        <v>94</v>
      </c>
      <c r="B38" s="207" t="s">
        <v>47</v>
      </c>
      <c r="C38" s="209">
        <f>'PRESUPUESTO 2012 X MINERAL'!O39</f>
        <v>15212403.949999999</v>
      </c>
      <c r="D38" s="209">
        <f>'BIENIO 2013 - 2014 X MINERAL'!O39</f>
        <v>57530802.829999998</v>
      </c>
      <c r="E38" s="209">
        <f>'BIENIO 2015-2016 X MINERAL'!O39</f>
        <v>59490744.289999992</v>
      </c>
      <c r="F38" s="210">
        <f>'BIENIO 2017-2018 X MINERAL'!O39</f>
        <v>1879667.93</v>
      </c>
      <c r="G38" s="210">
        <f>'BIENIO 2019-2020 X MINERAL'!O39</f>
        <v>4264099.97</v>
      </c>
      <c r="H38" s="211">
        <f t="shared" si="0"/>
        <v>138377718.97</v>
      </c>
    </row>
    <row r="39" spans="1:8" x14ac:dyDescent="0.25">
      <c r="A39" s="208">
        <v>95</v>
      </c>
      <c r="B39" s="207" t="s">
        <v>48</v>
      </c>
      <c r="C39" s="209">
        <f>'PRESUPUESTO 2012 X MINERAL'!O40</f>
        <v>0</v>
      </c>
      <c r="D39" s="209">
        <f>'BIENIO 2013 - 2014 X MINERAL'!O40</f>
        <v>295168.51</v>
      </c>
      <c r="E39" s="209">
        <f>'BIENIO 2015-2016 X MINERAL'!O40</f>
        <v>7036</v>
      </c>
      <c r="F39" s="210">
        <f>'BIENIO 2017-2018 X MINERAL'!O40</f>
        <v>3134274.56</v>
      </c>
      <c r="G39" s="210">
        <f>'BIENIO 2019-2020 X MINERAL'!O40</f>
        <v>0</v>
      </c>
      <c r="H39" s="211">
        <f t="shared" si="0"/>
        <v>3436479.0700000003</v>
      </c>
    </row>
    <row r="40" spans="1:8" x14ac:dyDescent="0.25">
      <c r="A40" s="208">
        <v>97</v>
      </c>
      <c r="B40" s="207" t="s">
        <v>49</v>
      </c>
      <c r="C40" s="209">
        <f>'PRESUPUESTO 2012 X MINERAL'!O41</f>
        <v>11021.89</v>
      </c>
      <c r="D40" s="209">
        <f>'BIENIO 2013 - 2014 X MINERAL'!O41</f>
        <v>3503.79</v>
      </c>
      <c r="E40" s="209">
        <f>'BIENIO 2015-2016 X MINERAL'!O41</f>
        <v>0</v>
      </c>
      <c r="F40" s="210">
        <f>'BIENIO 2017-2018 X MINERAL'!O41</f>
        <v>0</v>
      </c>
      <c r="G40" s="210">
        <f>'BIENIO 2019-2020 X MINERAL'!O41</f>
        <v>0</v>
      </c>
      <c r="H40" s="211">
        <f t="shared" si="0"/>
        <v>14525.68</v>
      </c>
    </row>
    <row r="41" spans="1:8" x14ac:dyDescent="0.25">
      <c r="A41" s="111">
        <v>99</v>
      </c>
      <c r="B41" s="112" t="s">
        <v>50</v>
      </c>
      <c r="C41" s="113">
        <f>'PRESUPUESTO 2012 X MINERAL'!O42</f>
        <v>0</v>
      </c>
      <c r="D41" s="113">
        <f>'BIENIO 2013 - 2014 X MINERAL'!O42</f>
        <v>2119699.0099999998</v>
      </c>
      <c r="E41" s="113">
        <f>'BIENIO 2015-2016 X MINERAL'!O42</f>
        <v>484004.61</v>
      </c>
      <c r="F41" s="185">
        <f>'BIENIO 2017-2018 X MINERAL'!O42</f>
        <v>4770147.3199999984</v>
      </c>
      <c r="G41" s="185">
        <f>'BIENIO 2019-2020 X MINERAL'!O42</f>
        <v>214279.83</v>
      </c>
      <c r="H41" s="114">
        <f t="shared" si="0"/>
        <v>7588130.7699999977</v>
      </c>
    </row>
    <row r="42" spans="1:8" x14ac:dyDescent="0.25">
      <c r="A42" s="111">
        <v>5001</v>
      </c>
      <c r="B42" s="112" t="s">
        <v>52</v>
      </c>
      <c r="C42" s="113">
        <f>'PRESUPUESTO 2012 X MINERAL'!O43</f>
        <v>55798695</v>
      </c>
      <c r="D42" s="113">
        <f>'BIENIO 2013 - 2014 X MINERAL'!O43</f>
        <v>6652070</v>
      </c>
      <c r="E42" s="113">
        <f>'BIENIO 2015-2016 X MINERAL'!O43</f>
        <v>1635115</v>
      </c>
      <c r="F42" s="185">
        <f>'BIENIO 2017-2018 X MINERAL'!O43</f>
        <v>10911180.619999999</v>
      </c>
      <c r="G42" s="185">
        <f>'BIENIO 2019-2020 X MINERAL'!O43</f>
        <v>40516723.600000016</v>
      </c>
      <c r="H42" s="114">
        <f t="shared" si="0"/>
        <v>115513784.22000003</v>
      </c>
    </row>
    <row r="43" spans="1:8" x14ac:dyDescent="0.25">
      <c r="A43" s="111">
        <v>5002</v>
      </c>
      <c r="B43" s="112" t="s">
        <v>53</v>
      </c>
      <c r="C43" s="113">
        <f>'PRESUPUESTO 2012 X MINERAL'!O44</f>
        <v>957770</v>
      </c>
      <c r="D43" s="113">
        <f>'BIENIO 2013 - 2014 X MINERAL'!O44</f>
        <v>4189948</v>
      </c>
      <c r="E43" s="113">
        <f>'BIENIO 2015-2016 X MINERAL'!O44</f>
        <v>5567290.6300000008</v>
      </c>
      <c r="F43" s="185">
        <f>'BIENIO 2017-2018 X MINERAL'!O44</f>
        <v>32516711.190000001</v>
      </c>
      <c r="G43" s="185">
        <f>'BIENIO 2019-2020 X MINERAL'!O44</f>
        <v>9741867.5399999991</v>
      </c>
      <c r="H43" s="114">
        <f t="shared" si="0"/>
        <v>52973587.359999999</v>
      </c>
    </row>
    <row r="44" spans="1:8" x14ac:dyDescent="0.25">
      <c r="A44" s="111">
        <v>5004</v>
      </c>
      <c r="B44" s="112" t="s">
        <v>54</v>
      </c>
      <c r="C44" s="113">
        <f>'PRESUPUESTO 2012 X MINERAL'!O45</f>
        <v>3121466</v>
      </c>
      <c r="D44" s="113">
        <f>'BIENIO 2013 - 2014 X MINERAL'!O45</f>
        <v>5124786</v>
      </c>
      <c r="E44" s="113">
        <f>'BIENIO 2015-2016 X MINERAL'!O45</f>
        <v>886087</v>
      </c>
      <c r="F44" s="185">
        <f>'BIENIO 2017-2018 X MINERAL'!O45</f>
        <v>6097324.2599999998</v>
      </c>
      <c r="G44" s="185">
        <f>'BIENIO 2019-2020 X MINERAL'!O45</f>
        <v>2112537.9900000002</v>
      </c>
      <c r="H44" s="114">
        <f t="shared" si="0"/>
        <v>17342201.25</v>
      </c>
    </row>
    <row r="45" spans="1:8" x14ac:dyDescent="0.25">
      <c r="A45" s="111">
        <v>5021</v>
      </c>
      <c r="B45" s="112" t="s">
        <v>55</v>
      </c>
      <c r="C45" s="113">
        <f>'PRESUPUESTO 2012 X MINERAL'!O46</f>
        <v>0</v>
      </c>
      <c r="D45" s="113">
        <f>'BIENIO 2013 - 2014 X MINERAL'!O46</f>
        <v>2462244</v>
      </c>
      <c r="E45" s="113">
        <f>'BIENIO 2015-2016 X MINERAL'!O46</f>
        <v>0</v>
      </c>
      <c r="F45" s="185">
        <f>'BIENIO 2017-2018 X MINERAL'!O46</f>
        <v>0</v>
      </c>
      <c r="G45" s="185">
        <f>'BIENIO 2019-2020 X MINERAL'!O46</f>
        <v>0</v>
      </c>
      <c r="H45" s="114">
        <f t="shared" si="0"/>
        <v>2462244</v>
      </c>
    </row>
    <row r="46" spans="1:8" x14ac:dyDescent="0.25">
      <c r="A46" s="111">
        <v>5030</v>
      </c>
      <c r="B46" s="112" t="s">
        <v>56</v>
      </c>
      <c r="C46" s="113">
        <f>'PRESUPUESTO 2012 X MINERAL'!O47</f>
        <v>163709281</v>
      </c>
      <c r="D46" s="113">
        <f>'BIENIO 2013 - 2014 X MINERAL'!O47</f>
        <v>86436425</v>
      </c>
      <c r="E46" s="113">
        <f>'BIENIO 2015-2016 X MINERAL'!O47</f>
        <v>35498579.060000002</v>
      </c>
      <c r="F46" s="185">
        <f>'BIENIO 2017-2018 X MINERAL'!O47</f>
        <v>98535794.979999989</v>
      </c>
      <c r="G46" s="185">
        <f>'BIENIO 2019-2020 X MINERAL'!O47</f>
        <v>34917087.640000001</v>
      </c>
      <c r="H46" s="114">
        <f t="shared" si="0"/>
        <v>419097167.67999995</v>
      </c>
    </row>
    <row r="47" spans="1:8" x14ac:dyDescent="0.25">
      <c r="A47" s="111">
        <v>5031</v>
      </c>
      <c r="B47" s="112" t="s">
        <v>57</v>
      </c>
      <c r="C47" s="113">
        <f>'PRESUPUESTO 2012 X MINERAL'!O48</f>
        <v>319396251</v>
      </c>
      <c r="D47" s="113">
        <f>'BIENIO 2013 - 2014 X MINERAL'!O48</f>
        <v>375532016.18000001</v>
      </c>
      <c r="E47" s="113">
        <f>'BIENIO 2015-2016 X MINERAL'!O48</f>
        <v>361217091.17999995</v>
      </c>
      <c r="F47" s="185">
        <f>'BIENIO 2017-2018 X MINERAL'!O48</f>
        <v>400021369.10999995</v>
      </c>
      <c r="G47" s="185">
        <f>'BIENIO 2019-2020 X MINERAL'!O48</f>
        <v>76699569.11999999</v>
      </c>
      <c r="H47" s="114">
        <f t="shared" si="0"/>
        <v>1532866296.5899999</v>
      </c>
    </row>
    <row r="48" spans="1:8" x14ac:dyDescent="0.25">
      <c r="A48" s="111">
        <v>5034</v>
      </c>
      <c r="B48" s="112" t="s">
        <v>58</v>
      </c>
      <c r="C48" s="113">
        <f>'PRESUPUESTO 2012 X MINERAL'!O49</f>
        <v>13902320.810000001</v>
      </c>
      <c r="D48" s="113">
        <f>'BIENIO 2013 - 2014 X MINERAL'!O49</f>
        <v>31109632</v>
      </c>
      <c r="E48" s="113">
        <f>'BIENIO 2015-2016 X MINERAL'!O49</f>
        <v>191271780.50999999</v>
      </c>
      <c r="F48" s="185">
        <f>'BIENIO 2017-2018 X MINERAL'!O49</f>
        <v>402378.62</v>
      </c>
      <c r="G48" s="185">
        <f>'BIENIO 2019-2020 X MINERAL'!O49</f>
        <v>5748171.9900000002</v>
      </c>
      <c r="H48" s="114">
        <f t="shared" si="0"/>
        <v>242434283.93000001</v>
      </c>
    </row>
    <row r="49" spans="1:8" x14ac:dyDescent="0.25">
      <c r="A49" s="111">
        <v>5036</v>
      </c>
      <c r="B49" s="112" t="s">
        <v>59</v>
      </c>
      <c r="C49" s="113">
        <f>'PRESUPUESTO 2012 X MINERAL'!O50</f>
        <v>4737894</v>
      </c>
      <c r="D49" s="113">
        <f>'BIENIO 2013 - 2014 X MINERAL'!O50</f>
        <v>5506805</v>
      </c>
      <c r="E49" s="113">
        <f>'BIENIO 2015-2016 X MINERAL'!O50</f>
        <v>1569993</v>
      </c>
      <c r="F49" s="185">
        <f>'BIENIO 2017-2018 X MINERAL'!O50</f>
        <v>9707122.5600000005</v>
      </c>
      <c r="G49" s="185">
        <f>'BIENIO 2019-2020 X MINERAL'!O50</f>
        <v>2263350.29</v>
      </c>
      <c r="H49" s="114">
        <f t="shared" si="0"/>
        <v>23785164.850000001</v>
      </c>
    </row>
    <row r="50" spans="1:8" x14ac:dyDescent="0.25">
      <c r="A50" s="111">
        <v>5038</v>
      </c>
      <c r="B50" s="112" t="s">
        <v>60</v>
      </c>
      <c r="C50" s="113">
        <f>'PRESUPUESTO 2012 X MINERAL'!O51</f>
        <v>511681339</v>
      </c>
      <c r="D50" s="113">
        <f>'BIENIO 2013 - 2014 X MINERAL'!O51</f>
        <v>171039911</v>
      </c>
      <c r="E50" s="113">
        <f>'BIENIO 2015-2016 X MINERAL'!O51</f>
        <v>0</v>
      </c>
      <c r="F50" s="185">
        <f>'BIENIO 2017-2018 X MINERAL'!O51</f>
        <v>0</v>
      </c>
      <c r="G50" s="185">
        <f>'BIENIO 2019-2020 X MINERAL'!O51</f>
        <v>0</v>
      </c>
      <c r="H50" s="114">
        <f t="shared" si="0"/>
        <v>682721250</v>
      </c>
    </row>
    <row r="51" spans="1:8" x14ac:dyDescent="0.25">
      <c r="A51" s="208">
        <v>5040</v>
      </c>
      <c r="B51" s="207" t="s">
        <v>61</v>
      </c>
      <c r="C51" s="209">
        <f>'PRESUPUESTO 2012 X MINERAL'!O52</f>
        <v>83498358</v>
      </c>
      <c r="D51" s="209">
        <f>'BIENIO 2013 - 2014 X MINERAL'!O52</f>
        <v>482344523</v>
      </c>
      <c r="E51" s="209">
        <f>'BIENIO 2015-2016 X MINERAL'!O52</f>
        <v>538733834.19999993</v>
      </c>
      <c r="F51" s="210">
        <f>'BIENIO 2017-2018 X MINERAL'!O52</f>
        <v>43455979.94000002</v>
      </c>
      <c r="G51" s="210">
        <f>'BIENIO 2019-2020 X MINERAL'!O52</f>
        <v>12784795.369999999</v>
      </c>
      <c r="H51" s="211">
        <f t="shared" si="0"/>
        <v>1160817490.5099998</v>
      </c>
    </row>
    <row r="52" spans="1:8" x14ac:dyDescent="0.25">
      <c r="A52" s="208">
        <v>5042</v>
      </c>
      <c r="B52" s="207" t="s">
        <v>62</v>
      </c>
      <c r="C52" s="209">
        <f>'PRESUPUESTO 2012 X MINERAL'!O53</f>
        <v>50862431</v>
      </c>
      <c r="D52" s="209">
        <f>'BIENIO 2013 - 2014 X MINERAL'!O53</f>
        <v>105187063</v>
      </c>
      <c r="E52" s="209">
        <f>'BIENIO 2015-2016 X MINERAL'!O53</f>
        <v>391059.87</v>
      </c>
      <c r="F52" s="210">
        <f>'BIENIO 2017-2018 X MINERAL'!O53</f>
        <v>0</v>
      </c>
      <c r="G52" s="210">
        <f>'BIENIO 2019-2020 X MINERAL'!O53</f>
        <v>4182994.11</v>
      </c>
      <c r="H52" s="211">
        <f t="shared" si="0"/>
        <v>160623547.98000002</v>
      </c>
    </row>
    <row r="53" spans="1:8" x14ac:dyDescent="0.25">
      <c r="A53" s="208">
        <v>5044</v>
      </c>
      <c r="B53" s="207" t="s">
        <v>63</v>
      </c>
      <c r="C53" s="209">
        <f>'PRESUPUESTO 2012 X MINERAL'!O54</f>
        <v>2459505</v>
      </c>
      <c r="D53" s="209">
        <f>'BIENIO 2013 - 2014 X MINERAL'!O54</f>
        <v>1942926</v>
      </c>
      <c r="E53" s="209">
        <f>'BIENIO 2015-2016 X MINERAL'!O54</f>
        <v>0</v>
      </c>
      <c r="F53" s="210">
        <f>'BIENIO 2017-2018 X MINERAL'!O54</f>
        <v>0</v>
      </c>
      <c r="G53" s="210">
        <f>'BIENIO 2019-2020 X MINERAL'!O54</f>
        <v>0</v>
      </c>
      <c r="H53" s="211">
        <f t="shared" si="0"/>
        <v>4402431</v>
      </c>
    </row>
    <row r="54" spans="1:8" x14ac:dyDescent="0.25">
      <c r="A54" s="208">
        <v>5045</v>
      </c>
      <c r="B54" s="207" t="s">
        <v>64</v>
      </c>
      <c r="C54" s="209">
        <f>'PRESUPUESTO 2012 X MINERAL'!O55</f>
        <v>0</v>
      </c>
      <c r="D54" s="209">
        <f>'BIENIO 2013 - 2014 X MINERAL'!O55</f>
        <v>320657</v>
      </c>
      <c r="E54" s="209">
        <f>'BIENIO 2015-2016 X MINERAL'!O55</f>
        <v>98468</v>
      </c>
      <c r="F54" s="210">
        <f>'BIENIO 2017-2018 X MINERAL'!O55</f>
        <v>1021434.08</v>
      </c>
      <c r="G54" s="210">
        <f>'BIENIO 2019-2020 X MINERAL'!O55</f>
        <v>3910275.55</v>
      </c>
      <c r="H54" s="211">
        <f t="shared" si="0"/>
        <v>5350834.63</v>
      </c>
    </row>
    <row r="55" spans="1:8" x14ac:dyDescent="0.25">
      <c r="A55" s="208">
        <v>5051</v>
      </c>
      <c r="B55" s="207" t="s">
        <v>65</v>
      </c>
      <c r="C55" s="209">
        <f>'PRESUPUESTO 2012 X MINERAL'!O56</f>
        <v>0</v>
      </c>
      <c r="D55" s="209">
        <f>'BIENIO 2013 - 2014 X MINERAL'!O56</f>
        <v>0</v>
      </c>
      <c r="E55" s="209">
        <f>'BIENIO 2015-2016 X MINERAL'!O56</f>
        <v>0</v>
      </c>
      <c r="F55" s="210">
        <f>'BIENIO 2017-2018 X MINERAL'!O56</f>
        <v>0</v>
      </c>
      <c r="G55" s="210">
        <f>'BIENIO 2019-2020 X MINERAL'!O56</f>
        <v>0</v>
      </c>
      <c r="H55" s="211">
        <f t="shared" si="0"/>
        <v>0</v>
      </c>
    </row>
    <row r="56" spans="1:8" x14ac:dyDescent="0.25">
      <c r="A56" s="208">
        <v>5055</v>
      </c>
      <c r="B56" s="207" t="s">
        <v>66</v>
      </c>
      <c r="C56" s="209">
        <f>'PRESUPUESTO 2012 X MINERAL'!O57</f>
        <v>5242515</v>
      </c>
      <c r="D56" s="209">
        <f>'BIENIO 2013 - 2014 X MINERAL'!O57</f>
        <v>4172104</v>
      </c>
      <c r="E56" s="209">
        <f>'BIENIO 2015-2016 X MINERAL'!O57</f>
        <v>0</v>
      </c>
      <c r="F56" s="210">
        <f>'BIENIO 2017-2018 X MINERAL'!O57</f>
        <v>0</v>
      </c>
      <c r="G56" s="210">
        <f>'BIENIO 2019-2020 X MINERAL'!O57</f>
        <v>0</v>
      </c>
      <c r="H56" s="211">
        <f t="shared" si="0"/>
        <v>9414619</v>
      </c>
    </row>
    <row r="57" spans="1:8" x14ac:dyDescent="0.25">
      <c r="A57" s="208">
        <v>5059</v>
      </c>
      <c r="B57" s="207" t="s">
        <v>67</v>
      </c>
      <c r="C57" s="209">
        <f>'PRESUPUESTO 2012 X MINERAL'!O58</f>
        <v>0</v>
      </c>
      <c r="D57" s="209">
        <f>'BIENIO 2013 - 2014 X MINERAL'!O58</f>
        <v>0</v>
      </c>
      <c r="E57" s="209">
        <f>'BIENIO 2015-2016 X MINERAL'!O58</f>
        <v>0</v>
      </c>
      <c r="F57" s="210">
        <f>'BIENIO 2017-2018 X MINERAL'!O58</f>
        <v>0</v>
      </c>
      <c r="G57" s="210">
        <f>'BIENIO 2019-2020 X MINERAL'!O58</f>
        <v>0</v>
      </c>
      <c r="H57" s="211">
        <f t="shared" si="0"/>
        <v>0</v>
      </c>
    </row>
    <row r="58" spans="1:8" x14ac:dyDescent="0.25">
      <c r="A58" s="208">
        <v>5079</v>
      </c>
      <c r="B58" s="207" t="s">
        <v>68</v>
      </c>
      <c r="C58" s="209">
        <f>'PRESUPUESTO 2012 X MINERAL'!O59</f>
        <v>15017551</v>
      </c>
      <c r="D58" s="209">
        <f>'BIENIO 2013 - 2014 X MINERAL'!O59</f>
        <v>25569773</v>
      </c>
      <c r="E58" s="209">
        <f>'BIENIO 2015-2016 X MINERAL'!O59</f>
        <v>80496816.570000008</v>
      </c>
      <c r="F58" s="210">
        <f>'BIENIO 2017-2018 X MINERAL'!O59</f>
        <v>31545315.999999996</v>
      </c>
      <c r="G58" s="210">
        <f>'BIENIO 2019-2020 X MINERAL'!O59</f>
        <v>17288667.899999999</v>
      </c>
      <c r="H58" s="211">
        <f t="shared" si="0"/>
        <v>169918124.47</v>
      </c>
    </row>
    <row r="59" spans="1:8" x14ac:dyDescent="0.25">
      <c r="A59" s="208">
        <v>5086</v>
      </c>
      <c r="B59" s="207" t="s">
        <v>69</v>
      </c>
      <c r="C59" s="209">
        <f>'PRESUPUESTO 2012 X MINERAL'!O60</f>
        <v>2538403</v>
      </c>
      <c r="D59" s="209">
        <f>'BIENIO 2013 - 2014 X MINERAL'!O60</f>
        <v>1410765</v>
      </c>
      <c r="E59" s="209">
        <f>'BIENIO 2015-2016 X MINERAL'!O60</f>
        <v>94712.320000000007</v>
      </c>
      <c r="F59" s="210">
        <f>'BIENIO 2017-2018 X MINERAL'!O60</f>
        <v>0</v>
      </c>
      <c r="G59" s="210">
        <f>'BIENIO 2019-2020 X MINERAL'!O60</f>
        <v>35874.39</v>
      </c>
      <c r="H59" s="211">
        <f t="shared" si="0"/>
        <v>4079754.71</v>
      </c>
    </row>
    <row r="60" spans="1:8" x14ac:dyDescent="0.25">
      <c r="A60" s="208">
        <v>5088</v>
      </c>
      <c r="B60" s="207" t="s">
        <v>70</v>
      </c>
      <c r="C60" s="209">
        <f>'PRESUPUESTO 2012 X MINERAL'!O61</f>
        <v>8431331</v>
      </c>
      <c r="D60" s="209">
        <f>'BIENIO 2013 - 2014 X MINERAL'!O61</f>
        <v>11807150</v>
      </c>
      <c r="E60" s="209">
        <f>'BIENIO 2015-2016 X MINERAL'!O61</f>
        <v>255597.17</v>
      </c>
      <c r="F60" s="210">
        <f>'BIENIO 2017-2018 X MINERAL'!O61</f>
        <v>6535186.2599999998</v>
      </c>
      <c r="G60" s="210">
        <f>'BIENIO 2019-2020 X MINERAL'!O61</f>
        <v>8828881.0199999996</v>
      </c>
      <c r="H60" s="211">
        <f t="shared" si="0"/>
        <v>35858145.450000003</v>
      </c>
    </row>
    <row r="61" spans="1:8" x14ac:dyDescent="0.25">
      <c r="A61" s="111">
        <v>5091</v>
      </c>
      <c r="B61" s="112" t="s">
        <v>71</v>
      </c>
      <c r="C61" s="113">
        <f>'PRESUPUESTO 2012 X MINERAL'!O62</f>
        <v>0</v>
      </c>
      <c r="D61" s="113">
        <f>'BIENIO 2013 - 2014 X MINERAL'!O62</f>
        <v>0</v>
      </c>
      <c r="E61" s="113">
        <f>'BIENIO 2015-2016 X MINERAL'!O62</f>
        <v>0</v>
      </c>
      <c r="F61" s="185">
        <f>'BIENIO 2017-2018 X MINERAL'!O62</f>
        <v>0</v>
      </c>
      <c r="G61" s="185">
        <f>'BIENIO 2019-2020 X MINERAL'!O62</f>
        <v>0</v>
      </c>
      <c r="H61" s="114">
        <f t="shared" si="0"/>
        <v>0</v>
      </c>
    </row>
    <row r="62" spans="1:8" x14ac:dyDescent="0.25">
      <c r="A62" s="111">
        <v>5093</v>
      </c>
      <c r="B62" s="112" t="s">
        <v>72</v>
      </c>
      <c r="C62" s="113">
        <f>'PRESUPUESTO 2012 X MINERAL'!O63</f>
        <v>0</v>
      </c>
      <c r="D62" s="113">
        <f>'BIENIO 2013 - 2014 X MINERAL'!O63</f>
        <v>0</v>
      </c>
      <c r="E62" s="113">
        <f>'BIENIO 2015-2016 X MINERAL'!O63</f>
        <v>0</v>
      </c>
      <c r="F62" s="185">
        <f>'BIENIO 2017-2018 X MINERAL'!O63</f>
        <v>0</v>
      </c>
      <c r="G62" s="185">
        <f>'BIENIO 2019-2020 X MINERAL'!O63</f>
        <v>0</v>
      </c>
      <c r="H62" s="114">
        <f t="shared" si="0"/>
        <v>0</v>
      </c>
    </row>
    <row r="63" spans="1:8" x14ac:dyDescent="0.25">
      <c r="A63" s="111">
        <v>5101</v>
      </c>
      <c r="B63" s="112" t="s">
        <v>73</v>
      </c>
      <c r="C63" s="113">
        <f>'PRESUPUESTO 2012 X MINERAL'!O64</f>
        <v>0</v>
      </c>
      <c r="D63" s="113">
        <f>'BIENIO 2013 - 2014 X MINERAL'!O64</f>
        <v>0</v>
      </c>
      <c r="E63" s="113">
        <f>'BIENIO 2015-2016 X MINERAL'!O64</f>
        <v>0</v>
      </c>
      <c r="F63" s="185">
        <f>'BIENIO 2017-2018 X MINERAL'!O64</f>
        <v>0</v>
      </c>
      <c r="G63" s="185">
        <f>'BIENIO 2019-2020 X MINERAL'!O64</f>
        <v>0</v>
      </c>
      <c r="H63" s="114">
        <f t="shared" si="0"/>
        <v>0</v>
      </c>
    </row>
    <row r="64" spans="1:8" x14ac:dyDescent="0.25">
      <c r="A64" s="111">
        <v>5107</v>
      </c>
      <c r="B64" s="112" t="s">
        <v>74</v>
      </c>
      <c r="C64" s="113">
        <f>'PRESUPUESTO 2012 X MINERAL'!O65</f>
        <v>63294355</v>
      </c>
      <c r="D64" s="113">
        <f>'BIENIO 2013 - 2014 X MINERAL'!O65</f>
        <v>1638849</v>
      </c>
      <c r="E64" s="113">
        <f>'BIENIO 2015-2016 X MINERAL'!O65</f>
        <v>4949342.74</v>
      </c>
      <c r="F64" s="185">
        <f>'BIENIO 2017-2018 X MINERAL'!O65</f>
        <v>132905763.67999998</v>
      </c>
      <c r="G64" s="185">
        <f>'BIENIO 2019-2020 X MINERAL'!O65</f>
        <v>5699242.7699999996</v>
      </c>
      <c r="H64" s="114">
        <f t="shared" si="0"/>
        <v>208487553.18999997</v>
      </c>
    </row>
    <row r="65" spans="1:8" x14ac:dyDescent="0.25">
      <c r="A65" s="111">
        <v>5113</v>
      </c>
      <c r="B65" s="112" t="s">
        <v>75</v>
      </c>
      <c r="C65" s="113">
        <f>'PRESUPUESTO 2012 X MINERAL'!O66</f>
        <v>172526269</v>
      </c>
      <c r="D65" s="113">
        <f>'BIENIO 2013 - 2014 X MINERAL'!O66</f>
        <v>698658716</v>
      </c>
      <c r="E65" s="113">
        <f>'BIENIO 2015-2016 X MINERAL'!O66</f>
        <v>162216625.87</v>
      </c>
      <c r="F65" s="185">
        <f>'BIENIO 2017-2018 X MINERAL'!O66</f>
        <v>219375110.30000004</v>
      </c>
      <c r="G65" s="185">
        <f>'BIENIO 2019-2020 X MINERAL'!O66</f>
        <v>25359868.960000001</v>
      </c>
      <c r="H65" s="114">
        <f t="shared" si="0"/>
        <v>1278136590.1300001</v>
      </c>
    </row>
    <row r="66" spans="1:8" x14ac:dyDescent="0.25">
      <c r="A66" s="111">
        <v>5120</v>
      </c>
      <c r="B66" s="112" t="s">
        <v>76</v>
      </c>
      <c r="C66" s="113">
        <f>'PRESUPUESTO 2012 X MINERAL'!O67</f>
        <v>732836068</v>
      </c>
      <c r="D66" s="113">
        <f>'BIENIO 2013 - 2014 X MINERAL'!O67</f>
        <v>758781744</v>
      </c>
      <c r="E66" s="113">
        <f>'BIENIO 2015-2016 X MINERAL'!O67</f>
        <v>644781303.31999993</v>
      </c>
      <c r="F66" s="185">
        <f>'BIENIO 2017-2018 X MINERAL'!O67</f>
        <v>916361636.74000001</v>
      </c>
      <c r="G66" s="185">
        <f>'BIENIO 2019-2020 X MINERAL'!O67</f>
        <v>217863655.17000002</v>
      </c>
      <c r="H66" s="114">
        <f t="shared" si="0"/>
        <v>3270624407.23</v>
      </c>
    </row>
    <row r="67" spans="1:8" x14ac:dyDescent="0.25">
      <c r="A67" s="111">
        <v>5125</v>
      </c>
      <c r="B67" s="112" t="s">
        <v>77</v>
      </c>
      <c r="C67" s="113">
        <f>'PRESUPUESTO 2012 X MINERAL'!O68</f>
        <v>0</v>
      </c>
      <c r="D67" s="113">
        <f>'BIENIO 2013 - 2014 X MINERAL'!O68</f>
        <v>0</v>
      </c>
      <c r="E67" s="113">
        <f>'BIENIO 2015-2016 X MINERAL'!O68</f>
        <v>9643260.589999998</v>
      </c>
      <c r="F67" s="185">
        <f>'BIENIO 2017-2018 X MINERAL'!O68</f>
        <v>754643.62</v>
      </c>
      <c r="G67" s="185">
        <f>'BIENIO 2019-2020 X MINERAL'!O68</f>
        <v>0</v>
      </c>
      <c r="H67" s="114">
        <f t="shared" si="0"/>
        <v>10397904.209999997</v>
      </c>
    </row>
    <row r="68" spans="1:8" x14ac:dyDescent="0.25">
      <c r="A68" s="111">
        <v>5129</v>
      </c>
      <c r="B68" s="112" t="s">
        <v>23</v>
      </c>
      <c r="C68" s="113">
        <f>'PRESUPUESTO 2012 X MINERAL'!O69</f>
        <v>5842</v>
      </c>
      <c r="D68" s="113">
        <f>'BIENIO 2013 - 2014 X MINERAL'!O69</f>
        <v>53099</v>
      </c>
      <c r="E68" s="113">
        <f>'BIENIO 2015-2016 X MINERAL'!O69</f>
        <v>0</v>
      </c>
      <c r="F68" s="185">
        <f>'BIENIO 2017-2018 X MINERAL'!O69</f>
        <v>0</v>
      </c>
      <c r="G68" s="185">
        <f>'BIENIO 2019-2020 X MINERAL'!O69</f>
        <v>0</v>
      </c>
      <c r="H68" s="114">
        <f t="shared" si="0"/>
        <v>58941</v>
      </c>
    </row>
    <row r="69" spans="1:8" x14ac:dyDescent="0.25">
      <c r="A69" s="111">
        <v>5134</v>
      </c>
      <c r="B69" s="112" t="s">
        <v>78</v>
      </c>
      <c r="C69" s="113">
        <f>'PRESUPUESTO 2012 X MINERAL'!O70</f>
        <v>0</v>
      </c>
      <c r="D69" s="113">
        <f>'BIENIO 2013 - 2014 X MINERAL'!O70</f>
        <v>285952</v>
      </c>
      <c r="E69" s="113">
        <f>'BIENIO 2015-2016 X MINERAL'!O70</f>
        <v>0</v>
      </c>
      <c r="F69" s="185">
        <f>'BIENIO 2017-2018 X MINERAL'!O70</f>
        <v>0</v>
      </c>
      <c r="G69" s="185">
        <f>'BIENIO 2019-2020 X MINERAL'!O70</f>
        <v>0</v>
      </c>
      <c r="H69" s="114">
        <f t="shared" si="0"/>
        <v>285952</v>
      </c>
    </row>
    <row r="70" spans="1:8" x14ac:dyDescent="0.25">
      <c r="A70" s="111">
        <v>5138</v>
      </c>
      <c r="B70" s="112" t="s">
        <v>79</v>
      </c>
      <c r="C70" s="113">
        <f>'PRESUPUESTO 2012 X MINERAL'!O71</f>
        <v>3366218377</v>
      </c>
      <c r="D70" s="113">
        <f>'BIENIO 2013 - 2014 X MINERAL'!O71</f>
        <v>322515089</v>
      </c>
      <c r="E70" s="113">
        <f>'BIENIO 2015-2016 X MINERAL'!O71</f>
        <v>66993193.450000003</v>
      </c>
      <c r="F70" s="185">
        <f>'BIENIO 2017-2018 X MINERAL'!O71</f>
        <v>0</v>
      </c>
      <c r="G70" s="185">
        <f>'BIENIO 2019-2020 X MINERAL'!O71</f>
        <v>0</v>
      </c>
      <c r="H70" s="114">
        <f t="shared" si="0"/>
        <v>3755726659.4499998</v>
      </c>
    </row>
    <row r="71" spans="1:8" x14ac:dyDescent="0.25">
      <c r="A71" s="208">
        <v>5142</v>
      </c>
      <c r="B71" s="207" t="s">
        <v>80</v>
      </c>
      <c r="C71" s="209">
        <f>'PRESUPUESTO 2012 X MINERAL'!O72</f>
        <v>21320547</v>
      </c>
      <c r="D71" s="209">
        <f>'BIENIO 2013 - 2014 X MINERAL'!O72</f>
        <v>10481316</v>
      </c>
      <c r="E71" s="209">
        <f>'BIENIO 2015-2016 X MINERAL'!O72</f>
        <v>48051320.630000003</v>
      </c>
      <c r="F71" s="210">
        <f>'BIENIO 2017-2018 X MINERAL'!O72</f>
        <v>3534299.66</v>
      </c>
      <c r="G71" s="210">
        <f>'BIENIO 2019-2020 X MINERAL'!O72</f>
        <v>386224.61</v>
      </c>
      <c r="H71" s="211">
        <f t="shared" si="0"/>
        <v>83773707.899999991</v>
      </c>
    </row>
    <row r="72" spans="1:8" x14ac:dyDescent="0.25">
      <c r="A72" s="208">
        <v>5145</v>
      </c>
      <c r="B72" s="207" t="s">
        <v>81</v>
      </c>
      <c r="C72" s="209">
        <f>'PRESUPUESTO 2012 X MINERAL'!O73</f>
        <v>0</v>
      </c>
      <c r="D72" s="209">
        <f>'BIENIO 2013 - 2014 X MINERAL'!O73</f>
        <v>329</v>
      </c>
      <c r="E72" s="209">
        <f>'BIENIO 2015-2016 X MINERAL'!O73</f>
        <v>0</v>
      </c>
      <c r="F72" s="210">
        <f>'BIENIO 2017-2018 X MINERAL'!O73</f>
        <v>0</v>
      </c>
      <c r="G72" s="210">
        <f>'BIENIO 2019-2020 X MINERAL'!O73</f>
        <v>0</v>
      </c>
      <c r="H72" s="211">
        <f t="shared" si="0"/>
        <v>329</v>
      </c>
    </row>
    <row r="73" spans="1:8" x14ac:dyDescent="0.25">
      <c r="A73" s="208">
        <v>5147</v>
      </c>
      <c r="B73" s="207" t="s">
        <v>82</v>
      </c>
      <c r="C73" s="209">
        <f>'PRESUPUESTO 2012 X MINERAL'!O74</f>
        <v>260881</v>
      </c>
      <c r="D73" s="209">
        <f>'BIENIO 2013 - 2014 X MINERAL'!O74</f>
        <v>109390</v>
      </c>
      <c r="E73" s="209">
        <f>'BIENIO 2015-2016 X MINERAL'!O74</f>
        <v>0</v>
      </c>
      <c r="F73" s="210">
        <f>'BIENIO 2017-2018 X MINERAL'!O74</f>
        <v>976913.59</v>
      </c>
      <c r="G73" s="210">
        <f>'BIENIO 2019-2020 X MINERAL'!O74</f>
        <v>0</v>
      </c>
      <c r="H73" s="211">
        <f t="shared" si="0"/>
        <v>1347184.5899999999</v>
      </c>
    </row>
    <row r="74" spans="1:8" x14ac:dyDescent="0.25">
      <c r="A74" s="208">
        <v>5148</v>
      </c>
      <c r="B74" s="207" t="s">
        <v>83</v>
      </c>
      <c r="C74" s="209">
        <f>'PRESUPUESTO 2012 X MINERAL'!O75</f>
        <v>0</v>
      </c>
      <c r="D74" s="209">
        <f>'BIENIO 2013 - 2014 X MINERAL'!O75</f>
        <v>0</v>
      </c>
      <c r="E74" s="209">
        <f>'BIENIO 2015-2016 X MINERAL'!O75</f>
        <v>0</v>
      </c>
      <c r="F74" s="210">
        <f>'BIENIO 2017-2018 X MINERAL'!O75</f>
        <v>0</v>
      </c>
      <c r="G74" s="210">
        <f>'BIENIO 2019-2020 X MINERAL'!O75</f>
        <v>0</v>
      </c>
      <c r="H74" s="211">
        <f t="shared" ref="H74:H137" si="1">SUM(C74:G74)</f>
        <v>0</v>
      </c>
    </row>
    <row r="75" spans="1:8" x14ac:dyDescent="0.25">
      <c r="A75" s="208">
        <v>5150</v>
      </c>
      <c r="B75" s="207" t="s">
        <v>84</v>
      </c>
      <c r="C75" s="209">
        <f>'PRESUPUESTO 2012 X MINERAL'!O76</f>
        <v>0</v>
      </c>
      <c r="D75" s="209">
        <f>'BIENIO 2013 - 2014 X MINERAL'!O76</f>
        <v>0</v>
      </c>
      <c r="E75" s="209">
        <f>'BIENIO 2015-2016 X MINERAL'!O76</f>
        <v>0</v>
      </c>
      <c r="F75" s="210">
        <f>'BIENIO 2017-2018 X MINERAL'!O76</f>
        <v>0</v>
      </c>
      <c r="G75" s="210">
        <f>'BIENIO 2019-2020 X MINERAL'!O76</f>
        <v>0</v>
      </c>
      <c r="H75" s="211">
        <f t="shared" si="1"/>
        <v>0</v>
      </c>
    </row>
    <row r="76" spans="1:8" x14ac:dyDescent="0.25">
      <c r="A76" s="208">
        <v>5154</v>
      </c>
      <c r="B76" s="207" t="s">
        <v>85</v>
      </c>
      <c r="C76" s="209">
        <f>'PRESUPUESTO 2012 X MINERAL'!O77</f>
        <v>3135773033</v>
      </c>
      <c r="D76" s="209">
        <f>'BIENIO 2013 - 2014 X MINERAL'!O77</f>
        <v>4529088099</v>
      </c>
      <c r="E76" s="209">
        <f>'BIENIO 2015-2016 X MINERAL'!O77</f>
        <v>496094690.49999994</v>
      </c>
      <c r="F76" s="210">
        <f>'BIENIO 2017-2018 X MINERAL'!O77</f>
        <v>1697595923.8700006</v>
      </c>
      <c r="G76" s="210">
        <f>'BIENIO 2019-2020 X MINERAL'!O77</f>
        <v>1001184026.3299999</v>
      </c>
      <c r="H76" s="211">
        <f t="shared" si="1"/>
        <v>10859735772.700001</v>
      </c>
    </row>
    <row r="77" spans="1:8" x14ac:dyDescent="0.25">
      <c r="A77" s="208">
        <v>5172</v>
      </c>
      <c r="B77" s="207" t="s">
        <v>86</v>
      </c>
      <c r="C77" s="209">
        <f>'PRESUPUESTO 2012 X MINERAL'!O78</f>
        <v>0</v>
      </c>
      <c r="D77" s="209">
        <f>'BIENIO 2013 - 2014 X MINERAL'!O78</f>
        <v>15473</v>
      </c>
      <c r="E77" s="209">
        <f>'BIENIO 2015-2016 X MINERAL'!O78</f>
        <v>0</v>
      </c>
      <c r="F77" s="210">
        <f>'BIENIO 2017-2018 X MINERAL'!O78</f>
        <v>566664.57999999996</v>
      </c>
      <c r="G77" s="210">
        <f>'BIENIO 2019-2020 X MINERAL'!O78</f>
        <v>0</v>
      </c>
      <c r="H77" s="211">
        <f t="shared" si="1"/>
        <v>582137.57999999996</v>
      </c>
    </row>
    <row r="78" spans="1:8" x14ac:dyDescent="0.25">
      <c r="A78" s="208">
        <v>5190</v>
      </c>
      <c r="B78" s="207" t="s">
        <v>87</v>
      </c>
      <c r="C78" s="209">
        <f>'PRESUPUESTO 2012 X MINERAL'!O79</f>
        <v>34281806</v>
      </c>
      <c r="D78" s="209">
        <f>'BIENIO 2013 - 2014 X MINERAL'!O79</f>
        <v>9170947</v>
      </c>
      <c r="E78" s="209">
        <f>'BIENIO 2015-2016 X MINERAL'!O79</f>
        <v>3187957</v>
      </c>
      <c r="F78" s="210">
        <f>'BIENIO 2017-2018 X MINERAL'!O79</f>
        <v>0</v>
      </c>
      <c r="G78" s="210">
        <f>'BIENIO 2019-2020 X MINERAL'!O79</f>
        <v>67585.77</v>
      </c>
      <c r="H78" s="211">
        <f t="shared" si="1"/>
        <v>46708295.770000003</v>
      </c>
    </row>
    <row r="79" spans="1:8" x14ac:dyDescent="0.25">
      <c r="A79" s="208">
        <v>5197</v>
      </c>
      <c r="B79" s="207" t="s">
        <v>88</v>
      </c>
      <c r="C79" s="209">
        <f>'PRESUPUESTO 2012 X MINERAL'!O80</f>
        <v>0</v>
      </c>
      <c r="D79" s="209">
        <f>'BIENIO 2013 - 2014 X MINERAL'!O80</f>
        <v>0</v>
      </c>
      <c r="E79" s="209">
        <f>'BIENIO 2015-2016 X MINERAL'!O80</f>
        <v>0</v>
      </c>
      <c r="F79" s="210">
        <f>'BIENIO 2017-2018 X MINERAL'!O80</f>
        <v>21434.19</v>
      </c>
      <c r="G79" s="210">
        <f>'BIENIO 2019-2020 X MINERAL'!O80</f>
        <v>0</v>
      </c>
      <c r="H79" s="211">
        <f t="shared" si="1"/>
        <v>21434.19</v>
      </c>
    </row>
    <row r="80" spans="1:8" x14ac:dyDescent="0.25">
      <c r="A80" s="208">
        <v>5206</v>
      </c>
      <c r="B80" s="207" t="s">
        <v>89</v>
      </c>
      <c r="C80" s="209">
        <f>'PRESUPUESTO 2012 X MINERAL'!O81</f>
        <v>0</v>
      </c>
      <c r="D80" s="209">
        <f>'BIENIO 2013 - 2014 X MINERAL'!O81</f>
        <v>3081733</v>
      </c>
      <c r="E80" s="209">
        <f>'BIENIO 2015-2016 X MINERAL'!O81</f>
        <v>33196578</v>
      </c>
      <c r="F80" s="210">
        <f>'BIENIO 2017-2018 X MINERAL'!O81</f>
        <v>0</v>
      </c>
      <c r="G80" s="210">
        <f>'BIENIO 2019-2020 X MINERAL'!O81</f>
        <v>0</v>
      </c>
      <c r="H80" s="211">
        <f t="shared" si="1"/>
        <v>36278311</v>
      </c>
    </row>
    <row r="81" spans="1:8" x14ac:dyDescent="0.25">
      <c r="A81" s="111">
        <v>5209</v>
      </c>
      <c r="B81" s="112" t="s">
        <v>90</v>
      </c>
      <c r="C81" s="113">
        <f>'PRESUPUESTO 2012 X MINERAL'!O82</f>
        <v>0</v>
      </c>
      <c r="D81" s="113">
        <f>'BIENIO 2013 - 2014 X MINERAL'!O82</f>
        <v>0</v>
      </c>
      <c r="E81" s="113">
        <f>'BIENIO 2015-2016 X MINERAL'!O82</f>
        <v>0</v>
      </c>
      <c r="F81" s="185">
        <f>'BIENIO 2017-2018 X MINERAL'!O82</f>
        <v>0</v>
      </c>
      <c r="G81" s="185">
        <f>'BIENIO 2019-2020 X MINERAL'!O82</f>
        <v>0</v>
      </c>
      <c r="H81" s="114">
        <f t="shared" si="1"/>
        <v>0</v>
      </c>
    </row>
    <row r="82" spans="1:8" x14ac:dyDescent="0.25">
      <c r="A82" s="111">
        <v>5212</v>
      </c>
      <c r="B82" s="112" t="s">
        <v>91</v>
      </c>
      <c r="C82" s="113">
        <f>'PRESUPUESTO 2012 X MINERAL'!O83</f>
        <v>274543</v>
      </c>
      <c r="D82" s="113">
        <f>'BIENIO 2013 - 2014 X MINERAL'!O83</f>
        <v>95437</v>
      </c>
      <c r="E82" s="113">
        <f>'BIENIO 2015-2016 X MINERAL'!O83</f>
        <v>0</v>
      </c>
      <c r="F82" s="185">
        <f>'BIENIO 2017-2018 X MINERAL'!O83</f>
        <v>25103.57</v>
      </c>
      <c r="G82" s="185">
        <f>'BIENIO 2019-2020 X MINERAL'!O83</f>
        <v>0</v>
      </c>
      <c r="H82" s="114">
        <f t="shared" si="1"/>
        <v>395083.57</v>
      </c>
    </row>
    <row r="83" spans="1:8" x14ac:dyDescent="0.25">
      <c r="A83" s="111">
        <v>5234</v>
      </c>
      <c r="B83" s="112" t="s">
        <v>92</v>
      </c>
      <c r="C83" s="113">
        <f>'PRESUPUESTO 2012 X MINERAL'!O84</f>
        <v>3469154</v>
      </c>
      <c r="D83" s="113">
        <f>'BIENIO 2013 - 2014 X MINERAL'!O84</f>
        <v>1784674</v>
      </c>
      <c r="E83" s="113">
        <f>'BIENIO 2015-2016 X MINERAL'!O84</f>
        <v>2342873.7000000002</v>
      </c>
      <c r="F83" s="185">
        <f>'BIENIO 2017-2018 X MINERAL'!O84</f>
        <v>18144271.879999999</v>
      </c>
      <c r="G83" s="185">
        <f>'BIENIO 2019-2020 X MINERAL'!O84</f>
        <v>65839530.909999996</v>
      </c>
      <c r="H83" s="114">
        <f t="shared" si="1"/>
        <v>91580504.489999995</v>
      </c>
    </row>
    <row r="84" spans="1:8" x14ac:dyDescent="0.25">
      <c r="A84" s="111">
        <v>5237</v>
      </c>
      <c r="B84" s="112" t="s">
        <v>93</v>
      </c>
      <c r="C84" s="113">
        <f>'PRESUPUESTO 2012 X MINERAL'!O85</f>
        <v>781401</v>
      </c>
      <c r="D84" s="113">
        <f>'BIENIO 2013 - 2014 X MINERAL'!O85</f>
        <v>122225</v>
      </c>
      <c r="E84" s="113">
        <f>'BIENIO 2015-2016 X MINERAL'!O85</f>
        <v>0</v>
      </c>
      <c r="F84" s="185">
        <f>'BIENIO 2017-2018 X MINERAL'!O85</f>
        <v>81252.540000000008</v>
      </c>
      <c r="G84" s="185">
        <f>'BIENIO 2019-2020 X MINERAL'!O85</f>
        <v>0</v>
      </c>
      <c r="H84" s="114">
        <f t="shared" si="1"/>
        <v>984878.54</v>
      </c>
    </row>
    <row r="85" spans="1:8" x14ac:dyDescent="0.25">
      <c r="A85" s="111">
        <v>5240</v>
      </c>
      <c r="B85" s="112" t="s">
        <v>94</v>
      </c>
      <c r="C85" s="113">
        <f>'PRESUPUESTO 2012 X MINERAL'!O86</f>
        <v>0</v>
      </c>
      <c r="D85" s="113">
        <f>'BIENIO 2013 - 2014 X MINERAL'!O86</f>
        <v>0</v>
      </c>
      <c r="E85" s="113">
        <f>'BIENIO 2015-2016 X MINERAL'!O86</f>
        <v>83906</v>
      </c>
      <c r="F85" s="185">
        <f>'BIENIO 2017-2018 X MINERAL'!O86</f>
        <v>0</v>
      </c>
      <c r="G85" s="185">
        <f>'BIENIO 2019-2020 X MINERAL'!O86</f>
        <v>0</v>
      </c>
      <c r="H85" s="114">
        <f t="shared" si="1"/>
        <v>83906</v>
      </c>
    </row>
    <row r="86" spans="1:8" x14ac:dyDescent="0.25">
      <c r="A86" s="111">
        <v>5250</v>
      </c>
      <c r="B86" s="112" t="s">
        <v>95</v>
      </c>
      <c r="C86" s="113">
        <f>'PRESUPUESTO 2012 X MINERAL'!O87</f>
        <v>2530541071</v>
      </c>
      <c r="D86" s="113">
        <f>'BIENIO 2013 - 2014 X MINERAL'!O87</f>
        <v>3596523486</v>
      </c>
      <c r="E86" s="113">
        <f>'BIENIO 2015-2016 X MINERAL'!O87</f>
        <v>3433948825.8099999</v>
      </c>
      <c r="F86" s="185">
        <f>'BIENIO 2017-2018 X MINERAL'!O87</f>
        <v>2482905738.0300002</v>
      </c>
      <c r="G86" s="185">
        <f>'BIENIO 2019-2020 X MINERAL'!O87</f>
        <v>604295108.63999999</v>
      </c>
      <c r="H86" s="114">
        <f t="shared" si="1"/>
        <v>12648214229.48</v>
      </c>
    </row>
    <row r="87" spans="1:8" x14ac:dyDescent="0.25">
      <c r="A87" s="111">
        <v>5264</v>
      </c>
      <c r="B87" s="112" t="s">
        <v>96</v>
      </c>
      <c r="C87" s="113">
        <f>'PRESUPUESTO 2012 X MINERAL'!O88</f>
        <v>0</v>
      </c>
      <c r="D87" s="113">
        <f>'BIENIO 2013 - 2014 X MINERAL'!O88</f>
        <v>0</v>
      </c>
      <c r="E87" s="113">
        <f>'BIENIO 2015-2016 X MINERAL'!O88</f>
        <v>0</v>
      </c>
      <c r="F87" s="185">
        <f>'BIENIO 2017-2018 X MINERAL'!O88</f>
        <v>0</v>
      </c>
      <c r="G87" s="185">
        <f>'BIENIO 2019-2020 X MINERAL'!O88</f>
        <v>0</v>
      </c>
      <c r="H87" s="114">
        <f t="shared" si="1"/>
        <v>0</v>
      </c>
    </row>
    <row r="88" spans="1:8" x14ac:dyDescent="0.25">
      <c r="A88" s="111">
        <v>5266</v>
      </c>
      <c r="B88" s="112" t="s">
        <v>97</v>
      </c>
      <c r="C88" s="113">
        <f>'PRESUPUESTO 2012 X MINERAL'!O89</f>
        <v>0</v>
      </c>
      <c r="D88" s="113">
        <f>'BIENIO 2013 - 2014 X MINERAL'!O89</f>
        <v>0</v>
      </c>
      <c r="E88" s="113">
        <f>'BIENIO 2015-2016 X MINERAL'!O89</f>
        <v>0</v>
      </c>
      <c r="F88" s="185">
        <f>'BIENIO 2017-2018 X MINERAL'!O89</f>
        <v>0</v>
      </c>
      <c r="G88" s="185">
        <f>'BIENIO 2019-2020 X MINERAL'!O89</f>
        <v>0</v>
      </c>
      <c r="H88" s="114">
        <f t="shared" si="1"/>
        <v>0</v>
      </c>
    </row>
    <row r="89" spans="1:8" x14ac:dyDescent="0.25">
      <c r="A89" s="111">
        <v>5282</v>
      </c>
      <c r="B89" s="112" t="s">
        <v>98</v>
      </c>
      <c r="C89" s="113">
        <f>'PRESUPUESTO 2012 X MINERAL'!O90</f>
        <v>40675164</v>
      </c>
      <c r="D89" s="113">
        <f>'BIENIO 2013 - 2014 X MINERAL'!O90</f>
        <v>15944042</v>
      </c>
      <c r="E89" s="113">
        <f>'BIENIO 2015-2016 X MINERAL'!O90</f>
        <v>2752764.33</v>
      </c>
      <c r="F89" s="185">
        <f>'BIENIO 2017-2018 X MINERAL'!O90</f>
        <v>9869168.3499999996</v>
      </c>
      <c r="G89" s="185">
        <f>'BIENIO 2019-2020 X MINERAL'!O90</f>
        <v>1252522.9000000001</v>
      </c>
      <c r="H89" s="114">
        <f t="shared" si="1"/>
        <v>70493661.579999998</v>
      </c>
    </row>
    <row r="90" spans="1:8" x14ac:dyDescent="0.25">
      <c r="A90" s="111">
        <v>5284</v>
      </c>
      <c r="B90" s="112" t="s">
        <v>99</v>
      </c>
      <c r="C90" s="113">
        <f>'PRESUPUESTO 2012 X MINERAL'!O91</f>
        <v>19549532</v>
      </c>
      <c r="D90" s="113">
        <f>'BIENIO 2013 - 2014 X MINERAL'!O91</f>
        <v>5186663</v>
      </c>
      <c r="E90" s="113">
        <f>'BIENIO 2015-2016 X MINERAL'!O91</f>
        <v>104702021.10000001</v>
      </c>
      <c r="F90" s="185">
        <f>'BIENIO 2017-2018 X MINERAL'!O91</f>
        <v>1977371.9500000002</v>
      </c>
      <c r="G90" s="185">
        <f>'BIENIO 2019-2020 X MINERAL'!O91</f>
        <v>38245681.420000002</v>
      </c>
      <c r="H90" s="114">
        <f t="shared" si="1"/>
        <v>169661269.47000003</v>
      </c>
    </row>
    <row r="91" spans="1:8" x14ac:dyDescent="0.25">
      <c r="A91" s="208">
        <v>5306</v>
      </c>
      <c r="B91" s="207" t="s">
        <v>100</v>
      </c>
      <c r="C91" s="209">
        <f>'PRESUPUESTO 2012 X MINERAL'!O92</f>
        <v>0</v>
      </c>
      <c r="D91" s="209">
        <f>'BIENIO 2013 - 2014 X MINERAL'!O92</f>
        <v>0</v>
      </c>
      <c r="E91" s="209">
        <f>'BIENIO 2015-2016 X MINERAL'!O92</f>
        <v>0</v>
      </c>
      <c r="F91" s="210">
        <f>'BIENIO 2017-2018 X MINERAL'!O92</f>
        <v>0</v>
      </c>
      <c r="G91" s="210">
        <f>'BIENIO 2019-2020 X MINERAL'!O92</f>
        <v>0</v>
      </c>
      <c r="H91" s="211">
        <f t="shared" si="1"/>
        <v>0</v>
      </c>
    </row>
    <row r="92" spans="1:8" x14ac:dyDescent="0.25">
      <c r="A92" s="208">
        <v>5308</v>
      </c>
      <c r="B92" s="207" t="s">
        <v>101</v>
      </c>
      <c r="C92" s="209">
        <f>'PRESUPUESTO 2012 X MINERAL'!O93</f>
        <v>1767935</v>
      </c>
      <c r="D92" s="209">
        <f>'BIENIO 2013 - 2014 X MINERAL'!O93</f>
        <v>35506219</v>
      </c>
      <c r="E92" s="209">
        <f>'BIENIO 2015-2016 X MINERAL'!O93</f>
        <v>15271332.23</v>
      </c>
      <c r="F92" s="210">
        <f>'BIENIO 2017-2018 X MINERAL'!O93</f>
        <v>98676557.549999982</v>
      </c>
      <c r="G92" s="210">
        <f>'BIENIO 2019-2020 X MINERAL'!O93</f>
        <v>255580072.84000003</v>
      </c>
      <c r="H92" s="211">
        <f t="shared" si="1"/>
        <v>406802116.62</v>
      </c>
    </row>
    <row r="93" spans="1:8" x14ac:dyDescent="0.25">
      <c r="A93" s="208">
        <v>5310</v>
      </c>
      <c r="B93" s="207" t="s">
        <v>102</v>
      </c>
      <c r="C93" s="209">
        <f>'PRESUPUESTO 2012 X MINERAL'!O94</f>
        <v>11808552</v>
      </c>
      <c r="D93" s="209">
        <f>'BIENIO 2013 - 2014 X MINERAL'!O94</f>
        <v>10935611</v>
      </c>
      <c r="E93" s="209">
        <f>'BIENIO 2015-2016 X MINERAL'!O94</f>
        <v>3681500.5100000002</v>
      </c>
      <c r="F93" s="210">
        <f>'BIENIO 2017-2018 X MINERAL'!O94</f>
        <v>386840.3</v>
      </c>
      <c r="G93" s="210">
        <f>'BIENIO 2019-2020 X MINERAL'!O94</f>
        <v>6600440.7699999996</v>
      </c>
      <c r="H93" s="211">
        <f t="shared" si="1"/>
        <v>33412944.580000002</v>
      </c>
    </row>
    <row r="94" spans="1:8" x14ac:dyDescent="0.25">
      <c r="A94" s="208">
        <v>5313</v>
      </c>
      <c r="B94" s="207" t="s">
        <v>103</v>
      </c>
      <c r="C94" s="209">
        <f>'PRESUPUESTO 2012 X MINERAL'!O95</f>
        <v>0</v>
      </c>
      <c r="D94" s="209">
        <f>'BIENIO 2013 - 2014 X MINERAL'!O95</f>
        <v>0</v>
      </c>
      <c r="E94" s="209">
        <f>'BIENIO 2015-2016 X MINERAL'!O95</f>
        <v>0</v>
      </c>
      <c r="F94" s="210">
        <f>'BIENIO 2017-2018 X MINERAL'!O95</f>
        <v>0</v>
      </c>
      <c r="G94" s="210">
        <f>'BIENIO 2019-2020 X MINERAL'!O95</f>
        <v>0</v>
      </c>
      <c r="H94" s="211">
        <f t="shared" si="1"/>
        <v>0</v>
      </c>
    </row>
    <row r="95" spans="1:8" x14ac:dyDescent="0.25">
      <c r="A95" s="208">
        <v>5315</v>
      </c>
      <c r="B95" s="207" t="s">
        <v>104</v>
      </c>
      <c r="C95" s="209">
        <f>'PRESUPUESTO 2012 X MINERAL'!O96</f>
        <v>26952869</v>
      </c>
      <c r="D95" s="209">
        <f>'BIENIO 2013 - 2014 X MINERAL'!O96</f>
        <v>19010311</v>
      </c>
      <c r="E95" s="209">
        <f>'BIENIO 2015-2016 X MINERAL'!O96</f>
        <v>0</v>
      </c>
      <c r="F95" s="210">
        <f>'BIENIO 2017-2018 X MINERAL'!O96</f>
        <v>0</v>
      </c>
      <c r="G95" s="210">
        <f>'BIENIO 2019-2020 X MINERAL'!O96</f>
        <v>0</v>
      </c>
      <c r="H95" s="211">
        <f t="shared" si="1"/>
        <v>45963180</v>
      </c>
    </row>
    <row r="96" spans="1:8" x14ac:dyDescent="0.25">
      <c r="A96" s="208">
        <v>5318</v>
      </c>
      <c r="B96" s="207" t="s">
        <v>105</v>
      </c>
      <c r="C96" s="209">
        <f>'PRESUPUESTO 2012 X MINERAL'!O97</f>
        <v>0</v>
      </c>
      <c r="D96" s="209">
        <f>'BIENIO 2013 - 2014 X MINERAL'!O97</f>
        <v>0</v>
      </c>
      <c r="E96" s="209">
        <f>'BIENIO 2015-2016 X MINERAL'!O97</f>
        <v>1131639</v>
      </c>
      <c r="F96" s="210">
        <f>'BIENIO 2017-2018 X MINERAL'!O97</f>
        <v>0</v>
      </c>
      <c r="G96" s="210">
        <f>'BIENIO 2019-2020 X MINERAL'!O97</f>
        <v>0</v>
      </c>
      <c r="H96" s="211">
        <f t="shared" si="1"/>
        <v>1131639</v>
      </c>
    </row>
    <row r="97" spans="1:8" x14ac:dyDescent="0.25">
      <c r="A97" s="208">
        <v>5321</v>
      </c>
      <c r="B97" s="207" t="s">
        <v>106</v>
      </c>
      <c r="C97" s="209">
        <f>'PRESUPUESTO 2012 X MINERAL'!O98</f>
        <v>0</v>
      </c>
      <c r="D97" s="209">
        <f>'BIENIO 2013 - 2014 X MINERAL'!O98</f>
        <v>0</v>
      </c>
      <c r="E97" s="209">
        <f>'BIENIO 2015-2016 X MINERAL'!O98</f>
        <v>0</v>
      </c>
      <c r="F97" s="210">
        <f>'BIENIO 2017-2018 X MINERAL'!O98</f>
        <v>0</v>
      </c>
      <c r="G97" s="210">
        <f>'BIENIO 2019-2020 X MINERAL'!O98</f>
        <v>0</v>
      </c>
      <c r="H97" s="211">
        <f t="shared" si="1"/>
        <v>0</v>
      </c>
    </row>
    <row r="98" spans="1:8" x14ac:dyDescent="0.25">
      <c r="A98" s="208">
        <v>5347</v>
      </c>
      <c r="B98" s="207" t="s">
        <v>107</v>
      </c>
      <c r="C98" s="209">
        <f>'PRESUPUESTO 2012 X MINERAL'!O99</f>
        <v>0</v>
      </c>
      <c r="D98" s="209">
        <f>'BIENIO 2013 - 2014 X MINERAL'!O99</f>
        <v>0</v>
      </c>
      <c r="E98" s="209">
        <f>'BIENIO 2015-2016 X MINERAL'!O99</f>
        <v>13618.65</v>
      </c>
      <c r="F98" s="210">
        <f>'BIENIO 2017-2018 X MINERAL'!O99</f>
        <v>1346580.16</v>
      </c>
      <c r="G98" s="210">
        <f>'BIENIO 2019-2020 X MINERAL'!O99</f>
        <v>282925.53000000003</v>
      </c>
      <c r="H98" s="211">
        <f t="shared" si="1"/>
        <v>1643124.3399999999</v>
      </c>
    </row>
    <row r="99" spans="1:8" x14ac:dyDescent="0.25">
      <c r="A99" s="208">
        <v>5353</v>
      </c>
      <c r="B99" s="207" t="s">
        <v>108</v>
      </c>
      <c r="C99" s="209">
        <f>'PRESUPUESTO 2012 X MINERAL'!O100</f>
        <v>0</v>
      </c>
      <c r="D99" s="209">
        <f>'BIENIO 2013 - 2014 X MINERAL'!O100</f>
        <v>0</v>
      </c>
      <c r="E99" s="209">
        <f>'BIENIO 2015-2016 X MINERAL'!O100</f>
        <v>0</v>
      </c>
      <c r="F99" s="210">
        <f>'BIENIO 2017-2018 X MINERAL'!O100</f>
        <v>0</v>
      </c>
      <c r="G99" s="210">
        <f>'BIENIO 2019-2020 X MINERAL'!O100</f>
        <v>0</v>
      </c>
      <c r="H99" s="211">
        <f t="shared" si="1"/>
        <v>0</v>
      </c>
    </row>
    <row r="100" spans="1:8" x14ac:dyDescent="0.25">
      <c r="A100" s="208">
        <v>5360</v>
      </c>
      <c r="B100" s="207" t="s">
        <v>109</v>
      </c>
      <c r="C100" s="209">
        <f>'PRESUPUESTO 2012 X MINERAL'!O101</f>
        <v>2729168.56</v>
      </c>
      <c r="D100" s="209">
        <f>'BIENIO 2013 - 2014 X MINERAL'!O101</f>
        <v>1012391.7799999999</v>
      </c>
      <c r="E100" s="209">
        <f>'BIENIO 2015-2016 X MINERAL'!O101</f>
        <v>0</v>
      </c>
      <c r="F100" s="210">
        <f>'BIENIO 2017-2018 X MINERAL'!O101</f>
        <v>395901.86</v>
      </c>
      <c r="G100" s="210">
        <f>'BIENIO 2019-2020 X MINERAL'!O101</f>
        <v>7486243.2000000002</v>
      </c>
      <c r="H100" s="211">
        <f t="shared" si="1"/>
        <v>11623705.4</v>
      </c>
    </row>
    <row r="101" spans="1:8" x14ac:dyDescent="0.25">
      <c r="A101" s="111">
        <v>5361</v>
      </c>
      <c r="B101" s="112" t="s">
        <v>110</v>
      </c>
      <c r="C101" s="113">
        <f>'PRESUPUESTO 2012 X MINERAL'!O102</f>
        <v>635744</v>
      </c>
      <c r="D101" s="113">
        <f>'BIENIO 2013 - 2014 X MINERAL'!O102</f>
        <v>3776135</v>
      </c>
      <c r="E101" s="113">
        <f>'BIENIO 2015-2016 X MINERAL'!O102</f>
        <v>24780884.479999997</v>
      </c>
      <c r="F101" s="185">
        <f>'BIENIO 2017-2018 X MINERAL'!O102</f>
        <v>30811.34</v>
      </c>
      <c r="G101" s="185">
        <f>'BIENIO 2019-2020 X MINERAL'!O102</f>
        <v>36717852.009999998</v>
      </c>
      <c r="H101" s="114">
        <f t="shared" si="1"/>
        <v>65941426.829999998</v>
      </c>
    </row>
    <row r="102" spans="1:8" x14ac:dyDescent="0.25">
      <c r="A102" s="111">
        <v>5364</v>
      </c>
      <c r="B102" s="112" t="s">
        <v>111</v>
      </c>
      <c r="C102" s="113">
        <f>'PRESUPUESTO 2012 X MINERAL'!O103</f>
        <v>458481</v>
      </c>
      <c r="D102" s="113">
        <f>'BIENIO 2013 - 2014 X MINERAL'!O103</f>
        <v>0</v>
      </c>
      <c r="E102" s="113">
        <f>'BIENIO 2015-2016 X MINERAL'!O103</f>
        <v>21590917.27</v>
      </c>
      <c r="F102" s="185">
        <f>'BIENIO 2017-2018 X MINERAL'!O103</f>
        <v>3931020.8499999996</v>
      </c>
      <c r="G102" s="185">
        <f>'BIENIO 2019-2020 X MINERAL'!O103</f>
        <v>0</v>
      </c>
      <c r="H102" s="114">
        <f t="shared" si="1"/>
        <v>25980419.119999997</v>
      </c>
    </row>
    <row r="103" spans="1:8" x14ac:dyDescent="0.25">
      <c r="A103" s="111">
        <v>5368</v>
      </c>
      <c r="B103" s="112" t="s">
        <v>112</v>
      </c>
      <c r="C103" s="113">
        <f>'PRESUPUESTO 2012 X MINERAL'!O104</f>
        <v>0</v>
      </c>
      <c r="D103" s="113">
        <f>'BIENIO 2013 - 2014 X MINERAL'!O104</f>
        <v>516401</v>
      </c>
      <c r="E103" s="113">
        <f>'BIENIO 2015-2016 X MINERAL'!O104</f>
        <v>0</v>
      </c>
      <c r="F103" s="185">
        <f>'BIENIO 2017-2018 X MINERAL'!O104</f>
        <v>0</v>
      </c>
      <c r="G103" s="185">
        <f>'BIENIO 2019-2020 X MINERAL'!O104</f>
        <v>0</v>
      </c>
      <c r="H103" s="114">
        <f t="shared" si="1"/>
        <v>516401</v>
      </c>
    </row>
    <row r="104" spans="1:8" x14ac:dyDescent="0.25">
      <c r="A104" s="111">
        <v>5376</v>
      </c>
      <c r="B104" s="112" t="s">
        <v>113</v>
      </c>
      <c r="C104" s="113">
        <f>'PRESUPUESTO 2012 X MINERAL'!O105</f>
        <v>0</v>
      </c>
      <c r="D104" s="113">
        <f>'BIENIO 2013 - 2014 X MINERAL'!O105</f>
        <v>0</v>
      </c>
      <c r="E104" s="113">
        <f>'BIENIO 2015-2016 X MINERAL'!O105</f>
        <v>0</v>
      </c>
      <c r="F104" s="185">
        <f>'BIENIO 2017-2018 X MINERAL'!O105</f>
        <v>0</v>
      </c>
      <c r="G104" s="185">
        <f>'BIENIO 2019-2020 X MINERAL'!O105</f>
        <v>0</v>
      </c>
      <c r="H104" s="114">
        <f t="shared" si="1"/>
        <v>0</v>
      </c>
    </row>
    <row r="105" spans="1:8" x14ac:dyDescent="0.25">
      <c r="A105" s="111">
        <v>5380</v>
      </c>
      <c r="B105" s="112" t="s">
        <v>114</v>
      </c>
      <c r="C105" s="113">
        <f>'PRESUPUESTO 2012 X MINERAL'!O106</f>
        <v>0</v>
      </c>
      <c r="D105" s="113">
        <f>'BIENIO 2013 - 2014 X MINERAL'!O106</f>
        <v>0</v>
      </c>
      <c r="E105" s="113">
        <f>'BIENIO 2015-2016 X MINERAL'!O106</f>
        <v>0</v>
      </c>
      <c r="F105" s="185">
        <f>'BIENIO 2017-2018 X MINERAL'!O106</f>
        <v>0</v>
      </c>
      <c r="G105" s="185">
        <f>'BIENIO 2019-2020 X MINERAL'!O106</f>
        <v>0</v>
      </c>
      <c r="H105" s="114">
        <f t="shared" si="1"/>
        <v>0</v>
      </c>
    </row>
    <row r="106" spans="1:8" x14ac:dyDescent="0.25">
      <c r="A106" s="111">
        <v>5390</v>
      </c>
      <c r="B106" s="112" t="s">
        <v>115</v>
      </c>
      <c r="C106" s="113">
        <f>'PRESUPUESTO 2012 X MINERAL'!O107</f>
        <v>212475</v>
      </c>
      <c r="D106" s="113">
        <f>'BIENIO 2013 - 2014 X MINERAL'!O107</f>
        <v>916802</v>
      </c>
      <c r="E106" s="113">
        <f>'BIENIO 2015-2016 X MINERAL'!O107</f>
        <v>173830.99000000002</v>
      </c>
      <c r="F106" s="185">
        <f>'BIENIO 2017-2018 X MINERAL'!O107</f>
        <v>35076781.220000006</v>
      </c>
      <c r="G106" s="185">
        <f>'BIENIO 2019-2020 X MINERAL'!O107</f>
        <v>9019006.6900000013</v>
      </c>
      <c r="H106" s="114">
        <f t="shared" si="1"/>
        <v>45398895.900000006</v>
      </c>
    </row>
    <row r="107" spans="1:8" x14ac:dyDescent="0.25">
      <c r="A107" s="111">
        <v>5400</v>
      </c>
      <c r="B107" s="112" t="s">
        <v>116</v>
      </c>
      <c r="C107" s="113">
        <f>'PRESUPUESTO 2012 X MINERAL'!O108</f>
        <v>0</v>
      </c>
      <c r="D107" s="113">
        <f>'BIENIO 2013 - 2014 X MINERAL'!O108</f>
        <v>848429</v>
      </c>
      <c r="E107" s="113">
        <f>'BIENIO 2015-2016 X MINERAL'!O108</f>
        <v>308021.02</v>
      </c>
      <c r="F107" s="185">
        <f>'BIENIO 2017-2018 X MINERAL'!O108</f>
        <v>7016.28</v>
      </c>
      <c r="G107" s="185">
        <f>'BIENIO 2019-2020 X MINERAL'!O108</f>
        <v>4234429.08</v>
      </c>
      <c r="H107" s="114">
        <f t="shared" si="1"/>
        <v>5397895.3799999999</v>
      </c>
    </row>
    <row r="108" spans="1:8" x14ac:dyDescent="0.25">
      <c r="A108" s="111">
        <v>5411</v>
      </c>
      <c r="B108" s="112" t="s">
        <v>117</v>
      </c>
      <c r="C108" s="113">
        <f>'PRESUPUESTO 2012 X MINERAL'!O109</f>
        <v>0</v>
      </c>
      <c r="D108" s="113">
        <f>'BIENIO 2013 - 2014 X MINERAL'!O109</f>
        <v>282495</v>
      </c>
      <c r="E108" s="113">
        <f>'BIENIO 2015-2016 X MINERAL'!O109</f>
        <v>2416767.4500000002</v>
      </c>
      <c r="F108" s="185">
        <f>'BIENIO 2017-2018 X MINERAL'!O109</f>
        <v>49335.35</v>
      </c>
      <c r="G108" s="185">
        <f>'BIENIO 2019-2020 X MINERAL'!O109</f>
        <v>0</v>
      </c>
      <c r="H108" s="114">
        <f t="shared" si="1"/>
        <v>2748597.8000000003</v>
      </c>
    </row>
    <row r="109" spans="1:8" x14ac:dyDescent="0.25">
      <c r="A109" s="111">
        <v>5425</v>
      </c>
      <c r="B109" s="112" t="s">
        <v>118</v>
      </c>
      <c r="C109" s="113">
        <f>'PRESUPUESTO 2012 X MINERAL'!O110</f>
        <v>7746336</v>
      </c>
      <c r="D109" s="113">
        <f>'BIENIO 2013 - 2014 X MINERAL'!O110</f>
        <v>849763</v>
      </c>
      <c r="E109" s="113">
        <f>'BIENIO 2015-2016 X MINERAL'!O110</f>
        <v>31517859.569999997</v>
      </c>
      <c r="F109" s="185">
        <f>'BIENIO 2017-2018 X MINERAL'!O110</f>
        <v>830076.64000000013</v>
      </c>
      <c r="G109" s="185">
        <f>'BIENIO 2019-2020 X MINERAL'!O110</f>
        <v>10245660.910000002</v>
      </c>
      <c r="H109" s="114">
        <f t="shared" si="1"/>
        <v>51189696.119999997</v>
      </c>
    </row>
    <row r="110" spans="1:8" x14ac:dyDescent="0.25">
      <c r="A110" s="111">
        <v>5440</v>
      </c>
      <c r="B110" s="112" t="s">
        <v>119</v>
      </c>
      <c r="C110" s="113">
        <f>'PRESUPUESTO 2012 X MINERAL'!O111</f>
        <v>0</v>
      </c>
      <c r="D110" s="113">
        <f>'BIENIO 2013 - 2014 X MINERAL'!O111</f>
        <v>0</v>
      </c>
      <c r="E110" s="113">
        <f>'BIENIO 2015-2016 X MINERAL'!O111</f>
        <v>0</v>
      </c>
      <c r="F110" s="185">
        <f>'BIENIO 2017-2018 X MINERAL'!O111</f>
        <v>0</v>
      </c>
      <c r="G110" s="185">
        <f>'BIENIO 2019-2020 X MINERAL'!O111</f>
        <v>0</v>
      </c>
      <c r="H110" s="114">
        <f t="shared" si="1"/>
        <v>0</v>
      </c>
    </row>
    <row r="111" spans="1:8" x14ac:dyDescent="0.25">
      <c r="A111" s="208">
        <v>5467</v>
      </c>
      <c r="B111" s="207" t="s">
        <v>120</v>
      </c>
      <c r="C111" s="209">
        <f>'PRESUPUESTO 2012 X MINERAL'!O112</f>
        <v>0</v>
      </c>
      <c r="D111" s="209">
        <f>'BIENIO 2013 - 2014 X MINERAL'!O112</f>
        <v>3902687</v>
      </c>
      <c r="E111" s="209">
        <f>'BIENIO 2015-2016 X MINERAL'!O112</f>
        <v>0</v>
      </c>
      <c r="F111" s="210">
        <f>'BIENIO 2017-2018 X MINERAL'!O112</f>
        <v>0</v>
      </c>
      <c r="G111" s="210">
        <f>'BIENIO 2019-2020 X MINERAL'!O112</f>
        <v>0</v>
      </c>
      <c r="H111" s="211">
        <f t="shared" si="1"/>
        <v>3902687</v>
      </c>
    </row>
    <row r="112" spans="1:8" x14ac:dyDescent="0.25">
      <c r="A112" s="208">
        <v>5475</v>
      </c>
      <c r="B112" s="207" t="s">
        <v>121</v>
      </c>
      <c r="C112" s="209">
        <f>'PRESUPUESTO 2012 X MINERAL'!O113</f>
        <v>0</v>
      </c>
      <c r="D112" s="209">
        <f>'BIENIO 2013 - 2014 X MINERAL'!O113</f>
        <v>0</v>
      </c>
      <c r="E112" s="209">
        <f>'BIENIO 2015-2016 X MINERAL'!O113</f>
        <v>0</v>
      </c>
      <c r="F112" s="210">
        <f>'BIENIO 2017-2018 X MINERAL'!O113</f>
        <v>0</v>
      </c>
      <c r="G112" s="210">
        <f>'BIENIO 2019-2020 X MINERAL'!O113</f>
        <v>0</v>
      </c>
      <c r="H112" s="211">
        <f t="shared" si="1"/>
        <v>0</v>
      </c>
    </row>
    <row r="113" spans="1:8" x14ac:dyDescent="0.25">
      <c r="A113" s="208">
        <v>5480</v>
      </c>
      <c r="B113" s="207" t="s">
        <v>122</v>
      </c>
      <c r="C113" s="209">
        <f>'PRESUPUESTO 2012 X MINERAL'!O114</f>
        <v>3471789</v>
      </c>
      <c r="D113" s="209">
        <f>'BIENIO 2013 - 2014 X MINERAL'!O114</f>
        <v>43149057</v>
      </c>
      <c r="E113" s="209">
        <f>'BIENIO 2015-2016 X MINERAL'!O114</f>
        <v>11919340.220000001</v>
      </c>
      <c r="F113" s="210">
        <f>'BIENIO 2017-2018 X MINERAL'!O114</f>
        <v>179928112.92000002</v>
      </c>
      <c r="G113" s="210">
        <f>'BIENIO 2019-2020 X MINERAL'!O114</f>
        <v>148589655.36000001</v>
      </c>
      <c r="H113" s="211">
        <f t="shared" si="1"/>
        <v>387057954.5</v>
      </c>
    </row>
    <row r="114" spans="1:8" x14ac:dyDescent="0.25">
      <c r="A114" s="208">
        <v>5483</v>
      </c>
      <c r="B114" s="207" t="s">
        <v>34</v>
      </c>
      <c r="C114" s="209">
        <f>'PRESUPUESTO 2012 X MINERAL'!O115</f>
        <v>9377015</v>
      </c>
      <c r="D114" s="209">
        <f>'BIENIO 2013 - 2014 X MINERAL'!O115</f>
        <v>2174176</v>
      </c>
      <c r="E114" s="209">
        <f>'BIENIO 2015-2016 X MINERAL'!O115</f>
        <v>1726705.18</v>
      </c>
      <c r="F114" s="210">
        <f>'BIENIO 2017-2018 X MINERAL'!O115</f>
        <v>105294.15</v>
      </c>
      <c r="G114" s="210">
        <f>'BIENIO 2019-2020 X MINERAL'!O115</f>
        <v>0</v>
      </c>
      <c r="H114" s="211">
        <f t="shared" si="1"/>
        <v>13383190.33</v>
      </c>
    </row>
    <row r="115" spans="1:8" x14ac:dyDescent="0.25">
      <c r="A115" s="208">
        <v>5490</v>
      </c>
      <c r="B115" s="207" t="s">
        <v>123</v>
      </c>
      <c r="C115" s="209">
        <f>'PRESUPUESTO 2012 X MINERAL'!O116</f>
        <v>0</v>
      </c>
      <c r="D115" s="209">
        <f>'BIENIO 2013 - 2014 X MINERAL'!O116</f>
        <v>0</v>
      </c>
      <c r="E115" s="209">
        <f>'BIENIO 2015-2016 X MINERAL'!O116</f>
        <v>0</v>
      </c>
      <c r="F115" s="210">
        <f>'BIENIO 2017-2018 X MINERAL'!O116</f>
        <v>1002815.32</v>
      </c>
      <c r="G115" s="210">
        <f>'BIENIO 2019-2020 X MINERAL'!O116</f>
        <v>0</v>
      </c>
      <c r="H115" s="211">
        <f t="shared" si="1"/>
        <v>1002815.32</v>
      </c>
    </row>
    <row r="116" spans="1:8" x14ac:dyDescent="0.25">
      <c r="A116" s="208">
        <v>5495</v>
      </c>
      <c r="B116" s="207" t="s">
        <v>124</v>
      </c>
      <c r="C116" s="209">
        <f>'PRESUPUESTO 2012 X MINERAL'!O117</f>
        <v>452321350</v>
      </c>
      <c r="D116" s="209">
        <f>'BIENIO 2013 - 2014 X MINERAL'!O117</f>
        <v>496733107</v>
      </c>
      <c r="E116" s="209">
        <f>'BIENIO 2015-2016 X MINERAL'!O117</f>
        <v>592255504.63999999</v>
      </c>
      <c r="F116" s="210">
        <f>'BIENIO 2017-2018 X MINERAL'!O117</f>
        <v>702283238.90999997</v>
      </c>
      <c r="G116" s="210">
        <f>'BIENIO 2019-2020 X MINERAL'!O117</f>
        <v>93961432.690000013</v>
      </c>
      <c r="H116" s="211">
        <f t="shared" si="1"/>
        <v>2337554633.2399998</v>
      </c>
    </row>
    <row r="117" spans="1:8" x14ac:dyDescent="0.25">
      <c r="A117" s="208">
        <v>5501</v>
      </c>
      <c r="B117" s="207" t="s">
        <v>125</v>
      </c>
      <c r="C117" s="209">
        <f>'PRESUPUESTO 2012 X MINERAL'!O118</f>
        <v>0</v>
      </c>
      <c r="D117" s="209">
        <f>'BIENIO 2013 - 2014 X MINERAL'!O118</f>
        <v>0</v>
      </c>
      <c r="E117" s="209">
        <f>'BIENIO 2015-2016 X MINERAL'!O118</f>
        <v>31147.93</v>
      </c>
      <c r="F117" s="210">
        <f>'BIENIO 2017-2018 X MINERAL'!O118</f>
        <v>66936.14</v>
      </c>
      <c r="G117" s="210">
        <f>'BIENIO 2019-2020 X MINERAL'!O118</f>
        <v>3247.06</v>
      </c>
      <c r="H117" s="211">
        <f t="shared" si="1"/>
        <v>101331.13</v>
      </c>
    </row>
    <row r="118" spans="1:8" x14ac:dyDescent="0.25">
      <c r="A118" s="208">
        <v>5541</v>
      </c>
      <c r="B118" s="207" t="s">
        <v>126</v>
      </c>
      <c r="C118" s="209">
        <f>'PRESUPUESTO 2012 X MINERAL'!O119</f>
        <v>0</v>
      </c>
      <c r="D118" s="209">
        <f>'BIENIO 2013 - 2014 X MINERAL'!O119</f>
        <v>0</v>
      </c>
      <c r="E118" s="209">
        <f>'BIENIO 2015-2016 X MINERAL'!O119</f>
        <v>0</v>
      </c>
      <c r="F118" s="210">
        <f>'BIENIO 2017-2018 X MINERAL'!O119</f>
        <v>0</v>
      </c>
      <c r="G118" s="210">
        <f>'BIENIO 2019-2020 X MINERAL'!O119</f>
        <v>8231.4699999999993</v>
      </c>
      <c r="H118" s="211">
        <f t="shared" si="1"/>
        <v>8231.4699999999993</v>
      </c>
    </row>
    <row r="119" spans="1:8" x14ac:dyDescent="0.25">
      <c r="A119" s="208">
        <v>5543</v>
      </c>
      <c r="B119" s="207" t="s">
        <v>127</v>
      </c>
      <c r="C119" s="209">
        <f>'PRESUPUESTO 2012 X MINERAL'!O120</f>
        <v>0</v>
      </c>
      <c r="D119" s="209">
        <f>'BIENIO 2013 - 2014 X MINERAL'!O120</f>
        <v>0</v>
      </c>
      <c r="E119" s="209">
        <f>'BIENIO 2015-2016 X MINERAL'!O120</f>
        <v>0</v>
      </c>
      <c r="F119" s="210">
        <f>'BIENIO 2017-2018 X MINERAL'!O120</f>
        <v>0</v>
      </c>
      <c r="G119" s="210">
        <f>'BIENIO 2019-2020 X MINERAL'!O120</f>
        <v>0</v>
      </c>
      <c r="H119" s="211">
        <f t="shared" si="1"/>
        <v>0</v>
      </c>
    </row>
    <row r="120" spans="1:8" x14ac:dyDescent="0.25">
      <c r="A120" s="208">
        <v>5576</v>
      </c>
      <c r="B120" s="207" t="s">
        <v>128</v>
      </c>
      <c r="C120" s="209">
        <f>'PRESUPUESTO 2012 X MINERAL'!O121</f>
        <v>0</v>
      </c>
      <c r="D120" s="209">
        <f>'BIENIO 2013 - 2014 X MINERAL'!O121</f>
        <v>0</v>
      </c>
      <c r="E120" s="209">
        <f>'BIENIO 2015-2016 X MINERAL'!O121</f>
        <v>0</v>
      </c>
      <c r="F120" s="210">
        <f>'BIENIO 2017-2018 X MINERAL'!O121</f>
        <v>0</v>
      </c>
      <c r="G120" s="210">
        <f>'BIENIO 2019-2020 X MINERAL'!O121</f>
        <v>0</v>
      </c>
      <c r="H120" s="211">
        <f t="shared" si="1"/>
        <v>0</v>
      </c>
    </row>
    <row r="121" spans="1:8" x14ac:dyDescent="0.25">
      <c r="A121" s="111">
        <v>5579</v>
      </c>
      <c r="B121" s="112" t="s">
        <v>129</v>
      </c>
      <c r="C121" s="113">
        <f>'PRESUPUESTO 2012 X MINERAL'!O122</f>
        <v>357559871</v>
      </c>
      <c r="D121" s="113">
        <f>'BIENIO 2013 - 2014 X MINERAL'!O122</f>
        <v>73365500</v>
      </c>
      <c r="E121" s="113">
        <f>'BIENIO 2015-2016 X MINERAL'!O122</f>
        <v>73527105.420000002</v>
      </c>
      <c r="F121" s="185">
        <f>'BIENIO 2017-2018 X MINERAL'!O122</f>
        <v>679847270.40999997</v>
      </c>
      <c r="G121" s="185">
        <f>'BIENIO 2019-2020 X MINERAL'!O122</f>
        <v>259007555.25999999</v>
      </c>
      <c r="H121" s="114">
        <f t="shared" si="1"/>
        <v>1443307302.0899999</v>
      </c>
    </row>
    <row r="122" spans="1:8" x14ac:dyDescent="0.25">
      <c r="A122" s="111">
        <v>5585</v>
      </c>
      <c r="B122" s="112" t="s">
        <v>130</v>
      </c>
      <c r="C122" s="113">
        <f>'PRESUPUESTO 2012 X MINERAL'!O123</f>
        <v>3583297</v>
      </c>
      <c r="D122" s="113">
        <f>'BIENIO 2013 - 2014 X MINERAL'!O123</f>
        <v>14048601</v>
      </c>
      <c r="E122" s="113">
        <f>'BIENIO 2015-2016 X MINERAL'!O123</f>
        <v>142318318.07000002</v>
      </c>
      <c r="F122" s="185">
        <f>'BIENIO 2017-2018 X MINERAL'!O123</f>
        <v>91868421.730000004</v>
      </c>
      <c r="G122" s="185">
        <f>'BIENIO 2019-2020 X MINERAL'!O123</f>
        <v>13330478.310000001</v>
      </c>
      <c r="H122" s="114">
        <f t="shared" si="1"/>
        <v>265149116.11000001</v>
      </c>
    </row>
    <row r="123" spans="1:8" x14ac:dyDescent="0.25">
      <c r="A123" s="111">
        <v>5591</v>
      </c>
      <c r="B123" s="112" t="s">
        <v>131</v>
      </c>
      <c r="C123" s="113">
        <f>'PRESUPUESTO 2012 X MINERAL'!O124</f>
        <v>0</v>
      </c>
      <c r="D123" s="113">
        <f>'BIENIO 2013 - 2014 X MINERAL'!O124</f>
        <v>1639534</v>
      </c>
      <c r="E123" s="113">
        <f>'BIENIO 2015-2016 X MINERAL'!O124</f>
        <v>1197907.24</v>
      </c>
      <c r="F123" s="185">
        <f>'BIENIO 2017-2018 X MINERAL'!O124</f>
        <v>28645473.130000003</v>
      </c>
      <c r="G123" s="185">
        <f>'BIENIO 2019-2020 X MINERAL'!O124</f>
        <v>5598066.3200000003</v>
      </c>
      <c r="H123" s="114">
        <f t="shared" si="1"/>
        <v>37080980.690000005</v>
      </c>
    </row>
    <row r="124" spans="1:8" x14ac:dyDescent="0.25">
      <c r="A124" s="111">
        <v>5604</v>
      </c>
      <c r="B124" s="112" t="s">
        <v>132</v>
      </c>
      <c r="C124" s="113">
        <f>'PRESUPUESTO 2012 X MINERAL'!O125</f>
        <v>720222491</v>
      </c>
      <c r="D124" s="113">
        <f>'BIENIO 2013 - 2014 X MINERAL'!O125</f>
        <v>1584250833</v>
      </c>
      <c r="E124" s="113">
        <f>'BIENIO 2015-2016 X MINERAL'!O125</f>
        <v>757303039.44999993</v>
      </c>
      <c r="F124" s="185">
        <f>'BIENIO 2017-2018 X MINERAL'!O125</f>
        <v>1103932569.9399998</v>
      </c>
      <c r="G124" s="185">
        <f>'BIENIO 2019-2020 X MINERAL'!O125</f>
        <v>452362058.10000014</v>
      </c>
      <c r="H124" s="114">
        <f t="shared" si="1"/>
        <v>4618070991.4899998</v>
      </c>
    </row>
    <row r="125" spans="1:8" x14ac:dyDescent="0.25">
      <c r="A125" s="111">
        <v>5607</v>
      </c>
      <c r="B125" s="112" t="s">
        <v>133</v>
      </c>
      <c r="C125" s="113">
        <f>'PRESUPUESTO 2012 X MINERAL'!O126</f>
        <v>305058</v>
      </c>
      <c r="D125" s="113">
        <f>'BIENIO 2013 - 2014 X MINERAL'!O126</f>
        <v>1339144</v>
      </c>
      <c r="E125" s="113">
        <f>'BIENIO 2015-2016 X MINERAL'!O126</f>
        <v>1031143</v>
      </c>
      <c r="F125" s="185">
        <f>'BIENIO 2017-2018 X MINERAL'!O126</f>
        <v>1296182.3600000001</v>
      </c>
      <c r="G125" s="185">
        <f>'BIENIO 2019-2020 X MINERAL'!O126</f>
        <v>681569.79</v>
      </c>
      <c r="H125" s="114">
        <f t="shared" si="1"/>
        <v>4653097.1500000004</v>
      </c>
    </row>
    <row r="126" spans="1:8" x14ac:dyDescent="0.25">
      <c r="A126" s="111">
        <v>5615</v>
      </c>
      <c r="B126" s="112" t="s">
        <v>134</v>
      </c>
      <c r="C126" s="113">
        <f>'PRESUPUESTO 2012 X MINERAL'!O127</f>
        <v>23233</v>
      </c>
      <c r="D126" s="113">
        <f>'BIENIO 2013 - 2014 X MINERAL'!O127</f>
        <v>1082627</v>
      </c>
      <c r="E126" s="113">
        <f>'BIENIO 2015-2016 X MINERAL'!O127</f>
        <v>0</v>
      </c>
      <c r="F126" s="185">
        <f>'BIENIO 2017-2018 X MINERAL'!O127</f>
        <v>308094.28999999998</v>
      </c>
      <c r="G126" s="185">
        <f>'BIENIO 2019-2020 X MINERAL'!O127</f>
        <v>5367277.24</v>
      </c>
      <c r="H126" s="114">
        <f t="shared" si="1"/>
        <v>6781231.5300000003</v>
      </c>
    </row>
    <row r="127" spans="1:8" x14ac:dyDescent="0.25">
      <c r="A127" s="111">
        <v>5628</v>
      </c>
      <c r="B127" s="112" t="s">
        <v>135</v>
      </c>
      <c r="C127" s="113">
        <f>'PRESUPUESTO 2012 X MINERAL'!O128</f>
        <v>1165021</v>
      </c>
      <c r="D127" s="113">
        <f>'BIENIO 2013 - 2014 X MINERAL'!O128</f>
        <v>13508806</v>
      </c>
      <c r="E127" s="113">
        <f>'BIENIO 2015-2016 X MINERAL'!O128</f>
        <v>6160806.3500000006</v>
      </c>
      <c r="F127" s="185">
        <f>'BIENIO 2017-2018 X MINERAL'!O128</f>
        <v>3601683.11</v>
      </c>
      <c r="G127" s="185">
        <f>'BIENIO 2019-2020 X MINERAL'!O128</f>
        <v>0</v>
      </c>
      <c r="H127" s="114">
        <f t="shared" si="1"/>
        <v>24436316.460000001</v>
      </c>
    </row>
    <row r="128" spans="1:8" x14ac:dyDescent="0.25">
      <c r="A128" s="111">
        <v>5631</v>
      </c>
      <c r="B128" s="112" t="s">
        <v>136</v>
      </c>
      <c r="C128" s="113">
        <f>'PRESUPUESTO 2012 X MINERAL'!O129</f>
        <v>0</v>
      </c>
      <c r="D128" s="113">
        <f>'BIENIO 2013 - 2014 X MINERAL'!O129</f>
        <v>0</v>
      </c>
      <c r="E128" s="113">
        <f>'BIENIO 2015-2016 X MINERAL'!O129</f>
        <v>0</v>
      </c>
      <c r="F128" s="185">
        <f>'BIENIO 2017-2018 X MINERAL'!O129</f>
        <v>0</v>
      </c>
      <c r="G128" s="185">
        <f>'BIENIO 2019-2020 X MINERAL'!O129</f>
        <v>0</v>
      </c>
      <c r="H128" s="114">
        <f t="shared" si="1"/>
        <v>0</v>
      </c>
    </row>
    <row r="129" spans="1:8" x14ac:dyDescent="0.25">
      <c r="A129" s="111">
        <v>5642</v>
      </c>
      <c r="B129" s="112" t="s">
        <v>137</v>
      </c>
      <c r="C129" s="113">
        <f>'PRESUPUESTO 2012 X MINERAL'!O130</f>
        <v>0</v>
      </c>
      <c r="D129" s="113">
        <f>'BIENIO 2013 - 2014 X MINERAL'!O130</f>
        <v>0</v>
      </c>
      <c r="E129" s="113">
        <f>'BIENIO 2015-2016 X MINERAL'!O130</f>
        <v>1286223.77</v>
      </c>
      <c r="F129" s="185">
        <f>'BIENIO 2017-2018 X MINERAL'!O130</f>
        <v>155467.43</v>
      </c>
      <c r="G129" s="185">
        <f>'BIENIO 2019-2020 X MINERAL'!O130</f>
        <v>0</v>
      </c>
      <c r="H129" s="114">
        <f t="shared" si="1"/>
        <v>1441691.2</v>
      </c>
    </row>
    <row r="130" spans="1:8" x14ac:dyDescent="0.25">
      <c r="A130" s="111">
        <v>5647</v>
      </c>
      <c r="B130" s="112" t="s">
        <v>138</v>
      </c>
      <c r="C130" s="113">
        <f>'PRESUPUESTO 2012 X MINERAL'!O131</f>
        <v>0</v>
      </c>
      <c r="D130" s="113">
        <f>'BIENIO 2013 - 2014 X MINERAL'!O131</f>
        <v>0</v>
      </c>
      <c r="E130" s="113">
        <f>'BIENIO 2015-2016 X MINERAL'!O131</f>
        <v>0</v>
      </c>
      <c r="F130" s="185">
        <f>'BIENIO 2017-2018 X MINERAL'!O131</f>
        <v>0</v>
      </c>
      <c r="G130" s="185">
        <f>'BIENIO 2019-2020 X MINERAL'!O131</f>
        <v>0</v>
      </c>
      <c r="H130" s="114">
        <f t="shared" si="1"/>
        <v>0</v>
      </c>
    </row>
    <row r="131" spans="1:8" x14ac:dyDescent="0.25">
      <c r="A131" s="208">
        <v>5649</v>
      </c>
      <c r="B131" s="207" t="s">
        <v>139</v>
      </c>
      <c r="C131" s="209">
        <f>'PRESUPUESTO 2012 X MINERAL'!O132</f>
        <v>0</v>
      </c>
      <c r="D131" s="209">
        <f>'BIENIO 2013 - 2014 X MINERAL'!O132</f>
        <v>1218187.8799999999</v>
      </c>
      <c r="E131" s="209">
        <f>'BIENIO 2015-2016 X MINERAL'!O132</f>
        <v>112923100.75</v>
      </c>
      <c r="F131" s="210">
        <f>'BIENIO 2017-2018 X MINERAL'!O132</f>
        <v>10021047.839999998</v>
      </c>
      <c r="G131" s="210">
        <f>'BIENIO 2019-2020 X MINERAL'!O132</f>
        <v>1531855.19</v>
      </c>
      <c r="H131" s="211">
        <f t="shared" si="1"/>
        <v>125694191.66</v>
      </c>
    </row>
    <row r="132" spans="1:8" x14ac:dyDescent="0.25">
      <c r="A132" s="208">
        <v>5652</v>
      </c>
      <c r="B132" s="207" t="s">
        <v>140</v>
      </c>
      <c r="C132" s="209">
        <f>'PRESUPUESTO 2012 X MINERAL'!O133</f>
        <v>0</v>
      </c>
      <c r="D132" s="209">
        <f>'BIENIO 2013 - 2014 X MINERAL'!O133</f>
        <v>0</v>
      </c>
      <c r="E132" s="209">
        <f>'BIENIO 2015-2016 X MINERAL'!O133</f>
        <v>12264418.32</v>
      </c>
      <c r="F132" s="210">
        <f>'BIENIO 2017-2018 X MINERAL'!O133</f>
        <v>1369080.54</v>
      </c>
      <c r="G132" s="210">
        <f>'BIENIO 2019-2020 X MINERAL'!O133</f>
        <v>0</v>
      </c>
      <c r="H132" s="211">
        <f t="shared" si="1"/>
        <v>13633498.859999999</v>
      </c>
    </row>
    <row r="133" spans="1:8" x14ac:dyDescent="0.25">
      <c r="A133" s="208">
        <v>5656</v>
      </c>
      <c r="B133" s="207" t="s">
        <v>141</v>
      </c>
      <c r="C133" s="209">
        <f>'PRESUPUESTO 2012 X MINERAL'!O134</f>
        <v>0</v>
      </c>
      <c r="D133" s="209">
        <f>'BIENIO 2013 - 2014 X MINERAL'!O134</f>
        <v>0</v>
      </c>
      <c r="E133" s="209">
        <f>'BIENIO 2015-2016 X MINERAL'!O134</f>
        <v>0</v>
      </c>
      <c r="F133" s="210">
        <f>'BIENIO 2017-2018 X MINERAL'!O134</f>
        <v>0</v>
      </c>
      <c r="G133" s="210">
        <f>'BIENIO 2019-2020 X MINERAL'!O134</f>
        <v>0</v>
      </c>
      <c r="H133" s="211">
        <f t="shared" si="1"/>
        <v>0</v>
      </c>
    </row>
    <row r="134" spans="1:8" x14ac:dyDescent="0.25">
      <c r="A134" s="208">
        <v>5658</v>
      </c>
      <c r="B134" s="207" t="s">
        <v>142</v>
      </c>
      <c r="C134" s="209">
        <f>'PRESUPUESTO 2012 X MINERAL'!O135</f>
        <v>0</v>
      </c>
      <c r="D134" s="209">
        <f>'BIENIO 2013 - 2014 X MINERAL'!O135</f>
        <v>0</v>
      </c>
      <c r="E134" s="209">
        <f>'BIENIO 2015-2016 X MINERAL'!O135</f>
        <v>0</v>
      </c>
      <c r="F134" s="210">
        <f>'BIENIO 2017-2018 X MINERAL'!O135</f>
        <v>0</v>
      </c>
      <c r="G134" s="210">
        <f>'BIENIO 2019-2020 X MINERAL'!O135</f>
        <v>0</v>
      </c>
      <c r="H134" s="211">
        <f t="shared" si="1"/>
        <v>0</v>
      </c>
    </row>
    <row r="135" spans="1:8" x14ac:dyDescent="0.25">
      <c r="A135" s="208">
        <v>5659</v>
      </c>
      <c r="B135" s="207" t="s">
        <v>143</v>
      </c>
      <c r="C135" s="209">
        <f>'PRESUPUESTO 2012 X MINERAL'!O136</f>
        <v>0</v>
      </c>
      <c r="D135" s="209">
        <f>'BIENIO 2013 - 2014 X MINERAL'!O136</f>
        <v>0</v>
      </c>
      <c r="E135" s="209">
        <f>'BIENIO 2015-2016 X MINERAL'!O136</f>
        <v>0</v>
      </c>
      <c r="F135" s="210">
        <f>'BIENIO 2017-2018 X MINERAL'!O136</f>
        <v>13684.34</v>
      </c>
      <c r="G135" s="210">
        <f>'BIENIO 2019-2020 X MINERAL'!O136</f>
        <v>0</v>
      </c>
      <c r="H135" s="211">
        <f t="shared" si="1"/>
        <v>13684.34</v>
      </c>
    </row>
    <row r="136" spans="1:8" x14ac:dyDescent="0.25">
      <c r="A136" s="208">
        <v>5660</v>
      </c>
      <c r="B136" s="207" t="s">
        <v>144</v>
      </c>
      <c r="C136" s="209">
        <f>'PRESUPUESTO 2012 X MINERAL'!O137</f>
        <v>9850861</v>
      </c>
      <c r="D136" s="209">
        <f>'BIENIO 2013 - 2014 X MINERAL'!O137</f>
        <v>11014748.620000001</v>
      </c>
      <c r="E136" s="209">
        <f>'BIENIO 2015-2016 X MINERAL'!O137</f>
        <v>73178947.860000014</v>
      </c>
      <c r="F136" s="210">
        <f>'BIENIO 2017-2018 X MINERAL'!O137</f>
        <v>13519425.979999999</v>
      </c>
      <c r="G136" s="210">
        <f>'BIENIO 2019-2020 X MINERAL'!O137</f>
        <v>3255500.26</v>
      </c>
      <c r="H136" s="211">
        <f t="shared" si="1"/>
        <v>110819483.72000003</v>
      </c>
    </row>
    <row r="137" spans="1:8" x14ac:dyDescent="0.25">
      <c r="A137" s="208">
        <v>5664</v>
      </c>
      <c r="B137" s="207" t="s">
        <v>145</v>
      </c>
      <c r="C137" s="209">
        <f>'PRESUPUESTO 2012 X MINERAL'!O138</f>
        <v>0</v>
      </c>
      <c r="D137" s="209">
        <f>'BIENIO 2013 - 2014 X MINERAL'!O138</f>
        <v>0</v>
      </c>
      <c r="E137" s="209">
        <f>'BIENIO 2015-2016 X MINERAL'!O138</f>
        <v>0</v>
      </c>
      <c r="F137" s="210">
        <f>'BIENIO 2017-2018 X MINERAL'!O138</f>
        <v>56715.11</v>
      </c>
      <c r="G137" s="210">
        <f>'BIENIO 2019-2020 X MINERAL'!O138</f>
        <v>0</v>
      </c>
      <c r="H137" s="211">
        <f t="shared" si="1"/>
        <v>56715.11</v>
      </c>
    </row>
    <row r="138" spans="1:8" x14ac:dyDescent="0.25">
      <c r="A138" s="208">
        <v>5665</v>
      </c>
      <c r="B138" s="207" t="s">
        <v>146</v>
      </c>
      <c r="C138" s="209">
        <f>'PRESUPUESTO 2012 X MINERAL'!O139</f>
        <v>0</v>
      </c>
      <c r="D138" s="209">
        <f>'BIENIO 2013 - 2014 X MINERAL'!O139</f>
        <v>0</v>
      </c>
      <c r="E138" s="209">
        <f>'BIENIO 2015-2016 X MINERAL'!O139</f>
        <v>0</v>
      </c>
      <c r="F138" s="210">
        <f>'BIENIO 2017-2018 X MINERAL'!O139</f>
        <v>0</v>
      </c>
      <c r="G138" s="210">
        <f>'BIENIO 2019-2020 X MINERAL'!O139</f>
        <v>0</v>
      </c>
      <c r="H138" s="211">
        <f t="shared" ref="H138:H201" si="2">SUM(C138:G138)</f>
        <v>0</v>
      </c>
    </row>
    <row r="139" spans="1:8" x14ac:dyDescent="0.25">
      <c r="A139" s="208">
        <v>5667</v>
      </c>
      <c r="B139" s="207" t="s">
        <v>147</v>
      </c>
      <c r="C139" s="209">
        <f>'PRESUPUESTO 2012 X MINERAL'!O140</f>
        <v>3311752</v>
      </c>
      <c r="D139" s="209">
        <f>'BIENIO 2013 - 2014 X MINERAL'!O140</f>
        <v>1824807</v>
      </c>
      <c r="E139" s="209">
        <f>'BIENIO 2015-2016 X MINERAL'!O140</f>
        <v>0</v>
      </c>
      <c r="F139" s="210">
        <f>'BIENIO 2017-2018 X MINERAL'!O140</f>
        <v>0</v>
      </c>
      <c r="G139" s="210">
        <f>'BIENIO 2019-2020 X MINERAL'!O140</f>
        <v>0</v>
      </c>
      <c r="H139" s="211">
        <f t="shared" si="2"/>
        <v>5136559</v>
      </c>
    </row>
    <row r="140" spans="1:8" x14ac:dyDescent="0.25">
      <c r="A140" s="208">
        <v>5670</v>
      </c>
      <c r="B140" s="207" t="s">
        <v>148</v>
      </c>
      <c r="C140" s="209">
        <f>'PRESUPUESTO 2012 X MINERAL'!O141</f>
        <v>61361672</v>
      </c>
      <c r="D140" s="209">
        <f>'BIENIO 2013 - 2014 X MINERAL'!O141</f>
        <v>8375190</v>
      </c>
      <c r="E140" s="209">
        <f>'BIENIO 2015-2016 X MINERAL'!O141</f>
        <v>61758103.469999999</v>
      </c>
      <c r="F140" s="210">
        <f>'BIENIO 2017-2018 X MINERAL'!O141</f>
        <v>200586839.06000003</v>
      </c>
      <c r="G140" s="210">
        <f>'BIENIO 2019-2020 X MINERAL'!O141</f>
        <v>5608536.9400000004</v>
      </c>
      <c r="H140" s="211">
        <f t="shared" si="2"/>
        <v>337690341.47000003</v>
      </c>
    </row>
    <row r="141" spans="1:8" x14ac:dyDescent="0.25">
      <c r="A141" s="111">
        <v>5674</v>
      </c>
      <c r="B141" s="112" t="s">
        <v>149</v>
      </c>
      <c r="C141" s="113">
        <f>'PRESUPUESTO 2012 X MINERAL'!O142</f>
        <v>0</v>
      </c>
      <c r="D141" s="113">
        <f>'BIENIO 2013 - 2014 X MINERAL'!O142</f>
        <v>0</v>
      </c>
      <c r="E141" s="113">
        <f>'BIENIO 2015-2016 X MINERAL'!O142</f>
        <v>0</v>
      </c>
      <c r="F141" s="185">
        <f>'BIENIO 2017-2018 X MINERAL'!O142</f>
        <v>0</v>
      </c>
      <c r="G141" s="185">
        <f>'BIENIO 2019-2020 X MINERAL'!O142</f>
        <v>28436.62</v>
      </c>
      <c r="H141" s="114">
        <f t="shared" si="2"/>
        <v>28436.62</v>
      </c>
    </row>
    <row r="142" spans="1:8" x14ac:dyDescent="0.25">
      <c r="A142" s="111">
        <v>5679</v>
      </c>
      <c r="B142" s="112" t="s">
        <v>150</v>
      </c>
      <c r="C142" s="113">
        <f>'PRESUPUESTO 2012 X MINERAL'!O143</f>
        <v>0</v>
      </c>
      <c r="D142" s="113">
        <f>'BIENIO 2013 - 2014 X MINERAL'!O143</f>
        <v>2828507</v>
      </c>
      <c r="E142" s="113">
        <f>'BIENIO 2015-2016 X MINERAL'!O143</f>
        <v>2670111.64</v>
      </c>
      <c r="F142" s="185">
        <f>'BIENIO 2017-2018 X MINERAL'!O143</f>
        <v>50599149.82</v>
      </c>
      <c r="G142" s="185">
        <f>'BIENIO 2019-2020 X MINERAL'!O143</f>
        <v>9655537.6300000008</v>
      </c>
      <c r="H142" s="114">
        <f t="shared" si="2"/>
        <v>65753306.090000004</v>
      </c>
    </row>
    <row r="143" spans="1:8" x14ac:dyDescent="0.25">
      <c r="A143" s="111">
        <v>5686</v>
      </c>
      <c r="B143" s="112" t="s">
        <v>151</v>
      </c>
      <c r="C143" s="113">
        <f>'PRESUPUESTO 2012 X MINERAL'!O144</f>
        <v>262296</v>
      </c>
      <c r="D143" s="113">
        <f>'BIENIO 2013 - 2014 X MINERAL'!O144</f>
        <v>22571562</v>
      </c>
      <c r="E143" s="113">
        <f>'BIENIO 2015-2016 X MINERAL'!O144</f>
        <v>14721137.25</v>
      </c>
      <c r="F143" s="185">
        <f>'BIENIO 2017-2018 X MINERAL'!O144</f>
        <v>273172726.12000006</v>
      </c>
      <c r="G143" s="185">
        <f>'BIENIO 2019-2020 X MINERAL'!O144</f>
        <v>23617360.780000001</v>
      </c>
      <c r="H143" s="114">
        <f t="shared" si="2"/>
        <v>334345082.1500001</v>
      </c>
    </row>
    <row r="144" spans="1:8" x14ac:dyDescent="0.25">
      <c r="A144" s="111">
        <v>5690</v>
      </c>
      <c r="B144" s="112" t="s">
        <v>152</v>
      </c>
      <c r="C144" s="113">
        <f>'PRESUPUESTO 2012 X MINERAL'!O145</f>
        <v>27421181</v>
      </c>
      <c r="D144" s="113">
        <f>'BIENIO 2013 - 2014 X MINERAL'!O145</f>
        <v>10458150</v>
      </c>
      <c r="E144" s="113">
        <f>'BIENIO 2015-2016 X MINERAL'!O145</f>
        <v>30844030.23</v>
      </c>
      <c r="F144" s="185">
        <f>'BIENIO 2017-2018 X MINERAL'!O145</f>
        <v>8272310.2299999995</v>
      </c>
      <c r="G144" s="185">
        <f>'BIENIO 2019-2020 X MINERAL'!O145</f>
        <v>65735382.690000005</v>
      </c>
      <c r="H144" s="114">
        <f t="shared" si="2"/>
        <v>142731054.15000001</v>
      </c>
    </row>
    <row r="145" spans="1:8" x14ac:dyDescent="0.25">
      <c r="A145" s="111">
        <v>5697</v>
      </c>
      <c r="B145" s="112" t="s">
        <v>153</v>
      </c>
      <c r="C145" s="113">
        <f>'PRESUPUESTO 2012 X MINERAL'!O146</f>
        <v>0</v>
      </c>
      <c r="D145" s="113">
        <f>'BIENIO 2013 - 2014 X MINERAL'!O146</f>
        <v>0</v>
      </c>
      <c r="E145" s="113">
        <f>'BIENIO 2015-2016 X MINERAL'!O146</f>
        <v>0</v>
      </c>
      <c r="F145" s="185">
        <f>'BIENIO 2017-2018 X MINERAL'!O146</f>
        <v>0</v>
      </c>
      <c r="G145" s="185">
        <f>'BIENIO 2019-2020 X MINERAL'!O146</f>
        <v>0</v>
      </c>
      <c r="H145" s="114">
        <f t="shared" si="2"/>
        <v>0</v>
      </c>
    </row>
    <row r="146" spans="1:8" x14ac:dyDescent="0.25">
      <c r="A146" s="111">
        <v>5736</v>
      </c>
      <c r="B146" s="112" t="s">
        <v>154</v>
      </c>
      <c r="C146" s="113">
        <f>'PRESUPUESTO 2012 X MINERAL'!O147</f>
        <v>1369309535</v>
      </c>
      <c r="D146" s="113">
        <f>'BIENIO 2013 - 2014 X MINERAL'!O147</f>
        <v>3635628362</v>
      </c>
      <c r="E146" s="113">
        <f>'BIENIO 2015-2016 X MINERAL'!O147</f>
        <v>1115127305.0899999</v>
      </c>
      <c r="F146" s="185">
        <f>'BIENIO 2017-2018 X MINERAL'!O147</f>
        <v>1267789085.46</v>
      </c>
      <c r="G146" s="185">
        <f>'BIENIO 2019-2020 X MINERAL'!O147</f>
        <v>842955508.29000008</v>
      </c>
      <c r="H146" s="114">
        <f t="shared" si="2"/>
        <v>8230809795.8400002</v>
      </c>
    </row>
    <row r="147" spans="1:8" x14ac:dyDescent="0.25">
      <c r="A147" s="111">
        <v>5756</v>
      </c>
      <c r="B147" s="112" t="s">
        <v>155</v>
      </c>
      <c r="C147" s="113">
        <f>'PRESUPUESTO 2012 X MINERAL'!O148</f>
        <v>10873863</v>
      </c>
      <c r="D147" s="113">
        <f>'BIENIO 2013 - 2014 X MINERAL'!O148</f>
        <v>38653086.030000001</v>
      </c>
      <c r="E147" s="113">
        <f>'BIENIO 2015-2016 X MINERAL'!O148</f>
        <v>493044307.68000007</v>
      </c>
      <c r="F147" s="185">
        <f>'BIENIO 2017-2018 X MINERAL'!O148</f>
        <v>208736305.07000002</v>
      </c>
      <c r="G147" s="185">
        <f>'BIENIO 2019-2020 X MINERAL'!O148</f>
        <v>73136664.970000014</v>
      </c>
      <c r="H147" s="114">
        <f t="shared" si="2"/>
        <v>824444226.75000012</v>
      </c>
    </row>
    <row r="148" spans="1:8" x14ac:dyDescent="0.25">
      <c r="A148" s="111">
        <v>5761</v>
      </c>
      <c r="B148" s="112" t="s">
        <v>156</v>
      </c>
      <c r="C148" s="113">
        <f>'PRESUPUESTO 2012 X MINERAL'!O149</f>
        <v>0</v>
      </c>
      <c r="D148" s="113">
        <f>'BIENIO 2013 - 2014 X MINERAL'!O149</f>
        <v>0</v>
      </c>
      <c r="E148" s="113">
        <f>'BIENIO 2015-2016 X MINERAL'!O149</f>
        <v>6554176.2700000005</v>
      </c>
      <c r="F148" s="185">
        <f>'BIENIO 2017-2018 X MINERAL'!O149</f>
        <v>0</v>
      </c>
      <c r="G148" s="185">
        <f>'BIENIO 2019-2020 X MINERAL'!O149</f>
        <v>5260514.3800000008</v>
      </c>
      <c r="H148" s="114">
        <f t="shared" si="2"/>
        <v>11814690.650000002</v>
      </c>
    </row>
    <row r="149" spans="1:8" x14ac:dyDescent="0.25">
      <c r="A149" s="111">
        <v>5789</v>
      </c>
      <c r="B149" s="112" t="s">
        <v>157</v>
      </c>
      <c r="C149" s="113">
        <f>'PRESUPUESTO 2012 X MINERAL'!O150</f>
        <v>0</v>
      </c>
      <c r="D149" s="113">
        <f>'BIENIO 2013 - 2014 X MINERAL'!O150</f>
        <v>0</v>
      </c>
      <c r="E149" s="113">
        <f>'BIENIO 2015-2016 X MINERAL'!O150</f>
        <v>2031531.2299999997</v>
      </c>
      <c r="F149" s="185">
        <f>'BIENIO 2017-2018 X MINERAL'!O150</f>
        <v>0</v>
      </c>
      <c r="G149" s="185">
        <f>'BIENIO 2019-2020 X MINERAL'!O150</f>
        <v>0</v>
      </c>
      <c r="H149" s="114">
        <f t="shared" si="2"/>
        <v>2031531.2299999997</v>
      </c>
    </row>
    <row r="150" spans="1:8" x14ac:dyDescent="0.25">
      <c r="A150" s="111">
        <v>5790</v>
      </c>
      <c r="B150" s="112" t="s">
        <v>158</v>
      </c>
      <c r="C150" s="113">
        <f>'PRESUPUESTO 2012 X MINERAL'!O151</f>
        <v>2462166841</v>
      </c>
      <c r="D150" s="113">
        <f>'BIENIO 2013 - 2014 X MINERAL'!O151</f>
        <v>1446608113</v>
      </c>
      <c r="E150" s="113">
        <f>'BIENIO 2015-2016 X MINERAL'!O151</f>
        <v>599998432.08999991</v>
      </c>
      <c r="F150" s="185">
        <f>'BIENIO 2017-2018 X MINERAL'!O151</f>
        <v>383751109.86999995</v>
      </c>
      <c r="G150" s="185">
        <f>'BIENIO 2019-2020 X MINERAL'!O151</f>
        <v>144127845.13999999</v>
      </c>
      <c r="H150" s="114">
        <f t="shared" si="2"/>
        <v>5036652341.1000004</v>
      </c>
    </row>
    <row r="151" spans="1:8" x14ac:dyDescent="0.25">
      <c r="A151" s="208">
        <v>5792</v>
      </c>
      <c r="B151" s="207" t="s">
        <v>159</v>
      </c>
      <c r="C151" s="209">
        <f>'PRESUPUESTO 2012 X MINERAL'!O152</f>
        <v>0</v>
      </c>
      <c r="D151" s="209">
        <f>'BIENIO 2013 - 2014 X MINERAL'!O152</f>
        <v>0</v>
      </c>
      <c r="E151" s="209">
        <f>'BIENIO 2015-2016 X MINERAL'!O152</f>
        <v>0</v>
      </c>
      <c r="F151" s="210">
        <f>'BIENIO 2017-2018 X MINERAL'!O152</f>
        <v>0</v>
      </c>
      <c r="G151" s="210">
        <f>'BIENIO 2019-2020 X MINERAL'!O152</f>
        <v>0</v>
      </c>
      <c r="H151" s="211">
        <f t="shared" si="2"/>
        <v>0</v>
      </c>
    </row>
    <row r="152" spans="1:8" x14ac:dyDescent="0.25">
      <c r="A152" s="208">
        <v>5809</v>
      </c>
      <c r="B152" s="207" t="s">
        <v>160</v>
      </c>
      <c r="C152" s="209">
        <f>'PRESUPUESTO 2012 X MINERAL'!O153</f>
        <v>82313604</v>
      </c>
      <c r="D152" s="209">
        <f>'BIENIO 2013 - 2014 X MINERAL'!O153</f>
        <v>21398375</v>
      </c>
      <c r="E152" s="209">
        <f>'BIENIO 2015-2016 X MINERAL'!O153</f>
        <v>11321120.710000001</v>
      </c>
      <c r="F152" s="210">
        <f>'BIENIO 2017-2018 X MINERAL'!O153</f>
        <v>116334658.08999999</v>
      </c>
      <c r="G152" s="210">
        <f>'BIENIO 2019-2020 X MINERAL'!O153</f>
        <v>36959876.089999996</v>
      </c>
      <c r="H152" s="211">
        <f t="shared" si="2"/>
        <v>268327633.89000002</v>
      </c>
    </row>
    <row r="153" spans="1:8" x14ac:dyDescent="0.25">
      <c r="A153" s="208">
        <v>5819</v>
      </c>
      <c r="B153" s="207" t="s">
        <v>161</v>
      </c>
      <c r="C153" s="209">
        <f>'PRESUPUESTO 2012 X MINERAL'!O154</f>
        <v>577553</v>
      </c>
      <c r="D153" s="209">
        <f>'BIENIO 2013 - 2014 X MINERAL'!O154</f>
        <v>2720761</v>
      </c>
      <c r="E153" s="209">
        <f>'BIENIO 2015-2016 X MINERAL'!O154</f>
        <v>344847.31</v>
      </c>
      <c r="F153" s="210">
        <f>'BIENIO 2017-2018 X MINERAL'!O154</f>
        <v>0</v>
      </c>
      <c r="G153" s="210">
        <f>'BIENIO 2019-2020 X MINERAL'!O154</f>
        <v>228333.81</v>
      </c>
      <c r="H153" s="211">
        <f t="shared" si="2"/>
        <v>3871495.12</v>
      </c>
    </row>
    <row r="154" spans="1:8" x14ac:dyDescent="0.25">
      <c r="A154" s="208">
        <v>5837</v>
      </c>
      <c r="B154" s="207" t="s">
        <v>162</v>
      </c>
      <c r="C154" s="209">
        <f>'PRESUPUESTO 2012 X MINERAL'!O155</f>
        <v>0</v>
      </c>
      <c r="D154" s="209">
        <f>'BIENIO 2013 - 2014 X MINERAL'!O155</f>
        <v>0</v>
      </c>
      <c r="E154" s="209">
        <f>'BIENIO 2015-2016 X MINERAL'!O155</f>
        <v>0</v>
      </c>
      <c r="F154" s="210">
        <f>'BIENIO 2017-2018 X MINERAL'!O155</f>
        <v>4299964.55</v>
      </c>
      <c r="G154" s="210">
        <f>'BIENIO 2019-2020 X MINERAL'!O155</f>
        <v>1489209.1300000004</v>
      </c>
      <c r="H154" s="211">
        <f t="shared" si="2"/>
        <v>5789173.6799999997</v>
      </c>
    </row>
    <row r="155" spans="1:8" x14ac:dyDescent="0.25">
      <c r="A155" s="208">
        <v>5842</v>
      </c>
      <c r="B155" s="207" t="s">
        <v>163</v>
      </c>
      <c r="C155" s="209">
        <f>'PRESUPUESTO 2012 X MINERAL'!O156</f>
        <v>0</v>
      </c>
      <c r="D155" s="209">
        <f>'BIENIO 2013 - 2014 X MINERAL'!O156</f>
        <v>0</v>
      </c>
      <c r="E155" s="209">
        <f>'BIENIO 2015-2016 X MINERAL'!O156</f>
        <v>1869068.33</v>
      </c>
      <c r="F155" s="210">
        <f>'BIENIO 2017-2018 X MINERAL'!O156</f>
        <v>0</v>
      </c>
      <c r="G155" s="210">
        <f>'BIENIO 2019-2020 X MINERAL'!O156</f>
        <v>0</v>
      </c>
      <c r="H155" s="211">
        <f t="shared" si="2"/>
        <v>1869068.33</v>
      </c>
    </row>
    <row r="156" spans="1:8" x14ac:dyDescent="0.25">
      <c r="A156" s="208">
        <v>5847</v>
      </c>
      <c r="B156" s="207" t="s">
        <v>164</v>
      </c>
      <c r="C156" s="209">
        <f>'PRESUPUESTO 2012 X MINERAL'!O157</f>
        <v>12446795</v>
      </c>
      <c r="D156" s="209">
        <f>'BIENIO 2013 - 2014 X MINERAL'!O157</f>
        <v>220871</v>
      </c>
      <c r="E156" s="209">
        <f>'BIENIO 2015-2016 X MINERAL'!O157</f>
        <v>57121102.18</v>
      </c>
      <c r="F156" s="210">
        <f>'BIENIO 2017-2018 X MINERAL'!O157</f>
        <v>6967190.6100000003</v>
      </c>
      <c r="G156" s="210">
        <f>'BIENIO 2019-2020 X MINERAL'!O157</f>
        <v>0</v>
      </c>
      <c r="H156" s="211">
        <f t="shared" si="2"/>
        <v>76755958.790000007</v>
      </c>
    </row>
    <row r="157" spans="1:8" x14ac:dyDescent="0.25">
      <c r="A157" s="208">
        <v>5854</v>
      </c>
      <c r="B157" s="207" t="s">
        <v>165</v>
      </c>
      <c r="C157" s="209">
        <f>'PRESUPUESTO 2012 X MINERAL'!O158</f>
        <v>30156659</v>
      </c>
      <c r="D157" s="209">
        <f>'BIENIO 2013 - 2014 X MINERAL'!O158</f>
        <v>97769501</v>
      </c>
      <c r="E157" s="209">
        <f>'BIENIO 2015-2016 X MINERAL'!O158</f>
        <v>39423463.209999993</v>
      </c>
      <c r="F157" s="210">
        <f>'BIENIO 2017-2018 X MINERAL'!O158</f>
        <v>41092292.290000007</v>
      </c>
      <c r="G157" s="210">
        <f>'BIENIO 2019-2020 X MINERAL'!O158</f>
        <v>3289115.8899999997</v>
      </c>
      <c r="H157" s="211">
        <f t="shared" si="2"/>
        <v>211731031.38999999</v>
      </c>
    </row>
    <row r="158" spans="1:8" x14ac:dyDescent="0.25">
      <c r="A158" s="208">
        <v>5856</v>
      </c>
      <c r="B158" s="207" t="s">
        <v>166</v>
      </c>
      <c r="C158" s="209">
        <f>'PRESUPUESTO 2012 X MINERAL'!O159</f>
        <v>0</v>
      </c>
      <c r="D158" s="209">
        <f>'BIENIO 2013 - 2014 X MINERAL'!O159</f>
        <v>422458</v>
      </c>
      <c r="E158" s="209">
        <f>'BIENIO 2015-2016 X MINERAL'!O159</f>
        <v>58207895.410000004</v>
      </c>
      <c r="F158" s="210">
        <f>'BIENIO 2017-2018 X MINERAL'!O159</f>
        <v>1498050.33</v>
      </c>
      <c r="G158" s="210">
        <f>'BIENIO 2019-2020 X MINERAL'!O159</f>
        <v>10463813.119999999</v>
      </c>
      <c r="H158" s="211">
        <f t="shared" si="2"/>
        <v>70592216.859999999</v>
      </c>
    </row>
    <row r="159" spans="1:8" x14ac:dyDescent="0.25">
      <c r="A159" s="208">
        <v>5858</v>
      </c>
      <c r="B159" s="207" t="s">
        <v>167</v>
      </c>
      <c r="C159" s="209">
        <f>'PRESUPUESTO 2012 X MINERAL'!O160</f>
        <v>901353701</v>
      </c>
      <c r="D159" s="209">
        <f>'BIENIO 2013 - 2014 X MINERAL'!O160</f>
        <v>1054201312</v>
      </c>
      <c r="E159" s="209">
        <f>'BIENIO 2015-2016 X MINERAL'!O160</f>
        <v>274478480.43000001</v>
      </c>
      <c r="F159" s="210">
        <f>'BIENIO 2017-2018 X MINERAL'!O160</f>
        <v>116209807.75</v>
      </c>
      <c r="G159" s="210">
        <f>'BIENIO 2019-2020 X MINERAL'!O160</f>
        <v>19316643.52</v>
      </c>
      <c r="H159" s="211">
        <f t="shared" si="2"/>
        <v>2365559944.6999998</v>
      </c>
    </row>
    <row r="160" spans="1:8" x14ac:dyDescent="0.25">
      <c r="A160" s="208">
        <v>5861</v>
      </c>
      <c r="B160" s="207" t="s">
        <v>168</v>
      </c>
      <c r="C160" s="209">
        <f>'PRESUPUESTO 2012 X MINERAL'!O161</f>
        <v>18595135.59</v>
      </c>
      <c r="D160" s="209">
        <f>'BIENIO 2013 - 2014 X MINERAL'!O161</f>
        <v>274973</v>
      </c>
      <c r="E160" s="209">
        <f>'BIENIO 2015-2016 X MINERAL'!O161</f>
        <v>0</v>
      </c>
      <c r="F160" s="210">
        <f>'BIENIO 2017-2018 X MINERAL'!O161</f>
        <v>22729304.239999998</v>
      </c>
      <c r="G160" s="210">
        <f>'BIENIO 2019-2020 X MINERAL'!O161</f>
        <v>605742.68000000005</v>
      </c>
      <c r="H160" s="211">
        <f t="shared" si="2"/>
        <v>42205155.509999998</v>
      </c>
    </row>
    <row r="161" spans="1:8" x14ac:dyDescent="0.25">
      <c r="A161" s="111">
        <v>5873</v>
      </c>
      <c r="B161" s="112" t="s">
        <v>169</v>
      </c>
      <c r="C161" s="113">
        <f>'PRESUPUESTO 2012 X MINERAL'!O162</f>
        <v>0</v>
      </c>
      <c r="D161" s="113">
        <f>'BIENIO 2013 - 2014 X MINERAL'!O162</f>
        <v>0</v>
      </c>
      <c r="E161" s="113">
        <f>'BIENIO 2015-2016 X MINERAL'!O162</f>
        <v>0</v>
      </c>
      <c r="F161" s="185">
        <f>'BIENIO 2017-2018 X MINERAL'!O162</f>
        <v>50452.46</v>
      </c>
      <c r="G161" s="185">
        <f>'BIENIO 2019-2020 X MINERAL'!O162</f>
        <v>670292.53</v>
      </c>
      <c r="H161" s="114">
        <f t="shared" si="2"/>
        <v>720744.99</v>
      </c>
    </row>
    <row r="162" spans="1:8" x14ac:dyDescent="0.25">
      <c r="A162" s="111">
        <v>5885</v>
      </c>
      <c r="B162" s="112" t="s">
        <v>170</v>
      </c>
      <c r="C162" s="113">
        <f>'PRESUPUESTO 2012 X MINERAL'!O163</f>
        <v>13531249</v>
      </c>
      <c r="D162" s="113">
        <f>'BIENIO 2013 - 2014 X MINERAL'!O163</f>
        <v>7493866</v>
      </c>
      <c r="E162" s="113">
        <f>'BIENIO 2015-2016 X MINERAL'!O163</f>
        <v>12618853.350000001</v>
      </c>
      <c r="F162" s="185">
        <f>'BIENIO 2017-2018 X MINERAL'!O163</f>
        <v>16982940.93</v>
      </c>
      <c r="G162" s="185">
        <f>'BIENIO 2019-2020 X MINERAL'!O163</f>
        <v>16383695.299999999</v>
      </c>
      <c r="H162" s="114">
        <f t="shared" si="2"/>
        <v>67010604.579999998</v>
      </c>
    </row>
    <row r="163" spans="1:8" x14ac:dyDescent="0.25">
      <c r="A163" s="111">
        <v>5887</v>
      </c>
      <c r="B163" s="112" t="s">
        <v>171</v>
      </c>
      <c r="C163" s="113">
        <f>'PRESUPUESTO 2012 X MINERAL'!O164</f>
        <v>0</v>
      </c>
      <c r="D163" s="113">
        <f>'BIENIO 2013 - 2014 X MINERAL'!O164</f>
        <v>0</v>
      </c>
      <c r="E163" s="113">
        <f>'BIENIO 2015-2016 X MINERAL'!O164</f>
        <v>127110.01</v>
      </c>
      <c r="F163" s="185">
        <f>'BIENIO 2017-2018 X MINERAL'!O164</f>
        <v>10343677.43</v>
      </c>
      <c r="G163" s="185">
        <f>'BIENIO 2019-2020 X MINERAL'!O164</f>
        <v>6320115.1300000018</v>
      </c>
      <c r="H163" s="114">
        <f t="shared" si="2"/>
        <v>16790902.57</v>
      </c>
    </row>
    <row r="164" spans="1:8" x14ac:dyDescent="0.25">
      <c r="A164" s="111">
        <v>5890</v>
      </c>
      <c r="B164" s="112" t="s">
        <v>172</v>
      </c>
      <c r="C164" s="113">
        <f>'PRESUPUESTO 2012 X MINERAL'!O165</f>
        <v>22368472</v>
      </c>
      <c r="D164" s="113">
        <f>'BIENIO 2013 - 2014 X MINERAL'!O165</f>
        <v>15487386</v>
      </c>
      <c r="E164" s="113">
        <f>'BIENIO 2015-2016 X MINERAL'!O165</f>
        <v>5711955</v>
      </c>
      <c r="F164" s="185">
        <f>'BIENIO 2017-2018 X MINERAL'!O165</f>
        <v>2134374.12</v>
      </c>
      <c r="G164" s="185">
        <f>'BIENIO 2019-2020 X MINERAL'!O165</f>
        <v>13181201.99</v>
      </c>
      <c r="H164" s="114">
        <f t="shared" si="2"/>
        <v>58883389.109999999</v>
      </c>
    </row>
    <row r="165" spans="1:8" x14ac:dyDescent="0.25">
      <c r="A165" s="111">
        <v>5893</v>
      </c>
      <c r="B165" s="112" t="s">
        <v>173</v>
      </c>
      <c r="C165" s="113">
        <f>'PRESUPUESTO 2012 X MINERAL'!O166</f>
        <v>0</v>
      </c>
      <c r="D165" s="113">
        <f>'BIENIO 2013 - 2014 X MINERAL'!O166</f>
        <v>536724</v>
      </c>
      <c r="E165" s="113">
        <f>'BIENIO 2015-2016 X MINERAL'!O166</f>
        <v>219347.8</v>
      </c>
      <c r="F165" s="185">
        <f>'BIENIO 2017-2018 X MINERAL'!O166</f>
        <v>1581856.84</v>
      </c>
      <c r="G165" s="185">
        <f>'BIENIO 2019-2020 X MINERAL'!O166</f>
        <v>512249.73</v>
      </c>
      <c r="H165" s="114">
        <f t="shared" si="2"/>
        <v>2850178.37</v>
      </c>
    </row>
    <row r="166" spans="1:8" x14ac:dyDescent="0.25">
      <c r="A166" s="111">
        <v>5895</v>
      </c>
      <c r="B166" s="112" t="s">
        <v>174</v>
      </c>
      <c r="C166" s="113">
        <f>'PRESUPUESTO 2012 X MINERAL'!O167</f>
        <v>1527816238</v>
      </c>
      <c r="D166" s="113">
        <f>'BIENIO 2013 - 2014 X MINERAL'!O167</f>
        <v>1140510013</v>
      </c>
      <c r="E166" s="113">
        <f>'BIENIO 2015-2016 X MINERAL'!O167</f>
        <v>2306301040.4700003</v>
      </c>
      <c r="F166" s="185">
        <f>'BIENIO 2017-2018 X MINERAL'!O167</f>
        <v>1655997556.1500001</v>
      </c>
      <c r="G166" s="185">
        <f>'BIENIO 2019-2020 X MINERAL'!O167</f>
        <v>439732590.11000001</v>
      </c>
      <c r="H166" s="114">
        <f t="shared" si="2"/>
        <v>7070357437.7300005</v>
      </c>
    </row>
    <row r="167" spans="1:8" x14ac:dyDescent="0.25">
      <c r="A167" s="111">
        <v>8001</v>
      </c>
      <c r="B167" s="112" t="s">
        <v>175</v>
      </c>
      <c r="C167" s="113">
        <f>'PRESUPUESTO 2012 X MINERAL'!O168</f>
        <v>15073594</v>
      </c>
      <c r="D167" s="113">
        <f>'BIENIO 2013 - 2014 X MINERAL'!O168</f>
        <v>11014651.98</v>
      </c>
      <c r="E167" s="113">
        <f>'BIENIO 2015-2016 X MINERAL'!O168</f>
        <v>21599330.690000001</v>
      </c>
      <c r="F167" s="185">
        <f>'BIENIO 2017-2018 X MINERAL'!O168</f>
        <v>270888328.74000001</v>
      </c>
      <c r="G167" s="185">
        <f>'BIENIO 2019-2020 X MINERAL'!O168</f>
        <v>180636120.75999996</v>
      </c>
      <c r="H167" s="114">
        <f t="shared" si="2"/>
        <v>499212026.16999996</v>
      </c>
    </row>
    <row r="168" spans="1:8" x14ac:dyDescent="0.25">
      <c r="A168" s="111">
        <v>8078</v>
      </c>
      <c r="B168" s="112" t="s">
        <v>176</v>
      </c>
      <c r="C168" s="113">
        <f>'PRESUPUESTO 2012 X MINERAL'!O169</f>
        <v>0</v>
      </c>
      <c r="D168" s="113">
        <f>'BIENIO 2013 - 2014 X MINERAL'!O169</f>
        <v>0</v>
      </c>
      <c r="E168" s="113">
        <f>'BIENIO 2015-2016 X MINERAL'!O169</f>
        <v>0</v>
      </c>
      <c r="F168" s="185">
        <f>'BIENIO 2017-2018 X MINERAL'!O169</f>
        <v>0</v>
      </c>
      <c r="G168" s="185">
        <f>'BIENIO 2019-2020 X MINERAL'!O169</f>
        <v>0</v>
      </c>
      <c r="H168" s="114">
        <f t="shared" si="2"/>
        <v>0</v>
      </c>
    </row>
    <row r="169" spans="1:8" x14ac:dyDescent="0.25">
      <c r="A169" s="111">
        <v>8137</v>
      </c>
      <c r="B169" s="112" t="s">
        <v>177</v>
      </c>
      <c r="C169" s="113">
        <f>'PRESUPUESTO 2012 X MINERAL'!O170</f>
        <v>0</v>
      </c>
      <c r="D169" s="113">
        <f>'BIENIO 2013 - 2014 X MINERAL'!O170</f>
        <v>0</v>
      </c>
      <c r="E169" s="113">
        <f>'BIENIO 2015-2016 X MINERAL'!O170</f>
        <v>0</v>
      </c>
      <c r="F169" s="185">
        <f>'BIENIO 2017-2018 X MINERAL'!O170</f>
        <v>0</v>
      </c>
      <c r="G169" s="185">
        <f>'BIENIO 2019-2020 X MINERAL'!O170</f>
        <v>0</v>
      </c>
      <c r="H169" s="114">
        <f t="shared" si="2"/>
        <v>0</v>
      </c>
    </row>
    <row r="170" spans="1:8" x14ac:dyDescent="0.25">
      <c r="A170" s="111">
        <v>8141</v>
      </c>
      <c r="B170" s="112" t="s">
        <v>178</v>
      </c>
      <c r="C170" s="113">
        <f>'PRESUPUESTO 2012 X MINERAL'!O171</f>
        <v>0</v>
      </c>
      <c r="D170" s="113">
        <f>'BIENIO 2013 - 2014 X MINERAL'!O171</f>
        <v>0</v>
      </c>
      <c r="E170" s="113">
        <f>'BIENIO 2015-2016 X MINERAL'!O171</f>
        <v>0</v>
      </c>
      <c r="F170" s="185">
        <f>'BIENIO 2017-2018 X MINERAL'!O171</f>
        <v>0</v>
      </c>
      <c r="G170" s="185">
        <f>'BIENIO 2019-2020 X MINERAL'!O171</f>
        <v>0</v>
      </c>
      <c r="H170" s="114">
        <f t="shared" si="2"/>
        <v>0</v>
      </c>
    </row>
    <row r="171" spans="1:8" x14ac:dyDescent="0.25">
      <c r="A171" s="208">
        <v>8296</v>
      </c>
      <c r="B171" s="207" t="s">
        <v>179</v>
      </c>
      <c r="C171" s="209">
        <f>'PRESUPUESTO 2012 X MINERAL'!O172</f>
        <v>0</v>
      </c>
      <c r="D171" s="209">
        <f>'BIENIO 2013 - 2014 X MINERAL'!O172</f>
        <v>3151146</v>
      </c>
      <c r="E171" s="209">
        <f>'BIENIO 2015-2016 X MINERAL'!O172</f>
        <v>885864.07</v>
      </c>
      <c r="F171" s="210">
        <f>'BIENIO 2017-2018 X MINERAL'!O172</f>
        <v>1317617.76</v>
      </c>
      <c r="G171" s="210">
        <f>'BIENIO 2019-2020 X MINERAL'!O172</f>
        <v>0</v>
      </c>
      <c r="H171" s="211">
        <f t="shared" si="2"/>
        <v>5354627.83</v>
      </c>
    </row>
    <row r="172" spans="1:8" x14ac:dyDescent="0.25">
      <c r="A172" s="208">
        <v>8372</v>
      </c>
      <c r="B172" s="207" t="s">
        <v>180</v>
      </c>
      <c r="C172" s="209">
        <f>'PRESUPUESTO 2012 X MINERAL'!O173</f>
        <v>0</v>
      </c>
      <c r="D172" s="209">
        <f>'BIENIO 2013 - 2014 X MINERAL'!O173</f>
        <v>0</v>
      </c>
      <c r="E172" s="209">
        <f>'BIENIO 2015-2016 X MINERAL'!O173</f>
        <v>24543.969999999998</v>
      </c>
      <c r="F172" s="210">
        <f>'BIENIO 2017-2018 X MINERAL'!O173</f>
        <v>2515958.5999999996</v>
      </c>
      <c r="G172" s="210">
        <f>'BIENIO 2019-2020 X MINERAL'!O173</f>
        <v>1623919.68</v>
      </c>
      <c r="H172" s="211">
        <f t="shared" si="2"/>
        <v>4164422.25</v>
      </c>
    </row>
    <row r="173" spans="1:8" x14ac:dyDescent="0.25">
      <c r="A173" s="208">
        <v>8421</v>
      </c>
      <c r="B173" s="207" t="s">
        <v>181</v>
      </c>
      <c r="C173" s="209">
        <f>'PRESUPUESTO 2012 X MINERAL'!O174</f>
        <v>0</v>
      </c>
      <c r="D173" s="209">
        <f>'BIENIO 2013 - 2014 X MINERAL'!O174</f>
        <v>8440570</v>
      </c>
      <c r="E173" s="209">
        <f>'BIENIO 2015-2016 X MINERAL'!O174</f>
        <v>3438750.0499999993</v>
      </c>
      <c r="F173" s="210">
        <f>'BIENIO 2017-2018 X MINERAL'!O174</f>
        <v>18769608.180000003</v>
      </c>
      <c r="G173" s="210">
        <f>'BIENIO 2019-2020 X MINERAL'!O174</f>
        <v>53176718.840000004</v>
      </c>
      <c r="H173" s="211">
        <f t="shared" si="2"/>
        <v>83825647.070000008</v>
      </c>
    </row>
    <row r="174" spans="1:8" x14ac:dyDescent="0.25">
      <c r="A174" s="208">
        <v>8433</v>
      </c>
      <c r="B174" s="207" t="s">
        <v>182</v>
      </c>
      <c r="C174" s="209">
        <f>'PRESUPUESTO 2012 X MINERAL'!O175</f>
        <v>0</v>
      </c>
      <c r="D174" s="209">
        <f>'BIENIO 2013 - 2014 X MINERAL'!O175</f>
        <v>0</v>
      </c>
      <c r="E174" s="209">
        <f>'BIENIO 2015-2016 X MINERAL'!O175</f>
        <v>1104633.6200000001</v>
      </c>
      <c r="F174" s="210">
        <f>'BIENIO 2017-2018 X MINERAL'!O175</f>
        <v>1142823.04</v>
      </c>
      <c r="G174" s="210">
        <f>'BIENIO 2019-2020 X MINERAL'!O175</f>
        <v>0</v>
      </c>
      <c r="H174" s="211">
        <f t="shared" si="2"/>
        <v>2247456.66</v>
      </c>
    </row>
    <row r="175" spans="1:8" x14ac:dyDescent="0.25">
      <c r="A175" s="208">
        <v>8436</v>
      </c>
      <c r="B175" s="207" t="s">
        <v>183</v>
      </c>
      <c r="C175" s="209">
        <f>'PRESUPUESTO 2012 X MINERAL'!O176</f>
        <v>0</v>
      </c>
      <c r="D175" s="209">
        <f>'BIENIO 2013 - 2014 X MINERAL'!O176</f>
        <v>1164</v>
      </c>
      <c r="E175" s="209">
        <f>'BIENIO 2015-2016 X MINERAL'!O176</f>
        <v>38901.64</v>
      </c>
      <c r="F175" s="210">
        <f>'BIENIO 2017-2018 X MINERAL'!O176</f>
        <v>245270.36</v>
      </c>
      <c r="G175" s="210">
        <f>'BIENIO 2019-2020 X MINERAL'!O176</f>
        <v>1963246.07</v>
      </c>
      <c r="H175" s="211">
        <f t="shared" si="2"/>
        <v>2248582.0700000003</v>
      </c>
    </row>
    <row r="176" spans="1:8" x14ac:dyDescent="0.25">
      <c r="A176" s="208">
        <v>8520</v>
      </c>
      <c r="B176" s="207" t="s">
        <v>184</v>
      </c>
      <c r="C176" s="209">
        <f>'PRESUPUESTO 2012 X MINERAL'!O177</f>
        <v>0</v>
      </c>
      <c r="D176" s="209">
        <f>'BIENIO 2013 - 2014 X MINERAL'!O177</f>
        <v>0</v>
      </c>
      <c r="E176" s="209">
        <f>'BIENIO 2015-2016 X MINERAL'!O177</f>
        <v>0</v>
      </c>
      <c r="F176" s="210">
        <f>'BIENIO 2017-2018 X MINERAL'!O177</f>
        <v>53373.640000000007</v>
      </c>
      <c r="G176" s="210">
        <f>'BIENIO 2019-2020 X MINERAL'!O177</f>
        <v>0</v>
      </c>
      <c r="H176" s="211">
        <f t="shared" si="2"/>
        <v>53373.640000000007</v>
      </c>
    </row>
    <row r="177" spans="1:8" x14ac:dyDescent="0.25">
      <c r="A177" s="208">
        <v>8549</v>
      </c>
      <c r="B177" s="207" t="s">
        <v>185</v>
      </c>
      <c r="C177" s="209">
        <f>'PRESUPUESTO 2012 X MINERAL'!O178</f>
        <v>0</v>
      </c>
      <c r="D177" s="209">
        <f>'BIENIO 2013 - 2014 X MINERAL'!O178</f>
        <v>0</v>
      </c>
      <c r="E177" s="209">
        <f>'BIENIO 2015-2016 X MINERAL'!O178</f>
        <v>0</v>
      </c>
      <c r="F177" s="210">
        <f>'BIENIO 2017-2018 X MINERAL'!O178</f>
        <v>0</v>
      </c>
      <c r="G177" s="210">
        <f>'BIENIO 2019-2020 X MINERAL'!O178</f>
        <v>0</v>
      </c>
      <c r="H177" s="211">
        <f t="shared" si="2"/>
        <v>0</v>
      </c>
    </row>
    <row r="178" spans="1:8" x14ac:dyDescent="0.25">
      <c r="A178" s="208">
        <v>8558</v>
      </c>
      <c r="B178" s="207" t="s">
        <v>186</v>
      </c>
      <c r="C178" s="209">
        <f>'PRESUPUESTO 2012 X MINERAL'!O179</f>
        <v>0</v>
      </c>
      <c r="D178" s="209">
        <f>'BIENIO 2013 - 2014 X MINERAL'!O179</f>
        <v>0</v>
      </c>
      <c r="E178" s="209">
        <f>'BIENIO 2015-2016 X MINERAL'!O179</f>
        <v>0</v>
      </c>
      <c r="F178" s="210">
        <f>'BIENIO 2017-2018 X MINERAL'!O179</f>
        <v>0</v>
      </c>
      <c r="G178" s="210">
        <f>'BIENIO 2019-2020 X MINERAL'!O179</f>
        <v>0</v>
      </c>
      <c r="H178" s="211">
        <f t="shared" si="2"/>
        <v>0</v>
      </c>
    </row>
    <row r="179" spans="1:8" x14ac:dyDescent="0.25">
      <c r="A179" s="208">
        <v>8560</v>
      </c>
      <c r="B179" s="207" t="s">
        <v>187</v>
      </c>
      <c r="C179" s="209">
        <f>'PRESUPUESTO 2012 X MINERAL'!O180</f>
        <v>0</v>
      </c>
      <c r="D179" s="209">
        <f>'BIENIO 2013 - 2014 X MINERAL'!O180</f>
        <v>0</v>
      </c>
      <c r="E179" s="209">
        <f>'BIENIO 2015-2016 X MINERAL'!O180</f>
        <v>0</v>
      </c>
      <c r="F179" s="210">
        <f>'BIENIO 2017-2018 X MINERAL'!O180</f>
        <v>0</v>
      </c>
      <c r="G179" s="210">
        <f>'BIENIO 2019-2020 X MINERAL'!O180</f>
        <v>0</v>
      </c>
      <c r="H179" s="211">
        <f t="shared" si="2"/>
        <v>0</v>
      </c>
    </row>
    <row r="180" spans="1:8" x14ac:dyDescent="0.25">
      <c r="A180" s="208">
        <v>8573</v>
      </c>
      <c r="B180" s="207" t="s">
        <v>188</v>
      </c>
      <c r="C180" s="209">
        <f>'PRESUPUESTO 2012 X MINERAL'!O181</f>
        <v>0</v>
      </c>
      <c r="D180" s="209">
        <f>'BIENIO 2013 - 2014 X MINERAL'!O181</f>
        <v>5298275</v>
      </c>
      <c r="E180" s="209">
        <f>'BIENIO 2015-2016 X MINERAL'!O181</f>
        <v>5547473.9600000009</v>
      </c>
      <c r="F180" s="210">
        <f>'BIENIO 2017-2018 X MINERAL'!O181</f>
        <v>28670125.450000003</v>
      </c>
      <c r="G180" s="210">
        <f>'BIENIO 2019-2020 X MINERAL'!O181</f>
        <v>15845472.18</v>
      </c>
      <c r="H180" s="211">
        <f t="shared" si="2"/>
        <v>55361346.590000004</v>
      </c>
    </row>
    <row r="181" spans="1:8" x14ac:dyDescent="0.25">
      <c r="A181" s="111">
        <v>8606</v>
      </c>
      <c r="B181" s="112" t="s">
        <v>189</v>
      </c>
      <c r="C181" s="113">
        <f>'PRESUPUESTO 2012 X MINERAL'!O182</f>
        <v>0</v>
      </c>
      <c r="D181" s="113">
        <f>'BIENIO 2013 - 2014 X MINERAL'!O182</f>
        <v>9817539</v>
      </c>
      <c r="E181" s="113">
        <f>'BIENIO 2015-2016 X MINERAL'!O182</f>
        <v>16783734.43</v>
      </c>
      <c r="F181" s="185">
        <f>'BIENIO 2017-2018 X MINERAL'!O182</f>
        <v>33374327.699999999</v>
      </c>
      <c r="G181" s="185">
        <f>'BIENIO 2019-2020 X MINERAL'!O182</f>
        <v>14507083.879999997</v>
      </c>
      <c r="H181" s="114">
        <f t="shared" si="2"/>
        <v>74482685.00999999</v>
      </c>
    </row>
    <row r="182" spans="1:8" x14ac:dyDescent="0.25">
      <c r="A182" s="111">
        <v>8634</v>
      </c>
      <c r="B182" s="112" t="s">
        <v>190</v>
      </c>
      <c r="C182" s="113">
        <f>'PRESUPUESTO 2012 X MINERAL'!O183</f>
        <v>0</v>
      </c>
      <c r="D182" s="113">
        <f>'BIENIO 2013 - 2014 X MINERAL'!O183</f>
        <v>529338</v>
      </c>
      <c r="E182" s="113">
        <f>'BIENIO 2015-2016 X MINERAL'!O183</f>
        <v>365678.6</v>
      </c>
      <c r="F182" s="185">
        <f>'BIENIO 2017-2018 X MINERAL'!O183</f>
        <v>3636270.6</v>
      </c>
      <c r="G182" s="185">
        <f>'BIENIO 2019-2020 X MINERAL'!O183</f>
        <v>378828.58999999997</v>
      </c>
      <c r="H182" s="114">
        <f t="shared" si="2"/>
        <v>4910115.79</v>
      </c>
    </row>
    <row r="183" spans="1:8" x14ac:dyDescent="0.25">
      <c r="A183" s="111">
        <v>8638</v>
      </c>
      <c r="B183" s="112" t="s">
        <v>135</v>
      </c>
      <c r="C183" s="113">
        <f>'PRESUPUESTO 2012 X MINERAL'!O184</f>
        <v>0</v>
      </c>
      <c r="D183" s="113">
        <f>'BIENIO 2013 - 2014 X MINERAL'!O184</f>
        <v>1670869</v>
      </c>
      <c r="E183" s="113">
        <f>'BIENIO 2015-2016 X MINERAL'!O184</f>
        <v>4783757.6300000008</v>
      </c>
      <c r="F183" s="185">
        <f>'BIENIO 2017-2018 X MINERAL'!O184</f>
        <v>4015066.6</v>
      </c>
      <c r="G183" s="185">
        <f>'BIENIO 2019-2020 X MINERAL'!O184</f>
        <v>1417626.11</v>
      </c>
      <c r="H183" s="114">
        <f t="shared" si="2"/>
        <v>11887319.34</v>
      </c>
    </row>
    <row r="184" spans="1:8" x14ac:dyDescent="0.25">
      <c r="A184" s="111">
        <v>8675</v>
      </c>
      <c r="B184" s="112" t="s">
        <v>191</v>
      </c>
      <c r="C184" s="113">
        <f>'PRESUPUESTO 2012 X MINERAL'!O185</f>
        <v>0</v>
      </c>
      <c r="D184" s="113">
        <f>'BIENIO 2013 - 2014 X MINERAL'!O185</f>
        <v>0</v>
      </c>
      <c r="E184" s="113">
        <f>'BIENIO 2015-2016 X MINERAL'!O185</f>
        <v>0</v>
      </c>
      <c r="F184" s="185">
        <f>'BIENIO 2017-2018 X MINERAL'!O185</f>
        <v>0</v>
      </c>
      <c r="G184" s="185">
        <f>'BIENIO 2019-2020 X MINERAL'!O185</f>
        <v>0</v>
      </c>
      <c r="H184" s="114">
        <f t="shared" si="2"/>
        <v>0</v>
      </c>
    </row>
    <row r="185" spans="1:8" x14ac:dyDescent="0.25">
      <c r="A185" s="111">
        <v>8685</v>
      </c>
      <c r="B185" s="112" t="s">
        <v>192</v>
      </c>
      <c r="C185" s="113">
        <f>'PRESUPUESTO 2012 X MINERAL'!O186</f>
        <v>0</v>
      </c>
      <c r="D185" s="113">
        <f>'BIENIO 2013 - 2014 X MINERAL'!O186</f>
        <v>1455646</v>
      </c>
      <c r="E185" s="113">
        <f>'BIENIO 2015-2016 X MINERAL'!O186</f>
        <v>6302310.5700000003</v>
      </c>
      <c r="F185" s="185">
        <f>'BIENIO 2017-2018 X MINERAL'!O186</f>
        <v>16258684.199999997</v>
      </c>
      <c r="G185" s="185">
        <f>'BIENIO 2019-2020 X MINERAL'!O186</f>
        <v>0</v>
      </c>
      <c r="H185" s="114">
        <f t="shared" si="2"/>
        <v>24016640.769999996</v>
      </c>
    </row>
    <row r="186" spans="1:8" x14ac:dyDescent="0.25">
      <c r="A186" s="111">
        <v>8758</v>
      </c>
      <c r="B186" s="112" t="s">
        <v>193</v>
      </c>
      <c r="C186" s="113">
        <f>'PRESUPUESTO 2012 X MINERAL'!O187</f>
        <v>0</v>
      </c>
      <c r="D186" s="113">
        <f>'BIENIO 2013 - 2014 X MINERAL'!O187</f>
        <v>0</v>
      </c>
      <c r="E186" s="113">
        <f>'BIENIO 2015-2016 X MINERAL'!O187</f>
        <v>0</v>
      </c>
      <c r="F186" s="185">
        <f>'BIENIO 2017-2018 X MINERAL'!O187</f>
        <v>0</v>
      </c>
      <c r="G186" s="185">
        <f>'BIENIO 2019-2020 X MINERAL'!O187</f>
        <v>0</v>
      </c>
      <c r="H186" s="114">
        <f t="shared" si="2"/>
        <v>0</v>
      </c>
    </row>
    <row r="187" spans="1:8" x14ac:dyDescent="0.25">
      <c r="A187" s="111">
        <v>8770</v>
      </c>
      <c r="B187" s="112" t="s">
        <v>194</v>
      </c>
      <c r="C187" s="113">
        <f>'PRESUPUESTO 2012 X MINERAL'!O188</f>
        <v>0</v>
      </c>
      <c r="D187" s="113">
        <f>'BIENIO 2013 - 2014 X MINERAL'!O188</f>
        <v>0</v>
      </c>
      <c r="E187" s="113">
        <f>'BIENIO 2015-2016 X MINERAL'!O188</f>
        <v>0</v>
      </c>
      <c r="F187" s="185">
        <f>'BIENIO 2017-2018 X MINERAL'!O188</f>
        <v>0</v>
      </c>
      <c r="G187" s="185">
        <f>'BIENIO 2019-2020 X MINERAL'!O188</f>
        <v>0</v>
      </c>
      <c r="H187" s="114">
        <f t="shared" si="2"/>
        <v>0</v>
      </c>
    </row>
    <row r="188" spans="1:8" x14ac:dyDescent="0.25">
      <c r="A188" s="111">
        <v>8832</v>
      </c>
      <c r="B188" s="112" t="s">
        <v>195</v>
      </c>
      <c r="C188" s="113">
        <f>'PRESUPUESTO 2012 X MINERAL'!O189</f>
        <v>0</v>
      </c>
      <c r="D188" s="113">
        <f>'BIENIO 2013 - 2014 X MINERAL'!O189</f>
        <v>547292</v>
      </c>
      <c r="E188" s="113">
        <f>'BIENIO 2015-2016 X MINERAL'!O189</f>
        <v>897572.12</v>
      </c>
      <c r="F188" s="185">
        <f>'BIENIO 2017-2018 X MINERAL'!O189</f>
        <v>6188384.4799999986</v>
      </c>
      <c r="G188" s="185">
        <f>'BIENIO 2019-2020 X MINERAL'!O189</f>
        <v>925284.53999999992</v>
      </c>
      <c r="H188" s="114">
        <f t="shared" si="2"/>
        <v>8558533.1399999987</v>
      </c>
    </row>
    <row r="189" spans="1:8" x14ac:dyDescent="0.25">
      <c r="A189" s="111">
        <v>8849</v>
      </c>
      <c r="B189" s="112" t="s">
        <v>196</v>
      </c>
      <c r="C189" s="113">
        <f>'PRESUPUESTO 2012 X MINERAL'!O190</f>
        <v>0</v>
      </c>
      <c r="D189" s="113">
        <f>'BIENIO 2013 - 2014 X MINERAL'!O190</f>
        <v>0</v>
      </c>
      <c r="E189" s="113">
        <f>'BIENIO 2015-2016 X MINERAL'!O190</f>
        <v>0</v>
      </c>
      <c r="F189" s="185">
        <f>'BIENIO 2017-2018 X MINERAL'!O190</f>
        <v>0</v>
      </c>
      <c r="G189" s="185">
        <f>'BIENIO 2019-2020 X MINERAL'!O190</f>
        <v>0</v>
      </c>
      <c r="H189" s="114">
        <f t="shared" si="2"/>
        <v>0</v>
      </c>
    </row>
    <row r="190" spans="1:8" x14ac:dyDescent="0.25">
      <c r="A190" s="111">
        <v>11001</v>
      </c>
      <c r="B190" s="112" t="s">
        <v>197</v>
      </c>
      <c r="C190" s="113">
        <f>'PRESUPUESTO 2012 X MINERAL'!O191</f>
        <v>3909716</v>
      </c>
      <c r="D190" s="113">
        <f>'BIENIO 2013 - 2014 X MINERAL'!O191</f>
        <v>46097535.469999999</v>
      </c>
      <c r="E190" s="113">
        <f>'BIENIO 2015-2016 X MINERAL'!O191</f>
        <v>40020548.680000007</v>
      </c>
      <c r="F190" s="185">
        <f>'BIENIO 2017-2018 X MINERAL'!O191</f>
        <v>72801890.919999972</v>
      </c>
      <c r="G190" s="185">
        <f>'BIENIO 2019-2020 X MINERAL'!O191</f>
        <v>40202207.989999995</v>
      </c>
      <c r="H190" s="114">
        <f t="shared" si="2"/>
        <v>203031899.06</v>
      </c>
    </row>
    <row r="191" spans="1:8" x14ac:dyDescent="0.25">
      <c r="A191" s="208">
        <v>13001</v>
      </c>
      <c r="B191" s="207" t="s">
        <v>198</v>
      </c>
      <c r="C191" s="209">
        <f>'PRESUPUESTO 2012 X MINERAL'!O192</f>
        <v>405311305.69000006</v>
      </c>
      <c r="D191" s="209">
        <f>'BIENIO 2013 - 2014 X MINERAL'!O192</f>
        <v>381690017.73999995</v>
      </c>
      <c r="E191" s="209">
        <f>'BIENIO 2015-2016 X MINERAL'!O192</f>
        <v>184449420.44</v>
      </c>
      <c r="F191" s="210">
        <f>'BIENIO 2017-2018 X MINERAL'!O192</f>
        <v>566352296.12</v>
      </c>
      <c r="G191" s="210">
        <f>'BIENIO 2019-2020 X MINERAL'!O192</f>
        <v>346186462.82999998</v>
      </c>
      <c r="H191" s="211">
        <f t="shared" si="2"/>
        <v>1883989502.8200002</v>
      </c>
    </row>
    <row r="192" spans="1:8" x14ac:dyDescent="0.25">
      <c r="A192" s="208">
        <v>13006</v>
      </c>
      <c r="B192" s="207" t="s">
        <v>199</v>
      </c>
      <c r="C192" s="209">
        <f>'PRESUPUESTO 2012 X MINERAL'!O193</f>
        <v>0</v>
      </c>
      <c r="D192" s="209">
        <f>'BIENIO 2013 - 2014 X MINERAL'!O193</f>
        <v>0</v>
      </c>
      <c r="E192" s="209">
        <f>'BIENIO 2015-2016 X MINERAL'!O193</f>
        <v>0</v>
      </c>
      <c r="F192" s="210">
        <f>'BIENIO 2017-2018 X MINERAL'!O193</f>
        <v>0</v>
      </c>
      <c r="G192" s="210">
        <f>'BIENIO 2019-2020 X MINERAL'!O193</f>
        <v>0</v>
      </c>
      <c r="H192" s="211">
        <f t="shared" si="2"/>
        <v>0</v>
      </c>
    </row>
    <row r="193" spans="1:8" x14ac:dyDescent="0.25">
      <c r="A193" s="208">
        <v>13030</v>
      </c>
      <c r="B193" s="207" t="s">
        <v>200</v>
      </c>
      <c r="C193" s="209">
        <f>'PRESUPUESTO 2012 X MINERAL'!O194</f>
        <v>0</v>
      </c>
      <c r="D193" s="209">
        <f>'BIENIO 2013 - 2014 X MINERAL'!O194</f>
        <v>0</v>
      </c>
      <c r="E193" s="209">
        <f>'BIENIO 2015-2016 X MINERAL'!O194</f>
        <v>17222619.299999997</v>
      </c>
      <c r="F193" s="210">
        <f>'BIENIO 2017-2018 X MINERAL'!O194</f>
        <v>18530106.25</v>
      </c>
      <c r="G193" s="210">
        <f>'BIENIO 2019-2020 X MINERAL'!O194</f>
        <v>6287042.2599999998</v>
      </c>
      <c r="H193" s="211">
        <f t="shared" si="2"/>
        <v>42039767.809999995</v>
      </c>
    </row>
    <row r="194" spans="1:8" x14ac:dyDescent="0.25">
      <c r="A194" s="208">
        <v>13042</v>
      </c>
      <c r="B194" s="207" t="s">
        <v>201</v>
      </c>
      <c r="C194" s="209">
        <f>'PRESUPUESTO 2012 X MINERAL'!O195</f>
        <v>24227600</v>
      </c>
      <c r="D194" s="209">
        <f>'BIENIO 2013 - 2014 X MINERAL'!O195</f>
        <v>38188260</v>
      </c>
      <c r="E194" s="209">
        <f>'BIENIO 2015-2016 X MINERAL'!O195</f>
        <v>16984047.32</v>
      </c>
      <c r="F194" s="210">
        <f>'BIENIO 2017-2018 X MINERAL'!O195</f>
        <v>442938118.43000007</v>
      </c>
      <c r="G194" s="210">
        <f>'BIENIO 2019-2020 X MINERAL'!O195</f>
        <v>143054967.03999999</v>
      </c>
      <c r="H194" s="211">
        <f t="shared" si="2"/>
        <v>665392992.79000008</v>
      </c>
    </row>
    <row r="195" spans="1:8" x14ac:dyDescent="0.25">
      <c r="A195" s="208">
        <v>13052</v>
      </c>
      <c r="B195" s="207" t="s">
        <v>202</v>
      </c>
      <c r="C195" s="209">
        <f>'PRESUPUESTO 2012 X MINERAL'!O196</f>
        <v>0</v>
      </c>
      <c r="D195" s="209">
        <f>'BIENIO 2013 - 2014 X MINERAL'!O196</f>
        <v>0</v>
      </c>
      <c r="E195" s="209">
        <f>'BIENIO 2015-2016 X MINERAL'!O196</f>
        <v>0</v>
      </c>
      <c r="F195" s="210">
        <f>'BIENIO 2017-2018 X MINERAL'!O196</f>
        <v>0</v>
      </c>
      <c r="G195" s="210">
        <f>'BIENIO 2019-2020 X MINERAL'!O196</f>
        <v>0</v>
      </c>
      <c r="H195" s="211">
        <f t="shared" si="2"/>
        <v>0</v>
      </c>
    </row>
    <row r="196" spans="1:8" x14ac:dyDescent="0.25">
      <c r="A196" s="208">
        <v>13062</v>
      </c>
      <c r="B196" s="207" t="s">
        <v>203</v>
      </c>
      <c r="C196" s="209">
        <f>'PRESUPUESTO 2012 X MINERAL'!O197</f>
        <v>3174493</v>
      </c>
      <c r="D196" s="209">
        <f>'BIENIO 2013 - 2014 X MINERAL'!O197</f>
        <v>4694862</v>
      </c>
      <c r="E196" s="209">
        <f>'BIENIO 2015-2016 X MINERAL'!O197</f>
        <v>1226467.8299999998</v>
      </c>
      <c r="F196" s="210">
        <f>'BIENIO 2017-2018 X MINERAL'!O197</f>
        <v>17484750.550000001</v>
      </c>
      <c r="G196" s="210">
        <f>'BIENIO 2019-2020 X MINERAL'!O197</f>
        <v>2885154.98</v>
      </c>
      <c r="H196" s="211">
        <f t="shared" si="2"/>
        <v>29465728.360000003</v>
      </c>
    </row>
    <row r="197" spans="1:8" x14ac:dyDescent="0.25">
      <c r="A197" s="208">
        <v>13074</v>
      </c>
      <c r="B197" s="207" t="s">
        <v>204</v>
      </c>
      <c r="C197" s="209">
        <f>'PRESUPUESTO 2012 X MINERAL'!O198</f>
        <v>584871</v>
      </c>
      <c r="D197" s="209">
        <f>'BIENIO 2013 - 2014 X MINERAL'!O198</f>
        <v>5673401</v>
      </c>
      <c r="E197" s="209">
        <f>'BIENIO 2015-2016 X MINERAL'!O198</f>
        <v>28645696.609999999</v>
      </c>
      <c r="F197" s="210">
        <f>'BIENIO 2017-2018 X MINERAL'!O198</f>
        <v>144339969.63999999</v>
      </c>
      <c r="G197" s="210">
        <f>'BIENIO 2019-2020 X MINERAL'!O198</f>
        <v>11524944.109999999</v>
      </c>
      <c r="H197" s="211">
        <f t="shared" si="2"/>
        <v>190768882.36000001</v>
      </c>
    </row>
    <row r="198" spans="1:8" x14ac:dyDescent="0.25">
      <c r="A198" s="208">
        <v>13140</v>
      </c>
      <c r="B198" s="207" t="s">
        <v>205</v>
      </c>
      <c r="C198" s="209">
        <f>'PRESUPUESTO 2012 X MINERAL'!O199</f>
        <v>0</v>
      </c>
      <c r="D198" s="209">
        <f>'BIENIO 2013 - 2014 X MINERAL'!O199</f>
        <v>0</v>
      </c>
      <c r="E198" s="209">
        <f>'BIENIO 2015-2016 X MINERAL'!O199</f>
        <v>0</v>
      </c>
      <c r="F198" s="210">
        <f>'BIENIO 2017-2018 X MINERAL'!O199</f>
        <v>0</v>
      </c>
      <c r="G198" s="210">
        <f>'BIENIO 2019-2020 X MINERAL'!O199</f>
        <v>0</v>
      </c>
      <c r="H198" s="211">
        <f t="shared" si="2"/>
        <v>0</v>
      </c>
    </row>
    <row r="199" spans="1:8" x14ac:dyDescent="0.25">
      <c r="A199" s="208">
        <v>13160</v>
      </c>
      <c r="B199" s="207" t="s">
        <v>206</v>
      </c>
      <c r="C199" s="209">
        <f>'PRESUPUESTO 2012 X MINERAL'!O200</f>
        <v>0</v>
      </c>
      <c r="D199" s="209">
        <f>'BIENIO 2013 - 2014 X MINERAL'!O200</f>
        <v>0</v>
      </c>
      <c r="E199" s="209">
        <f>'BIENIO 2015-2016 X MINERAL'!O200</f>
        <v>0</v>
      </c>
      <c r="F199" s="210">
        <f>'BIENIO 2017-2018 X MINERAL'!O200</f>
        <v>0</v>
      </c>
      <c r="G199" s="210">
        <f>'BIENIO 2019-2020 X MINERAL'!O200</f>
        <v>5179134</v>
      </c>
      <c r="H199" s="211">
        <f t="shared" si="2"/>
        <v>5179134</v>
      </c>
    </row>
    <row r="200" spans="1:8" x14ac:dyDescent="0.25">
      <c r="A200" s="208">
        <v>13188</v>
      </c>
      <c r="B200" s="207" t="s">
        <v>207</v>
      </c>
      <c r="C200" s="209">
        <f>'PRESUPUESTO 2012 X MINERAL'!O201</f>
        <v>0</v>
      </c>
      <c r="D200" s="209">
        <f>'BIENIO 2013 - 2014 X MINERAL'!O201</f>
        <v>0</v>
      </c>
      <c r="E200" s="209">
        <f>'BIENIO 2015-2016 X MINERAL'!O201</f>
        <v>0</v>
      </c>
      <c r="F200" s="210">
        <f>'BIENIO 2017-2018 X MINERAL'!O201</f>
        <v>0</v>
      </c>
      <c r="G200" s="210">
        <f>'BIENIO 2019-2020 X MINERAL'!O201</f>
        <v>0</v>
      </c>
      <c r="H200" s="211">
        <f t="shared" si="2"/>
        <v>0</v>
      </c>
    </row>
    <row r="201" spans="1:8" x14ac:dyDescent="0.25">
      <c r="A201" s="111">
        <v>13212</v>
      </c>
      <c r="B201" s="112" t="s">
        <v>27</v>
      </c>
      <c r="C201" s="113">
        <f>'PRESUPUESTO 2012 X MINERAL'!O202</f>
        <v>0</v>
      </c>
      <c r="D201" s="113">
        <f>'BIENIO 2013 - 2014 X MINERAL'!O202</f>
        <v>0</v>
      </c>
      <c r="E201" s="113">
        <f>'BIENIO 2015-2016 X MINERAL'!O202</f>
        <v>0</v>
      </c>
      <c r="F201" s="185">
        <f>'BIENIO 2017-2018 X MINERAL'!O202</f>
        <v>0</v>
      </c>
      <c r="G201" s="185">
        <f>'BIENIO 2019-2020 X MINERAL'!O202</f>
        <v>0</v>
      </c>
      <c r="H201" s="114">
        <f t="shared" si="2"/>
        <v>0</v>
      </c>
    </row>
    <row r="202" spans="1:8" x14ac:dyDescent="0.25">
      <c r="A202" s="111">
        <v>13222</v>
      </c>
      <c r="B202" s="112" t="s">
        <v>208</v>
      </c>
      <c r="C202" s="113">
        <f>'PRESUPUESTO 2012 X MINERAL'!O203</f>
        <v>0</v>
      </c>
      <c r="D202" s="113">
        <f>'BIENIO 2013 - 2014 X MINERAL'!O203</f>
        <v>0</v>
      </c>
      <c r="E202" s="113">
        <f>'BIENIO 2015-2016 X MINERAL'!O203</f>
        <v>0</v>
      </c>
      <c r="F202" s="185">
        <f>'BIENIO 2017-2018 X MINERAL'!O203</f>
        <v>0</v>
      </c>
      <c r="G202" s="185">
        <f>'BIENIO 2019-2020 X MINERAL'!O203</f>
        <v>0</v>
      </c>
      <c r="H202" s="114">
        <f t="shared" ref="H202:H265" si="3">SUM(C202:G202)</f>
        <v>0</v>
      </c>
    </row>
    <row r="203" spans="1:8" x14ac:dyDescent="0.25">
      <c r="A203" s="111">
        <v>13244</v>
      </c>
      <c r="B203" s="112" t="s">
        <v>209</v>
      </c>
      <c r="C203" s="113">
        <f>'PRESUPUESTO 2012 X MINERAL'!O204</f>
        <v>0</v>
      </c>
      <c r="D203" s="113">
        <f>'BIENIO 2013 - 2014 X MINERAL'!O204</f>
        <v>0</v>
      </c>
      <c r="E203" s="113">
        <f>'BIENIO 2015-2016 X MINERAL'!O204</f>
        <v>0</v>
      </c>
      <c r="F203" s="185">
        <f>'BIENIO 2017-2018 X MINERAL'!O204</f>
        <v>0</v>
      </c>
      <c r="G203" s="185">
        <f>'BIENIO 2019-2020 X MINERAL'!O204</f>
        <v>0</v>
      </c>
      <c r="H203" s="114">
        <f t="shared" si="3"/>
        <v>0</v>
      </c>
    </row>
    <row r="204" spans="1:8" x14ac:dyDescent="0.25">
      <c r="A204" s="111">
        <v>13248</v>
      </c>
      <c r="B204" s="112" t="s">
        <v>210</v>
      </c>
      <c r="C204" s="113">
        <f>'PRESUPUESTO 2012 X MINERAL'!O205</f>
        <v>0</v>
      </c>
      <c r="D204" s="113">
        <f>'BIENIO 2013 - 2014 X MINERAL'!O205</f>
        <v>0</v>
      </c>
      <c r="E204" s="113">
        <f>'BIENIO 2015-2016 X MINERAL'!O205</f>
        <v>0</v>
      </c>
      <c r="F204" s="185">
        <f>'BIENIO 2017-2018 X MINERAL'!O205</f>
        <v>0</v>
      </c>
      <c r="G204" s="185">
        <f>'BIENIO 2019-2020 X MINERAL'!O205</f>
        <v>0</v>
      </c>
      <c r="H204" s="114">
        <f t="shared" si="3"/>
        <v>0</v>
      </c>
    </row>
    <row r="205" spans="1:8" x14ac:dyDescent="0.25">
      <c r="A205" s="111">
        <v>13268</v>
      </c>
      <c r="B205" s="112" t="s">
        <v>211</v>
      </c>
      <c r="C205" s="113">
        <f>'PRESUPUESTO 2012 X MINERAL'!O206</f>
        <v>0</v>
      </c>
      <c r="D205" s="113">
        <f>'BIENIO 2013 - 2014 X MINERAL'!O206</f>
        <v>0</v>
      </c>
      <c r="E205" s="113">
        <f>'BIENIO 2015-2016 X MINERAL'!O206</f>
        <v>0</v>
      </c>
      <c r="F205" s="185">
        <f>'BIENIO 2017-2018 X MINERAL'!O206</f>
        <v>0</v>
      </c>
      <c r="G205" s="185">
        <f>'BIENIO 2019-2020 X MINERAL'!O206</f>
        <v>0</v>
      </c>
      <c r="H205" s="114">
        <f t="shared" si="3"/>
        <v>0</v>
      </c>
    </row>
    <row r="206" spans="1:8" x14ac:dyDescent="0.25">
      <c r="A206" s="111">
        <v>13300</v>
      </c>
      <c r="B206" s="112" t="s">
        <v>212</v>
      </c>
      <c r="C206" s="113">
        <f>'PRESUPUESTO 2012 X MINERAL'!O207</f>
        <v>0</v>
      </c>
      <c r="D206" s="113">
        <f>'BIENIO 2013 - 2014 X MINERAL'!O207</f>
        <v>0</v>
      </c>
      <c r="E206" s="113">
        <f>'BIENIO 2015-2016 X MINERAL'!O207</f>
        <v>0</v>
      </c>
      <c r="F206" s="185">
        <f>'BIENIO 2017-2018 X MINERAL'!O207</f>
        <v>1925683.51</v>
      </c>
      <c r="G206" s="185">
        <f>'BIENIO 2019-2020 X MINERAL'!O207</f>
        <v>3662587.4</v>
      </c>
      <c r="H206" s="114">
        <f t="shared" si="3"/>
        <v>5588270.9100000001</v>
      </c>
    </row>
    <row r="207" spans="1:8" x14ac:dyDescent="0.25">
      <c r="A207" s="111">
        <v>13430</v>
      </c>
      <c r="B207" s="112" t="s">
        <v>213</v>
      </c>
      <c r="C207" s="113">
        <f>'PRESUPUESTO 2012 X MINERAL'!O208</f>
        <v>0</v>
      </c>
      <c r="D207" s="113">
        <f>'BIENIO 2013 - 2014 X MINERAL'!O208</f>
        <v>0</v>
      </c>
      <c r="E207" s="113">
        <f>'BIENIO 2015-2016 X MINERAL'!O208</f>
        <v>0</v>
      </c>
      <c r="F207" s="185">
        <f>'BIENIO 2017-2018 X MINERAL'!O208</f>
        <v>3472961.34</v>
      </c>
      <c r="G207" s="185">
        <f>'BIENIO 2019-2020 X MINERAL'!O208</f>
        <v>550805.31000000006</v>
      </c>
      <c r="H207" s="114">
        <f t="shared" si="3"/>
        <v>4023766.65</v>
      </c>
    </row>
    <row r="208" spans="1:8" x14ac:dyDescent="0.25">
      <c r="A208" s="111">
        <v>13433</v>
      </c>
      <c r="B208" s="112" t="s">
        <v>214</v>
      </c>
      <c r="C208" s="113">
        <f>'PRESUPUESTO 2012 X MINERAL'!O209</f>
        <v>0</v>
      </c>
      <c r="D208" s="113">
        <f>'BIENIO 2013 - 2014 X MINERAL'!O209</f>
        <v>0</v>
      </c>
      <c r="E208" s="113">
        <f>'BIENIO 2015-2016 X MINERAL'!O209</f>
        <v>134373.9</v>
      </c>
      <c r="F208" s="185">
        <f>'BIENIO 2017-2018 X MINERAL'!O209</f>
        <v>2838048.4800000004</v>
      </c>
      <c r="G208" s="185">
        <f>'BIENIO 2019-2020 X MINERAL'!O209</f>
        <v>4614432.1799999988</v>
      </c>
      <c r="H208" s="114">
        <f t="shared" si="3"/>
        <v>7586854.5599999987</v>
      </c>
    </row>
    <row r="209" spans="1:8" x14ac:dyDescent="0.25">
      <c r="A209" s="111">
        <v>13440</v>
      </c>
      <c r="B209" s="112" t="s">
        <v>215</v>
      </c>
      <c r="C209" s="113">
        <f>'PRESUPUESTO 2012 X MINERAL'!O210</f>
        <v>0</v>
      </c>
      <c r="D209" s="113">
        <f>'BIENIO 2013 - 2014 X MINERAL'!O210</f>
        <v>0</v>
      </c>
      <c r="E209" s="113">
        <f>'BIENIO 2015-2016 X MINERAL'!O210</f>
        <v>0</v>
      </c>
      <c r="F209" s="185">
        <f>'BIENIO 2017-2018 X MINERAL'!O210</f>
        <v>0</v>
      </c>
      <c r="G209" s="185">
        <f>'BIENIO 2019-2020 X MINERAL'!O210</f>
        <v>0</v>
      </c>
      <c r="H209" s="114">
        <f t="shared" si="3"/>
        <v>0</v>
      </c>
    </row>
    <row r="210" spans="1:8" x14ac:dyDescent="0.25">
      <c r="A210" s="111">
        <v>13442</v>
      </c>
      <c r="B210" s="112" t="s">
        <v>216</v>
      </c>
      <c r="C210" s="113">
        <f>'PRESUPUESTO 2012 X MINERAL'!O211</f>
        <v>0</v>
      </c>
      <c r="D210" s="113">
        <f>'BIENIO 2013 - 2014 X MINERAL'!O211</f>
        <v>2944</v>
      </c>
      <c r="E210" s="113">
        <f>'BIENIO 2015-2016 X MINERAL'!O211</f>
        <v>164714.58000000002</v>
      </c>
      <c r="F210" s="185">
        <f>'BIENIO 2017-2018 X MINERAL'!O211</f>
        <v>948561.28000000014</v>
      </c>
      <c r="G210" s="185">
        <f>'BIENIO 2019-2020 X MINERAL'!O211</f>
        <v>954933.08</v>
      </c>
      <c r="H210" s="114">
        <f t="shared" si="3"/>
        <v>2071152.94</v>
      </c>
    </row>
    <row r="211" spans="1:8" x14ac:dyDescent="0.25">
      <c r="A211" s="208">
        <v>13458</v>
      </c>
      <c r="B211" s="207" t="s">
        <v>217</v>
      </c>
      <c r="C211" s="209">
        <f>'PRESUPUESTO 2012 X MINERAL'!O212</f>
        <v>178095146</v>
      </c>
      <c r="D211" s="209">
        <f>'BIENIO 2013 - 2014 X MINERAL'!O212</f>
        <v>38195538</v>
      </c>
      <c r="E211" s="209">
        <f>'BIENIO 2015-2016 X MINERAL'!O212</f>
        <v>81463582.770000011</v>
      </c>
      <c r="F211" s="210">
        <f>'BIENIO 2017-2018 X MINERAL'!O212</f>
        <v>208336665.34000003</v>
      </c>
      <c r="G211" s="210">
        <f>'BIENIO 2019-2020 X MINERAL'!O212</f>
        <v>106403122.14999998</v>
      </c>
      <c r="H211" s="211">
        <f t="shared" si="3"/>
        <v>612494054.25999999</v>
      </c>
    </row>
    <row r="212" spans="1:8" x14ac:dyDescent="0.25">
      <c r="A212" s="208">
        <v>13468</v>
      </c>
      <c r="B212" s="207" t="s">
        <v>218</v>
      </c>
      <c r="C212" s="209">
        <f>'PRESUPUESTO 2012 X MINERAL'!O213</f>
        <v>0</v>
      </c>
      <c r="D212" s="209">
        <f>'BIENIO 2013 - 2014 X MINERAL'!O213</f>
        <v>0</v>
      </c>
      <c r="E212" s="209">
        <f>'BIENIO 2015-2016 X MINERAL'!O213</f>
        <v>0</v>
      </c>
      <c r="F212" s="210">
        <f>'BIENIO 2017-2018 X MINERAL'!O213</f>
        <v>0</v>
      </c>
      <c r="G212" s="210">
        <f>'BIENIO 2019-2020 X MINERAL'!O213</f>
        <v>0</v>
      </c>
      <c r="H212" s="211">
        <f t="shared" si="3"/>
        <v>0</v>
      </c>
    </row>
    <row r="213" spans="1:8" x14ac:dyDescent="0.25">
      <c r="A213" s="208">
        <v>13473</v>
      </c>
      <c r="B213" s="207" t="s">
        <v>219</v>
      </c>
      <c r="C213" s="209">
        <f>'PRESUPUESTO 2012 X MINERAL'!O214</f>
        <v>962255366</v>
      </c>
      <c r="D213" s="209">
        <f>'BIENIO 2013 - 2014 X MINERAL'!O214</f>
        <v>50495117</v>
      </c>
      <c r="E213" s="209">
        <f>'BIENIO 2015-2016 X MINERAL'!O214</f>
        <v>290541236.68000001</v>
      </c>
      <c r="F213" s="210">
        <f>'BIENIO 2017-2018 X MINERAL'!O214</f>
        <v>131372121.48000002</v>
      </c>
      <c r="G213" s="210">
        <f>'BIENIO 2019-2020 X MINERAL'!O214</f>
        <v>4135698.7800000003</v>
      </c>
      <c r="H213" s="211">
        <f t="shared" si="3"/>
        <v>1438799539.9400001</v>
      </c>
    </row>
    <row r="214" spans="1:8" x14ac:dyDescent="0.25">
      <c r="A214" s="208">
        <v>13490</v>
      </c>
      <c r="B214" s="212" t="s">
        <v>220</v>
      </c>
      <c r="C214" s="209">
        <f>'PRESUPUESTO 2012 X MINERAL'!O215</f>
        <v>12819324</v>
      </c>
      <c r="D214" s="209">
        <f>'BIENIO 2013 - 2014 X MINERAL'!O215</f>
        <v>79735171</v>
      </c>
      <c r="E214" s="209">
        <f>'BIENIO 2015-2016 X MINERAL'!O215</f>
        <v>157312907.34999999</v>
      </c>
      <c r="F214" s="210">
        <f>'BIENIO 2017-2018 X MINERAL'!O215</f>
        <v>828960442.11999989</v>
      </c>
      <c r="G214" s="210">
        <f>'BIENIO 2019-2020 X MINERAL'!O215</f>
        <v>365167799.45000005</v>
      </c>
      <c r="H214" s="211">
        <f t="shared" si="3"/>
        <v>1443995643.9199998</v>
      </c>
    </row>
    <row r="215" spans="1:8" x14ac:dyDescent="0.25">
      <c r="A215" s="208">
        <v>13549</v>
      </c>
      <c r="B215" s="207" t="s">
        <v>221</v>
      </c>
      <c r="C215" s="209">
        <f>'PRESUPUESTO 2012 X MINERAL'!O216</f>
        <v>0</v>
      </c>
      <c r="D215" s="209">
        <f>'BIENIO 2013 - 2014 X MINERAL'!O216</f>
        <v>0</v>
      </c>
      <c r="E215" s="209">
        <f>'BIENIO 2015-2016 X MINERAL'!O216</f>
        <v>0</v>
      </c>
      <c r="F215" s="210">
        <f>'BIENIO 2017-2018 X MINERAL'!O216</f>
        <v>0</v>
      </c>
      <c r="G215" s="210">
        <f>'BIENIO 2019-2020 X MINERAL'!O216</f>
        <v>0</v>
      </c>
      <c r="H215" s="211">
        <f t="shared" si="3"/>
        <v>0</v>
      </c>
    </row>
    <row r="216" spans="1:8" x14ac:dyDescent="0.25">
      <c r="A216" s="208">
        <v>13580</v>
      </c>
      <c r="B216" s="207" t="s">
        <v>222</v>
      </c>
      <c r="C216" s="209">
        <f>'PRESUPUESTO 2012 X MINERAL'!O217</f>
        <v>0</v>
      </c>
      <c r="D216" s="209">
        <f>'BIENIO 2013 - 2014 X MINERAL'!O217</f>
        <v>0</v>
      </c>
      <c r="E216" s="209">
        <f>'BIENIO 2015-2016 X MINERAL'!O217</f>
        <v>0</v>
      </c>
      <c r="F216" s="210">
        <f>'BIENIO 2017-2018 X MINERAL'!O217</f>
        <v>0</v>
      </c>
      <c r="G216" s="210">
        <f>'BIENIO 2019-2020 X MINERAL'!O217</f>
        <v>0</v>
      </c>
      <c r="H216" s="211">
        <f t="shared" si="3"/>
        <v>0</v>
      </c>
    </row>
    <row r="217" spans="1:8" x14ac:dyDescent="0.25">
      <c r="A217" s="208">
        <v>13600</v>
      </c>
      <c r="B217" s="212" t="s">
        <v>223</v>
      </c>
      <c r="C217" s="209">
        <f>'PRESUPUESTO 2012 X MINERAL'!O218</f>
        <v>7228394</v>
      </c>
      <c r="D217" s="209">
        <f>'BIENIO 2013 - 2014 X MINERAL'!O218</f>
        <v>238192</v>
      </c>
      <c r="E217" s="209">
        <f>'BIENIO 2015-2016 X MINERAL'!O218</f>
        <v>20952972.670000002</v>
      </c>
      <c r="F217" s="210">
        <f>'BIENIO 2017-2018 X MINERAL'!O218</f>
        <v>278075284.61000007</v>
      </c>
      <c r="G217" s="210">
        <f>'BIENIO 2019-2020 X MINERAL'!O218</f>
        <v>36916700.699999996</v>
      </c>
      <c r="H217" s="211">
        <f t="shared" si="3"/>
        <v>343411543.98000008</v>
      </c>
    </row>
    <row r="218" spans="1:8" x14ac:dyDescent="0.25">
      <c r="A218" s="208">
        <v>13620</v>
      </c>
      <c r="B218" s="207" t="s">
        <v>224</v>
      </c>
      <c r="C218" s="209">
        <f>'PRESUPUESTO 2012 X MINERAL'!O219</f>
        <v>0</v>
      </c>
      <c r="D218" s="209">
        <f>'BIENIO 2013 - 2014 X MINERAL'!O219</f>
        <v>0</v>
      </c>
      <c r="E218" s="209">
        <f>'BIENIO 2015-2016 X MINERAL'!O219</f>
        <v>0</v>
      </c>
      <c r="F218" s="210">
        <f>'BIENIO 2017-2018 X MINERAL'!O219</f>
        <v>0</v>
      </c>
      <c r="G218" s="210">
        <f>'BIENIO 2019-2020 X MINERAL'!O219</f>
        <v>0</v>
      </c>
      <c r="H218" s="211">
        <f t="shared" si="3"/>
        <v>0</v>
      </c>
    </row>
    <row r="219" spans="1:8" x14ac:dyDescent="0.25">
      <c r="A219" s="208">
        <v>13647</v>
      </c>
      <c r="B219" s="207" t="s">
        <v>225</v>
      </c>
      <c r="C219" s="209">
        <f>'PRESUPUESTO 2012 X MINERAL'!O220</f>
        <v>0</v>
      </c>
      <c r="D219" s="209">
        <f>'BIENIO 2013 - 2014 X MINERAL'!O220</f>
        <v>0</v>
      </c>
      <c r="E219" s="209">
        <f>'BIENIO 2015-2016 X MINERAL'!O220</f>
        <v>0</v>
      </c>
      <c r="F219" s="210">
        <f>'BIENIO 2017-2018 X MINERAL'!O220</f>
        <v>0</v>
      </c>
      <c r="G219" s="210">
        <f>'BIENIO 2019-2020 X MINERAL'!O220</f>
        <v>0</v>
      </c>
      <c r="H219" s="211">
        <f t="shared" si="3"/>
        <v>0</v>
      </c>
    </row>
    <row r="220" spans="1:8" x14ac:dyDescent="0.25">
      <c r="A220" s="208">
        <v>13650</v>
      </c>
      <c r="B220" s="207" t="s">
        <v>226</v>
      </c>
      <c r="C220" s="209">
        <f>'PRESUPUESTO 2012 X MINERAL'!O221</f>
        <v>0</v>
      </c>
      <c r="D220" s="209">
        <f>'BIENIO 2013 - 2014 X MINERAL'!O221</f>
        <v>0</v>
      </c>
      <c r="E220" s="209">
        <f>'BIENIO 2015-2016 X MINERAL'!O221</f>
        <v>0</v>
      </c>
      <c r="F220" s="210">
        <f>'BIENIO 2017-2018 X MINERAL'!O221</f>
        <v>0</v>
      </c>
      <c r="G220" s="210">
        <f>'BIENIO 2019-2020 X MINERAL'!O221</f>
        <v>0</v>
      </c>
      <c r="H220" s="211">
        <f t="shared" si="3"/>
        <v>0</v>
      </c>
    </row>
    <row r="221" spans="1:8" x14ac:dyDescent="0.25">
      <c r="A221" s="111">
        <v>13654</v>
      </c>
      <c r="B221" s="112" t="s">
        <v>227</v>
      </c>
      <c r="C221" s="113">
        <f>'PRESUPUESTO 2012 X MINERAL'!O222</f>
        <v>0</v>
      </c>
      <c r="D221" s="113">
        <f>'BIENIO 2013 - 2014 X MINERAL'!O222</f>
        <v>0</v>
      </c>
      <c r="E221" s="113">
        <f>'BIENIO 2015-2016 X MINERAL'!O222</f>
        <v>0</v>
      </c>
      <c r="F221" s="185">
        <f>'BIENIO 2017-2018 X MINERAL'!O222</f>
        <v>0</v>
      </c>
      <c r="G221" s="185">
        <f>'BIENIO 2019-2020 X MINERAL'!O222</f>
        <v>0</v>
      </c>
      <c r="H221" s="114">
        <f t="shared" si="3"/>
        <v>0</v>
      </c>
    </row>
    <row r="222" spans="1:8" x14ac:dyDescent="0.25">
      <c r="A222" s="111">
        <v>13655</v>
      </c>
      <c r="B222" s="112" t="s">
        <v>228</v>
      </c>
      <c r="C222" s="113">
        <f>'PRESUPUESTO 2012 X MINERAL'!O223</f>
        <v>100053594</v>
      </c>
      <c r="D222" s="113">
        <f>'BIENIO 2013 - 2014 X MINERAL'!O223</f>
        <v>49494955</v>
      </c>
      <c r="E222" s="113">
        <f>'BIENIO 2015-2016 X MINERAL'!O223</f>
        <v>0</v>
      </c>
      <c r="F222" s="185">
        <f>'BIENIO 2017-2018 X MINERAL'!O223</f>
        <v>0</v>
      </c>
      <c r="G222" s="185">
        <f>'BIENIO 2019-2020 X MINERAL'!O223</f>
        <v>0</v>
      </c>
      <c r="H222" s="114">
        <f t="shared" si="3"/>
        <v>149548549</v>
      </c>
    </row>
    <row r="223" spans="1:8" x14ac:dyDescent="0.25">
      <c r="A223" s="111">
        <v>13657</v>
      </c>
      <c r="B223" s="112" t="s">
        <v>229</v>
      </c>
      <c r="C223" s="113">
        <f>'PRESUPUESTO 2012 X MINERAL'!O224</f>
        <v>63714</v>
      </c>
      <c r="D223" s="113">
        <f>'BIENIO 2013 - 2014 X MINERAL'!O224</f>
        <v>418106</v>
      </c>
      <c r="E223" s="113">
        <f>'BIENIO 2015-2016 X MINERAL'!O224</f>
        <v>268722.71000000002</v>
      </c>
      <c r="F223" s="185">
        <f>'BIENIO 2017-2018 X MINERAL'!O224</f>
        <v>1008077.62</v>
      </c>
      <c r="G223" s="185">
        <f>'BIENIO 2019-2020 X MINERAL'!O224</f>
        <v>3461860.9499999997</v>
      </c>
      <c r="H223" s="114">
        <f t="shared" si="3"/>
        <v>5220481.2799999993</v>
      </c>
    </row>
    <row r="224" spans="1:8" x14ac:dyDescent="0.25">
      <c r="A224" s="111">
        <v>13667</v>
      </c>
      <c r="B224" s="112" t="s">
        <v>230</v>
      </c>
      <c r="C224" s="113">
        <f>'PRESUPUESTO 2012 X MINERAL'!O225</f>
        <v>255683</v>
      </c>
      <c r="D224" s="113">
        <f>'BIENIO 2013 - 2014 X MINERAL'!O225</f>
        <v>6093891</v>
      </c>
      <c r="E224" s="113">
        <f>'BIENIO 2015-2016 X MINERAL'!O225</f>
        <v>78868744.699999988</v>
      </c>
      <c r="F224" s="185">
        <f>'BIENIO 2017-2018 X MINERAL'!O225</f>
        <v>448974505.19</v>
      </c>
      <c r="G224" s="185">
        <f>'BIENIO 2019-2020 X MINERAL'!O225</f>
        <v>236608747.03</v>
      </c>
      <c r="H224" s="114">
        <f t="shared" si="3"/>
        <v>770801570.91999996</v>
      </c>
    </row>
    <row r="225" spans="1:8" x14ac:dyDescent="0.25">
      <c r="A225" s="111">
        <v>13670</v>
      </c>
      <c r="B225" s="112" t="s">
        <v>231</v>
      </c>
      <c r="C225" s="113">
        <f>'PRESUPUESTO 2012 X MINERAL'!O226</f>
        <v>328033998</v>
      </c>
      <c r="D225" s="113">
        <f>'BIENIO 2013 - 2014 X MINERAL'!O226</f>
        <v>112308587</v>
      </c>
      <c r="E225" s="113">
        <f>'BIENIO 2015-2016 X MINERAL'!O226</f>
        <v>4826997</v>
      </c>
      <c r="F225" s="185">
        <f>'BIENIO 2017-2018 X MINERAL'!O226</f>
        <v>0</v>
      </c>
      <c r="G225" s="185">
        <f>'BIENIO 2019-2020 X MINERAL'!O226</f>
        <v>0</v>
      </c>
      <c r="H225" s="114">
        <f t="shared" si="3"/>
        <v>445169582</v>
      </c>
    </row>
    <row r="226" spans="1:8" x14ac:dyDescent="0.25">
      <c r="A226" s="111">
        <v>13673</v>
      </c>
      <c r="B226" s="112" t="s">
        <v>232</v>
      </c>
      <c r="C226" s="113">
        <f>'PRESUPUESTO 2012 X MINERAL'!O227</f>
        <v>25351251</v>
      </c>
      <c r="D226" s="113">
        <f>'BIENIO 2013 - 2014 X MINERAL'!O227</f>
        <v>74402944</v>
      </c>
      <c r="E226" s="113">
        <f>'BIENIO 2015-2016 X MINERAL'!O227</f>
        <v>41678271.920000002</v>
      </c>
      <c r="F226" s="185">
        <f>'BIENIO 2017-2018 X MINERAL'!O227</f>
        <v>34309013.880000003</v>
      </c>
      <c r="G226" s="185">
        <f>'BIENIO 2019-2020 X MINERAL'!O227</f>
        <v>0</v>
      </c>
      <c r="H226" s="114">
        <f t="shared" si="3"/>
        <v>175741480.80000001</v>
      </c>
    </row>
    <row r="227" spans="1:8" x14ac:dyDescent="0.25">
      <c r="A227" s="111">
        <v>13683</v>
      </c>
      <c r="B227" s="112" t="s">
        <v>233</v>
      </c>
      <c r="C227" s="113">
        <f>'PRESUPUESTO 2012 X MINERAL'!O228</f>
        <v>0</v>
      </c>
      <c r="D227" s="113">
        <f>'BIENIO 2013 - 2014 X MINERAL'!O228</f>
        <v>0</v>
      </c>
      <c r="E227" s="113">
        <f>'BIENIO 2015-2016 X MINERAL'!O228</f>
        <v>302603.89</v>
      </c>
      <c r="F227" s="185">
        <f>'BIENIO 2017-2018 X MINERAL'!O228</f>
        <v>547603.47</v>
      </c>
      <c r="G227" s="185">
        <f>'BIENIO 2019-2020 X MINERAL'!O228</f>
        <v>8764.51</v>
      </c>
      <c r="H227" s="114">
        <f t="shared" si="3"/>
        <v>858971.87</v>
      </c>
    </row>
    <row r="228" spans="1:8" x14ac:dyDescent="0.25">
      <c r="A228" s="111">
        <v>13688</v>
      </c>
      <c r="B228" s="112" t="s">
        <v>234</v>
      </c>
      <c r="C228" s="113">
        <f>'PRESUPUESTO 2012 X MINERAL'!O229</f>
        <v>1232116174</v>
      </c>
      <c r="D228" s="113">
        <f>'BIENIO 2013 - 2014 X MINERAL'!O229</f>
        <v>1023627394</v>
      </c>
      <c r="E228" s="113">
        <f>'BIENIO 2015-2016 X MINERAL'!O229</f>
        <v>163335443.25</v>
      </c>
      <c r="F228" s="185">
        <f>'BIENIO 2017-2018 X MINERAL'!O229</f>
        <v>20764030.939999998</v>
      </c>
      <c r="G228" s="185">
        <f>'BIENIO 2019-2020 X MINERAL'!O229</f>
        <v>14742001.690000001</v>
      </c>
      <c r="H228" s="114">
        <f t="shared" si="3"/>
        <v>2454585043.8800001</v>
      </c>
    </row>
    <row r="229" spans="1:8" x14ac:dyDescent="0.25">
      <c r="A229" s="111">
        <v>13744</v>
      </c>
      <c r="B229" s="112" t="s">
        <v>235</v>
      </c>
      <c r="C229" s="113">
        <f>'PRESUPUESTO 2012 X MINERAL'!O230</f>
        <v>486771141</v>
      </c>
      <c r="D229" s="113">
        <f>'BIENIO 2013 - 2014 X MINERAL'!O230</f>
        <v>570200874</v>
      </c>
      <c r="E229" s="113">
        <f>'BIENIO 2015-2016 X MINERAL'!O230</f>
        <v>1669439625.2300005</v>
      </c>
      <c r="F229" s="185">
        <f>'BIENIO 2017-2018 X MINERAL'!O230</f>
        <v>1252155848.9100003</v>
      </c>
      <c r="G229" s="185">
        <f>'BIENIO 2019-2020 X MINERAL'!O230</f>
        <v>340804157.52000004</v>
      </c>
      <c r="H229" s="114">
        <f t="shared" si="3"/>
        <v>4319371646.6600008</v>
      </c>
    </row>
    <row r="230" spans="1:8" x14ac:dyDescent="0.25">
      <c r="A230" s="111">
        <v>13760</v>
      </c>
      <c r="B230" s="112" t="s">
        <v>236</v>
      </c>
      <c r="C230" s="113">
        <f>'PRESUPUESTO 2012 X MINERAL'!O231</f>
        <v>0</v>
      </c>
      <c r="D230" s="113">
        <f>'BIENIO 2013 - 2014 X MINERAL'!O231</f>
        <v>0</v>
      </c>
      <c r="E230" s="113">
        <f>'BIENIO 2015-2016 X MINERAL'!O231</f>
        <v>0</v>
      </c>
      <c r="F230" s="185">
        <f>'BIENIO 2017-2018 X MINERAL'!O231</f>
        <v>31182.29</v>
      </c>
      <c r="G230" s="185">
        <f>'BIENIO 2019-2020 X MINERAL'!O231</f>
        <v>0</v>
      </c>
      <c r="H230" s="114">
        <f t="shared" si="3"/>
        <v>31182.29</v>
      </c>
    </row>
    <row r="231" spans="1:8" x14ac:dyDescent="0.25">
      <c r="A231" s="208">
        <v>13780</v>
      </c>
      <c r="B231" s="207" t="s">
        <v>237</v>
      </c>
      <c r="C231" s="209">
        <f>'PRESUPUESTO 2012 X MINERAL'!O232</f>
        <v>0</v>
      </c>
      <c r="D231" s="209">
        <f>'BIENIO 2013 - 2014 X MINERAL'!O232</f>
        <v>0</v>
      </c>
      <c r="E231" s="209">
        <f>'BIENIO 2015-2016 X MINERAL'!O232</f>
        <v>1023538</v>
      </c>
      <c r="F231" s="210">
        <f>'BIENIO 2017-2018 X MINERAL'!O232</f>
        <v>999941.87</v>
      </c>
      <c r="G231" s="210">
        <f>'BIENIO 2019-2020 X MINERAL'!O232</f>
        <v>0</v>
      </c>
      <c r="H231" s="211">
        <f t="shared" si="3"/>
        <v>2023479.87</v>
      </c>
    </row>
    <row r="232" spans="1:8" x14ac:dyDescent="0.25">
      <c r="A232" s="208">
        <v>13810</v>
      </c>
      <c r="B232" s="207" t="s">
        <v>238</v>
      </c>
      <c r="C232" s="209">
        <f>'PRESUPUESTO 2012 X MINERAL'!O233</f>
        <v>232409710</v>
      </c>
      <c r="D232" s="209">
        <f>'BIENIO 2013 - 2014 X MINERAL'!O233</f>
        <v>248605118</v>
      </c>
      <c r="E232" s="209">
        <f>'BIENIO 2015-2016 X MINERAL'!O233</f>
        <v>192280698.36999997</v>
      </c>
      <c r="F232" s="210">
        <f>'BIENIO 2017-2018 X MINERAL'!O233</f>
        <v>335688712.69</v>
      </c>
      <c r="G232" s="210">
        <f>'BIENIO 2019-2020 X MINERAL'!O233</f>
        <v>147020415.17999998</v>
      </c>
      <c r="H232" s="211">
        <f t="shared" si="3"/>
        <v>1156004654.24</v>
      </c>
    </row>
    <row r="233" spans="1:8" x14ac:dyDescent="0.25">
      <c r="A233" s="208">
        <v>13836</v>
      </c>
      <c r="B233" s="207" t="s">
        <v>239</v>
      </c>
      <c r="C233" s="209">
        <f>'PRESUPUESTO 2012 X MINERAL'!O234</f>
        <v>65827931</v>
      </c>
      <c r="D233" s="209">
        <f>'BIENIO 2013 - 2014 X MINERAL'!O234</f>
        <v>87141668.989999995</v>
      </c>
      <c r="E233" s="209">
        <f>'BIENIO 2015-2016 X MINERAL'!O234</f>
        <v>65983763.670000002</v>
      </c>
      <c r="F233" s="210">
        <f>'BIENIO 2017-2018 X MINERAL'!O234</f>
        <v>132723618.03999998</v>
      </c>
      <c r="G233" s="210">
        <f>'BIENIO 2019-2020 X MINERAL'!O234</f>
        <v>142415210.04999998</v>
      </c>
      <c r="H233" s="211">
        <f t="shared" si="3"/>
        <v>494092191.75</v>
      </c>
    </row>
    <row r="234" spans="1:8" x14ac:dyDescent="0.25">
      <c r="A234" s="208">
        <v>13838</v>
      </c>
      <c r="B234" s="207" t="s">
        <v>240</v>
      </c>
      <c r="C234" s="209">
        <f>'PRESUPUESTO 2012 X MINERAL'!O235</f>
        <v>0</v>
      </c>
      <c r="D234" s="209">
        <f>'BIENIO 2013 - 2014 X MINERAL'!O235</f>
        <v>393460</v>
      </c>
      <c r="E234" s="209">
        <f>'BIENIO 2015-2016 X MINERAL'!O235</f>
        <v>474712.18</v>
      </c>
      <c r="F234" s="210">
        <f>'BIENIO 2017-2018 X MINERAL'!O235</f>
        <v>1785052.95</v>
      </c>
      <c r="G234" s="210">
        <f>'BIENIO 2019-2020 X MINERAL'!O235</f>
        <v>1187437.6100000001</v>
      </c>
      <c r="H234" s="211">
        <f t="shared" si="3"/>
        <v>3840662.74</v>
      </c>
    </row>
    <row r="235" spans="1:8" x14ac:dyDescent="0.25">
      <c r="A235" s="208">
        <v>13873</v>
      </c>
      <c r="B235" s="207" t="s">
        <v>241</v>
      </c>
      <c r="C235" s="209">
        <f>'PRESUPUESTO 2012 X MINERAL'!O236</f>
        <v>0</v>
      </c>
      <c r="D235" s="209">
        <f>'BIENIO 2013 - 2014 X MINERAL'!O236</f>
        <v>0</v>
      </c>
      <c r="E235" s="209">
        <f>'BIENIO 2015-2016 X MINERAL'!O236</f>
        <v>0</v>
      </c>
      <c r="F235" s="210">
        <f>'BIENIO 2017-2018 X MINERAL'!O236</f>
        <v>0</v>
      </c>
      <c r="G235" s="210">
        <f>'BIENIO 2019-2020 X MINERAL'!O236</f>
        <v>0</v>
      </c>
      <c r="H235" s="211">
        <f t="shared" si="3"/>
        <v>0</v>
      </c>
    </row>
    <row r="236" spans="1:8" x14ac:dyDescent="0.25">
      <c r="A236" s="208">
        <v>13894</v>
      </c>
      <c r="B236" s="207" t="s">
        <v>242</v>
      </c>
      <c r="C236" s="209">
        <f>'PRESUPUESTO 2012 X MINERAL'!O237</f>
        <v>0</v>
      </c>
      <c r="D236" s="209">
        <f>'BIENIO 2013 - 2014 X MINERAL'!O237</f>
        <v>0</v>
      </c>
      <c r="E236" s="209">
        <f>'BIENIO 2015-2016 X MINERAL'!O237</f>
        <v>844711.47</v>
      </c>
      <c r="F236" s="210">
        <f>'BIENIO 2017-2018 X MINERAL'!O237</f>
        <v>24242.89</v>
      </c>
      <c r="G236" s="210">
        <f>'BIENIO 2019-2020 X MINERAL'!O237</f>
        <v>0</v>
      </c>
      <c r="H236" s="211">
        <f t="shared" si="3"/>
        <v>868954.36</v>
      </c>
    </row>
    <row r="237" spans="1:8" x14ac:dyDescent="0.25">
      <c r="A237" s="208">
        <v>15001</v>
      </c>
      <c r="B237" s="207" t="s">
        <v>243</v>
      </c>
      <c r="C237" s="209">
        <f>'PRESUPUESTO 2012 X MINERAL'!O238</f>
        <v>955550</v>
      </c>
      <c r="D237" s="209">
        <f>'BIENIO 2013 - 2014 X MINERAL'!O238</f>
        <v>797443.69</v>
      </c>
      <c r="E237" s="209">
        <f>'BIENIO 2015-2016 X MINERAL'!O238</f>
        <v>7064507.9999999991</v>
      </c>
      <c r="F237" s="210">
        <f>'BIENIO 2017-2018 X MINERAL'!O238</f>
        <v>17551415.959999993</v>
      </c>
      <c r="G237" s="210">
        <f>'BIENIO 2019-2020 X MINERAL'!O238</f>
        <v>47769184.460000008</v>
      </c>
      <c r="H237" s="211">
        <f t="shared" si="3"/>
        <v>74138102.109999999</v>
      </c>
    </row>
    <row r="238" spans="1:8" x14ac:dyDescent="0.25">
      <c r="A238" s="208">
        <v>15022</v>
      </c>
      <c r="B238" s="207" t="s">
        <v>244</v>
      </c>
      <c r="C238" s="209">
        <f>'PRESUPUESTO 2012 X MINERAL'!O239</f>
        <v>26740888</v>
      </c>
      <c r="D238" s="209">
        <f>'BIENIO 2013 - 2014 X MINERAL'!O239</f>
        <v>42838392</v>
      </c>
      <c r="E238" s="209">
        <f>'BIENIO 2015-2016 X MINERAL'!O239</f>
        <v>55762722.850000009</v>
      </c>
      <c r="F238" s="210">
        <f>'BIENIO 2017-2018 X MINERAL'!O239</f>
        <v>63622737.989999987</v>
      </c>
      <c r="G238" s="210">
        <f>'BIENIO 2019-2020 X MINERAL'!O239</f>
        <v>25470852.109999999</v>
      </c>
      <c r="H238" s="211">
        <f t="shared" si="3"/>
        <v>214435592.94999999</v>
      </c>
    </row>
    <row r="239" spans="1:8" x14ac:dyDescent="0.25">
      <c r="A239" s="208">
        <v>15047</v>
      </c>
      <c r="B239" s="207" t="s">
        <v>245</v>
      </c>
      <c r="C239" s="209">
        <f>'PRESUPUESTO 2012 X MINERAL'!O240</f>
        <v>619741</v>
      </c>
      <c r="D239" s="209">
        <f>'BIENIO 2013 - 2014 X MINERAL'!O240</f>
        <v>0</v>
      </c>
      <c r="E239" s="209">
        <f>'BIENIO 2015-2016 X MINERAL'!O240</f>
        <v>8092.87</v>
      </c>
      <c r="F239" s="210">
        <f>'BIENIO 2017-2018 X MINERAL'!O240</f>
        <v>783.05</v>
      </c>
      <c r="G239" s="210">
        <f>'BIENIO 2019-2020 X MINERAL'!O240</f>
        <v>0</v>
      </c>
      <c r="H239" s="211">
        <f t="shared" si="3"/>
        <v>628616.92000000004</v>
      </c>
    </row>
    <row r="240" spans="1:8" x14ac:dyDescent="0.25">
      <c r="A240" s="208">
        <v>15051</v>
      </c>
      <c r="B240" s="207" t="s">
        <v>246</v>
      </c>
      <c r="C240" s="209">
        <f>'PRESUPUESTO 2012 X MINERAL'!O241</f>
        <v>0</v>
      </c>
      <c r="D240" s="209">
        <f>'BIENIO 2013 - 2014 X MINERAL'!O241</f>
        <v>336358</v>
      </c>
      <c r="E240" s="209">
        <f>'BIENIO 2015-2016 X MINERAL'!O241</f>
        <v>388105.42999999993</v>
      </c>
      <c r="F240" s="210">
        <f>'BIENIO 2017-2018 X MINERAL'!O241</f>
        <v>3954142.4200000004</v>
      </c>
      <c r="G240" s="210">
        <f>'BIENIO 2019-2020 X MINERAL'!O241</f>
        <v>1366268.2999999998</v>
      </c>
      <c r="H240" s="211">
        <f t="shared" si="3"/>
        <v>6044874.1500000004</v>
      </c>
    </row>
    <row r="241" spans="1:8" x14ac:dyDescent="0.25">
      <c r="A241" s="111">
        <v>15087</v>
      </c>
      <c r="B241" s="112" t="s">
        <v>247</v>
      </c>
      <c r="C241" s="113">
        <f>'PRESUPUESTO 2012 X MINERAL'!O242</f>
        <v>0</v>
      </c>
      <c r="D241" s="113">
        <f>'BIENIO 2013 - 2014 X MINERAL'!O242</f>
        <v>8770</v>
      </c>
      <c r="E241" s="113">
        <f>'BIENIO 2015-2016 X MINERAL'!O242</f>
        <v>68351.08</v>
      </c>
      <c r="F241" s="185">
        <f>'BIENIO 2017-2018 X MINERAL'!O242</f>
        <v>32428.85</v>
      </c>
      <c r="G241" s="185">
        <f>'BIENIO 2019-2020 X MINERAL'!O242</f>
        <v>7883.0700000000006</v>
      </c>
      <c r="H241" s="114">
        <f t="shared" si="3"/>
        <v>117433</v>
      </c>
    </row>
    <row r="242" spans="1:8" x14ac:dyDescent="0.25">
      <c r="A242" s="111">
        <v>15090</v>
      </c>
      <c r="B242" s="112" t="s">
        <v>248</v>
      </c>
      <c r="C242" s="113">
        <f>'PRESUPUESTO 2012 X MINERAL'!O243</f>
        <v>0</v>
      </c>
      <c r="D242" s="113">
        <f>'BIENIO 2013 - 2014 X MINERAL'!O243</f>
        <v>0</v>
      </c>
      <c r="E242" s="113">
        <f>'BIENIO 2015-2016 X MINERAL'!O243</f>
        <v>0</v>
      </c>
      <c r="F242" s="185">
        <f>'BIENIO 2017-2018 X MINERAL'!O243</f>
        <v>0</v>
      </c>
      <c r="G242" s="185">
        <f>'BIENIO 2019-2020 X MINERAL'!O243</f>
        <v>163748.95000000001</v>
      </c>
      <c r="H242" s="114">
        <f t="shared" si="3"/>
        <v>163748.95000000001</v>
      </c>
    </row>
    <row r="243" spans="1:8" x14ac:dyDescent="0.25">
      <c r="A243" s="111">
        <v>15092</v>
      </c>
      <c r="B243" s="112" t="s">
        <v>249</v>
      </c>
      <c r="C243" s="113">
        <f>'PRESUPUESTO 2012 X MINERAL'!O244</f>
        <v>4588281</v>
      </c>
      <c r="D243" s="113">
        <f>'BIENIO 2013 - 2014 X MINERAL'!O244</f>
        <v>5034329</v>
      </c>
      <c r="E243" s="113">
        <f>'BIENIO 2015-2016 X MINERAL'!O244</f>
        <v>11272057.379999999</v>
      </c>
      <c r="F243" s="185">
        <f>'BIENIO 2017-2018 X MINERAL'!O244</f>
        <v>13183783.989999995</v>
      </c>
      <c r="G243" s="185">
        <f>'BIENIO 2019-2020 X MINERAL'!O244</f>
        <v>12924764.060000001</v>
      </c>
      <c r="H243" s="114">
        <f t="shared" si="3"/>
        <v>47003215.429999992</v>
      </c>
    </row>
    <row r="244" spans="1:8" x14ac:dyDescent="0.25">
      <c r="A244" s="111">
        <v>15097</v>
      </c>
      <c r="B244" s="112" t="s">
        <v>250</v>
      </c>
      <c r="C244" s="113">
        <f>'PRESUPUESTO 2012 X MINERAL'!O245</f>
        <v>7531417</v>
      </c>
      <c r="D244" s="113">
        <f>'BIENIO 2013 - 2014 X MINERAL'!O245</f>
        <v>3148654</v>
      </c>
      <c r="E244" s="113">
        <f>'BIENIO 2015-2016 X MINERAL'!O245</f>
        <v>7733457.6600000001</v>
      </c>
      <c r="F244" s="185">
        <f>'BIENIO 2017-2018 X MINERAL'!O245</f>
        <v>50711263.130000003</v>
      </c>
      <c r="G244" s="185">
        <f>'BIENIO 2019-2020 X MINERAL'!O245</f>
        <v>7843147.4700000007</v>
      </c>
      <c r="H244" s="114">
        <f t="shared" si="3"/>
        <v>76967939.260000005</v>
      </c>
    </row>
    <row r="245" spans="1:8" x14ac:dyDescent="0.25">
      <c r="A245" s="111">
        <v>15104</v>
      </c>
      <c r="B245" s="112" t="s">
        <v>22</v>
      </c>
      <c r="C245" s="113">
        <f>'PRESUPUESTO 2012 X MINERAL'!O246</f>
        <v>49935</v>
      </c>
      <c r="D245" s="113">
        <f>'BIENIO 2013 - 2014 X MINERAL'!O246</f>
        <v>42311</v>
      </c>
      <c r="E245" s="113">
        <f>'BIENIO 2015-2016 X MINERAL'!O246</f>
        <v>429817</v>
      </c>
      <c r="F245" s="185">
        <f>'BIENIO 2017-2018 X MINERAL'!O246</f>
        <v>249126.46000000002</v>
      </c>
      <c r="G245" s="185">
        <f>'BIENIO 2019-2020 X MINERAL'!O246</f>
        <v>12263.83</v>
      </c>
      <c r="H245" s="114">
        <f t="shared" si="3"/>
        <v>783453.28999999992</v>
      </c>
    </row>
    <row r="246" spans="1:8" x14ac:dyDescent="0.25">
      <c r="A246" s="111">
        <v>15106</v>
      </c>
      <c r="B246" s="112" t="s">
        <v>74</v>
      </c>
      <c r="C246" s="113">
        <f>'PRESUPUESTO 2012 X MINERAL'!O247</f>
        <v>26740888</v>
      </c>
      <c r="D246" s="113">
        <f>'BIENIO 2013 - 2014 X MINERAL'!O247</f>
        <v>42944332</v>
      </c>
      <c r="E246" s="113">
        <f>'BIENIO 2015-2016 X MINERAL'!O247</f>
        <v>55800646.920000009</v>
      </c>
      <c r="F246" s="185">
        <f>'BIENIO 2017-2018 X MINERAL'!O247</f>
        <v>63622738.009999983</v>
      </c>
      <c r="G246" s="185">
        <f>'BIENIO 2019-2020 X MINERAL'!O247</f>
        <v>25473883.989999998</v>
      </c>
      <c r="H246" s="114">
        <f t="shared" si="3"/>
        <v>214582488.92000002</v>
      </c>
    </row>
    <row r="247" spans="1:8" x14ac:dyDescent="0.25">
      <c r="A247" s="111">
        <v>15109</v>
      </c>
      <c r="B247" s="112" t="s">
        <v>251</v>
      </c>
      <c r="C247" s="113">
        <f>'PRESUPUESTO 2012 X MINERAL'!O248</f>
        <v>26740888</v>
      </c>
      <c r="D247" s="113">
        <f>'BIENIO 2013 - 2014 X MINERAL'!O248</f>
        <v>42838392</v>
      </c>
      <c r="E247" s="113">
        <f>'BIENIO 2015-2016 X MINERAL'!O248</f>
        <v>55762722.88000001</v>
      </c>
      <c r="F247" s="185">
        <f>'BIENIO 2017-2018 X MINERAL'!O248</f>
        <v>63622738.009999983</v>
      </c>
      <c r="G247" s="185">
        <f>'BIENIO 2019-2020 X MINERAL'!O248</f>
        <v>25470852.120000001</v>
      </c>
      <c r="H247" s="114">
        <f t="shared" si="3"/>
        <v>214435593.00999999</v>
      </c>
    </row>
    <row r="248" spans="1:8" x14ac:dyDescent="0.25">
      <c r="A248" s="111">
        <v>15114</v>
      </c>
      <c r="B248" s="112" t="s">
        <v>252</v>
      </c>
      <c r="C248" s="113">
        <f>'PRESUPUESTO 2012 X MINERAL'!O249</f>
        <v>1645728</v>
      </c>
      <c r="D248" s="113">
        <f>'BIENIO 2013 - 2014 X MINERAL'!O249</f>
        <v>3665202</v>
      </c>
      <c r="E248" s="113">
        <f>'BIENIO 2015-2016 X MINERAL'!O249</f>
        <v>2517428.71</v>
      </c>
      <c r="F248" s="185">
        <f>'BIENIO 2017-2018 X MINERAL'!O249</f>
        <v>1323730.4700000002</v>
      </c>
      <c r="G248" s="185">
        <f>'BIENIO 2019-2020 X MINERAL'!O249</f>
        <v>533982.21</v>
      </c>
      <c r="H248" s="114">
        <f t="shared" si="3"/>
        <v>9686071.3900000006</v>
      </c>
    </row>
    <row r="249" spans="1:8" x14ac:dyDescent="0.25">
      <c r="A249" s="111">
        <v>15131</v>
      </c>
      <c r="B249" s="112" t="s">
        <v>23</v>
      </c>
      <c r="C249" s="113">
        <f>'PRESUPUESTO 2012 X MINERAL'!O250</f>
        <v>17827258</v>
      </c>
      <c r="D249" s="113">
        <f>'BIENIO 2013 - 2014 X MINERAL'!O250</f>
        <v>28558928</v>
      </c>
      <c r="E249" s="113">
        <f>'BIENIO 2015-2016 X MINERAL'!O250</f>
        <v>37282045.82</v>
      </c>
      <c r="F249" s="185">
        <f>'BIENIO 2017-2018 X MINERAL'!O250</f>
        <v>43325267.120000005</v>
      </c>
      <c r="G249" s="185">
        <f>'BIENIO 2019-2020 X MINERAL'!O250</f>
        <v>16980568.039999999</v>
      </c>
      <c r="H249" s="114">
        <f t="shared" si="3"/>
        <v>143974066.97999999</v>
      </c>
    </row>
    <row r="250" spans="1:8" x14ac:dyDescent="0.25">
      <c r="A250" s="111">
        <v>15135</v>
      </c>
      <c r="B250" s="112" t="s">
        <v>253</v>
      </c>
      <c r="C250" s="113">
        <f>'PRESUPUESTO 2012 X MINERAL'!O251</f>
        <v>0</v>
      </c>
      <c r="D250" s="113">
        <f>'BIENIO 2013 - 2014 X MINERAL'!O251</f>
        <v>0</v>
      </c>
      <c r="E250" s="113">
        <f>'BIENIO 2015-2016 X MINERAL'!O251</f>
        <v>0</v>
      </c>
      <c r="F250" s="185">
        <f>'BIENIO 2017-2018 X MINERAL'!O251</f>
        <v>0</v>
      </c>
      <c r="G250" s="185">
        <f>'BIENIO 2019-2020 X MINERAL'!O251</f>
        <v>0</v>
      </c>
      <c r="H250" s="114">
        <f t="shared" si="3"/>
        <v>0</v>
      </c>
    </row>
    <row r="251" spans="1:8" x14ac:dyDescent="0.25">
      <c r="A251" s="208">
        <v>15162</v>
      </c>
      <c r="B251" s="207" t="s">
        <v>254</v>
      </c>
      <c r="C251" s="209">
        <f>'PRESUPUESTO 2012 X MINERAL'!O252</f>
        <v>0</v>
      </c>
      <c r="D251" s="209">
        <f>'BIENIO 2013 - 2014 X MINERAL'!O252</f>
        <v>0</v>
      </c>
      <c r="E251" s="209">
        <f>'BIENIO 2015-2016 X MINERAL'!O252</f>
        <v>0</v>
      </c>
      <c r="F251" s="210">
        <f>'BIENIO 2017-2018 X MINERAL'!O252</f>
        <v>0</v>
      </c>
      <c r="G251" s="210">
        <f>'BIENIO 2019-2020 X MINERAL'!O252</f>
        <v>0</v>
      </c>
      <c r="H251" s="211">
        <f t="shared" si="3"/>
        <v>0</v>
      </c>
    </row>
    <row r="252" spans="1:8" x14ac:dyDescent="0.25">
      <c r="A252" s="208">
        <v>15172</v>
      </c>
      <c r="B252" s="207" t="s">
        <v>255</v>
      </c>
      <c r="C252" s="209">
        <f>'PRESUPUESTO 2012 X MINERAL'!O253</f>
        <v>0</v>
      </c>
      <c r="D252" s="209">
        <f>'BIENIO 2013 - 2014 X MINERAL'!O253</f>
        <v>0</v>
      </c>
      <c r="E252" s="209">
        <f>'BIENIO 2015-2016 X MINERAL'!O253</f>
        <v>0</v>
      </c>
      <c r="F252" s="210">
        <f>'BIENIO 2017-2018 X MINERAL'!O253</f>
        <v>0</v>
      </c>
      <c r="G252" s="210">
        <f>'BIENIO 2019-2020 X MINERAL'!O253</f>
        <v>0</v>
      </c>
      <c r="H252" s="211">
        <f t="shared" si="3"/>
        <v>0</v>
      </c>
    </row>
    <row r="253" spans="1:8" x14ac:dyDescent="0.25">
      <c r="A253" s="208">
        <v>15176</v>
      </c>
      <c r="B253" s="207" t="s">
        <v>256</v>
      </c>
      <c r="C253" s="209">
        <f>'PRESUPUESTO 2012 X MINERAL'!O254</f>
        <v>26740888</v>
      </c>
      <c r="D253" s="209">
        <f>'BIENIO 2013 - 2014 X MINERAL'!O254</f>
        <v>42838392</v>
      </c>
      <c r="E253" s="209">
        <f>'BIENIO 2015-2016 X MINERAL'!O254</f>
        <v>55762722.850000009</v>
      </c>
      <c r="F253" s="210">
        <f>'BIENIO 2017-2018 X MINERAL'!O254</f>
        <v>62846702.709999986</v>
      </c>
      <c r="G253" s="210">
        <f>'BIENIO 2019-2020 X MINERAL'!O254</f>
        <v>25515880.329999998</v>
      </c>
      <c r="H253" s="211">
        <f t="shared" si="3"/>
        <v>213704585.88999999</v>
      </c>
    </row>
    <row r="254" spans="1:8" x14ac:dyDescent="0.25">
      <c r="A254" s="208">
        <v>15180</v>
      </c>
      <c r="B254" s="207" t="s">
        <v>257</v>
      </c>
      <c r="C254" s="209">
        <f>'PRESUPUESTO 2012 X MINERAL'!O255</f>
        <v>0</v>
      </c>
      <c r="D254" s="209">
        <f>'BIENIO 2013 - 2014 X MINERAL'!O255</f>
        <v>0</v>
      </c>
      <c r="E254" s="209">
        <f>'BIENIO 2015-2016 X MINERAL'!O255</f>
        <v>0</v>
      </c>
      <c r="F254" s="210">
        <f>'BIENIO 2017-2018 X MINERAL'!O255</f>
        <v>0</v>
      </c>
      <c r="G254" s="210">
        <f>'BIENIO 2019-2020 X MINERAL'!O255</f>
        <v>5723096.4299999997</v>
      </c>
      <c r="H254" s="211">
        <f t="shared" si="3"/>
        <v>5723096.4299999997</v>
      </c>
    </row>
    <row r="255" spans="1:8" x14ac:dyDescent="0.25">
      <c r="A255" s="208">
        <v>15183</v>
      </c>
      <c r="B255" s="207" t="s">
        <v>258</v>
      </c>
      <c r="C255" s="209">
        <f>'PRESUPUESTO 2012 X MINERAL'!O256</f>
        <v>48838473</v>
      </c>
      <c r="D255" s="209">
        <f>'BIENIO 2013 - 2014 X MINERAL'!O256</f>
        <v>75130901</v>
      </c>
      <c r="E255" s="209">
        <f>'BIENIO 2015-2016 X MINERAL'!O256</f>
        <v>5711191.0800000001</v>
      </c>
      <c r="F255" s="210">
        <f>'BIENIO 2017-2018 X MINERAL'!O256</f>
        <v>23993042.249999993</v>
      </c>
      <c r="G255" s="210">
        <f>'BIENIO 2019-2020 X MINERAL'!O256</f>
        <v>2734212.22</v>
      </c>
      <c r="H255" s="211">
        <f t="shared" si="3"/>
        <v>156407819.54999998</v>
      </c>
    </row>
    <row r="256" spans="1:8" x14ac:dyDescent="0.25">
      <c r="A256" s="208">
        <v>15185</v>
      </c>
      <c r="B256" s="207" t="s">
        <v>259</v>
      </c>
      <c r="C256" s="209">
        <f>'PRESUPUESTO 2012 X MINERAL'!O257</f>
        <v>0</v>
      </c>
      <c r="D256" s="209">
        <f>'BIENIO 2013 - 2014 X MINERAL'!O257</f>
        <v>49990</v>
      </c>
      <c r="E256" s="209">
        <f>'BIENIO 2015-2016 X MINERAL'!O257</f>
        <v>139848.98000000001</v>
      </c>
      <c r="F256" s="210">
        <f>'BIENIO 2017-2018 X MINERAL'!O257</f>
        <v>535193.46</v>
      </c>
      <c r="G256" s="210">
        <f>'BIENIO 2019-2020 X MINERAL'!O257</f>
        <v>194330.3</v>
      </c>
      <c r="H256" s="211">
        <f t="shared" si="3"/>
        <v>919362.74</v>
      </c>
    </row>
    <row r="257" spans="1:8" x14ac:dyDescent="0.25">
      <c r="A257" s="208">
        <v>15187</v>
      </c>
      <c r="B257" s="207" t="s">
        <v>260</v>
      </c>
      <c r="C257" s="209">
        <f>'PRESUPUESTO 2012 X MINERAL'!O258</f>
        <v>5094462</v>
      </c>
      <c r="D257" s="209">
        <f>'BIENIO 2013 - 2014 X MINERAL'!O258</f>
        <v>2629842.81</v>
      </c>
      <c r="E257" s="209">
        <f>'BIENIO 2015-2016 X MINERAL'!O258</f>
        <v>5244589.5900000008</v>
      </c>
      <c r="F257" s="210">
        <f>'BIENIO 2017-2018 X MINERAL'!O258</f>
        <v>14206545.519999998</v>
      </c>
      <c r="G257" s="210">
        <f>'BIENIO 2019-2020 X MINERAL'!O258</f>
        <v>24186100.609999999</v>
      </c>
      <c r="H257" s="211">
        <f t="shared" si="3"/>
        <v>51361540.530000001</v>
      </c>
    </row>
    <row r="258" spans="1:8" x14ac:dyDescent="0.25">
      <c r="A258" s="208">
        <v>15189</v>
      </c>
      <c r="B258" s="207" t="s">
        <v>261</v>
      </c>
      <c r="C258" s="209">
        <f>'PRESUPUESTO 2012 X MINERAL'!O259</f>
        <v>0</v>
      </c>
      <c r="D258" s="209">
        <f>'BIENIO 2013 - 2014 X MINERAL'!O259</f>
        <v>0</v>
      </c>
      <c r="E258" s="209">
        <f>'BIENIO 2015-2016 X MINERAL'!O259</f>
        <v>0</v>
      </c>
      <c r="F258" s="210">
        <f>'BIENIO 2017-2018 X MINERAL'!O259</f>
        <v>0</v>
      </c>
      <c r="G258" s="210">
        <f>'BIENIO 2019-2020 X MINERAL'!O259</f>
        <v>0</v>
      </c>
      <c r="H258" s="211">
        <f t="shared" si="3"/>
        <v>0</v>
      </c>
    </row>
    <row r="259" spans="1:8" x14ac:dyDescent="0.25">
      <c r="A259" s="208">
        <v>15204</v>
      </c>
      <c r="B259" s="207" t="s">
        <v>262</v>
      </c>
      <c r="C259" s="209">
        <f>'PRESUPUESTO 2012 X MINERAL'!O260</f>
        <v>0</v>
      </c>
      <c r="D259" s="209">
        <f>'BIENIO 2013 - 2014 X MINERAL'!O260</f>
        <v>281651</v>
      </c>
      <c r="E259" s="209">
        <f>'BIENIO 2015-2016 X MINERAL'!O260</f>
        <v>452440.57</v>
      </c>
      <c r="F259" s="210">
        <f>'BIENIO 2017-2018 X MINERAL'!O260</f>
        <v>533097.41</v>
      </c>
      <c r="G259" s="210">
        <f>'BIENIO 2019-2020 X MINERAL'!O260</f>
        <v>1087863.8500000001</v>
      </c>
      <c r="H259" s="211">
        <f t="shared" si="3"/>
        <v>2355052.83</v>
      </c>
    </row>
    <row r="260" spans="1:8" x14ac:dyDescent="0.25">
      <c r="A260" s="208">
        <v>15212</v>
      </c>
      <c r="B260" s="207" t="s">
        <v>263</v>
      </c>
      <c r="C260" s="209">
        <f>'PRESUPUESTO 2012 X MINERAL'!O261</f>
        <v>26740888</v>
      </c>
      <c r="D260" s="209">
        <f>'BIENIO 2013 - 2014 X MINERAL'!O261</f>
        <v>42838392</v>
      </c>
      <c r="E260" s="209">
        <f>'BIENIO 2015-2016 X MINERAL'!O261</f>
        <v>55762722.750000007</v>
      </c>
      <c r="F260" s="210">
        <f>'BIENIO 2017-2018 X MINERAL'!O261</f>
        <v>63622738.009999983</v>
      </c>
      <c r="G260" s="210">
        <f>'BIENIO 2019-2020 X MINERAL'!O261</f>
        <v>25470852.109999999</v>
      </c>
      <c r="H260" s="211">
        <f t="shared" si="3"/>
        <v>214435592.87</v>
      </c>
    </row>
    <row r="261" spans="1:8" x14ac:dyDescent="0.25">
      <c r="A261" s="111">
        <v>15215</v>
      </c>
      <c r="B261" s="112" t="s">
        <v>264</v>
      </c>
      <c r="C261" s="113">
        <f>'PRESUPUESTO 2012 X MINERAL'!O262</f>
        <v>43828571</v>
      </c>
      <c r="D261" s="113">
        <f>'BIENIO 2013 - 2014 X MINERAL'!O262</f>
        <v>42698649.560000002</v>
      </c>
      <c r="E261" s="113">
        <f>'BIENIO 2015-2016 X MINERAL'!O262</f>
        <v>70280191.379999995</v>
      </c>
      <c r="F261" s="185">
        <f>'BIENIO 2017-2018 X MINERAL'!O262</f>
        <v>62195688.119999997</v>
      </c>
      <c r="G261" s="185">
        <f>'BIENIO 2019-2020 X MINERAL'!O262</f>
        <v>34505522.350000001</v>
      </c>
      <c r="H261" s="114">
        <f t="shared" si="3"/>
        <v>253508622.41</v>
      </c>
    </row>
    <row r="262" spans="1:8" x14ac:dyDescent="0.25">
      <c r="A262" s="111">
        <v>15218</v>
      </c>
      <c r="B262" s="112" t="s">
        <v>265</v>
      </c>
      <c r="C262" s="113">
        <f>'PRESUPUESTO 2012 X MINERAL'!O263</f>
        <v>0</v>
      </c>
      <c r="D262" s="113">
        <f>'BIENIO 2013 - 2014 X MINERAL'!O263</f>
        <v>0</v>
      </c>
      <c r="E262" s="113">
        <f>'BIENIO 2015-2016 X MINERAL'!O263</f>
        <v>75889.94</v>
      </c>
      <c r="F262" s="185">
        <f>'BIENIO 2017-2018 X MINERAL'!O263</f>
        <v>151068.54999999999</v>
      </c>
      <c r="G262" s="185">
        <f>'BIENIO 2019-2020 X MINERAL'!O263</f>
        <v>0</v>
      </c>
      <c r="H262" s="114">
        <f t="shared" si="3"/>
        <v>226958.49</v>
      </c>
    </row>
    <row r="263" spans="1:8" x14ac:dyDescent="0.25">
      <c r="A263" s="111">
        <v>15223</v>
      </c>
      <c r="B263" s="112" t="s">
        <v>266</v>
      </c>
      <c r="C263" s="113">
        <f>'PRESUPUESTO 2012 X MINERAL'!O264</f>
        <v>0</v>
      </c>
      <c r="D263" s="113">
        <f>'BIENIO 2013 - 2014 X MINERAL'!O264</f>
        <v>0</v>
      </c>
      <c r="E263" s="113">
        <f>'BIENIO 2015-2016 X MINERAL'!O264</f>
        <v>0</v>
      </c>
      <c r="F263" s="185">
        <f>'BIENIO 2017-2018 X MINERAL'!O264</f>
        <v>71627.330000000016</v>
      </c>
      <c r="G263" s="185">
        <f>'BIENIO 2019-2020 X MINERAL'!O264</f>
        <v>16281.7</v>
      </c>
      <c r="H263" s="114">
        <f t="shared" si="3"/>
        <v>87909.030000000013</v>
      </c>
    </row>
    <row r="264" spans="1:8" x14ac:dyDescent="0.25">
      <c r="A264" s="111">
        <v>15224</v>
      </c>
      <c r="B264" s="112" t="s">
        <v>267</v>
      </c>
      <c r="C264" s="113">
        <f>'PRESUPUESTO 2012 X MINERAL'!O265</f>
        <v>15947543</v>
      </c>
      <c r="D264" s="113">
        <f>'BIENIO 2013 - 2014 X MINERAL'!O265</f>
        <v>1945732</v>
      </c>
      <c r="E264" s="113">
        <f>'BIENIO 2015-2016 X MINERAL'!O265</f>
        <v>6740549.9799999986</v>
      </c>
      <c r="F264" s="185">
        <f>'BIENIO 2017-2018 X MINERAL'!O265</f>
        <v>39344548.68999999</v>
      </c>
      <c r="G264" s="185">
        <f>'BIENIO 2019-2020 X MINERAL'!O265</f>
        <v>39833074.020000011</v>
      </c>
      <c r="H264" s="114">
        <f t="shared" si="3"/>
        <v>103811447.69</v>
      </c>
    </row>
    <row r="265" spans="1:8" x14ac:dyDescent="0.25">
      <c r="A265" s="111">
        <v>15226</v>
      </c>
      <c r="B265" s="112" t="s">
        <v>268</v>
      </c>
      <c r="C265" s="113">
        <f>'PRESUPUESTO 2012 X MINERAL'!O266</f>
        <v>2573228</v>
      </c>
      <c r="D265" s="113">
        <f>'BIENIO 2013 - 2014 X MINERAL'!O266</f>
        <v>5351052.57</v>
      </c>
      <c r="E265" s="113">
        <f>'BIENIO 2015-2016 X MINERAL'!O266</f>
        <v>2944737.29</v>
      </c>
      <c r="F265" s="185">
        <f>'BIENIO 2017-2018 X MINERAL'!O266</f>
        <v>3943603.0399999996</v>
      </c>
      <c r="G265" s="185">
        <f>'BIENIO 2019-2020 X MINERAL'!O266</f>
        <v>3517008.78</v>
      </c>
      <c r="H265" s="114">
        <f t="shared" si="3"/>
        <v>18329629.68</v>
      </c>
    </row>
    <row r="266" spans="1:8" x14ac:dyDescent="0.25">
      <c r="A266" s="111">
        <v>15232</v>
      </c>
      <c r="B266" s="112" t="s">
        <v>269</v>
      </c>
      <c r="C266" s="113">
        <f>'PRESUPUESTO 2012 X MINERAL'!O267</f>
        <v>0</v>
      </c>
      <c r="D266" s="113">
        <f>'BIENIO 2013 - 2014 X MINERAL'!O267</f>
        <v>0</v>
      </c>
      <c r="E266" s="113">
        <f>'BIENIO 2015-2016 X MINERAL'!O267</f>
        <v>0</v>
      </c>
      <c r="F266" s="185">
        <f>'BIENIO 2017-2018 X MINERAL'!O267</f>
        <v>3919.12</v>
      </c>
      <c r="G266" s="185">
        <f>'BIENIO 2019-2020 X MINERAL'!O267</f>
        <v>1135.54</v>
      </c>
      <c r="H266" s="114">
        <f t="shared" ref="H266:H329" si="4">SUM(C266:G266)</f>
        <v>5054.66</v>
      </c>
    </row>
    <row r="267" spans="1:8" x14ac:dyDescent="0.25">
      <c r="A267" s="111">
        <v>15236</v>
      </c>
      <c r="B267" s="112" t="s">
        <v>270</v>
      </c>
      <c r="C267" s="113">
        <f>'PRESUPUESTO 2012 X MINERAL'!O268</f>
        <v>53481776</v>
      </c>
      <c r="D267" s="113">
        <f>'BIENIO 2013 - 2014 X MINERAL'!O268</f>
        <v>85676784</v>
      </c>
      <c r="E267" s="113">
        <f>'BIENIO 2015-2016 X MINERAL'!O268</f>
        <v>111525439.7</v>
      </c>
      <c r="F267" s="185">
        <f>'BIENIO 2017-2018 X MINERAL'!O268</f>
        <v>127245476.97999999</v>
      </c>
      <c r="G267" s="185">
        <f>'BIENIO 2019-2020 X MINERAL'!O268</f>
        <v>50941704.240000002</v>
      </c>
      <c r="H267" s="114">
        <f t="shared" si="4"/>
        <v>428871180.91999996</v>
      </c>
    </row>
    <row r="268" spans="1:8" x14ac:dyDescent="0.25">
      <c r="A268" s="111">
        <v>15238</v>
      </c>
      <c r="B268" s="112" t="s">
        <v>271</v>
      </c>
      <c r="C268" s="113">
        <f>'PRESUPUESTO 2012 X MINERAL'!O269</f>
        <v>15683036</v>
      </c>
      <c r="D268" s="113">
        <f>'BIENIO 2013 - 2014 X MINERAL'!O269</f>
        <v>15527602</v>
      </c>
      <c r="E268" s="113">
        <f>'BIENIO 2015-2016 X MINERAL'!O269</f>
        <v>24196436.710000001</v>
      </c>
      <c r="F268" s="185">
        <f>'BIENIO 2017-2018 X MINERAL'!O269</f>
        <v>8553310.9500000011</v>
      </c>
      <c r="G268" s="185">
        <f>'BIENIO 2019-2020 X MINERAL'!O269</f>
        <v>16477308.66</v>
      </c>
      <c r="H268" s="114">
        <f t="shared" si="4"/>
        <v>80437694.320000008</v>
      </c>
    </row>
    <row r="269" spans="1:8" x14ac:dyDescent="0.25">
      <c r="A269" s="111">
        <v>15244</v>
      </c>
      <c r="B269" s="112" t="s">
        <v>272</v>
      </c>
      <c r="C269" s="113">
        <f>'PRESUPUESTO 2012 X MINERAL'!O270</f>
        <v>0</v>
      </c>
      <c r="D269" s="113">
        <f>'BIENIO 2013 - 2014 X MINERAL'!O270</f>
        <v>0</v>
      </c>
      <c r="E269" s="113">
        <f>'BIENIO 2015-2016 X MINERAL'!O270</f>
        <v>0</v>
      </c>
      <c r="F269" s="185">
        <f>'BIENIO 2017-2018 X MINERAL'!O270</f>
        <v>0</v>
      </c>
      <c r="G269" s="185">
        <f>'BIENIO 2019-2020 X MINERAL'!O270</f>
        <v>0</v>
      </c>
      <c r="H269" s="114">
        <f t="shared" si="4"/>
        <v>0</v>
      </c>
    </row>
    <row r="270" spans="1:8" x14ac:dyDescent="0.25">
      <c r="A270" s="111">
        <v>15248</v>
      </c>
      <c r="B270" s="112" t="s">
        <v>273</v>
      </c>
      <c r="C270" s="113">
        <f>'PRESUPUESTO 2012 X MINERAL'!O271</f>
        <v>103877</v>
      </c>
      <c r="D270" s="113">
        <f>'BIENIO 2013 - 2014 X MINERAL'!O271</f>
        <v>0</v>
      </c>
      <c r="E270" s="113">
        <f>'BIENIO 2015-2016 X MINERAL'!O271</f>
        <v>0</v>
      </c>
      <c r="F270" s="185">
        <f>'BIENIO 2017-2018 X MINERAL'!O271</f>
        <v>0</v>
      </c>
      <c r="G270" s="185">
        <f>'BIENIO 2019-2020 X MINERAL'!O271</f>
        <v>0</v>
      </c>
      <c r="H270" s="114">
        <f t="shared" si="4"/>
        <v>103877</v>
      </c>
    </row>
    <row r="271" spans="1:8" x14ac:dyDescent="0.25">
      <c r="A271" s="208">
        <v>15272</v>
      </c>
      <c r="B271" s="207" t="s">
        <v>274</v>
      </c>
      <c r="C271" s="209">
        <f>'PRESUPUESTO 2012 X MINERAL'!O272</f>
        <v>5761332</v>
      </c>
      <c r="D271" s="209">
        <f>'BIENIO 2013 - 2014 X MINERAL'!O272</f>
        <v>14516390.530000001</v>
      </c>
      <c r="E271" s="209">
        <f>'BIENIO 2015-2016 X MINERAL'!O272</f>
        <v>38444553.61999999</v>
      </c>
      <c r="F271" s="210">
        <f>'BIENIO 2017-2018 X MINERAL'!O272</f>
        <v>32492921.879999995</v>
      </c>
      <c r="G271" s="210">
        <f>'BIENIO 2019-2020 X MINERAL'!O272</f>
        <v>27460935.930000018</v>
      </c>
      <c r="H271" s="211">
        <f t="shared" si="4"/>
        <v>118676133.96000001</v>
      </c>
    </row>
    <row r="272" spans="1:8" x14ac:dyDescent="0.25">
      <c r="A272" s="208">
        <v>15276</v>
      </c>
      <c r="B272" s="207" t="s">
        <v>275</v>
      </c>
      <c r="C272" s="209">
        <f>'PRESUPUESTO 2012 X MINERAL'!O273</f>
        <v>0</v>
      </c>
      <c r="D272" s="209">
        <f>'BIENIO 2013 - 2014 X MINERAL'!O273</f>
        <v>0</v>
      </c>
      <c r="E272" s="209">
        <f>'BIENIO 2015-2016 X MINERAL'!O273</f>
        <v>169579</v>
      </c>
      <c r="F272" s="210">
        <f>'BIENIO 2017-2018 X MINERAL'!O273</f>
        <v>0</v>
      </c>
      <c r="G272" s="210">
        <f>'BIENIO 2019-2020 X MINERAL'!O273</f>
        <v>0</v>
      </c>
      <c r="H272" s="211">
        <f t="shared" si="4"/>
        <v>169579</v>
      </c>
    </row>
    <row r="273" spans="1:8" x14ac:dyDescent="0.25">
      <c r="A273" s="208">
        <v>15293</v>
      </c>
      <c r="B273" s="207" t="s">
        <v>276</v>
      </c>
      <c r="C273" s="209">
        <f>'PRESUPUESTO 2012 X MINERAL'!O274</f>
        <v>0</v>
      </c>
      <c r="D273" s="209">
        <f>'BIENIO 2013 - 2014 X MINERAL'!O274</f>
        <v>291054</v>
      </c>
      <c r="E273" s="209">
        <f>'BIENIO 2015-2016 X MINERAL'!O274</f>
        <v>61137.29</v>
      </c>
      <c r="F273" s="210">
        <f>'BIENIO 2017-2018 X MINERAL'!O274</f>
        <v>1516445.4099999997</v>
      </c>
      <c r="G273" s="210">
        <f>'BIENIO 2019-2020 X MINERAL'!O274</f>
        <v>168333.46000000002</v>
      </c>
      <c r="H273" s="211">
        <f t="shared" si="4"/>
        <v>2036970.1599999997</v>
      </c>
    </row>
    <row r="274" spans="1:8" x14ac:dyDescent="0.25">
      <c r="A274" s="208">
        <v>15296</v>
      </c>
      <c r="B274" s="207" t="s">
        <v>277</v>
      </c>
      <c r="C274" s="209">
        <f>'PRESUPUESTO 2012 X MINERAL'!O275</f>
        <v>24010823</v>
      </c>
      <c r="D274" s="209">
        <f>'BIENIO 2013 - 2014 X MINERAL'!O275</f>
        <v>29805442</v>
      </c>
      <c r="E274" s="209">
        <f>'BIENIO 2015-2016 X MINERAL'!O275</f>
        <v>40347000.860000007</v>
      </c>
      <c r="F274" s="210">
        <f>'BIENIO 2017-2018 X MINERAL'!O275</f>
        <v>67563182.359999999</v>
      </c>
      <c r="G274" s="210">
        <f>'BIENIO 2019-2020 X MINERAL'!O275</f>
        <v>67667254.700000003</v>
      </c>
      <c r="H274" s="211">
        <f t="shared" si="4"/>
        <v>229393702.92000002</v>
      </c>
    </row>
    <row r="275" spans="1:8" x14ac:dyDescent="0.25">
      <c r="A275" s="208">
        <v>15299</v>
      </c>
      <c r="B275" s="207" t="s">
        <v>278</v>
      </c>
      <c r="C275" s="209">
        <f>'PRESUPUESTO 2012 X MINERAL'!O276</f>
        <v>0</v>
      </c>
      <c r="D275" s="209">
        <f>'BIENIO 2013 - 2014 X MINERAL'!O276</f>
        <v>93397</v>
      </c>
      <c r="E275" s="209">
        <f>'BIENIO 2015-2016 X MINERAL'!O276</f>
        <v>255948.43999999997</v>
      </c>
      <c r="F275" s="210">
        <f>'BIENIO 2017-2018 X MINERAL'!O276</f>
        <v>499675.49999999988</v>
      </c>
      <c r="G275" s="210">
        <f>'BIENIO 2019-2020 X MINERAL'!O276</f>
        <v>73971.87</v>
      </c>
      <c r="H275" s="211">
        <f t="shared" si="4"/>
        <v>922992.80999999982</v>
      </c>
    </row>
    <row r="276" spans="1:8" x14ac:dyDescent="0.25">
      <c r="A276" s="208">
        <v>15317</v>
      </c>
      <c r="B276" s="207" t="s">
        <v>279</v>
      </c>
      <c r="C276" s="209">
        <f>'PRESUPUESTO 2012 X MINERAL'!O277</f>
        <v>261695.07</v>
      </c>
      <c r="D276" s="209">
        <f>'BIENIO 2013 - 2014 X MINERAL'!O277</f>
        <v>0</v>
      </c>
      <c r="E276" s="209">
        <f>'BIENIO 2015-2016 X MINERAL'!O277</f>
        <v>147284.42000000001</v>
      </c>
      <c r="F276" s="210">
        <f>'BIENIO 2017-2018 X MINERAL'!O277</f>
        <v>110201.36</v>
      </c>
      <c r="G276" s="210">
        <f>'BIENIO 2019-2020 X MINERAL'!O277</f>
        <v>0</v>
      </c>
      <c r="H276" s="211">
        <f t="shared" si="4"/>
        <v>519180.85</v>
      </c>
    </row>
    <row r="277" spans="1:8" x14ac:dyDescent="0.25">
      <c r="A277" s="208">
        <v>15322</v>
      </c>
      <c r="B277" s="207" t="s">
        <v>280</v>
      </c>
      <c r="C277" s="209">
        <f>'PRESUPUESTO 2012 X MINERAL'!O278</f>
        <v>260881</v>
      </c>
      <c r="D277" s="209">
        <f>'BIENIO 2013 - 2014 X MINERAL'!O278</f>
        <v>1649451.36</v>
      </c>
      <c r="E277" s="209">
        <f>'BIENIO 2015-2016 X MINERAL'!O278</f>
        <v>701876.27</v>
      </c>
      <c r="F277" s="210">
        <f>'BIENIO 2017-2018 X MINERAL'!O278</f>
        <v>164736.24</v>
      </c>
      <c r="G277" s="210">
        <f>'BIENIO 2019-2020 X MINERAL'!O278</f>
        <v>651660.37000000011</v>
      </c>
      <c r="H277" s="211">
        <f t="shared" si="4"/>
        <v>3428605.24</v>
      </c>
    </row>
    <row r="278" spans="1:8" x14ac:dyDescent="0.25">
      <c r="A278" s="208">
        <v>15325</v>
      </c>
      <c r="B278" s="207" t="s">
        <v>281</v>
      </c>
      <c r="C278" s="209">
        <f>'PRESUPUESTO 2012 X MINERAL'!O279</f>
        <v>17962847.420000002</v>
      </c>
      <c r="D278" s="209">
        <f>'BIENIO 2013 - 2014 X MINERAL'!O279</f>
        <v>46802013.769999996</v>
      </c>
      <c r="E278" s="209">
        <f>'BIENIO 2015-2016 X MINERAL'!O279</f>
        <v>39988042.81000001</v>
      </c>
      <c r="F278" s="210">
        <f>'BIENIO 2017-2018 X MINERAL'!O279</f>
        <v>47692089.099999994</v>
      </c>
      <c r="G278" s="210">
        <f>'BIENIO 2019-2020 X MINERAL'!O279</f>
        <v>20352986.030000001</v>
      </c>
      <c r="H278" s="211">
        <f t="shared" si="4"/>
        <v>172797979.13</v>
      </c>
    </row>
    <row r="279" spans="1:8" x14ac:dyDescent="0.25">
      <c r="A279" s="208">
        <v>15332</v>
      </c>
      <c r="B279" s="207" t="s">
        <v>282</v>
      </c>
      <c r="C279" s="209">
        <f>'PRESUPUESTO 2012 X MINERAL'!O280</f>
        <v>0</v>
      </c>
      <c r="D279" s="209">
        <f>'BIENIO 2013 - 2014 X MINERAL'!O280</f>
        <v>0</v>
      </c>
      <c r="E279" s="209">
        <f>'BIENIO 2015-2016 X MINERAL'!O280</f>
        <v>0</v>
      </c>
      <c r="F279" s="210">
        <f>'BIENIO 2017-2018 X MINERAL'!O280</f>
        <v>5756.62</v>
      </c>
      <c r="G279" s="210">
        <f>'BIENIO 2019-2020 X MINERAL'!O280</f>
        <v>0</v>
      </c>
      <c r="H279" s="211">
        <f t="shared" si="4"/>
        <v>5756.62</v>
      </c>
    </row>
    <row r="280" spans="1:8" x14ac:dyDescent="0.25">
      <c r="A280" s="208">
        <v>15362</v>
      </c>
      <c r="B280" s="207" t="s">
        <v>283</v>
      </c>
      <c r="C280" s="209">
        <f>'PRESUPUESTO 2012 X MINERAL'!O281</f>
        <v>6762575</v>
      </c>
      <c r="D280" s="209">
        <f>'BIENIO 2013 - 2014 X MINERAL'!O281</f>
        <v>16547121.609999999</v>
      </c>
      <c r="E280" s="209">
        <f>'BIENIO 2015-2016 X MINERAL'!O281</f>
        <v>36014454.590000004</v>
      </c>
      <c r="F280" s="210">
        <f>'BIENIO 2017-2018 X MINERAL'!O281</f>
        <v>43065466.25</v>
      </c>
      <c r="G280" s="210">
        <f>'BIENIO 2019-2020 X MINERAL'!O281</f>
        <v>23587919.809999999</v>
      </c>
      <c r="H280" s="211">
        <f t="shared" si="4"/>
        <v>125977537.26000001</v>
      </c>
    </row>
    <row r="281" spans="1:8" x14ac:dyDescent="0.25">
      <c r="A281" s="111">
        <v>15367</v>
      </c>
      <c r="B281" s="112" t="s">
        <v>284</v>
      </c>
      <c r="C281" s="113">
        <f>'PRESUPUESTO 2012 X MINERAL'!O282</f>
        <v>0</v>
      </c>
      <c r="D281" s="113">
        <f>'BIENIO 2013 - 2014 X MINERAL'!O282</f>
        <v>45676</v>
      </c>
      <c r="E281" s="113">
        <f>'BIENIO 2015-2016 X MINERAL'!O282</f>
        <v>57721.97</v>
      </c>
      <c r="F281" s="185">
        <f>'BIENIO 2017-2018 X MINERAL'!O282</f>
        <v>313896.61000000004</v>
      </c>
      <c r="G281" s="185">
        <f>'BIENIO 2019-2020 X MINERAL'!O282</f>
        <v>132850.5</v>
      </c>
      <c r="H281" s="114">
        <f t="shared" si="4"/>
        <v>550145.08000000007</v>
      </c>
    </row>
    <row r="282" spans="1:8" x14ac:dyDescent="0.25">
      <c r="A282" s="111">
        <v>15368</v>
      </c>
      <c r="B282" s="112" t="s">
        <v>112</v>
      </c>
      <c r="C282" s="113">
        <f>'PRESUPUESTO 2012 X MINERAL'!O283</f>
        <v>16659085</v>
      </c>
      <c r="D282" s="113">
        <f>'BIENIO 2013 - 2014 X MINERAL'!O283</f>
        <v>13197954</v>
      </c>
      <c r="E282" s="113">
        <f>'BIENIO 2015-2016 X MINERAL'!O283</f>
        <v>13569935.529999997</v>
      </c>
      <c r="F282" s="185">
        <f>'BIENIO 2017-2018 X MINERAL'!O283</f>
        <v>63883904.609999977</v>
      </c>
      <c r="G282" s="185">
        <f>'BIENIO 2019-2020 X MINERAL'!O283</f>
        <v>34117726.579999991</v>
      </c>
      <c r="H282" s="114">
        <f t="shared" si="4"/>
        <v>141428605.71999997</v>
      </c>
    </row>
    <row r="283" spans="1:8" x14ac:dyDescent="0.25">
      <c r="A283" s="111">
        <v>15377</v>
      </c>
      <c r="B283" s="112" t="s">
        <v>285</v>
      </c>
      <c r="C283" s="113">
        <f>'PRESUPUESTO 2012 X MINERAL'!O284</f>
        <v>0</v>
      </c>
      <c r="D283" s="113">
        <f>'BIENIO 2013 - 2014 X MINERAL'!O284</f>
        <v>0</v>
      </c>
      <c r="E283" s="113">
        <f>'BIENIO 2015-2016 X MINERAL'!O284</f>
        <v>0</v>
      </c>
      <c r="F283" s="185">
        <f>'BIENIO 2017-2018 X MINERAL'!O284</f>
        <v>0</v>
      </c>
      <c r="G283" s="185">
        <f>'BIENIO 2019-2020 X MINERAL'!O284</f>
        <v>0</v>
      </c>
      <c r="H283" s="114">
        <f t="shared" si="4"/>
        <v>0</v>
      </c>
    </row>
    <row r="284" spans="1:8" x14ac:dyDescent="0.25">
      <c r="A284" s="111">
        <v>15380</v>
      </c>
      <c r="B284" s="112" t="s">
        <v>286</v>
      </c>
      <c r="C284" s="113">
        <f>'PRESUPUESTO 2012 X MINERAL'!O285</f>
        <v>0</v>
      </c>
      <c r="D284" s="113">
        <f>'BIENIO 2013 - 2014 X MINERAL'!O285</f>
        <v>0</v>
      </c>
      <c r="E284" s="113">
        <f>'BIENIO 2015-2016 X MINERAL'!O285</f>
        <v>0</v>
      </c>
      <c r="F284" s="185">
        <f>'BIENIO 2017-2018 X MINERAL'!O285</f>
        <v>0</v>
      </c>
      <c r="G284" s="185">
        <f>'BIENIO 2019-2020 X MINERAL'!O285</f>
        <v>0</v>
      </c>
      <c r="H284" s="114">
        <f t="shared" si="4"/>
        <v>0</v>
      </c>
    </row>
    <row r="285" spans="1:8" x14ac:dyDescent="0.25">
      <c r="A285" s="111">
        <v>15401</v>
      </c>
      <c r="B285" s="112" t="s">
        <v>287</v>
      </c>
      <c r="C285" s="113">
        <f>'PRESUPUESTO 2012 X MINERAL'!O286</f>
        <v>26740888</v>
      </c>
      <c r="D285" s="113">
        <f>'BIENIO 2013 - 2014 X MINERAL'!O286</f>
        <v>42838392</v>
      </c>
      <c r="E285" s="113">
        <f>'BIENIO 2015-2016 X MINERAL'!O286</f>
        <v>55781942.550000012</v>
      </c>
      <c r="F285" s="185">
        <f>'BIENIO 2017-2018 X MINERAL'!O286</f>
        <v>63622738.009999983</v>
      </c>
      <c r="G285" s="185">
        <f>'BIENIO 2019-2020 X MINERAL'!O286</f>
        <v>25470852.120000001</v>
      </c>
      <c r="H285" s="114">
        <f t="shared" si="4"/>
        <v>214454812.68000001</v>
      </c>
    </row>
    <row r="286" spans="1:8" x14ac:dyDescent="0.25">
      <c r="A286" s="111">
        <v>15403</v>
      </c>
      <c r="B286" s="112" t="s">
        <v>288</v>
      </c>
      <c r="C286" s="113">
        <f>'PRESUPUESTO 2012 X MINERAL'!O287</f>
        <v>3952241</v>
      </c>
      <c r="D286" s="113">
        <f>'BIENIO 2013 - 2014 X MINERAL'!O287</f>
        <v>15410191</v>
      </c>
      <c r="E286" s="113">
        <f>'BIENIO 2015-2016 X MINERAL'!O287</f>
        <v>14457288.910000002</v>
      </c>
      <c r="F286" s="185">
        <f>'BIENIO 2017-2018 X MINERAL'!O287</f>
        <v>72907780.289999992</v>
      </c>
      <c r="G286" s="185">
        <f>'BIENIO 2019-2020 X MINERAL'!O287</f>
        <v>73126118.160000011</v>
      </c>
      <c r="H286" s="114">
        <f t="shared" si="4"/>
        <v>179853619.36000001</v>
      </c>
    </row>
    <row r="287" spans="1:8" x14ac:dyDescent="0.25">
      <c r="A287" s="111">
        <v>15407</v>
      </c>
      <c r="B287" s="112" t="s">
        <v>289</v>
      </c>
      <c r="C287" s="113">
        <f>'PRESUPUESTO 2012 X MINERAL'!O288</f>
        <v>0</v>
      </c>
      <c r="D287" s="113">
        <f>'BIENIO 2013 - 2014 X MINERAL'!O288</f>
        <v>2057229.59</v>
      </c>
      <c r="E287" s="113">
        <f>'BIENIO 2015-2016 X MINERAL'!O288</f>
        <v>148533.65</v>
      </c>
      <c r="F287" s="185">
        <f>'BIENIO 2017-2018 X MINERAL'!O288</f>
        <v>5341774.959999999</v>
      </c>
      <c r="G287" s="185">
        <f>'BIENIO 2019-2020 X MINERAL'!O288</f>
        <v>412482.87</v>
      </c>
      <c r="H287" s="114">
        <f t="shared" si="4"/>
        <v>7960021.0699999994</v>
      </c>
    </row>
    <row r="288" spans="1:8" x14ac:dyDescent="0.25">
      <c r="A288" s="111">
        <v>15425</v>
      </c>
      <c r="B288" s="112" t="s">
        <v>290</v>
      </c>
      <c r="C288" s="113">
        <f>'PRESUPUESTO 2012 X MINERAL'!O289</f>
        <v>26740888</v>
      </c>
      <c r="D288" s="113">
        <f>'BIENIO 2013 - 2014 X MINERAL'!O289</f>
        <v>42838392</v>
      </c>
      <c r="E288" s="113">
        <f>'BIENIO 2015-2016 X MINERAL'!O289</f>
        <v>55874100.850000009</v>
      </c>
      <c r="F288" s="185">
        <f>'BIENIO 2017-2018 X MINERAL'!O289</f>
        <v>63625139.37999998</v>
      </c>
      <c r="G288" s="185">
        <f>'BIENIO 2019-2020 X MINERAL'!O289</f>
        <v>25470852.109999999</v>
      </c>
      <c r="H288" s="114">
        <f t="shared" si="4"/>
        <v>214549372.33999997</v>
      </c>
    </row>
    <row r="289" spans="1:8" x14ac:dyDescent="0.25">
      <c r="A289" s="111">
        <v>15442</v>
      </c>
      <c r="B289" s="112" t="s">
        <v>291</v>
      </c>
      <c r="C289" s="113">
        <f>'PRESUPUESTO 2012 X MINERAL'!O290</f>
        <v>53481776</v>
      </c>
      <c r="D289" s="113">
        <f>'BIENIO 2013 - 2014 X MINERAL'!O290</f>
        <v>85676784</v>
      </c>
      <c r="E289" s="113">
        <f>'BIENIO 2015-2016 X MINERAL'!O290</f>
        <v>111525439.72000001</v>
      </c>
      <c r="F289" s="185">
        <f>'BIENIO 2017-2018 X MINERAL'!O290</f>
        <v>127245476.97999999</v>
      </c>
      <c r="G289" s="185">
        <f>'BIENIO 2019-2020 X MINERAL'!O290</f>
        <v>50941704.230000004</v>
      </c>
      <c r="H289" s="114">
        <f t="shared" si="4"/>
        <v>428871180.93000007</v>
      </c>
    </row>
    <row r="290" spans="1:8" x14ac:dyDescent="0.25">
      <c r="A290" s="111">
        <v>15455</v>
      </c>
      <c r="B290" s="112" t="s">
        <v>292</v>
      </c>
      <c r="C290" s="113">
        <f>'PRESUPUESTO 2012 X MINERAL'!O291</f>
        <v>0</v>
      </c>
      <c r="D290" s="113">
        <f>'BIENIO 2013 - 2014 X MINERAL'!O291</f>
        <v>145033</v>
      </c>
      <c r="E290" s="113">
        <f>'BIENIO 2015-2016 X MINERAL'!O291</f>
        <v>192093.78999999998</v>
      </c>
      <c r="F290" s="185">
        <f>'BIENIO 2017-2018 X MINERAL'!O291</f>
        <v>403523.0400000001</v>
      </c>
      <c r="G290" s="185">
        <f>'BIENIO 2019-2020 X MINERAL'!O291</f>
        <v>549003.28999999992</v>
      </c>
      <c r="H290" s="114">
        <f t="shared" si="4"/>
        <v>1289653.1200000001</v>
      </c>
    </row>
    <row r="291" spans="1:8" x14ac:dyDescent="0.25">
      <c r="A291" s="208">
        <v>15464</v>
      </c>
      <c r="B291" s="207" t="s">
        <v>293</v>
      </c>
      <c r="C291" s="209">
        <f>'PRESUPUESTO 2012 X MINERAL'!O292</f>
        <v>79638401</v>
      </c>
      <c r="D291" s="209">
        <f>'BIENIO 2013 - 2014 X MINERAL'!O292</f>
        <v>75018671</v>
      </c>
      <c r="E291" s="209">
        <f>'BIENIO 2015-2016 X MINERAL'!O292</f>
        <v>42779082.889999993</v>
      </c>
      <c r="F291" s="210">
        <f>'BIENIO 2017-2018 X MINERAL'!O292</f>
        <v>41559612.289999999</v>
      </c>
      <c r="G291" s="210">
        <f>'BIENIO 2019-2020 X MINERAL'!O292</f>
        <v>42785859.049999997</v>
      </c>
      <c r="H291" s="211">
        <f t="shared" si="4"/>
        <v>281781626.22999996</v>
      </c>
    </row>
    <row r="292" spans="1:8" x14ac:dyDescent="0.25">
      <c r="A292" s="208">
        <v>15466</v>
      </c>
      <c r="B292" s="207" t="s">
        <v>294</v>
      </c>
      <c r="C292" s="209">
        <f>'PRESUPUESTO 2012 X MINERAL'!O293</f>
        <v>20696109</v>
      </c>
      <c r="D292" s="209">
        <f>'BIENIO 2013 - 2014 X MINERAL'!O293</f>
        <v>26054866</v>
      </c>
      <c r="E292" s="209">
        <f>'BIENIO 2015-2016 X MINERAL'!O293</f>
        <v>17465707.410000004</v>
      </c>
      <c r="F292" s="210">
        <f>'BIENIO 2017-2018 X MINERAL'!O293</f>
        <v>15867942.729999999</v>
      </c>
      <c r="G292" s="210">
        <f>'BIENIO 2019-2020 X MINERAL'!O293</f>
        <v>8200303.1600000001</v>
      </c>
      <c r="H292" s="211">
        <f t="shared" si="4"/>
        <v>88284928.299999997</v>
      </c>
    </row>
    <row r="293" spans="1:8" x14ac:dyDescent="0.25">
      <c r="A293" s="208">
        <v>15469</v>
      </c>
      <c r="B293" s="207" t="s">
        <v>295</v>
      </c>
      <c r="C293" s="209">
        <f>'PRESUPUESTO 2012 X MINERAL'!O294</f>
        <v>0</v>
      </c>
      <c r="D293" s="209">
        <f>'BIENIO 2013 - 2014 X MINERAL'!O294</f>
        <v>841996.92</v>
      </c>
      <c r="E293" s="209">
        <f>'BIENIO 2015-2016 X MINERAL'!O294</f>
        <v>921808.89</v>
      </c>
      <c r="F293" s="210">
        <f>'BIENIO 2017-2018 X MINERAL'!O294</f>
        <v>4989591.93</v>
      </c>
      <c r="G293" s="210">
        <f>'BIENIO 2019-2020 X MINERAL'!O294</f>
        <v>4631581.6099999994</v>
      </c>
      <c r="H293" s="211">
        <f t="shared" si="4"/>
        <v>11384979.35</v>
      </c>
    </row>
    <row r="294" spans="1:8" x14ac:dyDescent="0.25">
      <c r="A294" s="208">
        <v>15476</v>
      </c>
      <c r="B294" s="207" t="s">
        <v>296</v>
      </c>
      <c r="C294" s="209">
        <f>'PRESUPUESTO 2012 X MINERAL'!O295</f>
        <v>3979908</v>
      </c>
      <c r="D294" s="209">
        <f>'BIENIO 2013 - 2014 X MINERAL'!O295</f>
        <v>1828205</v>
      </c>
      <c r="E294" s="209">
        <f>'BIENIO 2015-2016 X MINERAL'!O295</f>
        <v>4470867.870000001</v>
      </c>
      <c r="F294" s="210">
        <f>'BIENIO 2017-2018 X MINERAL'!O295</f>
        <v>6017492.8899999978</v>
      </c>
      <c r="G294" s="210">
        <f>'BIENIO 2019-2020 X MINERAL'!O295</f>
        <v>6100545.2899999991</v>
      </c>
      <c r="H294" s="211">
        <f t="shared" si="4"/>
        <v>22397019.049999997</v>
      </c>
    </row>
    <row r="295" spans="1:8" x14ac:dyDescent="0.25">
      <c r="A295" s="208">
        <v>15480</v>
      </c>
      <c r="B295" s="207" t="s">
        <v>297</v>
      </c>
      <c r="C295" s="209">
        <f>'PRESUPUESTO 2012 X MINERAL'!O296</f>
        <v>53481776</v>
      </c>
      <c r="D295" s="209">
        <f>'BIENIO 2013 - 2014 X MINERAL'!O296</f>
        <v>85676784</v>
      </c>
      <c r="E295" s="209">
        <f>'BIENIO 2015-2016 X MINERAL'!O296</f>
        <v>111525439.72000001</v>
      </c>
      <c r="F295" s="210">
        <f>'BIENIO 2017-2018 X MINERAL'!O296</f>
        <v>127245476.97999999</v>
      </c>
      <c r="G295" s="210">
        <f>'BIENIO 2019-2020 X MINERAL'!O296</f>
        <v>51150830.970000006</v>
      </c>
      <c r="H295" s="211">
        <f t="shared" si="4"/>
        <v>429080307.67000008</v>
      </c>
    </row>
    <row r="296" spans="1:8" x14ac:dyDescent="0.25">
      <c r="A296" s="208">
        <v>15491</v>
      </c>
      <c r="B296" s="207" t="s">
        <v>298</v>
      </c>
      <c r="C296" s="209">
        <f>'PRESUPUESTO 2012 X MINERAL'!O297</f>
        <v>75193577</v>
      </c>
      <c r="D296" s="209">
        <f>'BIENIO 2013 - 2014 X MINERAL'!O297</f>
        <v>116313892.11</v>
      </c>
      <c r="E296" s="209">
        <f>'BIENIO 2015-2016 X MINERAL'!O297</f>
        <v>125108310.49000002</v>
      </c>
      <c r="F296" s="210">
        <f>'BIENIO 2017-2018 X MINERAL'!O297</f>
        <v>101617456.75</v>
      </c>
      <c r="G296" s="210">
        <f>'BIENIO 2019-2020 X MINERAL'!O297</f>
        <v>79160505.460000008</v>
      </c>
      <c r="H296" s="211">
        <f t="shared" si="4"/>
        <v>497393741.81000006</v>
      </c>
    </row>
    <row r="297" spans="1:8" x14ac:dyDescent="0.25">
      <c r="A297" s="208">
        <v>15494</v>
      </c>
      <c r="B297" s="207" t="s">
        <v>299</v>
      </c>
      <c r="C297" s="209">
        <f>'PRESUPUESTO 2012 X MINERAL'!O298</f>
        <v>893791</v>
      </c>
      <c r="D297" s="209">
        <f>'BIENIO 2013 - 2014 X MINERAL'!O298</f>
        <v>35389</v>
      </c>
      <c r="E297" s="209">
        <f>'BIENIO 2015-2016 X MINERAL'!O298</f>
        <v>0</v>
      </c>
      <c r="F297" s="210">
        <f>'BIENIO 2017-2018 X MINERAL'!O298</f>
        <v>0</v>
      </c>
      <c r="G297" s="210">
        <f>'BIENIO 2019-2020 X MINERAL'!O298</f>
        <v>0</v>
      </c>
      <c r="H297" s="211">
        <f t="shared" si="4"/>
        <v>929180</v>
      </c>
    </row>
    <row r="298" spans="1:8" x14ac:dyDescent="0.25">
      <c r="A298" s="208">
        <v>15500</v>
      </c>
      <c r="B298" s="207" t="s">
        <v>300</v>
      </c>
      <c r="C298" s="209">
        <f>'PRESUPUESTO 2012 X MINERAL'!O299</f>
        <v>0</v>
      </c>
      <c r="D298" s="209">
        <f>'BIENIO 2013 - 2014 X MINERAL'!O299</f>
        <v>21239</v>
      </c>
      <c r="E298" s="209">
        <f>'BIENIO 2015-2016 X MINERAL'!O299</f>
        <v>0</v>
      </c>
      <c r="F298" s="210">
        <f>'BIENIO 2017-2018 X MINERAL'!O299</f>
        <v>371033.74</v>
      </c>
      <c r="G298" s="210">
        <f>'BIENIO 2019-2020 X MINERAL'!O299</f>
        <v>153484.77999999997</v>
      </c>
      <c r="H298" s="211">
        <f t="shared" si="4"/>
        <v>545757.52</v>
      </c>
    </row>
    <row r="299" spans="1:8" x14ac:dyDescent="0.25">
      <c r="A299" s="208">
        <v>15507</v>
      </c>
      <c r="B299" s="207" t="s">
        <v>301</v>
      </c>
      <c r="C299" s="209">
        <f>'PRESUPUESTO 2012 X MINERAL'!O300</f>
        <v>44568145</v>
      </c>
      <c r="D299" s="209">
        <f>'BIENIO 2013 - 2014 X MINERAL'!O300</f>
        <v>71397321</v>
      </c>
      <c r="E299" s="209">
        <f>'BIENIO 2015-2016 X MINERAL'!O300</f>
        <v>92962312.770000026</v>
      </c>
      <c r="F299" s="210">
        <f>'BIENIO 2017-2018 X MINERAL'!O300</f>
        <v>106037897.33000004</v>
      </c>
      <c r="G299" s="210">
        <f>'BIENIO 2019-2020 X MINERAL'!O300</f>
        <v>42451420.220000006</v>
      </c>
      <c r="H299" s="211">
        <f t="shared" si="4"/>
        <v>357417096.32000011</v>
      </c>
    </row>
    <row r="300" spans="1:8" x14ac:dyDescent="0.25">
      <c r="A300" s="208">
        <v>15511</v>
      </c>
      <c r="B300" s="207" t="s">
        <v>302</v>
      </c>
      <c r="C300" s="209">
        <f>'PRESUPUESTO 2012 X MINERAL'!O301</f>
        <v>0</v>
      </c>
      <c r="D300" s="209">
        <f>'BIENIO 2013 - 2014 X MINERAL'!O301</f>
        <v>0</v>
      </c>
      <c r="E300" s="209">
        <f>'BIENIO 2015-2016 X MINERAL'!O301</f>
        <v>0</v>
      </c>
      <c r="F300" s="210">
        <f>'BIENIO 2017-2018 X MINERAL'!O301</f>
        <v>0</v>
      </c>
      <c r="G300" s="210">
        <f>'BIENIO 2019-2020 X MINERAL'!O301</f>
        <v>201139.59</v>
      </c>
      <c r="H300" s="211">
        <f t="shared" si="4"/>
        <v>201139.59</v>
      </c>
    </row>
    <row r="301" spans="1:8" x14ac:dyDescent="0.25">
      <c r="A301" s="111">
        <v>15514</v>
      </c>
      <c r="B301" s="112" t="s">
        <v>303</v>
      </c>
      <c r="C301" s="113">
        <f>'PRESUPUESTO 2012 X MINERAL'!O302</f>
        <v>0</v>
      </c>
      <c r="D301" s="113">
        <f>'BIENIO 2013 - 2014 X MINERAL'!O302</f>
        <v>0</v>
      </c>
      <c r="E301" s="113">
        <f>'BIENIO 2015-2016 X MINERAL'!O302</f>
        <v>135344</v>
      </c>
      <c r="F301" s="185">
        <f>'BIENIO 2017-2018 X MINERAL'!O302</f>
        <v>317212.3</v>
      </c>
      <c r="G301" s="185">
        <f>'BIENIO 2019-2020 X MINERAL'!O302</f>
        <v>82166.14</v>
      </c>
      <c r="H301" s="114">
        <f t="shared" si="4"/>
        <v>534722.43999999994</v>
      </c>
    </row>
    <row r="302" spans="1:8" x14ac:dyDescent="0.25">
      <c r="A302" s="111">
        <v>15516</v>
      </c>
      <c r="B302" s="112" t="s">
        <v>304</v>
      </c>
      <c r="C302" s="113">
        <f>'PRESUPUESTO 2012 X MINERAL'!O303</f>
        <v>155186095</v>
      </c>
      <c r="D302" s="113">
        <f>'BIENIO 2013 - 2014 X MINERAL'!O303</f>
        <v>118728411.81</v>
      </c>
      <c r="E302" s="113">
        <f>'BIENIO 2015-2016 X MINERAL'!O303</f>
        <v>94941059.730000019</v>
      </c>
      <c r="F302" s="185">
        <f>'BIENIO 2017-2018 X MINERAL'!O303</f>
        <v>98852955.750000015</v>
      </c>
      <c r="G302" s="185">
        <f>'BIENIO 2019-2020 X MINERAL'!O303</f>
        <v>73351294.230000004</v>
      </c>
      <c r="H302" s="114">
        <f t="shared" si="4"/>
        <v>541059816.51999998</v>
      </c>
    </row>
    <row r="303" spans="1:8" x14ac:dyDescent="0.25">
      <c r="A303" s="111">
        <v>15518</v>
      </c>
      <c r="B303" s="112" t="s">
        <v>305</v>
      </c>
      <c r="C303" s="113">
        <f>'PRESUPUESTO 2012 X MINERAL'!O304</f>
        <v>0</v>
      </c>
      <c r="D303" s="113">
        <f>'BIENIO 2013 - 2014 X MINERAL'!O304</f>
        <v>0</v>
      </c>
      <c r="E303" s="113">
        <f>'BIENIO 2015-2016 X MINERAL'!O304</f>
        <v>0</v>
      </c>
      <c r="F303" s="185">
        <f>'BIENIO 2017-2018 X MINERAL'!O304</f>
        <v>0</v>
      </c>
      <c r="G303" s="185">
        <f>'BIENIO 2019-2020 X MINERAL'!O304</f>
        <v>0</v>
      </c>
      <c r="H303" s="114">
        <f t="shared" si="4"/>
        <v>0</v>
      </c>
    </row>
    <row r="304" spans="1:8" x14ac:dyDescent="0.25">
      <c r="A304" s="111">
        <v>15522</v>
      </c>
      <c r="B304" s="112" t="s">
        <v>306</v>
      </c>
      <c r="C304" s="113">
        <f>'PRESUPUESTO 2012 X MINERAL'!O305</f>
        <v>0</v>
      </c>
      <c r="D304" s="113">
        <f>'BIENIO 2013 - 2014 X MINERAL'!O305</f>
        <v>0</v>
      </c>
      <c r="E304" s="113">
        <f>'BIENIO 2015-2016 X MINERAL'!O305</f>
        <v>26593.829999999998</v>
      </c>
      <c r="F304" s="185">
        <f>'BIENIO 2017-2018 X MINERAL'!O305</f>
        <v>0</v>
      </c>
      <c r="G304" s="185">
        <f>'BIENIO 2019-2020 X MINERAL'!O305</f>
        <v>0</v>
      </c>
      <c r="H304" s="114">
        <f t="shared" si="4"/>
        <v>26593.829999999998</v>
      </c>
    </row>
    <row r="305" spans="1:8" x14ac:dyDescent="0.25">
      <c r="A305" s="111">
        <v>15531</v>
      </c>
      <c r="B305" s="112" t="s">
        <v>307</v>
      </c>
      <c r="C305" s="113">
        <f>'PRESUPUESTO 2012 X MINERAL'!O306</f>
        <v>53481776</v>
      </c>
      <c r="D305" s="113">
        <f>'BIENIO 2013 - 2014 X MINERAL'!O306</f>
        <v>85773886</v>
      </c>
      <c r="E305" s="113">
        <f>'BIENIO 2015-2016 X MINERAL'!O306</f>
        <v>111601180.50000001</v>
      </c>
      <c r="F305" s="185">
        <f>'BIENIO 2017-2018 X MINERAL'!O306</f>
        <v>128143461.79999998</v>
      </c>
      <c r="G305" s="185">
        <f>'BIENIO 2019-2020 X MINERAL'!O306</f>
        <v>52864439.080000006</v>
      </c>
      <c r="H305" s="114">
        <f t="shared" si="4"/>
        <v>431864743.37999994</v>
      </c>
    </row>
    <row r="306" spans="1:8" x14ac:dyDescent="0.25">
      <c r="A306" s="111">
        <v>15533</v>
      </c>
      <c r="B306" s="112" t="s">
        <v>308</v>
      </c>
      <c r="C306" s="113">
        <f>'PRESUPUESTO 2012 X MINERAL'!O307</f>
        <v>0</v>
      </c>
      <c r="D306" s="113">
        <f>'BIENIO 2013 - 2014 X MINERAL'!O307</f>
        <v>0</v>
      </c>
      <c r="E306" s="113">
        <f>'BIENIO 2015-2016 X MINERAL'!O307</f>
        <v>0</v>
      </c>
      <c r="F306" s="185">
        <f>'BIENIO 2017-2018 X MINERAL'!O307</f>
        <v>0</v>
      </c>
      <c r="G306" s="185">
        <f>'BIENIO 2019-2020 X MINERAL'!O307</f>
        <v>0</v>
      </c>
      <c r="H306" s="114">
        <f t="shared" si="4"/>
        <v>0</v>
      </c>
    </row>
    <row r="307" spans="1:8" x14ac:dyDescent="0.25">
      <c r="A307" s="111">
        <v>15537</v>
      </c>
      <c r="B307" s="112" t="s">
        <v>309</v>
      </c>
      <c r="C307" s="113">
        <f>'PRESUPUESTO 2012 X MINERAL'!O308</f>
        <v>87055034.109999999</v>
      </c>
      <c r="D307" s="113">
        <f>'BIENIO 2013 - 2014 X MINERAL'!O308</f>
        <v>141226618</v>
      </c>
      <c r="E307" s="113">
        <f>'BIENIO 2015-2016 X MINERAL'!O308</f>
        <v>95987751.319999993</v>
      </c>
      <c r="F307" s="185">
        <f>'BIENIO 2017-2018 X MINERAL'!O308</f>
        <v>125909546.64</v>
      </c>
      <c r="G307" s="185">
        <f>'BIENIO 2019-2020 X MINERAL'!O308</f>
        <v>114912510.47000001</v>
      </c>
      <c r="H307" s="114">
        <f t="shared" si="4"/>
        <v>565091460.53999996</v>
      </c>
    </row>
    <row r="308" spans="1:8" x14ac:dyDescent="0.25">
      <c r="A308" s="111">
        <v>15542</v>
      </c>
      <c r="B308" s="112" t="s">
        <v>310</v>
      </c>
      <c r="C308" s="113">
        <f>'PRESUPUESTO 2012 X MINERAL'!O309</f>
        <v>2573228</v>
      </c>
      <c r="D308" s="113">
        <f>'BIENIO 2013 - 2014 X MINERAL'!O309</f>
        <v>5715096</v>
      </c>
      <c r="E308" s="113">
        <f>'BIENIO 2015-2016 X MINERAL'!O309</f>
        <v>5553728.6399999997</v>
      </c>
      <c r="F308" s="185">
        <f>'BIENIO 2017-2018 X MINERAL'!O309</f>
        <v>4761463.83</v>
      </c>
      <c r="G308" s="185">
        <f>'BIENIO 2019-2020 X MINERAL'!O309</f>
        <v>5644549.4500000002</v>
      </c>
      <c r="H308" s="114">
        <f t="shared" si="4"/>
        <v>24248065.919999998</v>
      </c>
    </row>
    <row r="309" spans="1:8" x14ac:dyDescent="0.25">
      <c r="A309" s="111">
        <v>15550</v>
      </c>
      <c r="B309" s="112" t="s">
        <v>311</v>
      </c>
      <c r="C309" s="113">
        <f>'PRESUPUESTO 2012 X MINERAL'!O310</f>
        <v>0</v>
      </c>
      <c r="D309" s="113">
        <f>'BIENIO 2013 - 2014 X MINERAL'!O310</f>
        <v>0</v>
      </c>
      <c r="E309" s="113">
        <f>'BIENIO 2015-2016 X MINERAL'!O310</f>
        <v>0</v>
      </c>
      <c r="F309" s="185">
        <f>'BIENIO 2017-2018 X MINERAL'!O310</f>
        <v>66019.34</v>
      </c>
      <c r="G309" s="185">
        <f>'BIENIO 2019-2020 X MINERAL'!O310</f>
        <v>0</v>
      </c>
      <c r="H309" s="114">
        <f t="shared" si="4"/>
        <v>66019.34</v>
      </c>
    </row>
    <row r="310" spans="1:8" x14ac:dyDescent="0.25">
      <c r="A310" s="111">
        <v>15572</v>
      </c>
      <c r="B310" s="112" t="s">
        <v>312</v>
      </c>
      <c r="C310" s="113">
        <f>'PRESUPUESTO 2012 X MINERAL'!O311</f>
        <v>0</v>
      </c>
      <c r="D310" s="113">
        <f>'BIENIO 2013 - 2014 X MINERAL'!O311</f>
        <v>6519637</v>
      </c>
      <c r="E310" s="113">
        <f>'BIENIO 2015-2016 X MINERAL'!O311</f>
        <v>11380059.050000001</v>
      </c>
      <c r="F310" s="185">
        <f>'BIENIO 2017-2018 X MINERAL'!O311</f>
        <v>23368209.579999994</v>
      </c>
      <c r="G310" s="185">
        <f>'BIENIO 2019-2020 X MINERAL'!O311</f>
        <v>1280926.8700000001</v>
      </c>
      <c r="H310" s="114">
        <f t="shared" si="4"/>
        <v>42548832.499999993</v>
      </c>
    </row>
    <row r="311" spans="1:8" x14ac:dyDescent="0.25">
      <c r="A311" s="208">
        <v>15580</v>
      </c>
      <c r="B311" s="207" t="s">
        <v>313</v>
      </c>
      <c r="C311" s="209">
        <f>'PRESUPUESTO 2012 X MINERAL'!O312</f>
        <v>53481776</v>
      </c>
      <c r="D311" s="209">
        <f>'BIENIO 2013 - 2014 X MINERAL'!O312</f>
        <v>85676784</v>
      </c>
      <c r="E311" s="209">
        <f>'BIENIO 2015-2016 X MINERAL'!O312</f>
        <v>111525439.72000001</v>
      </c>
      <c r="F311" s="210">
        <f>'BIENIO 2017-2018 X MINERAL'!O312</f>
        <v>127245476.97999999</v>
      </c>
      <c r="G311" s="210">
        <f>'BIENIO 2019-2020 X MINERAL'!O312</f>
        <v>50941704.219999999</v>
      </c>
      <c r="H311" s="211">
        <f t="shared" si="4"/>
        <v>428871180.92000008</v>
      </c>
    </row>
    <row r="312" spans="1:8" x14ac:dyDescent="0.25">
      <c r="A312" s="208">
        <v>15599</v>
      </c>
      <c r="B312" s="207" t="s">
        <v>314</v>
      </c>
      <c r="C312" s="209">
        <f>'PRESUPUESTO 2012 X MINERAL'!O313</f>
        <v>0</v>
      </c>
      <c r="D312" s="209">
        <f>'BIENIO 2013 - 2014 X MINERAL'!O313</f>
        <v>23807.040000000001</v>
      </c>
      <c r="E312" s="209">
        <f>'BIENIO 2015-2016 X MINERAL'!O313</f>
        <v>76414.38</v>
      </c>
      <c r="F312" s="210">
        <f>'BIENIO 2017-2018 X MINERAL'!O313</f>
        <v>136642.32</v>
      </c>
      <c r="G312" s="210">
        <f>'BIENIO 2019-2020 X MINERAL'!O313</f>
        <v>124665.06</v>
      </c>
      <c r="H312" s="211">
        <f t="shared" si="4"/>
        <v>361528.80000000005</v>
      </c>
    </row>
    <row r="313" spans="1:8" x14ac:dyDescent="0.25">
      <c r="A313" s="208">
        <v>15600</v>
      </c>
      <c r="B313" s="207" t="s">
        <v>315</v>
      </c>
      <c r="C313" s="209">
        <f>'PRESUPUESTO 2012 X MINERAL'!O314</f>
        <v>220314518</v>
      </c>
      <c r="D313" s="209">
        <f>'BIENIO 2013 - 2014 X MINERAL'!O314</f>
        <v>217003141</v>
      </c>
      <c r="E313" s="209">
        <f>'BIENIO 2015-2016 X MINERAL'!O314</f>
        <v>135134531.67000002</v>
      </c>
      <c r="F313" s="210">
        <f>'BIENIO 2017-2018 X MINERAL'!O314</f>
        <v>262249975.85000008</v>
      </c>
      <c r="G313" s="210">
        <f>'BIENIO 2019-2020 X MINERAL'!O314</f>
        <v>205715385.02000001</v>
      </c>
      <c r="H313" s="211">
        <f t="shared" si="4"/>
        <v>1040417551.5400002</v>
      </c>
    </row>
    <row r="314" spans="1:8" x14ac:dyDescent="0.25">
      <c r="A314" s="208">
        <v>15621</v>
      </c>
      <c r="B314" s="207" t="s">
        <v>316</v>
      </c>
      <c r="C314" s="209">
        <f>'PRESUPUESTO 2012 X MINERAL'!O315</f>
        <v>0</v>
      </c>
      <c r="D314" s="209">
        <f>'BIENIO 2013 - 2014 X MINERAL'!O315</f>
        <v>2216209</v>
      </c>
      <c r="E314" s="209">
        <f>'BIENIO 2015-2016 X MINERAL'!O315</f>
        <v>141634.29</v>
      </c>
      <c r="F314" s="210">
        <f>'BIENIO 2017-2018 X MINERAL'!O315</f>
        <v>111676.12000000001</v>
      </c>
      <c r="G314" s="210">
        <f>'BIENIO 2019-2020 X MINERAL'!O315</f>
        <v>104651.31</v>
      </c>
      <c r="H314" s="211">
        <f t="shared" si="4"/>
        <v>2574170.7200000002</v>
      </c>
    </row>
    <row r="315" spans="1:8" x14ac:dyDescent="0.25">
      <c r="A315" s="208">
        <v>15632</v>
      </c>
      <c r="B315" s="207" t="s">
        <v>317</v>
      </c>
      <c r="C315" s="209">
        <f>'PRESUPUESTO 2012 X MINERAL'!O316</f>
        <v>0</v>
      </c>
      <c r="D315" s="209">
        <f>'BIENIO 2013 - 2014 X MINERAL'!O316</f>
        <v>561383</v>
      </c>
      <c r="E315" s="209">
        <f>'BIENIO 2015-2016 X MINERAL'!O316</f>
        <v>6271826.7300000004</v>
      </c>
      <c r="F315" s="210">
        <f>'BIENIO 2017-2018 X MINERAL'!O316</f>
        <v>647989.80000000005</v>
      </c>
      <c r="G315" s="210">
        <f>'BIENIO 2019-2020 X MINERAL'!O316</f>
        <v>6622820.4500000002</v>
      </c>
      <c r="H315" s="211">
        <f t="shared" si="4"/>
        <v>14104019.98</v>
      </c>
    </row>
    <row r="316" spans="1:8" x14ac:dyDescent="0.25">
      <c r="A316" s="208">
        <v>15638</v>
      </c>
      <c r="B316" s="207" t="s">
        <v>318</v>
      </c>
      <c r="C316" s="209">
        <f>'PRESUPUESTO 2012 X MINERAL'!O317</f>
        <v>0</v>
      </c>
      <c r="D316" s="209">
        <f>'BIENIO 2013 - 2014 X MINERAL'!O317</f>
        <v>6782</v>
      </c>
      <c r="E316" s="209">
        <f>'BIENIO 2015-2016 X MINERAL'!O317</f>
        <v>2145</v>
      </c>
      <c r="F316" s="210">
        <f>'BIENIO 2017-2018 X MINERAL'!O317</f>
        <v>46038.35</v>
      </c>
      <c r="G316" s="210">
        <f>'BIENIO 2019-2020 X MINERAL'!O317</f>
        <v>66823</v>
      </c>
      <c r="H316" s="211">
        <f t="shared" si="4"/>
        <v>121788.35</v>
      </c>
    </row>
    <row r="317" spans="1:8" x14ac:dyDescent="0.25">
      <c r="A317" s="208">
        <v>15646</v>
      </c>
      <c r="B317" s="207" t="s">
        <v>319</v>
      </c>
      <c r="C317" s="209">
        <f>'PRESUPUESTO 2012 X MINERAL'!O318</f>
        <v>339442995</v>
      </c>
      <c r="D317" s="209">
        <f>'BIENIO 2013 - 2014 X MINERAL'!O318</f>
        <v>291657058</v>
      </c>
      <c r="E317" s="209">
        <f>'BIENIO 2015-2016 X MINERAL'!O318</f>
        <v>225692884.89000002</v>
      </c>
      <c r="F317" s="210">
        <f>'BIENIO 2017-2018 X MINERAL'!O318</f>
        <v>466057019.37999994</v>
      </c>
      <c r="G317" s="210">
        <f>'BIENIO 2019-2020 X MINERAL'!O318</f>
        <v>329932757.58999997</v>
      </c>
      <c r="H317" s="211">
        <f t="shared" si="4"/>
        <v>1652782714.8599999</v>
      </c>
    </row>
    <row r="318" spans="1:8" x14ac:dyDescent="0.25">
      <c r="A318" s="208">
        <v>15660</v>
      </c>
      <c r="B318" s="207" t="s">
        <v>320</v>
      </c>
      <c r="C318" s="209">
        <f>'PRESUPUESTO 2012 X MINERAL'!O319</f>
        <v>0</v>
      </c>
      <c r="D318" s="209">
        <f>'BIENIO 2013 - 2014 X MINERAL'!O319</f>
        <v>0</v>
      </c>
      <c r="E318" s="209">
        <f>'BIENIO 2015-2016 X MINERAL'!O319</f>
        <v>0</v>
      </c>
      <c r="F318" s="210">
        <f>'BIENIO 2017-2018 X MINERAL'!O319</f>
        <v>0</v>
      </c>
      <c r="G318" s="210">
        <f>'BIENIO 2019-2020 X MINERAL'!O319</f>
        <v>0</v>
      </c>
      <c r="H318" s="211">
        <f t="shared" si="4"/>
        <v>0</v>
      </c>
    </row>
    <row r="319" spans="1:8" x14ac:dyDescent="0.25">
      <c r="A319" s="208">
        <v>15664</v>
      </c>
      <c r="B319" s="207" t="s">
        <v>321</v>
      </c>
      <c r="C319" s="209">
        <f>'PRESUPUESTO 2012 X MINERAL'!O320</f>
        <v>0</v>
      </c>
      <c r="D319" s="209">
        <f>'BIENIO 2013 - 2014 X MINERAL'!O320</f>
        <v>0</v>
      </c>
      <c r="E319" s="209">
        <f>'BIENIO 2015-2016 X MINERAL'!O320</f>
        <v>0</v>
      </c>
      <c r="F319" s="210">
        <f>'BIENIO 2017-2018 X MINERAL'!O320</f>
        <v>0</v>
      </c>
      <c r="G319" s="210">
        <f>'BIENIO 2019-2020 X MINERAL'!O320</f>
        <v>0</v>
      </c>
      <c r="H319" s="211">
        <f t="shared" si="4"/>
        <v>0</v>
      </c>
    </row>
    <row r="320" spans="1:8" x14ac:dyDescent="0.25">
      <c r="A320" s="208">
        <v>15667</v>
      </c>
      <c r="B320" s="207" t="s">
        <v>322</v>
      </c>
      <c r="C320" s="209">
        <f>'PRESUPUESTO 2012 X MINERAL'!O321</f>
        <v>286350</v>
      </c>
      <c r="D320" s="209">
        <f>'BIENIO 2013 - 2014 X MINERAL'!O321</f>
        <v>252659</v>
      </c>
      <c r="E320" s="209">
        <f>'BIENIO 2015-2016 X MINERAL'!O321</f>
        <v>16884.37</v>
      </c>
      <c r="F320" s="210">
        <f>'BIENIO 2017-2018 X MINERAL'!O321</f>
        <v>184713.09</v>
      </c>
      <c r="G320" s="210">
        <f>'BIENIO 2019-2020 X MINERAL'!O321</f>
        <v>1486591.54</v>
      </c>
      <c r="H320" s="211">
        <f t="shared" si="4"/>
        <v>2227198</v>
      </c>
    </row>
    <row r="321" spans="1:8" x14ac:dyDescent="0.25">
      <c r="A321" s="111">
        <v>15673</v>
      </c>
      <c r="B321" s="112" t="s">
        <v>323</v>
      </c>
      <c r="C321" s="113">
        <f>'PRESUPUESTO 2012 X MINERAL'!O322</f>
        <v>66891944</v>
      </c>
      <c r="D321" s="113">
        <f>'BIENIO 2013 - 2014 X MINERAL'!O322</f>
        <v>50438791</v>
      </c>
      <c r="E321" s="113">
        <f>'BIENIO 2015-2016 X MINERAL'!O322</f>
        <v>12407631.620000001</v>
      </c>
      <c r="F321" s="185">
        <f>'BIENIO 2017-2018 X MINERAL'!O322</f>
        <v>52878501.079999991</v>
      </c>
      <c r="G321" s="185">
        <f>'BIENIO 2019-2020 X MINERAL'!O322</f>
        <v>39174891.539999992</v>
      </c>
      <c r="H321" s="114">
        <f t="shared" si="4"/>
        <v>221791759.23999998</v>
      </c>
    </row>
    <row r="322" spans="1:8" x14ac:dyDescent="0.25">
      <c r="A322" s="111">
        <v>15676</v>
      </c>
      <c r="B322" s="112" t="s">
        <v>324</v>
      </c>
      <c r="C322" s="113">
        <f>'PRESUPUESTO 2012 X MINERAL'!O323</f>
        <v>0</v>
      </c>
      <c r="D322" s="113">
        <f>'BIENIO 2013 - 2014 X MINERAL'!O323</f>
        <v>0</v>
      </c>
      <c r="E322" s="113">
        <f>'BIENIO 2015-2016 X MINERAL'!O323</f>
        <v>0</v>
      </c>
      <c r="F322" s="185">
        <f>'BIENIO 2017-2018 X MINERAL'!O323</f>
        <v>0</v>
      </c>
      <c r="G322" s="185">
        <f>'BIENIO 2019-2020 X MINERAL'!O323</f>
        <v>0</v>
      </c>
      <c r="H322" s="114">
        <f t="shared" si="4"/>
        <v>0</v>
      </c>
    </row>
    <row r="323" spans="1:8" x14ac:dyDescent="0.25">
      <c r="A323" s="111">
        <v>15681</v>
      </c>
      <c r="B323" s="112" t="s">
        <v>325</v>
      </c>
      <c r="C323" s="113">
        <f>'PRESUPUESTO 2012 X MINERAL'!O324</f>
        <v>53481776</v>
      </c>
      <c r="D323" s="113">
        <f>'BIENIO 2013 - 2014 X MINERAL'!O324</f>
        <v>85676784</v>
      </c>
      <c r="E323" s="113">
        <f>'BIENIO 2015-2016 X MINERAL'!O324</f>
        <v>111525439.72000001</v>
      </c>
      <c r="F323" s="185">
        <f>'BIENIO 2017-2018 X MINERAL'!O324</f>
        <v>127245476.97999999</v>
      </c>
      <c r="G323" s="185">
        <f>'BIENIO 2019-2020 X MINERAL'!O324</f>
        <v>50941704.219999999</v>
      </c>
      <c r="H323" s="114">
        <f t="shared" si="4"/>
        <v>428871180.92000008</v>
      </c>
    </row>
    <row r="324" spans="1:8" x14ac:dyDescent="0.25">
      <c r="A324" s="111">
        <v>15686</v>
      </c>
      <c r="B324" s="112" t="s">
        <v>326</v>
      </c>
      <c r="C324" s="113">
        <f>'PRESUPUESTO 2012 X MINERAL'!O325</f>
        <v>0</v>
      </c>
      <c r="D324" s="113">
        <f>'BIENIO 2013 - 2014 X MINERAL'!O325</f>
        <v>231848.86</v>
      </c>
      <c r="E324" s="113">
        <f>'BIENIO 2015-2016 X MINERAL'!O325</f>
        <v>0</v>
      </c>
      <c r="F324" s="185">
        <f>'BIENIO 2017-2018 X MINERAL'!O325</f>
        <v>160509.83000000002</v>
      </c>
      <c r="G324" s="185">
        <f>'BIENIO 2019-2020 X MINERAL'!O325</f>
        <v>0</v>
      </c>
      <c r="H324" s="114">
        <f t="shared" si="4"/>
        <v>392358.69</v>
      </c>
    </row>
    <row r="325" spans="1:8" x14ac:dyDescent="0.25">
      <c r="A325" s="111">
        <v>15690</v>
      </c>
      <c r="B325" s="112" t="s">
        <v>327</v>
      </c>
      <c r="C325" s="113">
        <f>'PRESUPUESTO 2012 X MINERAL'!O326</f>
        <v>2091697.8399999999</v>
      </c>
      <c r="D325" s="113">
        <f>'BIENIO 2013 - 2014 X MINERAL'!O326</f>
        <v>1709631</v>
      </c>
      <c r="E325" s="113">
        <f>'BIENIO 2015-2016 X MINERAL'!O326</f>
        <v>25521.46</v>
      </c>
      <c r="F325" s="185">
        <f>'BIENIO 2017-2018 X MINERAL'!O326</f>
        <v>48460.429999999993</v>
      </c>
      <c r="G325" s="185">
        <f>'BIENIO 2019-2020 X MINERAL'!O326</f>
        <v>30468.83</v>
      </c>
      <c r="H325" s="114">
        <f t="shared" si="4"/>
        <v>3905779.56</v>
      </c>
    </row>
    <row r="326" spans="1:8" x14ac:dyDescent="0.25">
      <c r="A326" s="111">
        <v>15693</v>
      </c>
      <c r="B326" s="112" t="s">
        <v>328</v>
      </c>
      <c r="C326" s="113">
        <f>'PRESUPUESTO 2012 X MINERAL'!O327</f>
        <v>0</v>
      </c>
      <c r="D326" s="113">
        <f>'BIENIO 2013 - 2014 X MINERAL'!O327</f>
        <v>0</v>
      </c>
      <c r="E326" s="113">
        <f>'BIENIO 2015-2016 X MINERAL'!O327</f>
        <v>22710.73</v>
      </c>
      <c r="F326" s="185">
        <f>'BIENIO 2017-2018 X MINERAL'!O327</f>
        <v>38528.76</v>
      </c>
      <c r="G326" s="185">
        <f>'BIENIO 2019-2020 X MINERAL'!O327</f>
        <v>42435.09</v>
      </c>
      <c r="H326" s="114">
        <f t="shared" si="4"/>
        <v>103674.58</v>
      </c>
    </row>
    <row r="327" spans="1:8" x14ac:dyDescent="0.25">
      <c r="A327" s="111">
        <v>15696</v>
      </c>
      <c r="B327" s="112" t="s">
        <v>329</v>
      </c>
      <c r="C327" s="113">
        <f>'PRESUPUESTO 2012 X MINERAL'!O328</f>
        <v>0</v>
      </c>
      <c r="D327" s="113">
        <f>'BIENIO 2013 - 2014 X MINERAL'!O328</f>
        <v>0</v>
      </c>
      <c r="E327" s="113">
        <f>'BIENIO 2015-2016 X MINERAL'!O328</f>
        <v>0</v>
      </c>
      <c r="F327" s="185">
        <f>'BIENIO 2017-2018 X MINERAL'!O328</f>
        <v>0</v>
      </c>
      <c r="G327" s="185">
        <f>'BIENIO 2019-2020 X MINERAL'!O328</f>
        <v>0</v>
      </c>
      <c r="H327" s="114">
        <f t="shared" si="4"/>
        <v>0</v>
      </c>
    </row>
    <row r="328" spans="1:8" x14ac:dyDescent="0.25">
      <c r="A328" s="111">
        <v>15720</v>
      </c>
      <c r="B328" s="112" t="s">
        <v>330</v>
      </c>
      <c r="C328" s="113">
        <f>'PRESUPUESTO 2012 X MINERAL'!O329</f>
        <v>52306388</v>
      </c>
      <c r="D328" s="113">
        <f>'BIENIO 2013 - 2014 X MINERAL'!O329</f>
        <v>19028354</v>
      </c>
      <c r="E328" s="113">
        <f>'BIENIO 2015-2016 X MINERAL'!O329</f>
        <v>7362384.3200000003</v>
      </c>
      <c r="F328" s="185">
        <f>'BIENIO 2017-2018 X MINERAL'!O329</f>
        <v>11790144.039999999</v>
      </c>
      <c r="G328" s="185">
        <f>'BIENIO 2019-2020 X MINERAL'!O329</f>
        <v>12415107.529999999</v>
      </c>
      <c r="H328" s="114">
        <f t="shared" si="4"/>
        <v>102902377.88999999</v>
      </c>
    </row>
    <row r="329" spans="1:8" x14ac:dyDescent="0.25">
      <c r="A329" s="111">
        <v>15723</v>
      </c>
      <c r="B329" s="112" t="s">
        <v>331</v>
      </c>
      <c r="C329" s="113">
        <f>'PRESUPUESTO 2012 X MINERAL'!O330</f>
        <v>33520474</v>
      </c>
      <c r="D329" s="113">
        <f>'BIENIO 2013 - 2014 X MINERAL'!O330</f>
        <v>25633315</v>
      </c>
      <c r="E329" s="113">
        <f>'BIENIO 2015-2016 X MINERAL'!O330</f>
        <v>31443484.010000002</v>
      </c>
      <c r="F329" s="185">
        <f>'BIENIO 2017-2018 X MINERAL'!O330</f>
        <v>126342755.17999998</v>
      </c>
      <c r="G329" s="185">
        <f>'BIENIO 2019-2020 X MINERAL'!O330</f>
        <v>110358661.93999998</v>
      </c>
      <c r="H329" s="114">
        <f t="shared" si="4"/>
        <v>327298690.13</v>
      </c>
    </row>
    <row r="330" spans="1:8" x14ac:dyDescent="0.25">
      <c r="A330" s="111">
        <v>15740</v>
      </c>
      <c r="B330" s="112" t="s">
        <v>332</v>
      </c>
      <c r="C330" s="113">
        <f>'PRESUPUESTO 2012 X MINERAL'!O331</f>
        <v>0</v>
      </c>
      <c r="D330" s="113">
        <f>'BIENIO 2013 - 2014 X MINERAL'!O331</f>
        <v>0</v>
      </c>
      <c r="E330" s="113">
        <f>'BIENIO 2015-2016 X MINERAL'!O331</f>
        <v>0</v>
      </c>
      <c r="F330" s="185">
        <f>'BIENIO 2017-2018 X MINERAL'!O331</f>
        <v>0</v>
      </c>
      <c r="G330" s="185">
        <f>'BIENIO 2019-2020 X MINERAL'!O331</f>
        <v>0</v>
      </c>
      <c r="H330" s="114">
        <f t="shared" ref="H330:H393" si="5">SUM(C330:G330)</f>
        <v>0</v>
      </c>
    </row>
    <row r="331" spans="1:8" x14ac:dyDescent="0.25">
      <c r="A331" s="208">
        <v>15753</v>
      </c>
      <c r="B331" s="207" t="s">
        <v>333</v>
      </c>
      <c r="C331" s="209">
        <f>'PRESUPUESTO 2012 X MINERAL'!O332</f>
        <v>0</v>
      </c>
      <c r="D331" s="209">
        <f>'BIENIO 2013 - 2014 X MINERAL'!O332</f>
        <v>1003810</v>
      </c>
      <c r="E331" s="209">
        <f>'BIENIO 2015-2016 X MINERAL'!O332</f>
        <v>2729755.09</v>
      </c>
      <c r="F331" s="210">
        <f>'BIENIO 2017-2018 X MINERAL'!O332</f>
        <v>1114221.2400000002</v>
      </c>
      <c r="G331" s="210">
        <f>'BIENIO 2019-2020 X MINERAL'!O332</f>
        <v>9301.5400000000009</v>
      </c>
      <c r="H331" s="211">
        <f t="shared" si="5"/>
        <v>4857087.87</v>
      </c>
    </row>
    <row r="332" spans="1:8" x14ac:dyDescent="0.25">
      <c r="A332" s="208">
        <v>15755</v>
      </c>
      <c r="B332" s="207" t="s">
        <v>334</v>
      </c>
      <c r="C332" s="209">
        <f>'PRESUPUESTO 2012 X MINERAL'!O333</f>
        <v>148225611.01999998</v>
      </c>
      <c r="D332" s="209">
        <f>'BIENIO 2013 - 2014 X MINERAL'!O333</f>
        <v>142287659</v>
      </c>
      <c r="E332" s="209">
        <f>'BIENIO 2015-2016 X MINERAL'!O333</f>
        <v>144490912.14999998</v>
      </c>
      <c r="F332" s="210">
        <f>'BIENIO 2017-2018 X MINERAL'!O333</f>
        <v>458688240.12999988</v>
      </c>
      <c r="G332" s="210">
        <f>'BIENIO 2019-2020 X MINERAL'!O333</f>
        <v>317398681.66999996</v>
      </c>
      <c r="H332" s="211">
        <f t="shared" si="5"/>
        <v>1211091103.9699998</v>
      </c>
    </row>
    <row r="333" spans="1:8" x14ac:dyDescent="0.25">
      <c r="A333" s="208">
        <v>15757</v>
      </c>
      <c r="B333" s="207" t="s">
        <v>335</v>
      </c>
      <c r="C333" s="209">
        <f>'PRESUPUESTO 2012 X MINERAL'!O334</f>
        <v>166602179</v>
      </c>
      <c r="D333" s="209">
        <f>'BIENIO 2013 - 2014 X MINERAL'!O334</f>
        <v>187128242.03999999</v>
      </c>
      <c r="E333" s="209">
        <f>'BIENIO 2015-2016 X MINERAL'!O334</f>
        <v>144596060.03999999</v>
      </c>
      <c r="F333" s="210">
        <f>'BIENIO 2017-2018 X MINERAL'!O334</f>
        <v>461216512.69000024</v>
      </c>
      <c r="G333" s="210">
        <f>'BIENIO 2019-2020 X MINERAL'!O334</f>
        <v>339342028.10999995</v>
      </c>
      <c r="H333" s="211">
        <f t="shared" si="5"/>
        <v>1298885021.8800001</v>
      </c>
    </row>
    <row r="334" spans="1:8" x14ac:dyDescent="0.25">
      <c r="A334" s="208">
        <v>15759</v>
      </c>
      <c r="B334" s="207" t="s">
        <v>336</v>
      </c>
      <c r="C334" s="209">
        <f>'PRESUPUESTO 2012 X MINERAL'!O335</f>
        <v>218373484</v>
      </c>
      <c r="D334" s="209">
        <f>'BIENIO 2013 - 2014 X MINERAL'!O335</f>
        <v>206896636.19999999</v>
      </c>
      <c r="E334" s="209">
        <f>'BIENIO 2015-2016 X MINERAL'!O335</f>
        <v>165739428.23000002</v>
      </c>
      <c r="F334" s="210">
        <f>'BIENIO 2017-2018 X MINERAL'!O335</f>
        <v>218856471.02000004</v>
      </c>
      <c r="G334" s="210">
        <f>'BIENIO 2019-2020 X MINERAL'!O335</f>
        <v>133126735.66</v>
      </c>
      <c r="H334" s="211">
        <f t="shared" si="5"/>
        <v>942992755.11000001</v>
      </c>
    </row>
    <row r="335" spans="1:8" x14ac:dyDescent="0.25">
      <c r="A335" s="208">
        <v>15761</v>
      </c>
      <c r="B335" s="207" t="s">
        <v>337</v>
      </c>
      <c r="C335" s="209">
        <f>'PRESUPUESTO 2012 X MINERAL'!O336</f>
        <v>26740888</v>
      </c>
      <c r="D335" s="209">
        <f>'BIENIO 2013 - 2014 X MINERAL'!O336</f>
        <v>42954826</v>
      </c>
      <c r="E335" s="209">
        <f>'BIENIO 2015-2016 X MINERAL'!O336</f>
        <v>56078454.920000009</v>
      </c>
      <c r="F335" s="210">
        <f>'BIENIO 2017-2018 X MINERAL'!O336</f>
        <v>63845817.969999984</v>
      </c>
      <c r="G335" s="210">
        <f>'BIENIO 2019-2020 X MINERAL'!O336</f>
        <v>27043154.789999999</v>
      </c>
      <c r="H335" s="211">
        <f t="shared" si="5"/>
        <v>216663141.67999998</v>
      </c>
    </row>
    <row r="336" spans="1:8" x14ac:dyDescent="0.25">
      <c r="A336" s="208">
        <v>15762</v>
      </c>
      <c r="B336" s="207" t="s">
        <v>338</v>
      </c>
      <c r="C336" s="209">
        <f>'PRESUPUESTO 2012 X MINERAL'!O337</f>
        <v>0</v>
      </c>
      <c r="D336" s="209">
        <f>'BIENIO 2013 - 2014 X MINERAL'!O337</f>
        <v>0</v>
      </c>
      <c r="E336" s="209">
        <f>'BIENIO 2015-2016 X MINERAL'!O337</f>
        <v>0</v>
      </c>
      <c r="F336" s="210">
        <f>'BIENIO 2017-2018 X MINERAL'!O337</f>
        <v>119291.12</v>
      </c>
      <c r="G336" s="210">
        <f>'BIENIO 2019-2020 X MINERAL'!O337</f>
        <v>201800.47</v>
      </c>
      <c r="H336" s="211">
        <f t="shared" si="5"/>
        <v>321091.58999999997</v>
      </c>
    </row>
    <row r="337" spans="1:8" x14ac:dyDescent="0.25">
      <c r="A337" s="208">
        <v>15763</v>
      </c>
      <c r="B337" s="207" t="s">
        <v>339</v>
      </c>
      <c r="C337" s="209">
        <f>'PRESUPUESTO 2012 X MINERAL'!O338</f>
        <v>205903</v>
      </c>
      <c r="D337" s="209">
        <f>'BIENIO 2013 - 2014 X MINERAL'!O338</f>
        <v>1369398</v>
      </c>
      <c r="E337" s="209">
        <f>'BIENIO 2015-2016 X MINERAL'!O338</f>
        <v>515903.56</v>
      </c>
      <c r="F337" s="210">
        <f>'BIENIO 2017-2018 X MINERAL'!O338</f>
        <v>4236127.0900000008</v>
      </c>
      <c r="G337" s="210">
        <f>'BIENIO 2019-2020 X MINERAL'!O338</f>
        <v>1731323.27</v>
      </c>
      <c r="H337" s="211">
        <f t="shared" si="5"/>
        <v>8058654.9199999999</v>
      </c>
    </row>
    <row r="338" spans="1:8" x14ac:dyDescent="0.25">
      <c r="A338" s="208">
        <v>15764</v>
      </c>
      <c r="B338" s="207" t="s">
        <v>340</v>
      </c>
      <c r="C338" s="209">
        <f>'PRESUPUESTO 2012 X MINERAL'!O339</f>
        <v>0</v>
      </c>
      <c r="D338" s="209">
        <f>'BIENIO 2013 - 2014 X MINERAL'!O339</f>
        <v>3882</v>
      </c>
      <c r="E338" s="209">
        <f>'BIENIO 2015-2016 X MINERAL'!O339</f>
        <v>142387.59</v>
      </c>
      <c r="F338" s="210">
        <f>'BIENIO 2017-2018 X MINERAL'!O339</f>
        <v>217496.98</v>
      </c>
      <c r="G338" s="210">
        <f>'BIENIO 2019-2020 X MINERAL'!O339</f>
        <v>117990.46</v>
      </c>
      <c r="H338" s="211">
        <f t="shared" si="5"/>
        <v>481757.03</v>
      </c>
    </row>
    <row r="339" spans="1:8" x14ac:dyDescent="0.25">
      <c r="A339" s="208">
        <v>15774</v>
      </c>
      <c r="B339" s="207" t="s">
        <v>341</v>
      </c>
      <c r="C339" s="209">
        <f>'PRESUPUESTO 2012 X MINERAL'!O340</f>
        <v>3335575</v>
      </c>
      <c r="D339" s="209">
        <f>'BIENIO 2013 - 2014 X MINERAL'!O340</f>
        <v>1103428</v>
      </c>
      <c r="E339" s="209">
        <f>'BIENIO 2015-2016 X MINERAL'!O340</f>
        <v>484027</v>
      </c>
      <c r="F339" s="210">
        <f>'BIENIO 2017-2018 X MINERAL'!O340</f>
        <v>0</v>
      </c>
      <c r="G339" s="210">
        <f>'BIENIO 2019-2020 X MINERAL'!O340</f>
        <v>803394.52</v>
      </c>
      <c r="H339" s="211">
        <f t="shared" si="5"/>
        <v>5726424.5199999996</v>
      </c>
    </row>
    <row r="340" spans="1:8" x14ac:dyDescent="0.25">
      <c r="A340" s="208">
        <v>15776</v>
      </c>
      <c r="B340" s="207" t="s">
        <v>342</v>
      </c>
      <c r="C340" s="209">
        <f>'PRESUPUESTO 2012 X MINERAL'!O341</f>
        <v>0</v>
      </c>
      <c r="D340" s="209">
        <f>'BIENIO 2013 - 2014 X MINERAL'!O341</f>
        <v>0</v>
      </c>
      <c r="E340" s="209">
        <f>'BIENIO 2015-2016 X MINERAL'!O341</f>
        <v>0</v>
      </c>
      <c r="F340" s="210">
        <f>'BIENIO 2017-2018 X MINERAL'!O341</f>
        <v>0</v>
      </c>
      <c r="G340" s="210">
        <f>'BIENIO 2019-2020 X MINERAL'!O341</f>
        <v>0</v>
      </c>
      <c r="H340" s="211">
        <f t="shared" si="5"/>
        <v>0</v>
      </c>
    </row>
    <row r="341" spans="1:8" x14ac:dyDescent="0.25">
      <c r="A341" s="111">
        <v>15778</v>
      </c>
      <c r="B341" s="112" t="s">
        <v>343</v>
      </c>
      <c r="C341" s="113">
        <f>'PRESUPUESTO 2012 X MINERAL'!O342</f>
        <v>0</v>
      </c>
      <c r="D341" s="113">
        <f>'BIENIO 2013 - 2014 X MINERAL'!O342</f>
        <v>116434</v>
      </c>
      <c r="E341" s="113">
        <f>'BIENIO 2015-2016 X MINERAL'!O342</f>
        <v>22152.03</v>
      </c>
      <c r="F341" s="185">
        <f>'BIENIO 2017-2018 X MINERAL'!O342</f>
        <v>88536.36</v>
      </c>
      <c r="G341" s="185">
        <f>'BIENIO 2019-2020 X MINERAL'!O342</f>
        <v>244658.77</v>
      </c>
      <c r="H341" s="114">
        <f t="shared" si="5"/>
        <v>471781.16000000003</v>
      </c>
    </row>
    <row r="342" spans="1:8" x14ac:dyDescent="0.25">
      <c r="A342" s="111">
        <v>15790</v>
      </c>
      <c r="B342" s="112" t="s">
        <v>344</v>
      </c>
      <c r="C342" s="113">
        <f>'PRESUPUESTO 2012 X MINERAL'!O343</f>
        <v>91026790.140000001</v>
      </c>
      <c r="D342" s="113">
        <f>'BIENIO 2013 - 2014 X MINERAL'!O343</f>
        <v>66309102</v>
      </c>
      <c r="E342" s="113">
        <f>'BIENIO 2015-2016 X MINERAL'!O343</f>
        <v>86378711.580000013</v>
      </c>
      <c r="F342" s="185">
        <f>'BIENIO 2017-2018 X MINERAL'!O343</f>
        <v>133999674.8699999</v>
      </c>
      <c r="G342" s="185">
        <f>'BIENIO 2019-2020 X MINERAL'!O343</f>
        <v>61442518.809999987</v>
      </c>
      <c r="H342" s="114">
        <f t="shared" si="5"/>
        <v>439156797.39999992</v>
      </c>
    </row>
    <row r="343" spans="1:8" x14ac:dyDescent="0.25">
      <c r="A343" s="111">
        <v>15798</v>
      </c>
      <c r="B343" s="112" t="s">
        <v>345</v>
      </c>
      <c r="C343" s="113">
        <f>'PRESUPUESTO 2012 X MINERAL'!O344</f>
        <v>0</v>
      </c>
      <c r="D343" s="113">
        <f>'BIENIO 2013 - 2014 X MINERAL'!O344</f>
        <v>0</v>
      </c>
      <c r="E343" s="113">
        <f>'BIENIO 2015-2016 X MINERAL'!O344</f>
        <v>966146.35</v>
      </c>
      <c r="F343" s="185">
        <f>'BIENIO 2017-2018 X MINERAL'!O344</f>
        <v>1277571.2</v>
      </c>
      <c r="G343" s="185">
        <f>'BIENIO 2019-2020 X MINERAL'!O344</f>
        <v>965474.19000000006</v>
      </c>
      <c r="H343" s="114">
        <f t="shared" si="5"/>
        <v>3209191.7399999998</v>
      </c>
    </row>
    <row r="344" spans="1:8" x14ac:dyDescent="0.25">
      <c r="A344" s="111">
        <v>15804</v>
      </c>
      <c r="B344" s="112" t="s">
        <v>346</v>
      </c>
      <c r="C344" s="113">
        <f>'PRESUPUESTO 2012 X MINERAL'!O345</f>
        <v>535811</v>
      </c>
      <c r="D344" s="113">
        <f>'BIENIO 2013 - 2014 X MINERAL'!O345</f>
        <v>7218</v>
      </c>
      <c r="E344" s="113">
        <f>'BIENIO 2015-2016 X MINERAL'!O345</f>
        <v>0</v>
      </c>
      <c r="F344" s="185">
        <f>'BIENIO 2017-2018 X MINERAL'!O345</f>
        <v>0</v>
      </c>
      <c r="G344" s="185">
        <f>'BIENIO 2019-2020 X MINERAL'!O345</f>
        <v>0</v>
      </c>
      <c r="H344" s="114">
        <f t="shared" si="5"/>
        <v>543029</v>
      </c>
    </row>
    <row r="345" spans="1:8" x14ac:dyDescent="0.25">
      <c r="A345" s="111">
        <v>15806</v>
      </c>
      <c r="B345" s="112" t="s">
        <v>347</v>
      </c>
      <c r="C345" s="113">
        <f>'PRESUPUESTO 2012 X MINERAL'!O346</f>
        <v>30934619</v>
      </c>
      <c r="D345" s="113">
        <f>'BIENIO 2013 - 2014 X MINERAL'!O346</f>
        <v>55438029</v>
      </c>
      <c r="E345" s="113">
        <f>'BIENIO 2015-2016 X MINERAL'!O346</f>
        <v>64870458.090000004</v>
      </c>
      <c r="F345" s="185">
        <f>'BIENIO 2017-2018 X MINERAL'!O346</f>
        <v>29932363.799999997</v>
      </c>
      <c r="G345" s="185">
        <f>'BIENIO 2019-2020 X MINERAL'!O346</f>
        <v>19843709.379999999</v>
      </c>
      <c r="H345" s="114">
        <f t="shared" si="5"/>
        <v>201019179.26999998</v>
      </c>
    </row>
    <row r="346" spans="1:8" x14ac:dyDescent="0.25">
      <c r="A346" s="111">
        <v>15808</v>
      </c>
      <c r="B346" s="112" t="s">
        <v>348</v>
      </c>
      <c r="C346" s="113">
        <f>'PRESUPUESTO 2012 X MINERAL'!O347</f>
        <v>0</v>
      </c>
      <c r="D346" s="113">
        <f>'BIENIO 2013 - 2014 X MINERAL'!O347</f>
        <v>0</v>
      </c>
      <c r="E346" s="113">
        <f>'BIENIO 2015-2016 X MINERAL'!O347</f>
        <v>0</v>
      </c>
      <c r="F346" s="185">
        <f>'BIENIO 2017-2018 X MINERAL'!O347</f>
        <v>0</v>
      </c>
      <c r="G346" s="185">
        <f>'BIENIO 2019-2020 X MINERAL'!O347</f>
        <v>0</v>
      </c>
      <c r="H346" s="114">
        <f t="shared" si="5"/>
        <v>0</v>
      </c>
    </row>
    <row r="347" spans="1:8" x14ac:dyDescent="0.25">
      <c r="A347" s="111">
        <v>15810</v>
      </c>
      <c r="B347" s="112" t="s">
        <v>349</v>
      </c>
      <c r="C347" s="113">
        <f>'PRESUPUESTO 2012 X MINERAL'!O348</f>
        <v>0</v>
      </c>
      <c r="D347" s="113">
        <f>'BIENIO 2013 - 2014 X MINERAL'!O348</f>
        <v>0</v>
      </c>
      <c r="E347" s="113">
        <f>'BIENIO 2015-2016 X MINERAL'!O348</f>
        <v>0</v>
      </c>
      <c r="F347" s="185">
        <f>'BIENIO 2017-2018 X MINERAL'!O348</f>
        <v>0</v>
      </c>
      <c r="G347" s="185">
        <f>'BIENIO 2019-2020 X MINERAL'!O348</f>
        <v>127044.20999999999</v>
      </c>
      <c r="H347" s="114">
        <f t="shared" si="5"/>
        <v>127044.20999999999</v>
      </c>
    </row>
    <row r="348" spans="1:8" x14ac:dyDescent="0.25">
      <c r="A348" s="111">
        <v>15814</v>
      </c>
      <c r="B348" s="112" t="s">
        <v>350</v>
      </c>
      <c r="C348" s="113">
        <f>'PRESUPUESTO 2012 X MINERAL'!O349</f>
        <v>0</v>
      </c>
      <c r="D348" s="113">
        <f>'BIENIO 2013 - 2014 X MINERAL'!O349</f>
        <v>12596</v>
      </c>
      <c r="E348" s="113">
        <f>'BIENIO 2015-2016 X MINERAL'!O349</f>
        <v>9930</v>
      </c>
      <c r="F348" s="185">
        <f>'BIENIO 2017-2018 X MINERAL'!O349</f>
        <v>34518.080000000002</v>
      </c>
      <c r="G348" s="185">
        <f>'BIENIO 2019-2020 X MINERAL'!O349</f>
        <v>0</v>
      </c>
      <c r="H348" s="114">
        <f t="shared" si="5"/>
        <v>57044.08</v>
      </c>
    </row>
    <row r="349" spans="1:8" x14ac:dyDescent="0.25">
      <c r="A349" s="111">
        <v>15816</v>
      </c>
      <c r="B349" s="112" t="s">
        <v>351</v>
      </c>
      <c r="C349" s="113">
        <f>'PRESUPUESTO 2012 X MINERAL'!O350</f>
        <v>0</v>
      </c>
      <c r="D349" s="113">
        <f>'BIENIO 2013 - 2014 X MINERAL'!O350</f>
        <v>0</v>
      </c>
      <c r="E349" s="113">
        <f>'BIENIO 2015-2016 X MINERAL'!O350</f>
        <v>0</v>
      </c>
      <c r="F349" s="185">
        <f>'BIENIO 2017-2018 X MINERAL'!O350</f>
        <v>0</v>
      </c>
      <c r="G349" s="185">
        <f>'BIENIO 2019-2020 X MINERAL'!O350</f>
        <v>0</v>
      </c>
      <c r="H349" s="114">
        <f t="shared" si="5"/>
        <v>0</v>
      </c>
    </row>
    <row r="350" spans="1:8" x14ac:dyDescent="0.25">
      <c r="A350" s="111">
        <v>15820</v>
      </c>
      <c r="B350" s="112" t="s">
        <v>352</v>
      </c>
      <c r="C350" s="113">
        <f>'PRESUPUESTO 2012 X MINERAL'!O351</f>
        <v>36149351</v>
      </c>
      <c r="D350" s="113">
        <f>'BIENIO 2013 - 2014 X MINERAL'!O351</f>
        <v>32192288</v>
      </c>
      <c r="E350" s="113">
        <f>'BIENIO 2015-2016 X MINERAL'!O351</f>
        <v>68663659.219999999</v>
      </c>
      <c r="F350" s="185">
        <f>'BIENIO 2017-2018 X MINERAL'!O351</f>
        <v>101250034.66000006</v>
      </c>
      <c r="G350" s="185">
        <f>'BIENIO 2019-2020 X MINERAL'!O351</f>
        <v>48850588.519999988</v>
      </c>
      <c r="H350" s="114">
        <f t="shared" si="5"/>
        <v>287105921.40000004</v>
      </c>
    </row>
    <row r="351" spans="1:8" x14ac:dyDescent="0.25">
      <c r="A351" s="208">
        <v>15822</v>
      </c>
      <c r="B351" s="207" t="s">
        <v>353</v>
      </c>
      <c r="C351" s="209">
        <f>'PRESUPUESTO 2012 X MINERAL'!O352</f>
        <v>0</v>
      </c>
      <c r="D351" s="209">
        <f>'BIENIO 2013 - 2014 X MINERAL'!O352</f>
        <v>2748563.45</v>
      </c>
      <c r="E351" s="209">
        <f>'BIENIO 2015-2016 X MINERAL'!O352</f>
        <v>204838.82</v>
      </c>
      <c r="F351" s="210">
        <f>'BIENIO 2017-2018 X MINERAL'!O352</f>
        <v>249844.41000000003</v>
      </c>
      <c r="G351" s="210">
        <f>'BIENIO 2019-2020 X MINERAL'!O352</f>
        <v>79263.62</v>
      </c>
      <c r="H351" s="211">
        <f t="shared" si="5"/>
        <v>3282510.3000000003</v>
      </c>
    </row>
    <row r="352" spans="1:8" x14ac:dyDescent="0.25">
      <c r="A352" s="208">
        <v>15832</v>
      </c>
      <c r="B352" s="207" t="s">
        <v>354</v>
      </c>
      <c r="C352" s="209">
        <f>'PRESUPUESTO 2012 X MINERAL'!O353</f>
        <v>26740888</v>
      </c>
      <c r="D352" s="209">
        <f>'BIENIO 2013 - 2014 X MINERAL'!O353</f>
        <v>42838392</v>
      </c>
      <c r="E352" s="209">
        <f>'BIENIO 2015-2016 X MINERAL'!O353</f>
        <v>55762722.750000007</v>
      </c>
      <c r="F352" s="210">
        <f>'BIENIO 2017-2018 X MINERAL'!O353</f>
        <v>63622738.009999983</v>
      </c>
      <c r="G352" s="210">
        <f>'BIENIO 2019-2020 X MINERAL'!O353</f>
        <v>25470852.109999999</v>
      </c>
      <c r="H352" s="211">
        <f t="shared" si="5"/>
        <v>214435592.87</v>
      </c>
    </row>
    <row r="353" spans="1:8" x14ac:dyDescent="0.25">
      <c r="A353" s="208">
        <v>15835</v>
      </c>
      <c r="B353" s="207" t="s">
        <v>355</v>
      </c>
      <c r="C353" s="209">
        <f>'PRESUPUESTO 2012 X MINERAL'!O354</f>
        <v>2494207</v>
      </c>
      <c r="D353" s="209">
        <f>'BIENIO 2013 - 2014 X MINERAL'!O354</f>
        <v>2956935.34</v>
      </c>
      <c r="E353" s="209">
        <f>'BIENIO 2015-2016 X MINERAL'!O354</f>
        <v>357163.06</v>
      </c>
      <c r="F353" s="210">
        <f>'BIENIO 2017-2018 X MINERAL'!O354</f>
        <v>357720.62</v>
      </c>
      <c r="G353" s="210">
        <f>'BIENIO 2019-2020 X MINERAL'!O354</f>
        <v>83924.19</v>
      </c>
      <c r="H353" s="211">
        <f t="shared" si="5"/>
        <v>6249950.21</v>
      </c>
    </row>
    <row r="354" spans="1:8" x14ac:dyDescent="0.25">
      <c r="A354" s="208">
        <v>15837</v>
      </c>
      <c r="B354" s="207" t="s">
        <v>356</v>
      </c>
      <c r="C354" s="209">
        <f>'PRESUPUESTO 2012 X MINERAL'!O355</f>
        <v>15273260</v>
      </c>
      <c r="D354" s="209">
        <f>'BIENIO 2013 - 2014 X MINERAL'!O355</f>
        <v>9052175</v>
      </c>
      <c r="E354" s="209">
        <f>'BIENIO 2015-2016 X MINERAL'!O355</f>
        <v>7876133.3300000001</v>
      </c>
      <c r="F354" s="210">
        <f>'BIENIO 2017-2018 X MINERAL'!O355</f>
        <v>7211302.4000000013</v>
      </c>
      <c r="G354" s="210">
        <f>'BIENIO 2019-2020 X MINERAL'!O355</f>
        <v>9629351.9099999983</v>
      </c>
      <c r="H354" s="211">
        <f t="shared" si="5"/>
        <v>49042222.639999993</v>
      </c>
    </row>
    <row r="355" spans="1:8" x14ac:dyDescent="0.25">
      <c r="A355" s="208">
        <v>15839</v>
      </c>
      <c r="B355" s="207" t="s">
        <v>357</v>
      </c>
      <c r="C355" s="209">
        <f>'PRESUPUESTO 2012 X MINERAL'!O356</f>
        <v>0</v>
      </c>
      <c r="D355" s="209">
        <f>'BIENIO 2013 - 2014 X MINERAL'!O356</f>
        <v>0</v>
      </c>
      <c r="E355" s="209">
        <f>'BIENIO 2015-2016 X MINERAL'!O356</f>
        <v>0</v>
      </c>
      <c r="F355" s="210">
        <f>'BIENIO 2017-2018 X MINERAL'!O356</f>
        <v>20032.990000000002</v>
      </c>
      <c r="G355" s="210">
        <f>'BIENIO 2019-2020 X MINERAL'!O356</f>
        <v>0</v>
      </c>
      <c r="H355" s="211">
        <f t="shared" si="5"/>
        <v>20032.990000000002</v>
      </c>
    </row>
    <row r="356" spans="1:8" x14ac:dyDescent="0.25">
      <c r="A356" s="208">
        <v>15842</v>
      </c>
      <c r="B356" s="207" t="s">
        <v>358</v>
      </c>
      <c r="C356" s="209">
        <f>'PRESUPUESTO 2012 X MINERAL'!O357</f>
        <v>1721224</v>
      </c>
      <c r="D356" s="209">
        <f>'BIENIO 2013 - 2014 X MINERAL'!O357</f>
        <v>2686736</v>
      </c>
      <c r="E356" s="209">
        <f>'BIENIO 2015-2016 X MINERAL'!O357</f>
        <v>960296.10000000009</v>
      </c>
      <c r="F356" s="210">
        <f>'BIENIO 2017-2018 X MINERAL'!O357</f>
        <v>10314438.229999999</v>
      </c>
      <c r="G356" s="210">
        <f>'BIENIO 2019-2020 X MINERAL'!O357</f>
        <v>5871079.4500000002</v>
      </c>
      <c r="H356" s="211">
        <f t="shared" si="5"/>
        <v>21553773.779999997</v>
      </c>
    </row>
    <row r="357" spans="1:8" x14ac:dyDescent="0.25">
      <c r="A357" s="208">
        <v>15861</v>
      </c>
      <c r="B357" s="207" t="s">
        <v>359</v>
      </c>
      <c r="C357" s="209">
        <f>'PRESUPUESTO 2012 X MINERAL'!O358</f>
        <v>18992123</v>
      </c>
      <c r="D357" s="209">
        <f>'BIENIO 2013 - 2014 X MINERAL'!O358</f>
        <v>2852570.3000000003</v>
      </c>
      <c r="E357" s="209">
        <f>'BIENIO 2015-2016 X MINERAL'!O358</f>
        <v>6850809.8299999982</v>
      </c>
      <c r="F357" s="210">
        <f>'BIENIO 2017-2018 X MINERAL'!O358</f>
        <v>3448896.1600000006</v>
      </c>
      <c r="G357" s="210">
        <f>'BIENIO 2019-2020 X MINERAL'!O358</f>
        <v>886860.79000000015</v>
      </c>
      <c r="H357" s="211">
        <f t="shared" si="5"/>
        <v>33031260.079999998</v>
      </c>
    </row>
    <row r="358" spans="1:8" x14ac:dyDescent="0.25">
      <c r="A358" s="208">
        <v>15879</v>
      </c>
      <c r="B358" s="207" t="s">
        <v>360</v>
      </c>
      <c r="C358" s="209">
        <f>'PRESUPUESTO 2012 X MINERAL'!O359</f>
        <v>0</v>
      </c>
      <c r="D358" s="209">
        <f>'BIENIO 2013 - 2014 X MINERAL'!O359</f>
        <v>0</v>
      </c>
      <c r="E358" s="209">
        <f>'BIENIO 2015-2016 X MINERAL'!O359</f>
        <v>0</v>
      </c>
      <c r="F358" s="210">
        <f>'BIENIO 2017-2018 X MINERAL'!O359</f>
        <v>0</v>
      </c>
      <c r="G358" s="210">
        <f>'BIENIO 2019-2020 X MINERAL'!O359</f>
        <v>0</v>
      </c>
      <c r="H358" s="211">
        <f t="shared" si="5"/>
        <v>0</v>
      </c>
    </row>
    <row r="359" spans="1:8" x14ac:dyDescent="0.25">
      <c r="A359" s="208">
        <v>15897</v>
      </c>
      <c r="B359" s="207" t="s">
        <v>361</v>
      </c>
      <c r="C359" s="209">
        <f>'PRESUPUESTO 2012 X MINERAL'!O360</f>
        <v>0</v>
      </c>
      <c r="D359" s="209">
        <f>'BIENIO 2013 - 2014 X MINERAL'!O360</f>
        <v>0</v>
      </c>
      <c r="E359" s="209">
        <f>'BIENIO 2015-2016 X MINERAL'!O360</f>
        <v>0</v>
      </c>
      <c r="F359" s="210">
        <f>'BIENIO 2017-2018 X MINERAL'!O360</f>
        <v>4497.3899999999994</v>
      </c>
      <c r="G359" s="210">
        <f>'BIENIO 2019-2020 X MINERAL'!O360</f>
        <v>0</v>
      </c>
      <c r="H359" s="211">
        <f t="shared" si="5"/>
        <v>4497.3899999999994</v>
      </c>
    </row>
    <row r="360" spans="1:8" x14ac:dyDescent="0.25">
      <c r="A360" s="208">
        <v>17001</v>
      </c>
      <c r="B360" s="207" t="s">
        <v>362</v>
      </c>
      <c r="C360" s="209">
        <f>'PRESUPUESTO 2012 X MINERAL'!O361</f>
        <v>97948942</v>
      </c>
      <c r="D360" s="209">
        <f>'BIENIO 2013 - 2014 X MINERAL'!O361</f>
        <v>72427186.049999997</v>
      </c>
      <c r="E360" s="209">
        <f>'BIENIO 2015-2016 X MINERAL'!O361</f>
        <v>27395578.600000005</v>
      </c>
      <c r="F360" s="210">
        <f>'BIENIO 2017-2018 X MINERAL'!O361</f>
        <v>87035969.040000007</v>
      </c>
      <c r="G360" s="210">
        <f>'BIENIO 2019-2020 X MINERAL'!O361</f>
        <v>161276338.13</v>
      </c>
      <c r="H360" s="211">
        <f t="shared" si="5"/>
        <v>446084013.81999999</v>
      </c>
    </row>
    <row r="361" spans="1:8" x14ac:dyDescent="0.25">
      <c r="A361" s="111">
        <v>17013</v>
      </c>
      <c r="B361" s="112" t="s">
        <v>363</v>
      </c>
      <c r="C361" s="113">
        <f>'PRESUPUESTO 2012 X MINERAL'!O362</f>
        <v>77551</v>
      </c>
      <c r="D361" s="113">
        <f>'BIENIO 2013 - 2014 X MINERAL'!O362</f>
        <v>369183</v>
      </c>
      <c r="E361" s="113">
        <f>'BIENIO 2015-2016 X MINERAL'!O362</f>
        <v>2599864.92</v>
      </c>
      <c r="F361" s="185">
        <f>'BIENIO 2017-2018 X MINERAL'!O362</f>
        <v>1078005.3600000006</v>
      </c>
      <c r="G361" s="185">
        <f>'BIENIO 2019-2020 X MINERAL'!O362</f>
        <v>3199716.7600000002</v>
      </c>
      <c r="H361" s="114">
        <f t="shared" si="5"/>
        <v>7324321.040000001</v>
      </c>
    </row>
    <row r="362" spans="1:8" x14ac:dyDescent="0.25">
      <c r="A362" s="111">
        <v>17042</v>
      </c>
      <c r="B362" s="112" t="s">
        <v>364</v>
      </c>
      <c r="C362" s="113">
        <f>'PRESUPUESTO 2012 X MINERAL'!O363</f>
        <v>17021289</v>
      </c>
      <c r="D362" s="113">
        <f>'BIENIO 2013 - 2014 X MINERAL'!O363</f>
        <v>54234740</v>
      </c>
      <c r="E362" s="113">
        <f>'BIENIO 2015-2016 X MINERAL'!O363</f>
        <v>3046281.28</v>
      </c>
      <c r="F362" s="185">
        <f>'BIENIO 2017-2018 X MINERAL'!O363</f>
        <v>199277.22</v>
      </c>
      <c r="G362" s="185">
        <f>'BIENIO 2019-2020 X MINERAL'!O363</f>
        <v>838753.53</v>
      </c>
      <c r="H362" s="114">
        <f t="shared" si="5"/>
        <v>75340341.030000001</v>
      </c>
    </row>
    <row r="363" spans="1:8" x14ac:dyDescent="0.25">
      <c r="A363" s="111">
        <v>17050</v>
      </c>
      <c r="B363" s="112" t="s">
        <v>365</v>
      </c>
      <c r="C363" s="113">
        <f>'PRESUPUESTO 2012 X MINERAL'!O364</f>
        <v>0</v>
      </c>
      <c r="D363" s="113">
        <f>'BIENIO 2013 - 2014 X MINERAL'!O364</f>
        <v>0</v>
      </c>
      <c r="E363" s="113">
        <f>'BIENIO 2015-2016 X MINERAL'!O364</f>
        <v>0</v>
      </c>
      <c r="F363" s="185">
        <f>'BIENIO 2017-2018 X MINERAL'!O364</f>
        <v>46521.720000000008</v>
      </c>
      <c r="G363" s="185">
        <f>'BIENIO 2019-2020 X MINERAL'!O364</f>
        <v>6733.5899999999992</v>
      </c>
      <c r="H363" s="114">
        <f t="shared" si="5"/>
        <v>53255.310000000005</v>
      </c>
    </row>
    <row r="364" spans="1:8" x14ac:dyDescent="0.25">
      <c r="A364" s="111">
        <v>17088</v>
      </c>
      <c r="B364" s="112" t="s">
        <v>366</v>
      </c>
      <c r="C364" s="113">
        <f>'PRESUPUESTO 2012 X MINERAL'!O365</f>
        <v>0</v>
      </c>
      <c r="D364" s="113">
        <f>'BIENIO 2013 - 2014 X MINERAL'!O365</f>
        <v>1782313</v>
      </c>
      <c r="E364" s="113">
        <f>'BIENIO 2015-2016 X MINERAL'!O365</f>
        <v>81651.69</v>
      </c>
      <c r="F364" s="185">
        <f>'BIENIO 2017-2018 X MINERAL'!O365</f>
        <v>1042092.77</v>
      </c>
      <c r="G364" s="185">
        <f>'BIENIO 2019-2020 X MINERAL'!O365</f>
        <v>604086.32999999996</v>
      </c>
      <c r="H364" s="114">
        <f t="shared" si="5"/>
        <v>3510143.79</v>
      </c>
    </row>
    <row r="365" spans="1:8" x14ac:dyDescent="0.25">
      <c r="A365" s="111">
        <v>17174</v>
      </c>
      <c r="B365" s="112" t="s">
        <v>367</v>
      </c>
      <c r="C365" s="113">
        <f>'PRESUPUESTO 2012 X MINERAL'!O366</f>
        <v>0</v>
      </c>
      <c r="D365" s="113">
        <f>'BIENIO 2013 - 2014 X MINERAL'!O366</f>
        <v>15412079</v>
      </c>
      <c r="E365" s="113">
        <f>'BIENIO 2015-2016 X MINERAL'!O366</f>
        <v>69254328.920000002</v>
      </c>
      <c r="F365" s="185">
        <f>'BIENIO 2017-2018 X MINERAL'!O366</f>
        <v>22261506.370000001</v>
      </c>
      <c r="G365" s="185">
        <f>'BIENIO 2019-2020 X MINERAL'!O366</f>
        <v>6601337.2699999996</v>
      </c>
      <c r="H365" s="114">
        <f t="shared" si="5"/>
        <v>113529251.56</v>
      </c>
    </row>
    <row r="366" spans="1:8" x14ac:dyDescent="0.25">
      <c r="A366" s="111">
        <v>17272</v>
      </c>
      <c r="B366" s="112" t="s">
        <v>368</v>
      </c>
      <c r="C366" s="113">
        <f>'PRESUPUESTO 2012 X MINERAL'!O367</f>
        <v>502639</v>
      </c>
      <c r="D366" s="113">
        <f>'BIENIO 2013 - 2014 X MINERAL'!O367</f>
        <v>21438249</v>
      </c>
      <c r="E366" s="113">
        <f>'BIENIO 2015-2016 X MINERAL'!O367</f>
        <v>616017.47</v>
      </c>
      <c r="F366" s="185">
        <f>'BIENIO 2017-2018 X MINERAL'!O367</f>
        <v>16161867.710000005</v>
      </c>
      <c r="G366" s="185">
        <f>'BIENIO 2019-2020 X MINERAL'!O367</f>
        <v>5716618.3199999994</v>
      </c>
      <c r="H366" s="114">
        <f t="shared" si="5"/>
        <v>44435391.500000007</v>
      </c>
    </row>
    <row r="367" spans="1:8" x14ac:dyDescent="0.25">
      <c r="A367" s="111">
        <v>17380</v>
      </c>
      <c r="B367" s="112" t="s">
        <v>369</v>
      </c>
      <c r="C367" s="113">
        <f>'PRESUPUESTO 2012 X MINERAL'!O368</f>
        <v>1458180</v>
      </c>
      <c r="D367" s="113">
        <f>'BIENIO 2013 - 2014 X MINERAL'!O368</f>
        <v>2998193</v>
      </c>
      <c r="E367" s="113">
        <f>'BIENIO 2015-2016 X MINERAL'!O368</f>
        <v>2476241.4399999995</v>
      </c>
      <c r="F367" s="185">
        <f>'BIENIO 2017-2018 X MINERAL'!O368</f>
        <v>7776825.9100000001</v>
      </c>
      <c r="G367" s="185">
        <f>'BIENIO 2019-2020 X MINERAL'!O368</f>
        <v>21433394.870000005</v>
      </c>
      <c r="H367" s="114">
        <f t="shared" si="5"/>
        <v>36142835.220000006</v>
      </c>
    </row>
    <row r="368" spans="1:8" x14ac:dyDescent="0.25">
      <c r="A368" s="111">
        <v>17388</v>
      </c>
      <c r="B368" s="112" t="s">
        <v>370</v>
      </c>
      <c r="C368" s="113">
        <f>'PRESUPUESTO 2012 X MINERAL'!O369</f>
        <v>0</v>
      </c>
      <c r="D368" s="113">
        <f>'BIENIO 2013 - 2014 X MINERAL'!O369</f>
        <v>3443517</v>
      </c>
      <c r="E368" s="113">
        <f>'BIENIO 2015-2016 X MINERAL'!O369</f>
        <v>28807.7</v>
      </c>
      <c r="F368" s="185">
        <f>'BIENIO 2017-2018 X MINERAL'!O369</f>
        <v>1150130.33</v>
      </c>
      <c r="G368" s="185">
        <f>'BIENIO 2019-2020 X MINERAL'!O369</f>
        <v>129151.21999999997</v>
      </c>
      <c r="H368" s="114">
        <f t="shared" si="5"/>
        <v>4751606.25</v>
      </c>
    </row>
    <row r="369" spans="1:8" x14ac:dyDescent="0.25">
      <c r="A369" s="111">
        <v>17433</v>
      </c>
      <c r="B369" s="112" t="s">
        <v>371</v>
      </c>
      <c r="C369" s="113">
        <f>'PRESUPUESTO 2012 X MINERAL'!O370</f>
        <v>0</v>
      </c>
      <c r="D369" s="113">
        <f>'BIENIO 2013 - 2014 X MINERAL'!O370</f>
        <v>4502050.8100000005</v>
      </c>
      <c r="E369" s="113">
        <f>'BIENIO 2015-2016 X MINERAL'!O370</f>
        <v>109974.53</v>
      </c>
      <c r="F369" s="185">
        <f>'BIENIO 2017-2018 X MINERAL'!O370</f>
        <v>99560.040000000008</v>
      </c>
      <c r="G369" s="185">
        <f>'BIENIO 2019-2020 X MINERAL'!O370</f>
        <v>8766.59</v>
      </c>
      <c r="H369" s="114">
        <f t="shared" si="5"/>
        <v>4720351.9700000007</v>
      </c>
    </row>
    <row r="370" spans="1:8" x14ac:dyDescent="0.25">
      <c r="A370" s="111">
        <v>17442</v>
      </c>
      <c r="B370" s="112" t="s">
        <v>372</v>
      </c>
      <c r="C370" s="113">
        <f>'PRESUPUESTO 2012 X MINERAL'!O371</f>
        <v>902465844</v>
      </c>
      <c r="D370" s="113">
        <f>'BIENIO 2013 - 2014 X MINERAL'!O371</f>
        <v>827870238</v>
      </c>
      <c r="E370" s="113">
        <f>'BIENIO 2015-2016 X MINERAL'!O371</f>
        <v>708933581.06999993</v>
      </c>
      <c r="F370" s="185">
        <f>'BIENIO 2017-2018 X MINERAL'!O371</f>
        <v>1895740648.0199997</v>
      </c>
      <c r="G370" s="185">
        <f>'BIENIO 2019-2020 X MINERAL'!O371</f>
        <v>500397551.83000004</v>
      </c>
      <c r="H370" s="114">
        <f t="shared" si="5"/>
        <v>4835407862.9199991</v>
      </c>
    </row>
    <row r="371" spans="1:8" x14ac:dyDescent="0.25">
      <c r="A371" s="208">
        <v>17444</v>
      </c>
      <c r="B371" s="207" t="s">
        <v>373</v>
      </c>
      <c r="C371" s="209">
        <f>'PRESUPUESTO 2012 X MINERAL'!O372</f>
        <v>0</v>
      </c>
      <c r="D371" s="209">
        <f>'BIENIO 2013 - 2014 X MINERAL'!O372</f>
        <v>0</v>
      </c>
      <c r="E371" s="209">
        <f>'BIENIO 2015-2016 X MINERAL'!O372</f>
        <v>0</v>
      </c>
      <c r="F371" s="210">
        <f>'BIENIO 2017-2018 X MINERAL'!O372</f>
        <v>0</v>
      </c>
      <c r="G371" s="210">
        <f>'BIENIO 2019-2020 X MINERAL'!O372</f>
        <v>0</v>
      </c>
      <c r="H371" s="211">
        <f t="shared" si="5"/>
        <v>0</v>
      </c>
    </row>
    <row r="372" spans="1:8" x14ac:dyDescent="0.25">
      <c r="A372" s="208">
        <v>17446</v>
      </c>
      <c r="B372" s="207" t="s">
        <v>374</v>
      </c>
      <c r="C372" s="209">
        <f>'PRESUPUESTO 2012 X MINERAL'!O373</f>
        <v>0</v>
      </c>
      <c r="D372" s="209">
        <f>'BIENIO 2013 - 2014 X MINERAL'!O373</f>
        <v>0</v>
      </c>
      <c r="E372" s="209">
        <f>'BIENIO 2015-2016 X MINERAL'!O373</f>
        <v>0</v>
      </c>
      <c r="F372" s="210">
        <f>'BIENIO 2017-2018 X MINERAL'!O373</f>
        <v>0</v>
      </c>
      <c r="G372" s="210">
        <f>'BIENIO 2019-2020 X MINERAL'!O373</f>
        <v>0</v>
      </c>
      <c r="H372" s="211">
        <f t="shared" si="5"/>
        <v>0</v>
      </c>
    </row>
    <row r="373" spans="1:8" x14ac:dyDescent="0.25">
      <c r="A373" s="208">
        <v>17486</v>
      </c>
      <c r="B373" s="207" t="s">
        <v>375</v>
      </c>
      <c r="C373" s="209">
        <f>'PRESUPUESTO 2012 X MINERAL'!O374</f>
        <v>7605994</v>
      </c>
      <c r="D373" s="209">
        <f>'BIENIO 2013 - 2014 X MINERAL'!O374</f>
        <v>18446998</v>
      </c>
      <c r="E373" s="209">
        <f>'BIENIO 2015-2016 X MINERAL'!O374</f>
        <v>39000345.040000007</v>
      </c>
      <c r="F373" s="210">
        <f>'BIENIO 2017-2018 X MINERAL'!O374</f>
        <v>47006434.270000003</v>
      </c>
      <c r="G373" s="210">
        <f>'BIENIO 2019-2020 X MINERAL'!O374</f>
        <v>426037.25000000012</v>
      </c>
      <c r="H373" s="211">
        <f t="shared" si="5"/>
        <v>112485808.56</v>
      </c>
    </row>
    <row r="374" spans="1:8" x14ac:dyDescent="0.25">
      <c r="A374" s="208">
        <v>17495</v>
      </c>
      <c r="B374" s="207" t="s">
        <v>376</v>
      </c>
      <c r="C374" s="209">
        <f>'PRESUPUESTO 2012 X MINERAL'!O375</f>
        <v>12169648</v>
      </c>
      <c r="D374" s="209">
        <f>'BIENIO 2013 - 2014 X MINERAL'!O375</f>
        <v>3012251</v>
      </c>
      <c r="E374" s="209">
        <f>'BIENIO 2015-2016 X MINERAL'!O375</f>
        <v>45416755.269999988</v>
      </c>
      <c r="F374" s="210">
        <f>'BIENIO 2017-2018 X MINERAL'!O375</f>
        <v>3347228.38</v>
      </c>
      <c r="G374" s="210">
        <f>'BIENIO 2019-2020 X MINERAL'!O375</f>
        <v>13476.83</v>
      </c>
      <c r="H374" s="211">
        <f t="shared" si="5"/>
        <v>63959359.479999989</v>
      </c>
    </row>
    <row r="375" spans="1:8" x14ac:dyDescent="0.25">
      <c r="A375" s="208">
        <v>17513</v>
      </c>
      <c r="B375" s="207" t="s">
        <v>377</v>
      </c>
      <c r="C375" s="209">
        <f>'PRESUPUESTO 2012 X MINERAL'!O376</f>
        <v>0</v>
      </c>
      <c r="D375" s="209">
        <f>'BIENIO 2013 - 2014 X MINERAL'!O376</f>
        <v>0</v>
      </c>
      <c r="E375" s="209">
        <f>'BIENIO 2015-2016 X MINERAL'!O376</f>
        <v>0</v>
      </c>
      <c r="F375" s="210">
        <f>'BIENIO 2017-2018 X MINERAL'!O376</f>
        <v>0</v>
      </c>
      <c r="G375" s="210">
        <f>'BIENIO 2019-2020 X MINERAL'!O376</f>
        <v>0</v>
      </c>
      <c r="H375" s="211">
        <f t="shared" si="5"/>
        <v>0</v>
      </c>
    </row>
    <row r="376" spans="1:8" x14ac:dyDescent="0.25">
      <c r="A376" s="208">
        <v>17524</v>
      </c>
      <c r="B376" s="207" t="s">
        <v>378</v>
      </c>
      <c r="C376" s="209">
        <f>'PRESUPUESTO 2012 X MINERAL'!O377</f>
        <v>0</v>
      </c>
      <c r="D376" s="209">
        <f>'BIENIO 2013 - 2014 X MINERAL'!O377</f>
        <v>12593976</v>
      </c>
      <c r="E376" s="209">
        <f>'BIENIO 2015-2016 X MINERAL'!O377</f>
        <v>93519065.090000004</v>
      </c>
      <c r="F376" s="210">
        <f>'BIENIO 2017-2018 X MINERAL'!O377</f>
        <v>164472204.97999999</v>
      </c>
      <c r="G376" s="210">
        <f>'BIENIO 2019-2020 X MINERAL'!O377</f>
        <v>96098.78</v>
      </c>
      <c r="H376" s="211">
        <f t="shared" si="5"/>
        <v>270681344.84999996</v>
      </c>
    </row>
    <row r="377" spans="1:8" x14ac:dyDescent="0.25">
      <c r="A377" s="208">
        <v>17541</v>
      </c>
      <c r="B377" s="207" t="s">
        <v>379</v>
      </c>
      <c r="C377" s="209">
        <f>'PRESUPUESTO 2012 X MINERAL'!O378</f>
        <v>0</v>
      </c>
      <c r="D377" s="209">
        <f>'BIENIO 2013 - 2014 X MINERAL'!O378</f>
        <v>0</v>
      </c>
      <c r="E377" s="209">
        <f>'BIENIO 2015-2016 X MINERAL'!O378</f>
        <v>0</v>
      </c>
      <c r="F377" s="210">
        <f>'BIENIO 2017-2018 X MINERAL'!O378</f>
        <v>0</v>
      </c>
      <c r="G377" s="210">
        <f>'BIENIO 2019-2020 X MINERAL'!O378</f>
        <v>0</v>
      </c>
      <c r="H377" s="211">
        <f t="shared" si="5"/>
        <v>0</v>
      </c>
    </row>
    <row r="378" spans="1:8" x14ac:dyDescent="0.25">
      <c r="A378" s="208">
        <v>17614</v>
      </c>
      <c r="B378" s="207" t="s">
        <v>380</v>
      </c>
      <c r="C378" s="209">
        <f>'PRESUPUESTO 2012 X MINERAL'!O379</f>
        <v>95030014</v>
      </c>
      <c r="D378" s="209">
        <f>'BIENIO 2013 - 2014 X MINERAL'!O379</f>
        <v>187756113</v>
      </c>
      <c r="E378" s="209">
        <f>'BIENIO 2015-2016 X MINERAL'!O379</f>
        <v>154262763.83999997</v>
      </c>
      <c r="F378" s="210">
        <f>'BIENIO 2017-2018 X MINERAL'!O379</f>
        <v>68730.740000000005</v>
      </c>
      <c r="G378" s="210">
        <f>'BIENIO 2019-2020 X MINERAL'!O379</f>
        <v>79142.23</v>
      </c>
      <c r="H378" s="211">
        <f t="shared" si="5"/>
        <v>437196763.81</v>
      </c>
    </row>
    <row r="379" spans="1:8" x14ac:dyDescent="0.25">
      <c r="A379" s="208">
        <v>17616</v>
      </c>
      <c r="B379" s="207" t="s">
        <v>37</v>
      </c>
      <c r="C379" s="209">
        <f>'PRESUPUESTO 2012 X MINERAL'!O380</f>
        <v>0</v>
      </c>
      <c r="D379" s="209">
        <f>'BIENIO 2013 - 2014 X MINERAL'!O380</f>
        <v>0</v>
      </c>
      <c r="E379" s="209">
        <f>'BIENIO 2015-2016 X MINERAL'!O380</f>
        <v>202063</v>
      </c>
      <c r="F379" s="210">
        <f>'BIENIO 2017-2018 X MINERAL'!O380</f>
        <v>0</v>
      </c>
      <c r="G379" s="210">
        <f>'BIENIO 2019-2020 X MINERAL'!O380</f>
        <v>0</v>
      </c>
      <c r="H379" s="211">
        <f t="shared" si="5"/>
        <v>202063</v>
      </c>
    </row>
    <row r="380" spans="1:8" x14ac:dyDescent="0.25">
      <c r="A380" s="208">
        <v>17653</v>
      </c>
      <c r="B380" s="207" t="s">
        <v>381</v>
      </c>
      <c r="C380" s="209">
        <f>'PRESUPUESTO 2012 X MINERAL'!O381</f>
        <v>0</v>
      </c>
      <c r="D380" s="209">
        <f>'BIENIO 2013 - 2014 X MINERAL'!O381</f>
        <v>0</v>
      </c>
      <c r="E380" s="209">
        <f>'BIENIO 2015-2016 X MINERAL'!O381</f>
        <v>49347.880000000005</v>
      </c>
      <c r="F380" s="210">
        <f>'BIENIO 2017-2018 X MINERAL'!O381</f>
        <v>48863.999999999993</v>
      </c>
      <c r="G380" s="210">
        <f>'BIENIO 2019-2020 X MINERAL'!O381</f>
        <v>214625.69</v>
      </c>
      <c r="H380" s="211">
        <f t="shared" si="5"/>
        <v>312837.57</v>
      </c>
    </row>
    <row r="381" spans="1:8" x14ac:dyDescent="0.25">
      <c r="A381" s="111">
        <v>17662</v>
      </c>
      <c r="B381" s="112" t="s">
        <v>382</v>
      </c>
      <c r="C381" s="113">
        <f>'PRESUPUESTO 2012 X MINERAL'!O382</f>
        <v>6321959</v>
      </c>
      <c r="D381" s="113">
        <f>'BIENIO 2013 - 2014 X MINERAL'!O382</f>
        <v>244767</v>
      </c>
      <c r="E381" s="113">
        <f>'BIENIO 2015-2016 X MINERAL'!O382</f>
        <v>0</v>
      </c>
      <c r="F381" s="185">
        <f>'BIENIO 2017-2018 X MINERAL'!O382</f>
        <v>0</v>
      </c>
      <c r="G381" s="185">
        <f>'BIENIO 2019-2020 X MINERAL'!O382</f>
        <v>149317.16</v>
      </c>
      <c r="H381" s="114">
        <f t="shared" si="5"/>
        <v>6716043.1600000001</v>
      </c>
    </row>
    <row r="382" spans="1:8" x14ac:dyDescent="0.25">
      <c r="A382" s="111">
        <v>17665</v>
      </c>
      <c r="B382" s="112" t="s">
        <v>383</v>
      </c>
      <c r="C382" s="113">
        <f>'PRESUPUESTO 2012 X MINERAL'!O383</f>
        <v>0</v>
      </c>
      <c r="D382" s="113">
        <f>'BIENIO 2013 - 2014 X MINERAL'!O383</f>
        <v>0</v>
      </c>
      <c r="E382" s="113">
        <f>'BIENIO 2015-2016 X MINERAL'!O383</f>
        <v>0</v>
      </c>
      <c r="F382" s="185">
        <f>'BIENIO 2017-2018 X MINERAL'!O383</f>
        <v>1470622.1300000001</v>
      </c>
      <c r="G382" s="185">
        <f>'BIENIO 2019-2020 X MINERAL'!O383</f>
        <v>8631865.5500000007</v>
      </c>
      <c r="H382" s="114">
        <f t="shared" si="5"/>
        <v>10102487.680000002</v>
      </c>
    </row>
    <row r="383" spans="1:8" x14ac:dyDescent="0.25">
      <c r="A383" s="111">
        <v>17777</v>
      </c>
      <c r="B383" s="112" t="s">
        <v>384</v>
      </c>
      <c r="C383" s="113">
        <f>'PRESUPUESTO 2012 X MINERAL'!O384</f>
        <v>41245719</v>
      </c>
      <c r="D383" s="113">
        <f>'BIENIO 2013 - 2014 X MINERAL'!O384</f>
        <v>66940688</v>
      </c>
      <c r="E383" s="113">
        <f>'BIENIO 2015-2016 X MINERAL'!O384</f>
        <v>147856710.14000002</v>
      </c>
      <c r="F383" s="185">
        <f>'BIENIO 2017-2018 X MINERAL'!O384</f>
        <v>14621992.34</v>
      </c>
      <c r="G383" s="185">
        <f>'BIENIO 2019-2020 X MINERAL'!O384</f>
        <v>8903439.5800000001</v>
      </c>
      <c r="H383" s="114">
        <f t="shared" si="5"/>
        <v>279568549.06</v>
      </c>
    </row>
    <row r="384" spans="1:8" x14ac:dyDescent="0.25">
      <c r="A384" s="111">
        <v>17867</v>
      </c>
      <c r="B384" s="112" t="s">
        <v>385</v>
      </c>
      <c r="C384" s="113">
        <f>'PRESUPUESTO 2012 X MINERAL'!O385</f>
        <v>6585856</v>
      </c>
      <c r="D384" s="113">
        <f>'BIENIO 2013 - 2014 X MINERAL'!O385</f>
        <v>1267753.8</v>
      </c>
      <c r="E384" s="113">
        <f>'BIENIO 2015-2016 X MINERAL'!O385</f>
        <v>1428947.59</v>
      </c>
      <c r="F384" s="185">
        <f>'BIENIO 2017-2018 X MINERAL'!O385</f>
        <v>3894982.4899999998</v>
      </c>
      <c r="G384" s="185">
        <f>'BIENIO 2019-2020 X MINERAL'!O385</f>
        <v>26127675.349999994</v>
      </c>
      <c r="H384" s="114">
        <f t="shared" si="5"/>
        <v>39305215.229999997</v>
      </c>
    </row>
    <row r="385" spans="1:8" x14ac:dyDescent="0.25">
      <c r="A385" s="111">
        <v>17873</v>
      </c>
      <c r="B385" s="112" t="s">
        <v>386</v>
      </c>
      <c r="C385" s="113">
        <f>'PRESUPUESTO 2012 X MINERAL'!O386</f>
        <v>76404054</v>
      </c>
      <c r="D385" s="113">
        <f>'BIENIO 2013 - 2014 X MINERAL'!O386</f>
        <v>120798922</v>
      </c>
      <c r="E385" s="113">
        <f>'BIENIO 2015-2016 X MINERAL'!O386</f>
        <v>30513729.09</v>
      </c>
      <c r="F385" s="185">
        <f>'BIENIO 2017-2018 X MINERAL'!O386</f>
        <v>339899.50999999983</v>
      </c>
      <c r="G385" s="185">
        <f>'BIENIO 2019-2020 X MINERAL'!O386</f>
        <v>1229730.6800000002</v>
      </c>
      <c r="H385" s="114">
        <f t="shared" si="5"/>
        <v>229286335.28</v>
      </c>
    </row>
    <row r="386" spans="1:8" x14ac:dyDescent="0.25">
      <c r="A386" s="111">
        <v>17877</v>
      </c>
      <c r="B386" s="112" t="s">
        <v>387</v>
      </c>
      <c r="C386" s="113">
        <f>'PRESUPUESTO 2012 X MINERAL'!O387</f>
        <v>0</v>
      </c>
      <c r="D386" s="113">
        <f>'BIENIO 2013 - 2014 X MINERAL'!O387</f>
        <v>1090546</v>
      </c>
      <c r="E386" s="113">
        <f>'BIENIO 2015-2016 X MINERAL'!O387</f>
        <v>3904612.7299999991</v>
      </c>
      <c r="F386" s="185">
        <f>'BIENIO 2017-2018 X MINERAL'!O387</f>
        <v>6009785.2800000003</v>
      </c>
      <c r="G386" s="185">
        <f>'BIENIO 2019-2020 X MINERAL'!O387</f>
        <v>6728485.5399999991</v>
      </c>
      <c r="H386" s="114">
        <f t="shared" si="5"/>
        <v>17733429.549999997</v>
      </c>
    </row>
    <row r="387" spans="1:8" x14ac:dyDescent="0.25">
      <c r="A387" s="111">
        <v>18001</v>
      </c>
      <c r="B387" s="112" t="s">
        <v>388</v>
      </c>
      <c r="C387" s="113">
        <f>'PRESUPUESTO 2012 X MINERAL'!O388</f>
        <v>0</v>
      </c>
      <c r="D387" s="113">
        <f>'BIENIO 2013 - 2014 X MINERAL'!O388</f>
        <v>1207052</v>
      </c>
      <c r="E387" s="113">
        <f>'BIENIO 2015-2016 X MINERAL'!O388</f>
        <v>230384.59999999998</v>
      </c>
      <c r="F387" s="185">
        <f>'BIENIO 2017-2018 X MINERAL'!O388</f>
        <v>4773059.25</v>
      </c>
      <c r="G387" s="185">
        <f>'BIENIO 2019-2020 X MINERAL'!O388</f>
        <v>1271395.1500000001</v>
      </c>
      <c r="H387" s="114">
        <f t="shared" si="5"/>
        <v>7481891</v>
      </c>
    </row>
    <row r="388" spans="1:8" x14ac:dyDescent="0.25">
      <c r="A388" s="111">
        <v>18029</v>
      </c>
      <c r="B388" s="112" t="s">
        <v>389</v>
      </c>
      <c r="C388" s="113">
        <f>'PRESUPUESTO 2012 X MINERAL'!O389</f>
        <v>0</v>
      </c>
      <c r="D388" s="113">
        <f>'BIENIO 2013 - 2014 X MINERAL'!O389</f>
        <v>0</v>
      </c>
      <c r="E388" s="113">
        <f>'BIENIO 2015-2016 X MINERAL'!O389</f>
        <v>0</v>
      </c>
      <c r="F388" s="185">
        <f>'BIENIO 2017-2018 X MINERAL'!O389</f>
        <v>1297716.6299999997</v>
      </c>
      <c r="G388" s="185">
        <f>'BIENIO 2019-2020 X MINERAL'!O389</f>
        <v>107689.28</v>
      </c>
      <c r="H388" s="114">
        <f t="shared" si="5"/>
        <v>1405405.9099999997</v>
      </c>
    </row>
    <row r="389" spans="1:8" x14ac:dyDescent="0.25">
      <c r="A389" s="111">
        <v>18094</v>
      </c>
      <c r="B389" s="112" t="s">
        <v>390</v>
      </c>
      <c r="C389" s="113">
        <f>'PRESUPUESTO 2012 X MINERAL'!O390</f>
        <v>0</v>
      </c>
      <c r="D389" s="113">
        <f>'BIENIO 2013 - 2014 X MINERAL'!O390</f>
        <v>0</v>
      </c>
      <c r="E389" s="113">
        <f>'BIENIO 2015-2016 X MINERAL'!O390</f>
        <v>0</v>
      </c>
      <c r="F389" s="185">
        <f>'BIENIO 2017-2018 X MINERAL'!O390</f>
        <v>0</v>
      </c>
      <c r="G389" s="185">
        <f>'BIENIO 2019-2020 X MINERAL'!O390</f>
        <v>0</v>
      </c>
      <c r="H389" s="114">
        <f t="shared" si="5"/>
        <v>0</v>
      </c>
    </row>
    <row r="390" spans="1:8" x14ac:dyDescent="0.25">
      <c r="A390" s="111">
        <v>18150</v>
      </c>
      <c r="B390" s="112" t="s">
        <v>391</v>
      </c>
      <c r="C390" s="113">
        <f>'PRESUPUESTO 2012 X MINERAL'!O391</f>
        <v>0</v>
      </c>
      <c r="D390" s="113">
        <f>'BIENIO 2013 - 2014 X MINERAL'!O391</f>
        <v>0</v>
      </c>
      <c r="E390" s="113">
        <f>'BIENIO 2015-2016 X MINERAL'!O391</f>
        <v>0</v>
      </c>
      <c r="F390" s="185">
        <f>'BIENIO 2017-2018 X MINERAL'!O391</f>
        <v>0</v>
      </c>
      <c r="G390" s="185">
        <f>'BIENIO 2019-2020 X MINERAL'!O391</f>
        <v>0</v>
      </c>
      <c r="H390" s="114">
        <f t="shared" si="5"/>
        <v>0</v>
      </c>
    </row>
    <row r="391" spans="1:8" x14ac:dyDescent="0.25">
      <c r="A391" s="208">
        <v>18205</v>
      </c>
      <c r="B391" s="207" t="s">
        <v>392</v>
      </c>
      <c r="C391" s="209">
        <f>'PRESUPUESTO 2012 X MINERAL'!O392</f>
        <v>0</v>
      </c>
      <c r="D391" s="209">
        <f>'BIENIO 2013 - 2014 X MINERAL'!O392</f>
        <v>0</v>
      </c>
      <c r="E391" s="209">
        <f>'BIENIO 2015-2016 X MINERAL'!O392</f>
        <v>0</v>
      </c>
      <c r="F391" s="210">
        <f>'BIENIO 2017-2018 X MINERAL'!O392</f>
        <v>0</v>
      </c>
      <c r="G391" s="210">
        <f>'BIENIO 2019-2020 X MINERAL'!O392</f>
        <v>0</v>
      </c>
      <c r="H391" s="211">
        <f t="shared" si="5"/>
        <v>0</v>
      </c>
    </row>
    <row r="392" spans="1:8" x14ac:dyDescent="0.25">
      <c r="A392" s="208">
        <v>18247</v>
      </c>
      <c r="B392" s="207" t="s">
        <v>393</v>
      </c>
      <c r="C392" s="209">
        <f>'PRESUPUESTO 2012 X MINERAL'!O393</f>
        <v>0</v>
      </c>
      <c r="D392" s="209">
        <f>'BIENIO 2013 - 2014 X MINERAL'!O393</f>
        <v>5467845</v>
      </c>
      <c r="E392" s="209">
        <f>'BIENIO 2015-2016 X MINERAL'!O393</f>
        <v>1244155.93</v>
      </c>
      <c r="F392" s="210">
        <f>'BIENIO 2017-2018 X MINERAL'!O393</f>
        <v>57022.770000000004</v>
      </c>
      <c r="G392" s="210">
        <f>'BIENIO 2019-2020 X MINERAL'!O393</f>
        <v>962786.64</v>
      </c>
      <c r="H392" s="211">
        <f t="shared" si="5"/>
        <v>7731810.3399999989</v>
      </c>
    </row>
    <row r="393" spans="1:8" x14ac:dyDescent="0.25">
      <c r="A393" s="208">
        <v>18256</v>
      </c>
      <c r="B393" s="207" t="s">
        <v>394</v>
      </c>
      <c r="C393" s="209">
        <f>'PRESUPUESTO 2012 X MINERAL'!O394</f>
        <v>0</v>
      </c>
      <c r="D393" s="209">
        <f>'BIENIO 2013 - 2014 X MINERAL'!O394</f>
        <v>19405</v>
      </c>
      <c r="E393" s="209">
        <f>'BIENIO 2015-2016 X MINERAL'!O394</f>
        <v>105999.27</v>
      </c>
      <c r="F393" s="210">
        <f>'BIENIO 2017-2018 X MINERAL'!O394</f>
        <v>12332724.57</v>
      </c>
      <c r="G393" s="210">
        <f>'BIENIO 2019-2020 X MINERAL'!O394</f>
        <v>35803119.020000003</v>
      </c>
      <c r="H393" s="211">
        <f t="shared" si="5"/>
        <v>48261247.859999999</v>
      </c>
    </row>
    <row r="394" spans="1:8" x14ac:dyDescent="0.25">
      <c r="A394" s="208">
        <v>18410</v>
      </c>
      <c r="B394" s="207" t="s">
        <v>395</v>
      </c>
      <c r="C394" s="209">
        <f>'PRESUPUESTO 2012 X MINERAL'!O395</f>
        <v>0</v>
      </c>
      <c r="D394" s="209">
        <f>'BIENIO 2013 - 2014 X MINERAL'!O395</f>
        <v>0</v>
      </c>
      <c r="E394" s="209">
        <f>'BIENIO 2015-2016 X MINERAL'!O395</f>
        <v>11670.720000000001</v>
      </c>
      <c r="F394" s="210">
        <f>'BIENIO 2017-2018 X MINERAL'!O395</f>
        <v>0</v>
      </c>
      <c r="G394" s="210">
        <f>'BIENIO 2019-2020 X MINERAL'!O395</f>
        <v>0</v>
      </c>
      <c r="H394" s="211">
        <f t="shared" ref="H394:H457" si="6">SUM(C394:G394)</f>
        <v>11670.720000000001</v>
      </c>
    </row>
    <row r="395" spans="1:8" x14ac:dyDescent="0.25">
      <c r="A395" s="208">
        <v>18460</v>
      </c>
      <c r="B395" s="207" t="s">
        <v>396</v>
      </c>
      <c r="C395" s="209">
        <f>'PRESUPUESTO 2012 X MINERAL'!O396</f>
        <v>0</v>
      </c>
      <c r="D395" s="209">
        <f>'BIENIO 2013 - 2014 X MINERAL'!O396</f>
        <v>0</v>
      </c>
      <c r="E395" s="209">
        <f>'BIENIO 2015-2016 X MINERAL'!O396</f>
        <v>0</v>
      </c>
      <c r="F395" s="210">
        <f>'BIENIO 2017-2018 X MINERAL'!O396</f>
        <v>0</v>
      </c>
      <c r="G395" s="210">
        <f>'BIENIO 2019-2020 X MINERAL'!O396</f>
        <v>0</v>
      </c>
      <c r="H395" s="211">
        <f t="shared" si="6"/>
        <v>0</v>
      </c>
    </row>
    <row r="396" spans="1:8" x14ac:dyDescent="0.25">
      <c r="A396" s="208">
        <v>18479</v>
      </c>
      <c r="B396" s="207" t="s">
        <v>397</v>
      </c>
      <c r="C396" s="209">
        <f>'PRESUPUESTO 2012 X MINERAL'!O397</f>
        <v>0</v>
      </c>
      <c r="D396" s="209">
        <f>'BIENIO 2013 - 2014 X MINERAL'!O397</f>
        <v>0</v>
      </c>
      <c r="E396" s="209">
        <f>'BIENIO 2015-2016 X MINERAL'!O397</f>
        <v>0</v>
      </c>
      <c r="F396" s="210">
        <f>'BIENIO 2017-2018 X MINERAL'!O397</f>
        <v>0</v>
      </c>
      <c r="G396" s="210">
        <f>'BIENIO 2019-2020 X MINERAL'!O397</f>
        <v>0</v>
      </c>
      <c r="H396" s="211">
        <f t="shared" si="6"/>
        <v>0</v>
      </c>
    </row>
    <row r="397" spans="1:8" x14ac:dyDescent="0.25">
      <c r="A397" s="208">
        <v>18592</v>
      </c>
      <c r="B397" s="207" t="s">
        <v>398</v>
      </c>
      <c r="C397" s="209">
        <f>'PRESUPUESTO 2012 X MINERAL'!O398</f>
        <v>0</v>
      </c>
      <c r="D397" s="209">
        <f>'BIENIO 2013 - 2014 X MINERAL'!O398</f>
        <v>387715</v>
      </c>
      <c r="E397" s="209">
        <f>'BIENIO 2015-2016 X MINERAL'!O398</f>
        <v>6665364.5</v>
      </c>
      <c r="F397" s="210">
        <f>'BIENIO 2017-2018 X MINERAL'!O398</f>
        <v>8080036.3499999996</v>
      </c>
      <c r="G397" s="210">
        <f>'BIENIO 2019-2020 X MINERAL'!O398</f>
        <v>544333.04</v>
      </c>
      <c r="H397" s="211">
        <f t="shared" si="6"/>
        <v>15677448.890000001</v>
      </c>
    </row>
    <row r="398" spans="1:8" x14ac:dyDescent="0.25">
      <c r="A398" s="208">
        <v>18610</v>
      </c>
      <c r="B398" s="207" t="s">
        <v>399</v>
      </c>
      <c r="C398" s="209">
        <f>'PRESUPUESTO 2012 X MINERAL'!O399</f>
        <v>0</v>
      </c>
      <c r="D398" s="209">
        <f>'BIENIO 2013 - 2014 X MINERAL'!O399</f>
        <v>1356720</v>
      </c>
      <c r="E398" s="209">
        <f>'BIENIO 2015-2016 X MINERAL'!O399</f>
        <v>0</v>
      </c>
      <c r="F398" s="210">
        <f>'BIENIO 2017-2018 X MINERAL'!O399</f>
        <v>0</v>
      </c>
      <c r="G398" s="210">
        <f>'BIENIO 2019-2020 X MINERAL'!O399</f>
        <v>0</v>
      </c>
      <c r="H398" s="211">
        <f t="shared" si="6"/>
        <v>1356720</v>
      </c>
    </row>
    <row r="399" spans="1:8" x14ac:dyDescent="0.25">
      <c r="A399" s="208">
        <v>18753</v>
      </c>
      <c r="B399" s="207" t="s">
        <v>400</v>
      </c>
      <c r="C399" s="209">
        <f>'PRESUPUESTO 2012 X MINERAL'!O400</f>
        <v>0</v>
      </c>
      <c r="D399" s="209">
        <f>'BIENIO 2013 - 2014 X MINERAL'!O400</f>
        <v>0</v>
      </c>
      <c r="E399" s="209">
        <f>'BIENIO 2015-2016 X MINERAL'!O400</f>
        <v>1083</v>
      </c>
      <c r="F399" s="210">
        <f>'BIENIO 2017-2018 X MINERAL'!O400</f>
        <v>98432.19</v>
      </c>
      <c r="G399" s="210">
        <f>'BIENIO 2019-2020 X MINERAL'!O400</f>
        <v>0</v>
      </c>
      <c r="H399" s="211">
        <f t="shared" si="6"/>
        <v>99515.19</v>
      </c>
    </row>
    <row r="400" spans="1:8" x14ac:dyDescent="0.25">
      <c r="A400" s="208">
        <v>18756</v>
      </c>
      <c r="B400" s="207" t="s">
        <v>401</v>
      </c>
      <c r="C400" s="209">
        <f>'PRESUPUESTO 2012 X MINERAL'!O401</f>
        <v>0</v>
      </c>
      <c r="D400" s="209">
        <f>'BIENIO 2013 - 2014 X MINERAL'!O401</f>
        <v>0</v>
      </c>
      <c r="E400" s="209">
        <f>'BIENIO 2015-2016 X MINERAL'!O401</f>
        <v>2127777.5</v>
      </c>
      <c r="F400" s="210">
        <f>'BIENIO 2017-2018 X MINERAL'!O401</f>
        <v>0</v>
      </c>
      <c r="G400" s="210">
        <f>'BIENIO 2019-2020 X MINERAL'!O401</f>
        <v>0</v>
      </c>
      <c r="H400" s="211">
        <f t="shared" si="6"/>
        <v>2127777.5</v>
      </c>
    </row>
    <row r="401" spans="1:8" x14ac:dyDescent="0.25">
      <c r="A401" s="111">
        <v>18785</v>
      </c>
      <c r="B401" s="112" t="s">
        <v>402</v>
      </c>
      <c r="C401" s="113">
        <f>'PRESUPUESTO 2012 X MINERAL'!O402</f>
        <v>0</v>
      </c>
      <c r="D401" s="113">
        <f>'BIENIO 2013 - 2014 X MINERAL'!O402</f>
        <v>0</v>
      </c>
      <c r="E401" s="113">
        <f>'BIENIO 2015-2016 X MINERAL'!O402</f>
        <v>0</v>
      </c>
      <c r="F401" s="185">
        <f>'BIENIO 2017-2018 X MINERAL'!O402</f>
        <v>0</v>
      </c>
      <c r="G401" s="185">
        <f>'BIENIO 2019-2020 X MINERAL'!O402</f>
        <v>0</v>
      </c>
      <c r="H401" s="114">
        <f t="shared" si="6"/>
        <v>0</v>
      </c>
    </row>
    <row r="402" spans="1:8" x14ac:dyDescent="0.25">
      <c r="A402" s="111">
        <v>18860</v>
      </c>
      <c r="B402" s="112" t="s">
        <v>166</v>
      </c>
      <c r="C402" s="113">
        <f>'PRESUPUESTO 2012 X MINERAL'!O403</f>
        <v>0</v>
      </c>
      <c r="D402" s="113">
        <f>'BIENIO 2013 - 2014 X MINERAL'!O403</f>
        <v>0</v>
      </c>
      <c r="E402" s="113">
        <f>'BIENIO 2015-2016 X MINERAL'!O403</f>
        <v>0</v>
      </c>
      <c r="F402" s="185">
        <f>'BIENIO 2017-2018 X MINERAL'!O403</f>
        <v>0</v>
      </c>
      <c r="G402" s="185">
        <f>'BIENIO 2019-2020 X MINERAL'!O403</f>
        <v>0</v>
      </c>
      <c r="H402" s="114">
        <f t="shared" si="6"/>
        <v>0</v>
      </c>
    </row>
    <row r="403" spans="1:8" x14ac:dyDescent="0.25">
      <c r="A403" s="111">
        <v>19001</v>
      </c>
      <c r="B403" s="112" t="s">
        <v>403</v>
      </c>
      <c r="C403" s="113">
        <f>'PRESUPUESTO 2012 X MINERAL'!O404</f>
        <v>8518355</v>
      </c>
      <c r="D403" s="113">
        <f>'BIENIO 2013 - 2014 X MINERAL'!O404</f>
        <v>3002366</v>
      </c>
      <c r="E403" s="113">
        <f>'BIENIO 2015-2016 X MINERAL'!O404</f>
        <v>2620801.06</v>
      </c>
      <c r="F403" s="185">
        <f>'BIENIO 2017-2018 X MINERAL'!O404</f>
        <v>5234301.9600000018</v>
      </c>
      <c r="G403" s="185">
        <f>'BIENIO 2019-2020 X MINERAL'!O404</f>
        <v>3459288.2599999984</v>
      </c>
      <c r="H403" s="114">
        <f t="shared" si="6"/>
        <v>22835112.280000001</v>
      </c>
    </row>
    <row r="404" spans="1:8" x14ac:dyDescent="0.25">
      <c r="A404" s="111">
        <v>19022</v>
      </c>
      <c r="B404" s="112" t="s">
        <v>404</v>
      </c>
      <c r="C404" s="113">
        <f>'PRESUPUESTO 2012 X MINERAL'!O405</f>
        <v>0</v>
      </c>
      <c r="D404" s="113">
        <f>'BIENIO 2013 - 2014 X MINERAL'!O405</f>
        <v>21714</v>
      </c>
      <c r="E404" s="113">
        <f>'BIENIO 2015-2016 X MINERAL'!O405</f>
        <v>19961</v>
      </c>
      <c r="F404" s="185">
        <f>'BIENIO 2017-2018 X MINERAL'!O405</f>
        <v>36251.03</v>
      </c>
      <c r="G404" s="185">
        <f>'BIENIO 2019-2020 X MINERAL'!O405</f>
        <v>0</v>
      </c>
      <c r="H404" s="114">
        <f t="shared" si="6"/>
        <v>77926.03</v>
      </c>
    </row>
    <row r="405" spans="1:8" x14ac:dyDescent="0.25">
      <c r="A405" s="111">
        <v>19050</v>
      </c>
      <c r="B405" s="112" t="s">
        <v>66</v>
      </c>
      <c r="C405" s="113">
        <f>'PRESUPUESTO 2012 X MINERAL'!O406</f>
        <v>0</v>
      </c>
      <c r="D405" s="113">
        <f>'BIENIO 2013 - 2014 X MINERAL'!O406</f>
        <v>12031</v>
      </c>
      <c r="E405" s="113">
        <f>'BIENIO 2015-2016 X MINERAL'!O406</f>
        <v>65025</v>
      </c>
      <c r="F405" s="185">
        <f>'BIENIO 2017-2018 X MINERAL'!O406</f>
        <v>0</v>
      </c>
      <c r="G405" s="185">
        <f>'BIENIO 2019-2020 X MINERAL'!O406</f>
        <v>0</v>
      </c>
      <c r="H405" s="114">
        <f t="shared" si="6"/>
        <v>77056</v>
      </c>
    </row>
    <row r="406" spans="1:8" x14ac:dyDescent="0.25">
      <c r="A406" s="111">
        <v>19075</v>
      </c>
      <c r="B406" s="112" t="s">
        <v>405</v>
      </c>
      <c r="C406" s="113">
        <f>'PRESUPUESTO 2012 X MINERAL'!O407</f>
        <v>0</v>
      </c>
      <c r="D406" s="113">
        <f>'BIENIO 2013 - 2014 X MINERAL'!O407</f>
        <v>0</v>
      </c>
      <c r="E406" s="113">
        <f>'BIENIO 2015-2016 X MINERAL'!O407</f>
        <v>74333.55</v>
      </c>
      <c r="F406" s="185">
        <f>'BIENIO 2017-2018 X MINERAL'!O407</f>
        <v>86993.84</v>
      </c>
      <c r="G406" s="185">
        <f>'BIENIO 2019-2020 X MINERAL'!O407</f>
        <v>0</v>
      </c>
      <c r="H406" s="114">
        <f t="shared" si="6"/>
        <v>161327.39000000001</v>
      </c>
    </row>
    <row r="407" spans="1:8" x14ac:dyDescent="0.25">
      <c r="A407" s="111">
        <v>19100</v>
      </c>
      <c r="B407" s="112" t="s">
        <v>21</v>
      </c>
      <c r="C407" s="113">
        <f>'PRESUPUESTO 2012 X MINERAL'!O408</f>
        <v>44407639</v>
      </c>
      <c r="D407" s="113">
        <f>'BIENIO 2013 - 2014 X MINERAL'!O408</f>
        <v>14985290</v>
      </c>
      <c r="E407" s="113">
        <f>'BIENIO 2015-2016 X MINERAL'!O408</f>
        <v>19195172.350000001</v>
      </c>
      <c r="F407" s="185">
        <f>'BIENIO 2017-2018 X MINERAL'!O408</f>
        <v>495267.73000000004</v>
      </c>
      <c r="G407" s="185">
        <f>'BIENIO 2019-2020 X MINERAL'!O408</f>
        <v>11463.61</v>
      </c>
      <c r="H407" s="114">
        <f t="shared" si="6"/>
        <v>79094832.689999998</v>
      </c>
    </row>
    <row r="408" spans="1:8" x14ac:dyDescent="0.25">
      <c r="A408" s="111">
        <v>19110</v>
      </c>
      <c r="B408" s="112" t="s">
        <v>406</v>
      </c>
      <c r="C408" s="113">
        <f>'PRESUPUESTO 2012 X MINERAL'!O409</f>
        <v>485137870</v>
      </c>
      <c r="D408" s="113">
        <f>'BIENIO 2013 - 2014 X MINERAL'!O409</f>
        <v>613122776</v>
      </c>
      <c r="E408" s="113">
        <f>'BIENIO 2015-2016 X MINERAL'!O409</f>
        <v>980583565.64999998</v>
      </c>
      <c r="F408" s="185">
        <f>'BIENIO 2017-2018 X MINERAL'!O409</f>
        <v>636597787.59000015</v>
      </c>
      <c r="G408" s="185">
        <f>'BIENIO 2019-2020 X MINERAL'!O409</f>
        <v>119229440.79000002</v>
      </c>
      <c r="H408" s="114">
        <f t="shared" si="6"/>
        <v>2834671440.0300002</v>
      </c>
    </row>
    <row r="409" spans="1:8" x14ac:dyDescent="0.25">
      <c r="A409" s="111">
        <v>19130</v>
      </c>
      <c r="B409" s="112" t="s">
        <v>407</v>
      </c>
      <c r="C409" s="113">
        <f>'PRESUPUESTO 2012 X MINERAL'!O410</f>
        <v>0</v>
      </c>
      <c r="D409" s="113">
        <f>'BIENIO 2013 - 2014 X MINERAL'!O410</f>
        <v>0</v>
      </c>
      <c r="E409" s="113">
        <f>'BIENIO 2015-2016 X MINERAL'!O410</f>
        <v>357027.63</v>
      </c>
      <c r="F409" s="185">
        <f>'BIENIO 2017-2018 X MINERAL'!O410</f>
        <v>1902626.02</v>
      </c>
      <c r="G409" s="185">
        <f>'BIENIO 2019-2020 X MINERAL'!O410</f>
        <v>1039320.7699999999</v>
      </c>
      <c r="H409" s="114">
        <f t="shared" si="6"/>
        <v>3298974.42</v>
      </c>
    </row>
    <row r="410" spans="1:8" x14ac:dyDescent="0.25">
      <c r="A410" s="111">
        <v>19137</v>
      </c>
      <c r="B410" s="112" t="s">
        <v>408</v>
      </c>
      <c r="C410" s="113">
        <f>'PRESUPUESTO 2012 X MINERAL'!O411</f>
        <v>0</v>
      </c>
      <c r="D410" s="113">
        <f>'BIENIO 2013 - 2014 X MINERAL'!O411</f>
        <v>1279008</v>
      </c>
      <c r="E410" s="113">
        <f>'BIENIO 2015-2016 X MINERAL'!O411</f>
        <v>173238.1</v>
      </c>
      <c r="F410" s="185">
        <f>'BIENIO 2017-2018 X MINERAL'!O411</f>
        <v>92199.340000000011</v>
      </c>
      <c r="G410" s="185">
        <f>'BIENIO 2019-2020 X MINERAL'!O411</f>
        <v>0</v>
      </c>
      <c r="H410" s="114">
        <f t="shared" si="6"/>
        <v>1544445.4400000002</v>
      </c>
    </row>
    <row r="411" spans="1:8" x14ac:dyDescent="0.25">
      <c r="A411" s="208">
        <v>19142</v>
      </c>
      <c r="B411" s="212" t="s">
        <v>409</v>
      </c>
      <c r="C411" s="209">
        <f>'PRESUPUESTO 2012 X MINERAL'!O412</f>
        <v>18370593</v>
      </c>
      <c r="D411" s="209">
        <f>'BIENIO 2013 - 2014 X MINERAL'!O412</f>
        <v>7619856</v>
      </c>
      <c r="E411" s="209">
        <f>'BIENIO 2015-2016 X MINERAL'!O412</f>
        <v>1633803.14</v>
      </c>
      <c r="F411" s="210">
        <f>'BIENIO 2017-2018 X MINERAL'!O412</f>
        <v>5103939.7600000007</v>
      </c>
      <c r="G411" s="210">
        <f>'BIENIO 2019-2020 X MINERAL'!O412</f>
        <v>2878058.4000000004</v>
      </c>
      <c r="H411" s="211">
        <f t="shared" si="6"/>
        <v>35606250.300000004</v>
      </c>
    </row>
    <row r="412" spans="1:8" x14ac:dyDescent="0.25">
      <c r="A412" s="208">
        <v>19212</v>
      </c>
      <c r="B412" s="207" t="s">
        <v>410</v>
      </c>
      <c r="C412" s="209">
        <f>'PRESUPUESTO 2012 X MINERAL'!O413</f>
        <v>0</v>
      </c>
      <c r="D412" s="209">
        <f>'BIENIO 2013 - 2014 X MINERAL'!O413</f>
        <v>177018</v>
      </c>
      <c r="E412" s="209">
        <f>'BIENIO 2015-2016 X MINERAL'!O413</f>
        <v>782909.69</v>
      </c>
      <c r="F412" s="210">
        <f>'BIENIO 2017-2018 X MINERAL'!O413</f>
        <v>2391658.9400000004</v>
      </c>
      <c r="G412" s="210">
        <f>'BIENIO 2019-2020 X MINERAL'!O413</f>
        <v>760305.21</v>
      </c>
      <c r="H412" s="211">
        <f t="shared" si="6"/>
        <v>4111891.8400000003</v>
      </c>
    </row>
    <row r="413" spans="1:8" x14ac:dyDescent="0.25">
      <c r="A413" s="208">
        <v>19256</v>
      </c>
      <c r="B413" s="207" t="s">
        <v>411</v>
      </c>
      <c r="C413" s="209">
        <f>'PRESUPUESTO 2012 X MINERAL'!O414</f>
        <v>131903764</v>
      </c>
      <c r="D413" s="209">
        <f>'BIENIO 2013 - 2014 X MINERAL'!O414</f>
        <v>82975288</v>
      </c>
      <c r="E413" s="209">
        <f>'BIENIO 2015-2016 X MINERAL'!O414</f>
        <v>159983476.33000004</v>
      </c>
      <c r="F413" s="210">
        <f>'BIENIO 2017-2018 X MINERAL'!O414</f>
        <v>50780406.920000002</v>
      </c>
      <c r="G413" s="210">
        <f>'BIENIO 2019-2020 X MINERAL'!O414</f>
        <v>53518886.900000006</v>
      </c>
      <c r="H413" s="211">
        <f t="shared" si="6"/>
        <v>479161822.1500001</v>
      </c>
    </row>
    <row r="414" spans="1:8" x14ac:dyDescent="0.25">
      <c r="A414" s="208">
        <v>19290</v>
      </c>
      <c r="B414" s="207" t="s">
        <v>388</v>
      </c>
      <c r="C414" s="209">
        <f>'PRESUPUESTO 2012 X MINERAL'!O415</f>
        <v>0</v>
      </c>
      <c r="D414" s="209">
        <f>'BIENIO 2013 - 2014 X MINERAL'!O415</f>
        <v>0</v>
      </c>
      <c r="E414" s="209">
        <f>'BIENIO 2015-2016 X MINERAL'!O415</f>
        <v>0</v>
      </c>
      <c r="F414" s="210">
        <f>'BIENIO 2017-2018 X MINERAL'!O415</f>
        <v>0</v>
      </c>
      <c r="G414" s="210">
        <f>'BIENIO 2019-2020 X MINERAL'!O415</f>
        <v>0</v>
      </c>
      <c r="H414" s="211">
        <f t="shared" si="6"/>
        <v>0</v>
      </c>
    </row>
    <row r="415" spans="1:8" x14ac:dyDescent="0.25">
      <c r="A415" s="208">
        <v>19300</v>
      </c>
      <c r="B415" s="212" t="s">
        <v>412</v>
      </c>
      <c r="C415" s="209">
        <f>'PRESUPUESTO 2012 X MINERAL'!O416</f>
        <v>0</v>
      </c>
      <c r="D415" s="209">
        <f>'BIENIO 2013 - 2014 X MINERAL'!O416</f>
        <v>208070</v>
      </c>
      <c r="E415" s="209">
        <f>'BIENIO 2015-2016 X MINERAL'!O416</f>
        <v>255920.09</v>
      </c>
      <c r="F415" s="210">
        <f>'BIENIO 2017-2018 X MINERAL'!O416</f>
        <v>7364445.0799999991</v>
      </c>
      <c r="G415" s="210">
        <f>'BIENIO 2019-2020 X MINERAL'!O416</f>
        <v>5210278.8000000007</v>
      </c>
      <c r="H415" s="211">
        <f t="shared" si="6"/>
        <v>13038713.969999999</v>
      </c>
    </row>
    <row r="416" spans="1:8" x14ac:dyDescent="0.25">
      <c r="A416" s="208">
        <v>19318</v>
      </c>
      <c r="B416" s="207" t="s">
        <v>413</v>
      </c>
      <c r="C416" s="209">
        <f>'PRESUPUESTO 2012 X MINERAL'!O417</f>
        <v>229010449</v>
      </c>
      <c r="D416" s="209">
        <f>'BIENIO 2013 - 2014 X MINERAL'!O417</f>
        <v>111631453.19</v>
      </c>
      <c r="E416" s="209">
        <f>'BIENIO 2015-2016 X MINERAL'!O417</f>
        <v>809989781.77999985</v>
      </c>
      <c r="F416" s="210">
        <f>'BIENIO 2017-2018 X MINERAL'!O417</f>
        <v>632538900.26000011</v>
      </c>
      <c r="G416" s="210">
        <f>'BIENIO 2019-2020 X MINERAL'!O417</f>
        <v>6538338.120000001</v>
      </c>
      <c r="H416" s="211">
        <f t="shared" si="6"/>
        <v>1789708922.3499999</v>
      </c>
    </row>
    <row r="417" spans="1:8" x14ac:dyDescent="0.25">
      <c r="A417" s="208">
        <v>19355</v>
      </c>
      <c r="B417" s="207" t="s">
        <v>414</v>
      </c>
      <c r="C417" s="209">
        <f>'PRESUPUESTO 2012 X MINERAL'!O418</f>
        <v>0</v>
      </c>
      <c r="D417" s="209">
        <f>'BIENIO 2013 - 2014 X MINERAL'!O418</f>
        <v>0</v>
      </c>
      <c r="E417" s="209">
        <f>'BIENIO 2015-2016 X MINERAL'!O418</f>
        <v>0</v>
      </c>
      <c r="F417" s="210">
        <f>'BIENIO 2017-2018 X MINERAL'!O418</f>
        <v>376613.43</v>
      </c>
      <c r="G417" s="210">
        <f>'BIENIO 2019-2020 X MINERAL'!O418</f>
        <v>0</v>
      </c>
      <c r="H417" s="211">
        <f t="shared" si="6"/>
        <v>376613.43</v>
      </c>
    </row>
    <row r="418" spans="1:8" x14ac:dyDescent="0.25">
      <c r="A418" s="208">
        <v>19364</v>
      </c>
      <c r="B418" s="207" t="s">
        <v>415</v>
      </c>
      <c r="C418" s="209">
        <f>'PRESUPUESTO 2012 X MINERAL'!O419</f>
        <v>0</v>
      </c>
      <c r="D418" s="209">
        <f>'BIENIO 2013 - 2014 X MINERAL'!O419</f>
        <v>0</v>
      </c>
      <c r="E418" s="209">
        <f>'BIENIO 2015-2016 X MINERAL'!O419</f>
        <v>0</v>
      </c>
      <c r="F418" s="210">
        <f>'BIENIO 2017-2018 X MINERAL'!O419</f>
        <v>0</v>
      </c>
      <c r="G418" s="210">
        <f>'BIENIO 2019-2020 X MINERAL'!O419</f>
        <v>0</v>
      </c>
      <c r="H418" s="211">
        <f t="shared" si="6"/>
        <v>0</v>
      </c>
    </row>
    <row r="419" spans="1:8" x14ac:dyDescent="0.25">
      <c r="A419" s="208">
        <v>19392</v>
      </c>
      <c r="B419" s="207" t="s">
        <v>416</v>
      </c>
      <c r="C419" s="209">
        <f>'PRESUPUESTO 2012 X MINERAL'!O420</f>
        <v>733768</v>
      </c>
      <c r="D419" s="209">
        <f>'BIENIO 2013 - 2014 X MINERAL'!O420</f>
        <v>2956185</v>
      </c>
      <c r="E419" s="209">
        <f>'BIENIO 2015-2016 X MINERAL'!O420</f>
        <v>286057.24</v>
      </c>
      <c r="F419" s="210">
        <f>'BIENIO 2017-2018 X MINERAL'!O420</f>
        <v>806799.58</v>
      </c>
      <c r="G419" s="210">
        <f>'BIENIO 2019-2020 X MINERAL'!O420</f>
        <v>2640591.9300000002</v>
      </c>
      <c r="H419" s="211">
        <f t="shared" si="6"/>
        <v>7423401.75</v>
      </c>
    </row>
    <row r="420" spans="1:8" x14ac:dyDescent="0.25">
      <c r="A420" s="208">
        <v>19397</v>
      </c>
      <c r="B420" s="207" t="s">
        <v>417</v>
      </c>
      <c r="C420" s="209">
        <f>'PRESUPUESTO 2012 X MINERAL'!O421</f>
        <v>0</v>
      </c>
      <c r="D420" s="209">
        <f>'BIENIO 2013 - 2014 X MINERAL'!O421</f>
        <v>0</v>
      </c>
      <c r="E420" s="209">
        <f>'BIENIO 2015-2016 X MINERAL'!O421</f>
        <v>14509013.91</v>
      </c>
      <c r="F420" s="210">
        <f>'BIENIO 2017-2018 X MINERAL'!O421</f>
        <v>821568.92</v>
      </c>
      <c r="G420" s="210">
        <f>'BIENIO 2019-2020 X MINERAL'!O421</f>
        <v>0</v>
      </c>
      <c r="H420" s="211">
        <f t="shared" si="6"/>
        <v>15330582.83</v>
      </c>
    </row>
    <row r="421" spans="1:8" x14ac:dyDescent="0.25">
      <c r="A421" s="111">
        <v>19418</v>
      </c>
      <c r="B421" s="112" t="s">
        <v>418</v>
      </c>
      <c r="C421" s="113">
        <f>'PRESUPUESTO 2012 X MINERAL'!O422</f>
        <v>235132425</v>
      </c>
      <c r="D421" s="113">
        <f>'BIENIO 2013 - 2014 X MINERAL'!O422</f>
        <v>93419346</v>
      </c>
      <c r="E421" s="113">
        <f>'BIENIO 2015-2016 X MINERAL'!O422</f>
        <v>8073443.4399999995</v>
      </c>
      <c r="F421" s="185">
        <f>'BIENIO 2017-2018 X MINERAL'!O422</f>
        <v>116873213.06</v>
      </c>
      <c r="G421" s="185">
        <f>'BIENIO 2019-2020 X MINERAL'!O422</f>
        <v>12796088.869999999</v>
      </c>
      <c r="H421" s="114">
        <f t="shared" si="6"/>
        <v>466294516.37</v>
      </c>
    </row>
    <row r="422" spans="1:8" x14ac:dyDescent="0.25">
      <c r="A422" s="111">
        <v>19450</v>
      </c>
      <c r="B422" s="112" t="s">
        <v>419</v>
      </c>
      <c r="C422" s="113">
        <f>'PRESUPUESTO 2012 X MINERAL'!O423</f>
        <v>0</v>
      </c>
      <c r="D422" s="113">
        <f>'BIENIO 2013 - 2014 X MINERAL'!O423</f>
        <v>161820</v>
      </c>
      <c r="E422" s="113">
        <f>'BIENIO 2015-2016 X MINERAL'!O423</f>
        <v>0</v>
      </c>
      <c r="F422" s="185">
        <f>'BIENIO 2017-2018 X MINERAL'!O423</f>
        <v>5286760.29</v>
      </c>
      <c r="G422" s="185">
        <f>'BIENIO 2019-2020 X MINERAL'!O423</f>
        <v>2654004.44</v>
      </c>
      <c r="H422" s="114">
        <f t="shared" si="6"/>
        <v>8102584.7300000004</v>
      </c>
    </row>
    <row r="423" spans="1:8" x14ac:dyDescent="0.25">
      <c r="A423" s="111">
        <v>19455</v>
      </c>
      <c r="B423" s="112" t="s">
        <v>420</v>
      </c>
      <c r="C423" s="113">
        <f>'PRESUPUESTO 2012 X MINERAL'!O424</f>
        <v>0</v>
      </c>
      <c r="D423" s="113">
        <f>'BIENIO 2013 - 2014 X MINERAL'!O424</f>
        <v>11193</v>
      </c>
      <c r="E423" s="113">
        <f>'BIENIO 2015-2016 X MINERAL'!O424</f>
        <v>3848</v>
      </c>
      <c r="F423" s="185">
        <f>'BIENIO 2017-2018 X MINERAL'!O424</f>
        <v>615464.60000000009</v>
      </c>
      <c r="G423" s="185">
        <f>'BIENIO 2019-2020 X MINERAL'!O424</f>
        <v>374260.4</v>
      </c>
      <c r="H423" s="114">
        <f t="shared" si="6"/>
        <v>1004766.0000000001</v>
      </c>
    </row>
    <row r="424" spans="1:8" x14ac:dyDescent="0.25">
      <c r="A424" s="111">
        <v>19473</v>
      </c>
      <c r="B424" s="112" t="s">
        <v>219</v>
      </c>
      <c r="C424" s="113">
        <f>'PRESUPUESTO 2012 X MINERAL'!O425</f>
        <v>0</v>
      </c>
      <c r="D424" s="113">
        <f>'BIENIO 2013 - 2014 X MINERAL'!O425</f>
        <v>0</v>
      </c>
      <c r="E424" s="113">
        <f>'BIENIO 2015-2016 X MINERAL'!O425</f>
        <v>0</v>
      </c>
      <c r="F424" s="185">
        <f>'BIENIO 2017-2018 X MINERAL'!O425</f>
        <v>646452.15</v>
      </c>
      <c r="G424" s="185">
        <f>'BIENIO 2019-2020 X MINERAL'!O425</f>
        <v>503975.67</v>
      </c>
      <c r="H424" s="114">
        <f t="shared" si="6"/>
        <v>1150427.82</v>
      </c>
    </row>
    <row r="425" spans="1:8" x14ac:dyDescent="0.25">
      <c r="A425" s="111">
        <v>19513</v>
      </c>
      <c r="B425" s="112" t="s">
        <v>421</v>
      </c>
      <c r="C425" s="113">
        <f>'PRESUPUESTO 2012 X MINERAL'!O426</f>
        <v>0</v>
      </c>
      <c r="D425" s="113">
        <f>'BIENIO 2013 - 2014 X MINERAL'!O426</f>
        <v>0</v>
      </c>
      <c r="E425" s="113">
        <f>'BIENIO 2015-2016 X MINERAL'!O426</f>
        <v>0</v>
      </c>
      <c r="F425" s="185">
        <f>'BIENIO 2017-2018 X MINERAL'!O426</f>
        <v>0</v>
      </c>
      <c r="G425" s="185">
        <f>'BIENIO 2019-2020 X MINERAL'!O426</f>
        <v>0</v>
      </c>
      <c r="H425" s="114">
        <f t="shared" si="6"/>
        <v>0</v>
      </c>
    </row>
    <row r="426" spans="1:8" x14ac:dyDescent="0.25">
      <c r="A426" s="111">
        <v>19517</v>
      </c>
      <c r="B426" s="112" t="s">
        <v>422</v>
      </c>
      <c r="C426" s="113">
        <f>'PRESUPUESTO 2012 X MINERAL'!O427</f>
        <v>0</v>
      </c>
      <c r="D426" s="113">
        <f>'BIENIO 2013 - 2014 X MINERAL'!O427</f>
        <v>525158.5</v>
      </c>
      <c r="E426" s="113">
        <f>'BIENIO 2015-2016 X MINERAL'!O427</f>
        <v>224425.22000000003</v>
      </c>
      <c r="F426" s="185">
        <f>'BIENIO 2017-2018 X MINERAL'!O427</f>
        <v>3368.75</v>
      </c>
      <c r="G426" s="185">
        <f>'BIENIO 2019-2020 X MINERAL'!O427</f>
        <v>96989.8</v>
      </c>
      <c r="H426" s="114">
        <f t="shared" si="6"/>
        <v>849942.27</v>
      </c>
    </row>
    <row r="427" spans="1:8" x14ac:dyDescent="0.25">
      <c r="A427" s="111">
        <v>19532</v>
      </c>
      <c r="B427" s="112" t="s">
        <v>423</v>
      </c>
      <c r="C427" s="113">
        <f>'PRESUPUESTO 2012 X MINERAL'!O428</f>
        <v>186557416</v>
      </c>
      <c r="D427" s="113">
        <f>'BIENIO 2013 - 2014 X MINERAL'!O428</f>
        <v>127254985</v>
      </c>
      <c r="E427" s="113">
        <f>'BIENIO 2015-2016 X MINERAL'!O428</f>
        <v>4381162.55</v>
      </c>
      <c r="F427" s="185">
        <f>'BIENIO 2017-2018 X MINERAL'!O428</f>
        <v>8418454.2199999988</v>
      </c>
      <c r="G427" s="185">
        <f>'BIENIO 2019-2020 X MINERAL'!O428</f>
        <v>4922601.9600000009</v>
      </c>
      <c r="H427" s="114">
        <f t="shared" si="6"/>
        <v>331534619.72999996</v>
      </c>
    </row>
    <row r="428" spans="1:8" x14ac:dyDescent="0.25">
      <c r="A428" s="111">
        <v>19533</v>
      </c>
      <c r="B428" s="112" t="s">
        <v>424</v>
      </c>
      <c r="C428" s="113">
        <f>'PRESUPUESTO 2012 X MINERAL'!O429</f>
        <v>0</v>
      </c>
      <c r="D428" s="113">
        <f>'BIENIO 2013 - 2014 X MINERAL'!O429</f>
        <v>0</v>
      </c>
      <c r="E428" s="113">
        <f>'BIENIO 2015-2016 X MINERAL'!O429</f>
        <v>7706881.1699999999</v>
      </c>
      <c r="F428" s="185">
        <f>'BIENIO 2017-2018 X MINERAL'!O429</f>
        <v>3899867.58</v>
      </c>
      <c r="G428" s="185">
        <f>'BIENIO 2019-2020 X MINERAL'!O429</f>
        <v>7797.41</v>
      </c>
      <c r="H428" s="114">
        <f t="shared" si="6"/>
        <v>11614546.16</v>
      </c>
    </row>
    <row r="429" spans="1:8" x14ac:dyDescent="0.25">
      <c r="A429" s="111">
        <v>19548</v>
      </c>
      <c r="B429" s="112" t="s">
        <v>425</v>
      </c>
      <c r="C429" s="113">
        <f>'PRESUPUESTO 2012 X MINERAL'!O430</f>
        <v>0</v>
      </c>
      <c r="D429" s="113">
        <f>'BIENIO 2013 - 2014 X MINERAL'!O430</f>
        <v>0</v>
      </c>
      <c r="E429" s="113">
        <f>'BIENIO 2015-2016 X MINERAL'!O430</f>
        <v>0</v>
      </c>
      <c r="F429" s="185">
        <f>'BIENIO 2017-2018 X MINERAL'!O430</f>
        <v>0</v>
      </c>
      <c r="G429" s="185">
        <f>'BIENIO 2019-2020 X MINERAL'!O430</f>
        <v>0</v>
      </c>
      <c r="H429" s="114">
        <f t="shared" si="6"/>
        <v>0</v>
      </c>
    </row>
    <row r="430" spans="1:8" x14ac:dyDescent="0.25">
      <c r="A430" s="111">
        <v>19573</v>
      </c>
      <c r="B430" s="112" t="s">
        <v>426</v>
      </c>
      <c r="C430" s="113">
        <f>'PRESUPUESTO 2012 X MINERAL'!O431</f>
        <v>0</v>
      </c>
      <c r="D430" s="113">
        <f>'BIENIO 2013 - 2014 X MINERAL'!O431</f>
        <v>512303.82</v>
      </c>
      <c r="E430" s="113">
        <f>'BIENIO 2015-2016 X MINERAL'!O431</f>
        <v>186301.4</v>
      </c>
      <c r="F430" s="185">
        <f>'BIENIO 2017-2018 X MINERAL'!O431</f>
        <v>1861958.8400000003</v>
      </c>
      <c r="G430" s="185">
        <f>'BIENIO 2019-2020 X MINERAL'!O431</f>
        <v>1380380.99</v>
      </c>
      <c r="H430" s="114">
        <f t="shared" si="6"/>
        <v>3940945.0500000007</v>
      </c>
    </row>
    <row r="431" spans="1:8" x14ac:dyDescent="0.25">
      <c r="A431" s="208">
        <v>19585</v>
      </c>
      <c r="B431" s="207" t="s">
        <v>427</v>
      </c>
      <c r="C431" s="209">
        <f>'PRESUPUESTO 2012 X MINERAL'!O432</f>
        <v>6609078.1399999997</v>
      </c>
      <c r="D431" s="209">
        <f>'BIENIO 2013 - 2014 X MINERAL'!O432</f>
        <v>2139471</v>
      </c>
      <c r="E431" s="209">
        <f>'BIENIO 2015-2016 X MINERAL'!O432</f>
        <v>790055</v>
      </c>
      <c r="F431" s="210">
        <f>'BIENIO 2017-2018 X MINERAL'!O432</f>
        <v>510729.06000000006</v>
      </c>
      <c r="G431" s="210">
        <f>'BIENIO 2019-2020 X MINERAL'!O432</f>
        <v>0</v>
      </c>
      <c r="H431" s="211">
        <f t="shared" si="6"/>
        <v>10049333.200000001</v>
      </c>
    </row>
    <row r="432" spans="1:8" x14ac:dyDescent="0.25">
      <c r="A432" s="208">
        <v>19622</v>
      </c>
      <c r="B432" s="207" t="s">
        <v>428</v>
      </c>
      <c r="C432" s="209">
        <f>'PRESUPUESTO 2012 X MINERAL'!O433</f>
        <v>0</v>
      </c>
      <c r="D432" s="209">
        <f>'BIENIO 2013 - 2014 X MINERAL'!O433</f>
        <v>555408</v>
      </c>
      <c r="E432" s="209">
        <f>'BIENIO 2015-2016 X MINERAL'!O433</f>
        <v>103372.98000000001</v>
      </c>
      <c r="F432" s="210">
        <f>'BIENIO 2017-2018 X MINERAL'!O433</f>
        <v>427496.45999999996</v>
      </c>
      <c r="G432" s="210">
        <f>'BIENIO 2019-2020 X MINERAL'!O433</f>
        <v>30798.35</v>
      </c>
      <c r="H432" s="211">
        <f t="shared" si="6"/>
        <v>1117075.79</v>
      </c>
    </row>
    <row r="433" spans="1:8" x14ac:dyDescent="0.25">
      <c r="A433" s="208">
        <v>19693</v>
      </c>
      <c r="B433" s="207" t="s">
        <v>429</v>
      </c>
      <c r="C433" s="209">
        <f>'PRESUPUESTO 2012 X MINERAL'!O434</f>
        <v>0</v>
      </c>
      <c r="D433" s="209">
        <f>'BIENIO 2013 - 2014 X MINERAL'!O434</f>
        <v>0</v>
      </c>
      <c r="E433" s="209">
        <f>'BIENIO 2015-2016 X MINERAL'!O434</f>
        <v>0</v>
      </c>
      <c r="F433" s="210">
        <f>'BIENIO 2017-2018 X MINERAL'!O434</f>
        <v>0</v>
      </c>
      <c r="G433" s="210">
        <f>'BIENIO 2019-2020 X MINERAL'!O434</f>
        <v>0</v>
      </c>
      <c r="H433" s="211">
        <f t="shared" si="6"/>
        <v>0</v>
      </c>
    </row>
    <row r="434" spans="1:8" x14ac:dyDescent="0.25">
      <c r="A434" s="208">
        <v>19698</v>
      </c>
      <c r="B434" s="207" t="s">
        <v>430</v>
      </c>
      <c r="C434" s="209">
        <f>'PRESUPUESTO 2012 X MINERAL'!O435</f>
        <v>94835270</v>
      </c>
      <c r="D434" s="209">
        <f>'BIENIO 2013 - 2014 X MINERAL'!O435</f>
        <v>581927895</v>
      </c>
      <c r="E434" s="209">
        <f>'BIENIO 2015-2016 X MINERAL'!O435</f>
        <v>4321200.3599999994</v>
      </c>
      <c r="F434" s="210">
        <f>'BIENIO 2017-2018 X MINERAL'!O435</f>
        <v>6150994.8000000017</v>
      </c>
      <c r="G434" s="210">
        <f>'BIENIO 2019-2020 X MINERAL'!O435</f>
        <v>2280128.0799999996</v>
      </c>
      <c r="H434" s="211">
        <f t="shared" si="6"/>
        <v>689515488.24000001</v>
      </c>
    </row>
    <row r="435" spans="1:8" x14ac:dyDescent="0.25">
      <c r="A435" s="208">
        <v>19701</v>
      </c>
      <c r="B435" s="207" t="s">
        <v>233</v>
      </c>
      <c r="C435" s="209">
        <f>'PRESUPUESTO 2012 X MINERAL'!O436</f>
        <v>3725960</v>
      </c>
      <c r="D435" s="209">
        <f>'BIENIO 2013 - 2014 X MINERAL'!O436</f>
        <v>6899045</v>
      </c>
      <c r="E435" s="209">
        <f>'BIENIO 2015-2016 X MINERAL'!O436</f>
        <v>1218486.8599999999</v>
      </c>
      <c r="F435" s="210">
        <f>'BIENIO 2017-2018 X MINERAL'!O436</f>
        <v>0</v>
      </c>
      <c r="G435" s="210">
        <f>'BIENIO 2019-2020 X MINERAL'!O436</f>
        <v>0</v>
      </c>
      <c r="H435" s="211">
        <f t="shared" si="6"/>
        <v>11843491.859999999</v>
      </c>
    </row>
    <row r="436" spans="1:8" x14ac:dyDescent="0.25">
      <c r="A436" s="208">
        <v>19743</v>
      </c>
      <c r="B436" s="207" t="s">
        <v>431</v>
      </c>
      <c r="C436" s="209">
        <f>'PRESUPUESTO 2012 X MINERAL'!O437</f>
        <v>0</v>
      </c>
      <c r="D436" s="209">
        <f>'BIENIO 2013 - 2014 X MINERAL'!O437</f>
        <v>0</v>
      </c>
      <c r="E436" s="209">
        <f>'BIENIO 2015-2016 X MINERAL'!O437</f>
        <v>0</v>
      </c>
      <c r="F436" s="210">
        <f>'BIENIO 2017-2018 X MINERAL'!O437</f>
        <v>0</v>
      </c>
      <c r="G436" s="210">
        <f>'BIENIO 2019-2020 X MINERAL'!O437</f>
        <v>0</v>
      </c>
      <c r="H436" s="211">
        <f t="shared" si="6"/>
        <v>0</v>
      </c>
    </row>
    <row r="437" spans="1:8" x14ac:dyDescent="0.25">
      <c r="A437" s="208">
        <v>19760</v>
      </c>
      <c r="B437" s="207" t="s">
        <v>432</v>
      </c>
      <c r="C437" s="209">
        <f>'PRESUPUESTO 2012 X MINERAL'!O438</f>
        <v>0</v>
      </c>
      <c r="D437" s="209">
        <f>'BIENIO 2013 - 2014 X MINERAL'!O438</f>
        <v>26000</v>
      </c>
      <c r="E437" s="209">
        <f>'BIENIO 2015-2016 X MINERAL'!O438</f>
        <v>24205.07</v>
      </c>
      <c r="F437" s="210">
        <f>'BIENIO 2017-2018 X MINERAL'!O438</f>
        <v>88475.23</v>
      </c>
      <c r="G437" s="210">
        <f>'BIENIO 2019-2020 X MINERAL'!O438</f>
        <v>20486.150000000001</v>
      </c>
      <c r="H437" s="211">
        <f t="shared" si="6"/>
        <v>159166.44999999998</v>
      </c>
    </row>
    <row r="438" spans="1:8" x14ac:dyDescent="0.25">
      <c r="A438" s="208">
        <v>19780</v>
      </c>
      <c r="B438" s="207" t="s">
        <v>433</v>
      </c>
      <c r="C438" s="209">
        <f>'PRESUPUESTO 2012 X MINERAL'!O439</f>
        <v>312247876</v>
      </c>
      <c r="D438" s="209">
        <f>'BIENIO 2013 - 2014 X MINERAL'!O439</f>
        <v>580080307</v>
      </c>
      <c r="E438" s="209">
        <f>'BIENIO 2015-2016 X MINERAL'!O439</f>
        <v>131910771.96999998</v>
      </c>
      <c r="F438" s="210">
        <f>'BIENIO 2017-2018 X MINERAL'!O439</f>
        <v>123969436.60000002</v>
      </c>
      <c r="G438" s="210">
        <f>'BIENIO 2019-2020 X MINERAL'!O439</f>
        <v>128421674.23000002</v>
      </c>
      <c r="H438" s="211">
        <f t="shared" si="6"/>
        <v>1276630065.8000002</v>
      </c>
    </row>
    <row r="439" spans="1:8" x14ac:dyDescent="0.25">
      <c r="A439" s="208">
        <v>19785</v>
      </c>
      <c r="B439" s="207" t="s">
        <v>39</v>
      </c>
      <c r="C439" s="209">
        <f>'PRESUPUESTO 2012 X MINERAL'!O440</f>
        <v>0</v>
      </c>
      <c r="D439" s="209">
        <f>'BIENIO 2013 - 2014 X MINERAL'!O440</f>
        <v>0</v>
      </c>
      <c r="E439" s="209">
        <f>'BIENIO 2015-2016 X MINERAL'!O440</f>
        <v>0</v>
      </c>
      <c r="F439" s="210">
        <f>'BIENIO 2017-2018 X MINERAL'!O440</f>
        <v>0</v>
      </c>
      <c r="G439" s="210">
        <f>'BIENIO 2019-2020 X MINERAL'!O440</f>
        <v>45704.61</v>
      </c>
      <c r="H439" s="211">
        <f t="shared" si="6"/>
        <v>45704.61</v>
      </c>
    </row>
    <row r="440" spans="1:8" x14ac:dyDescent="0.25">
      <c r="A440" s="208">
        <v>19807</v>
      </c>
      <c r="B440" s="207" t="s">
        <v>434</v>
      </c>
      <c r="C440" s="209">
        <f>'PRESUPUESTO 2012 X MINERAL'!O441</f>
        <v>0</v>
      </c>
      <c r="D440" s="209">
        <f>'BIENIO 2013 - 2014 X MINERAL'!O441</f>
        <v>21271</v>
      </c>
      <c r="E440" s="209">
        <f>'BIENIO 2015-2016 X MINERAL'!O441</f>
        <v>38943</v>
      </c>
      <c r="F440" s="210">
        <f>'BIENIO 2017-2018 X MINERAL'!O441</f>
        <v>80901.08</v>
      </c>
      <c r="G440" s="210">
        <f>'BIENIO 2019-2020 X MINERAL'!O441</f>
        <v>161857.21</v>
      </c>
      <c r="H440" s="211">
        <f t="shared" si="6"/>
        <v>302972.29000000004</v>
      </c>
    </row>
    <row r="441" spans="1:8" x14ac:dyDescent="0.25">
      <c r="A441" s="111">
        <v>19809</v>
      </c>
      <c r="B441" s="112" t="s">
        <v>435</v>
      </c>
      <c r="C441" s="113">
        <f>'PRESUPUESTO 2012 X MINERAL'!O442</f>
        <v>971874269</v>
      </c>
      <c r="D441" s="113">
        <f>'BIENIO 2013 - 2014 X MINERAL'!O442</f>
        <v>1936168917</v>
      </c>
      <c r="E441" s="113">
        <f>'BIENIO 2015-2016 X MINERAL'!O442</f>
        <v>1013292188.0499997</v>
      </c>
      <c r="F441" s="185">
        <f>'BIENIO 2017-2018 X MINERAL'!O442</f>
        <v>264254215.50999996</v>
      </c>
      <c r="G441" s="185">
        <f>'BIENIO 2019-2020 X MINERAL'!O442</f>
        <v>99961206.729999989</v>
      </c>
      <c r="H441" s="114">
        <f t="shared" si="6"/>
        <v>4285550796.2899995</v>
      </c>
    </row>
    <row r="442" spans="1:8" x14ac:dyDescent="0.25">
      <c r="A442" s="111">
        <v>19821</v>
      </c>
      <c r="B442" s="112" t="s">
        <v>436</v>
      </c>
      <c r="C442" s="113">
        <f>'PRESUPUESTO 2012 X MINERAL'!O443</f>
        <v>1087894</v>
      </c>
      <c r="D442" s="113">
        <f>'BIENIO 2013 - 2014 X MINERAL'!O443</f>
        <v>699924.54</v>
      </c>
      <c r="E442" s="113">
        <f>'BIENIO 2015-2016 X MINERAL'!O443</f>
        <v>0</v>
      </c>
      <c r="F442" s="185">
        <f>'BIENIO 2017-2018 X MINERAL'!O443</f>
        <v>0</v>
      </c>
      <c r="G442" s="185">
        <f>'BIENIO 2019-2020 X MINERAL'!O443</f>
        <v>0</v>
      </c>
      <c r="H442" s="114">
        <f t="shared" si="6"/>
        <v>1787818.54</v>
      </c>
    </row>
    <row r="443" spans="1:8" x14ac:dyDescent="0.25">
      <c r="A443" s="111">
        <v>19824</v>
      </c>
      <c r="B443" s="112" t="s">
        <v>437</v>
      </c>
      <c r="C443" s="113">
        <f>'PRESUPUESTO 2012 X MINERAL'!O444</f>
        <v>0</v>
      </c>
      <c r="D443" s="113">
        <f>'BIENIO 2013 - 2014 X MINERAL'!O444</f>
        <v>0</v>
      </c>
      <c r="E443" s="113">
        <f>'BIENIO 2015-2016 X MINERAL'!O444</f>
        <v>33343.11</v>
      </c>
      <c r="F443" s="185">
        <f>'BIENIO 2017-2018 X MINERAL'!O444</f>
        <v>929709.24999999988</v>
      </c>
      <c r="G443" s="185">
        <f>'BIENIO 2019-2020 X MINERAL'!O444</f>
        <v>323666.26</v>
      </c>
      <c r="H443" s="114">
        <f t="shared" si="6"/>
        <v>1286718.6199999999</v>
      </c>
    </row>
    <row r="444" spans="1:8" x14ac:dyDescent="0.25">
      <c r="A444" s="111">
        <v>19845</v>
      </c>
      <c r="B444" s="112" t="s">
        <v>438</v>
      </c>
      <c r="C444" s="113">
        <f>'PRESUPUESTO 2012 X MINERAL'!O445</f>
        <v>0</v>
      </c>
      <c r="D444" s="113">
        <f>'BIENIO 2013 - 2014 X MINERAL'!O445</f>
        <v>1714994.44</v>
      </c>
      <c r="E444" s="113">
        <f>'BIENIO 2015-2016 X MINERAL'!O445</f>
        <v>574911.59000000008</v>
      </c>
      <c r="F444" s="185">
        <f>'BIENIO 2017-2018 X MINERAL'!O445</f>
        <v>2244730.1500000004</v>
      </c>
      <c r="G444" s="185">
        <f>'BIENIO 2019-2020 X MINERAL'!O445</f>
        <v>3827066.3000000007</v>
      </c>
      <c r="H444" s="114">
        <f t="shared" si="6"/>
        <v>8361702.4800000014</v>
      </c>
    </row>
    <row r="445" spans="1:8" x14ac:dyDescent="0.25">
      <c r="A445" s="111">
        <v>20001</v>
      </c>
      <c r="B445" s="112" t="s">
        <v>439</v>
      </c>
      <c r="C445" s="113">
        <f>'PRESUPUESTO 2012 X MINERAL'!O446</f>
        <v>0</v>
      </c>
      <c r="D445" s="113">
        <f>'BIENIO 2013 - 2014 X MINERAL'!O446</f>
        <v>558451.16000000015</v>
      </c>
      <c r="E445" s="113">
        <f>'BIENIO 2015-2016 X MINERAL'!O446</f>
        <v>671188.85000000009</v>
      </c>
      <c r="F445" s="185">
        <f>'BIENIO 2017-2018 X MINERAL'!O446</f>
        <v>16822358.080000002</v>
      </c>
      <c r="G445" s="185">
        <f>'BIENIO 2019-2020 X MINERAL'!O446</f>
        <v>5681021.1000000006</v>
      </c>
      <c r="H445" s="114">
        <f t="shared" si="6"/>
        <v>23733019.190000005</v>
      </c>
    </row>
    <row r="446" spans="1:8" x14ac:dyDescent="0.25">
      <c r="A446" s="111">
        <v>20011</v>
      </c>
      <c r="B446" s="112" t="s">
        <v>440</v>
      </c>
      <c r="C446" s="113">
        <f>'PRESUPUESTO 2012 X MINERAL'!O447</f>
        <v>0</v>
      </c>
      <c r="D446" s="113">
        <f>'BIENIO 2013 - 2014 X MINERAL'!O447</f>
        <v>10422</v>
      </c>
      <c r="E446" s="113">
        <f>'BIENIO 2015-2016 X MINERAL'!O447</f>
        <v>130389.61000000002</v>
      </c>
      <c r="F446" s="185">
        <f>'BIENIO 2017-2018 X MINERAL'!O447</f>
        <v>857585.04000000015</v>
      </c>
      <c r="G446" s="185">
        <f>'BIENIO 2019-2020 X MINERAL'!O447</f>
        <v>134555.19999999998</v>
      </c>
      <c r="H446" s="114">
        <f t="shared" si="6"/>
        <v>1132951.8500000001</v>
      </c>
    </row>
    <row r="447" spans="1:8" x14ac:dyDescent="0.25">
      <c r="A447" s="111">
        <v>20013</v>
      </c>
      <c r="B447" s="112" t="s">
        <v>441</v>
      </c>
      <c r="C447" s="113">
        <f>'PRESUPUESTO 2012 X MINERAL'!O448</f>
        <v>12254262237</v>
      </c>
      <c r="D447" s="113">
        <f>'BIENIO 2013 - 2014 X MINERAL'!O448</f>
        <v>10631890014</v>
      </c>
      <c r="E447" s="113">
        <f>'BIENIO 2015-2016 X MINERAL'!O448</f>
        <v>5672964970.3900013</v>
      </c>
      <c r="F447" s="185">
        <f>'BIENIO 2017-2018 X MINERAL'!O448</f>
        <v>13537278384.77</v>
      </c>
      <c r="G447" s="185">
        <f>'BIENIO 2019-2020 X MINERAL'!O448</f>
        <v>9438939281.7799988</v>
      </c>
      <c r="H447" s="114">
        <f t="shared" si="6"/>
        <v>51535334887.940002</v>
      </c>
    </row>
    <row r="448" spans="1:8" x14ac:dyDescent="0.25">
      <c r="A448" s="111">
        <v>20032</v>
      </c>
      <c r="B448" s="112" t="s">
        <v>442</v>
      </c>
      <c r="C448" s="113">
        <f>'PRESUPUESTO 2012 X MINERAL'!O449</f>
        <v>0</v>
      </c>
      <c r="D448" s="113">
        <f>'BIENIO 2013 - 2014 X MINERAL'!O449</f>
        <v>0</v>
      </c>
      <c r="E448" s="113">
        <f>'BIENIO 2015-2016 X MINERAL'!O449</f>
        <v>336489.38999999996</v>
      </c>
      <c r="F448" s="185">
        <f>'BIENIO 2017-2018 X MINERAL'!O449</f>
        <v>236102.16999999998</v>
      </c>
      <c r="G448" s="185">
        <f>'BIENIO 2019-2020 X MINERAL'!O449</f>
        <v>1078093.29</v>
      </c>
      <c r="H448" s="114">
        <f t="shared" si="6"/>
        <v>1650684.85</v>
      </c>
    </row>
    <row r="449" spans="1:8" x14ac:dyDescent="0.25">
      <c r="A449" s="111">
        <v>20045</v>
      </c>
      <c r="B449" s="112" t="s">
        <v>443</v>
      </c>
      <c r="C449" s="113">
        <f>'PRESUPUESTO 2012 X MINERAL'!O450</f>
        <v>15091174374</v>
      </c>
      <c r="D449" s="113">
        <f>'BIENIO 2013 - 2014 X MINERAL'!O450</f>
        <v>40001910845.07</v>
      </c>
      <c r="E449" s="113">
        <f>'BIENIO 2015-2016 X MINERAL'!O450</f>
        <v>18680198923.099998</v>
      </c>
      <c r="F449" s="185">
        <f>'BIENIO 2017-2018 X MINERAL'!O450</f>
        <v>35271972092.419991</v>
      </c>
      <c r="G449" s="185">
        <f>'BIENIO 2019-2020 X MINERAL'!O450</f>
        <v>23860692969.930004</v>
      </c>
      <c r="H449" s="114">
        <f t="shared" si="6"/>
        <v>132905949204.52</v>
      </c>
    </row>
    <row r="450" spans="1:8" x14ac:dyDescent="0.25">
      <c r="A450" s="111">
        <v>20060</v>
      </c>
      <c r="B450" s="112" t="s">
        <v>444</v>
      </c>
      <c r="C450" s="113">
        <f>'PRESUPUESTO 2012 X MINERAL'!O451</f>
        <v>0</v>
      </c>
      <c r="D450" s="113">
        <f>'BIENIO 2013 - 2014 X MINERAL'!O451</f>
        <v>224189.66000000003</v>
      </c>
      <c r="E450" s="113">
        <f>'BIENIO 2015-2016 X MINERAL'!O451</f>
        <v>7047148.1100000013</v>
      </c>
      <c r="F450" s="185">
        <f>'BIENIO 2017-2018 X MINERAL'!O451</f>
        <v>25666833.529999994</v>
      </c>
      <c r="G450" s="185">
        <f>'BIENIO 2019-2020 X MINERAL'!O451</f>
        <v>14600052.220000003</v>
      </c>
      <c r="H450" s="114">
        <f t="shared" si="6"/>
        <v>47538223.519999996</v>
      </c>
    </row>
    <row r="451" spans="1:8" x14ac:dyDescent="0.25">
      <c r="A451" s="208">
        <v>20175</v>
      </c>
      <c r="B451" s="207" t="s">
        <v>445</v>
      </c>
      <c r="C451" s="209">
        <f>'PRESUPUESTO 2012 X MINERAL'!O452</f>
        <v>0</v>
      </c>
      <c r="D451" s="209">
        <f>'BIENIO 2013 - 2014 X MINERAL'!O452</f>
        <v>0</v>
      </c>
      <c r="E451" s="209">
        <f>'BIENIO 2015-2016 X MINERAL'!O452</f>
        <v>0</v>
      </c>
      <c r="F451" s="210">
        <f>'BIENIO 2017-2018 X MINERAL'!O452</f>
        <v>800467.07000000007</v>
      </c>
      <c r="G451" s="210">
        <f>'BIENIO 2019-2020 X MINERAL'!O452</f>
        <v>5038.33</v>
      </c>
      <c r="H451" s="211">
        <f t="shared" si="6"/>
        <v>805505.4</v>
      </c>
    </row>
    <row r="452" spans="1:8" x14ac:dyDescent="0.25">
      <c r="A452" s="208">
        <v>20178</v>
      </c>
      <c r="B452" s="207" t="s">
        <v>446</v>
      </c>
      <c r="C452" s="209">
        <f>'PRESUPUESTO 2012 X MINERAL'!O453</f>
        <v>18636715781</v>
      </c>
      <c r="D452" s="209">
        <f>'BIENIO 2013 - 2014 X MINERAL'!O453</f>
        <v>12902460218.280001</v>
      </c>
      <c r="E452" s="209">
        <f>'BIENIO 2015-2016 X MINERAL'!O453</f>
        <v>8610785542.8899994</v>
      </c>
      <c r="F452" s="210">
        <f>'BIENIO 2017-2018 X MINERAL'!O453</f>
        <v>4340382446.0999994</v>
      </c>
      <c r="G452" s="210">
        <f>'BIENIO 2019-2020 X MINERAL'!O453</f>
        <v>2186478794.8700004</v>
      </c>
      <c r="H452" s="211">
        <f t="shared" si="6"/>
        <v>46676822783.139999</v>
      </c>
    </row>
    <row r="453" spans="1:8" x14ac:dyDescent="0.25">
      <c r="A453" s="208">
        <v>20228</v>
      </c>
      <c r="B453" s="207" t="s">
        <v>447</v>
      </c>
      <c r="C453" s="209">
        <f>'PRESUPUESTO 2012 X MINERAL'!O454</f>
        <v>0</v>
      </c>
      <c r="D453" s="209">
        <f>'BIENIO 2013 - 2014 X MINERAL'!O454</f>
        <v>0</v>
      </c>
      <c r="E453" s="209">
        <f>'BIENIO 2015-2016 X MINERAL'!O454</f>
        <v>2559794.94</v>
      </c>
      <c r="F453" s="210">
        <f>'BIENIO 2017-2018 X MINERAL'!O454</f>
        <v>6514694.4999999981</v>
      </c>
      <c r="G453" s="210">
        <f>'BIENIO 2019-2020 X MINERAL'!O454</f>
        <v>7269735.9700000007</v>
      </c>
      <c r="H453" s="211">
        <f t="shared" si="6"/>
        <v>16344225.409999998</v>
      </c>
    </row>
    <row r="454" spans="1:8" x14ac:dyDescent="0.25">
      <c r="A454" s="208">
        <v>20238</v>
      </c>
      <c r="B454" s="207" t="s">
        <v>448</v>
      </c>
      <c r="C454" s="209">
        <f>'PRESUPUESTO 2012 X MINERAL'!O455</f>
        <v>390466</v>
      </c>
      <c r="D454" s="209">
        <f>'BIENIO 2013 - 2014 X MINERAL'!O455</f>
        <v>1561236</v>
      </c>
      <c r="E454" s="209">
        <f>'BIENIO 2015-2016 X MINERAL'!O455</f>
        <v>3805885.62</v>
      </c>
      <c r="F454" s="210">
        <f>'BIENIO 2017-2018 X MINERAL'!O455</f>
        <v>2959195.6</v>
      </c>
      <c r="G454" s="210">
        <f>'BIENIO 2019-2020 X MINERAL'!O455</f>
        <v>502885.47</v>
      </c>
      <c r="H454" s="211">
        <f t="shared" si="6"/>
        <v>9219668.6900000013</v>
      </c>
    </row>
    <row r="455" spans="1:8" x14ac:dyDescent="0.25">
      <c r="A455" s="208">
        <v>20250</v>
      </c>
      <c r="B455" s="207" t="s">
        <v>449</v>
      </c>
      <c r="C455" s="209">
        <f>'PRESUPUESTO 2012 X MINERAL'!O456</f>
        <v>9265337335.1499996</v>
      </c>
      <c r="D455" s="209">
        <f>'BIENIO 2013 - 2014 X MINERAL'!O456</f>
        <v>4691199568.0700006</v>
      </c>
      <c r="E455" s="209">
        <f>'BIENIO 2015-2016 X MINERAL'!O456</f>
        <v>2320218528.8000002</v>
      </c>
      <c r="F455" s="210">
        <f>'BIENIO 2017-2018 X MINERAL'!O456</f>
        <v>5468504570.3599968</v>
      </c>
      <c r="G455" s="210">
        <f>'BIENIO 2019-2020 X MINERAL'!O456</f>
        <v>3426937838.5600004</v>
      </c>
      <c r="H455" s="211">
        <f t="shared" si="6"/>
        <v>25172197840.939999</v>
      </c>
    </row>
    <row r="456" spans="1:8" x14ac:dyDescent="0.25">
      <c r="A456" s="208">
        <v>20295</v>
      </c>
      <c r="B456" s="207" t="s">
        <v>450</v>
      </c>
      <c r="C456" s="209">
        <f>'PRESUPUESTO 2012 X MINERAL'!O457</f>
        <v>0</v>
      </c>
      <c r="D456" s="209">
        <f>'BIENIO 2013 - 2014 X MINERAL'!O457</f>
        <v>890439</v>
      </c>
      <c r="E456" s="209">
        <f>'BIENIO 2015-2016 X MINERAL'!O457</f>
        <v>867373.59000000008</v>
      </c>
      <c r="F456" s="210">
        <f>'BIENIO 2017-2018 X MINERAL'!O457</f>
        <v>1589143.17</v>
      </c>
      <c r="G456" s="210">
        <f>'BIENIO 2019-2020 X MINERAL'!O457</f>
        <v>1013548.0399999999</v>
      </c>
      <c r="H456" s="211">
        <f t="shared" si="6"/>
        <v>4360503.8</v>
      </c>
    </row>
    <row r="457" spans="1:8" x14ac:dyDescent="0.25">
      <c r="A457" s="208">
        <v>20310</v>
      </c>
      <c r="B457" s="207" t="s">
        <v>451</v>
      </c>
      <c r="C457" s="209">
        <f>'PRESUPUESTO 2012 X MINERAL'!O458</f>
        <v>0</v>
      </c>
      <c r="D457" s="209">
        <f>'BIENIO 2013 - 2014 X MINERAL'!O458</f>
        <v>0</v>
      </c>
      <c r="E457" s="209">
        <f>'BIENIO 2015-2016 X MINERAL'!O458</f>
        <v>0</v>
      </c>
      <c r="F457" s="210">
        <f>'BIENIO 2017-2018 X MINERAL'!O458</f>
        <v>0</v>
      </c>
      <c r="G457" s="210">
        <f>'BIENIO 2019-2020 X MINERAL'!O458</f>
        <v>0</v>
      </c>
      <c r="H457" s="211">
        <f t="shared" si="6"/>
        <v>0</v>
      </c>
    </row>
    <row r="458" spans="1:8" x14ac:dyDescent="0.25">
      <c r="A458" s="208">
        <v>20383</v>
      </c>
      <c r="B458" s="207" t="s">
        <v>452</v>
      </c>
      <c r="C458" s="209">
        <f>'PRESUPUESTO 2012 X MINERAL'!O459</f>
        <v>0</v>
      </c>
      <c r="D458" s="209">
        <f>'BIENIO 2013 - 2014 X MINERAL'!O459</f>
        <v>705196</v>
      </c>
      <c r="E458" s="209">
        <f>'BIENIO 2015-2016 X MINERAL'!O459</f>
        <v>285702.18</v>
      </c>
      <c r="F458" s="210">
        <f>'BIENIO 2017-2018 X MINERAL'!O459</f>
        <v>1611599.29</v>
      </c>
      <c r="G458" s="210">
        <f>'BIENIO 2019-2020 X MINERAL'!O459</f>
        <v>861674.62999999989</v>
      </c>
      <c r="H458" s="211">
        <f t="shared" ref="H458:H521" si="7">SUM(C458:G458)</f>
        <v>3464172.0999999996</v>
      </c>
    </row>
    <row r="459" spans="1:8" x14ac:dyDescent="0.25">
      <c r="A459" s="208">
        <v>20400</v>
      </c>
      <c r="B459" s="207" t="s">
        <v>453</v>
      </c>
      <c r="C459" s="209">
        <f>'PRESUPUESTO 2012 X MINERAL'!O460</f>
        <v>53360042561.32</v>
      </c>
      <c r="D459" s="209">
        <f>'BIENIO 2013 - 2014 X MINERAL'!O460</f>
        <v>33711398739.279999</v>
      </c>
      <c r="E459" s="209">
        <f>'BIENIO 2015-2016 X MINERAL'!O460</f>
        <v>37029771250.869995</v>
      </c>
      <c r="F459" s="210">
        <f>'BIENIO 2017-2018 X MINERAL'!O460</f>
        <v>44135616289.780029</v>
      </c>
      <c r="G459" s="210">
        <f>'BIENIO 2019-2020 X MINERAL'!O460</f>
        <v>25325202649.819996</v>
      </c>
      <c r="H459" s="211">
        <f t="shared" si="7"/>
        <v>193562031491.07004</v>
      </c>
    </row>
    <row r="460" spans="1:8" x14ac:dyDescent="0.25">
      <c r="A460" s="208">
        <v>20443</v>
      </c>
      <c r="B460" s="207" t="s">
        <v>454</v>
      </c>
      <c r="C460" s="209">
        <f>'PRESUPUESTO 2012 X MINERAL'!O461</f>
        <v>0</v>
      </c>
      <c r="D460" s="209">
        <f>'BIENIO 2013 - 2014 X MINERAL'!O461</f>
        <v>0</v>
      </c>
      <c r="E460" s="209">
        <f>'BIENIO 2015-2016 X MINERAL'!O461</f>
        <v>785336.54</v>
      </c>
      <c r="F460" s="210">
        <f>'BIENIO 2017-2018 X MINERAL'!O461</f>
        <v>2475297.8000000003</v>
      </c>
      <c r="G460" s="210">
        <f>'BIENIO 2019-2020 X MINERAL'!O461</f>
        <v>2173353.79</v>
      </c>
      <c r="H460" s="211">
        <f t="shared" si="7"/>
        <v>5433988.1300000008</v>
      </c>
    </row>
    <row r="461" spans="1:8" x14ac:dyDescent="0.25">
      <c r="A461" s="111">
        <v>20517</v>
      </c>
      <c r="B461" s="112" t="s">
        <v>455</v>
      </c>
      <c r="C461" s="113">
        <f>'PRESUPUESTO 2012 X MINERAL'!O462</f>
        <v>0</v>
      </c>
      <c r="D461" s="113">
        <f>'BIENIO 2013 - 2014 X MINERAL'!O462</f>
        <v>0</v>
      </c>
      <c r="E461" s="113">
        <f>'BIENIO 2015-2016 X MINERAL'!O462</f>
        <v>1249827.3899999999</v>
      </c>
      <c r="F461" s="185">
        <f>'BIENIO 2017-2018 X MINERAL'!O462</f>
        <v>4170214.7600000002</v>
      </c>
      <c r="G461" s="185">
        <f>'BIENIO 2019-2020 X MINERAL'!O462</f>
        <v>87939.81</v>
      </c>
      <c r="H461" s="114">
        <f t="shared" si="7"/>
        <v>5507981.96</v>
      </c>
    </row>
    <row r="462" spans="1:8" x14ac:dyDescent="0.25">
      <c r="A462" s="111">
        <v>20550</v>
      </c>
      <c r="B462" s="112" t="s">
        <v>456</v>
      </c>
      <c r="C462" s="113">
        <f>'PRESUPUESTO 2012 X MINERAL'!O463</f>
        <v>0</v>
      </c>
      <c r="D462" s="113">
        <f>'BIENIO 2013 - 2014 X MINERAL'!O463</f>
        <v>0</v>
      </c>
      <c r="E462" s="113">
        <f>'BIENIO 2015-2016 X MINERAL'!O463</f>
        <v>489454.24</v>
      </c>
      <c r="F462" s="185">
        <f>'BIENIO 2017-2018 X MINERAL'!O463</f>
        <v>2425282.0300000003</v>
      </c>
      <c r="G462" s="185">
        <f>'BIENIO 2019-2020 X MINERAL'!O463</f>
        <v>0</v>
      </c>
      <c r="H462" s="114">
        <f t="shared" si="7"/>
        <v>2914736.2700000005</v>
      </c>
    </row>
    <row r="463" spans="1:8" x14ac:dyDescent="0.25">
      <c r="A463" s="111">
        <v>20570</v>
      </c>
      <c r="B463" s="112" t="s">
        <v>457</v>
      </c>
      <c r="C463" s="113">
        <f>'PRESUPUESTO 2012 X MINERAL'!O464</f>
        <v>0</v>
      </c>
      <c r="D463" s="113">
        <f>'BIENIO 2013 - 2014 X MINERAL'!O464</f>
        <v>0</v>
      </c>
      <c r="E463" s="113">
        <f>'BIENIO 2015-2016 X MINERAL'!O464</f>
        <v>0</v>
      </c>
      <c r="F463" s="185">
        <f>'BIENIO 2017-2018 X MINERAL'!O464</f>
        <v>0</v>
      </c>
      <c r="G463" s="185">
        <f>'BIENIO 2019-2020 X MINERAL'!O464</f>
        <v>0</v>
      </c>
      <c r="H463" s="114">
        <f t="shared" si="7"/>
        <v>0</v>
      </c>
    </row>
    <row r="464" spans="1:8" x14ac:dyDescent="0.25">
      <c r="A464" s="111">
        <v>20614</v>
      </c>
      <c r="B464" s="112" t="s">
        <v>458</v>
      </c>
      <c r="C464" s="113">
        <f>'PRESUPUESTO 2012 X MINERAL'!O465</f>
        <v>0</v>
      </c>
      <c r="D464" s="113">
        <f>'BIENIO 2013 - 2014 X MINERAL'!O465</f>
        <v>12341.42</v>
      </c>
      <c r="E464" s="113">
        <f>'BIENIO 2015-2016 X MINERAL'!O465</f>
        <v>4321552.96</v>
      </c>
      <c r="F464" s="185">
        <f>'BIENIO 2017-2018 X MINERAL'!O465</f>
        <v>5247310.18</v>
      </c>
      <c r="G464" s="185">
        <f>'BIENIO 2019-2020 X MINERAL'!O465</f>
        <v>55960.56</v>
      </c>
      <c r="H464" s="114">
        <f t="shared" si="7"/>
        <v>9637165.1199999992</v>
      </c>
    </row>
    <row r="465" spans="1:8" x14ac:dyDescent="0.25">
      <c r="A465" s="111">
        <v>20621</v>
      </c>
      <c r="B465" s="112" t="s">
        <v>459</v>
      </c>
      <c r="C465" s="113">
        <f>'PRESUPUESTO 2012 X MINERAL'!O466</f>
        <v>0</v>
      </c>
      <c r="D465" s="113">
        <f>'BIENIO 2013 - 2014 X MINERAL'!O466</f>
        <v>0</v>
      </c>
      <c r="E465" s="113">
        <f>'BIENIO 2015-2016 X MINERAL'!O466</f>
        <v>138955.87</v>
      </c>
      <c r="F465" s="185">
        <f>'BIENIO 2017-2018 X MINERAL'!O466</f>
        <v>1061477.95</v>
      </c>
      <c r="G465" s="185">
        <f>'BIENIO 2019-2020 X MINERAL'!O466</f>
        <v>67918.14</v>
      </c>
      <c r="H465" s="114">
        <f t="shared" si="7"/>
        <v>1268351.9599999997</v>
      </c>
    </row>
    <row r="466" spans="1:8" x14ac:dyDescent="0.25">
      <c r="A466" s="111">
        <v>20710</v>
      </c>
      <c r="B466" s="112" t="s">
        <v>460</v>
      </c>
      <c r="C466" s="113">
        <f>'PRESUPUESTO 2012 X MINERAL'!O467</f>
        <v>0</v>
      </c>
      <c r="D466" s="113">
        <f>'BIENIO 2013 - 2014 X MINERAL'!O467</f>
        <v>441810</v>
      </c>
      <c r="E466" s="113">
        <f>'BIENIO 2015-2016 X MINERAL'!O467</f>
        <v>1276328.3500000001</v>
      </c>
      <c r="F466" s="185">
        <f>'BIENIO 2017-2018 X MINERAL'!O467</f>
        <v>1186216.3500000001</v>
      </c>
      <c r="G466" s="185">
        <f>'BIENIO 2019-2020 X MINERAL'!O467</f>
        <v>408450.23</v>
      </c>
      <c r="H466" s="114">
        <f t="shared" si="7"/>
        <v>3312804.93</v>
      </c>
    </row>
    <row r="467" spans="1:8" x14ac:dyDescent="0.25">
      <c r="A467" s="111">
        <v>20750</v>
      </c>
      <c r="B467" s="112" t="s">
        <v>461</v>
      </c>
      <c r="C467" s="113">
        <f>'PRESUPUESTO 2012 X MINERAL'!O468</f>
        <v>0</v>
      </c>
      <c r="D467" s="113">
        <f>'BIENIO 2013 - 2014 X MINERAL'!O468</f>
        <v>76845</v>
      </c>
      <c r="E467" s="113">
        <f>'BIENIO 2015-2016 X MINERAL'!O468</f>
        <v>11115.960000000001</v>
      </c>
      <c r="F467" s="185">
        <f>'BIENIO 2017-2018 X MINERAL'!O468</f>
        <v>140432.56000000003</v>
      </c>
      <c r="G467" s="185">
        <f>'BIENIO 2019-2020 X MINERAL'!O468</f>
        <v>20172.88</v>
      </c>
      <c r="H467" s="114">
        <f t="shared" si="7"/>
        <v>248566.40000000002</v>
      </c>
    </row>
    <row r="468" spans="1:8" x14ac:dyDescent="0.25">
      <c r="A468" s="111">
        <v>20770</v>
      </c>
      <c r="B468" s="112" t="s">
        <v>462</v>
      </c>
      <c r="C468" s="113">
        <f>'PRESUPUESTO 2012 X MINERAL'!O469</f>
        <v>0</v>
      </c>
      <c r="D468" s="113">
        <f>'BIENIO 2013 - 2014 X MINERAL'!O469</f>
        <v>2796165</v>
      </c>
      <c r="E468" s="113">
        <f>'BIENIO 2015-2016 X MINERAL'!O469</f>
        <v>1521763.81</v>
      </c>
      <c r="F468" s="185">
        <f>'BIENIO 2017-2018 X MINERAL'!O469</f>
        <v>8497884.0800000001</v>
      </c>
      <c r="G468" s="185">
        <f>'BIENIO 2019-2020 X MINERAL'!O469</f>
        <v>5945230.8600000003</v>
      </c>
      <c r="H468" s="114">
        <f t="shared" si="7"/>
        <v>18761043.75</v>
      </c>
    </row>
    <row r="469" spans="1:8" x14ac:dyDescent="0.25">
      <c r="A469" s="111">
        <v>20787</v>
      </c>
      <c r="B469" s="112" t="s">
        <v>463</v>
      </c>
      <c r="C469" s="113">
        <f>'PRESUPUESTO 2012 X MINERAL'!O470</f>
        <v>0</v>
      </c>
      <c r="D469" s="113">
        <f>'BIENIO 2013 - 2014 X MINERAL'!O470</f>
        <v>0</v>
      </c>
      <c r="E469" s="113">
        <f>'BIENIO 2015-2016 X MINERAL'!O470</f>
        <v>408478.46</v>
      </c>
      <c r="F469" s="185">
        <f>'BIENIO 2017-2018 X MINERAL'!O470</f>
        <v>67686.709999999992</v>
      </c>
      <c r="G469" s="185">
        <f>'BIENIO 2019-2020 X MINERAL'!O470</f>
        <v>872456.94000000018</v>
      </c>
      <c r="H469" s="114">
        <f t="shared" si="7"/>
        <v>1348622.1100000003</v>
      </c>
    </row>
    <row r="470" spans="1:8" x14ac:dyDescent="0.25">
      <c r="A470" s="111">
        <v>23001</v>
      </c>
      <c r="B470" s="112" t="s">
        <v>464</v>
      </c>
      <c r="C470" s="113">
        <f>'PRESUPUESTO 2012 X MINERAL'!O471</f>
        <v>3377710</v>
      </c>
      <c r="D470" s="113">
        <f>'BIENIO 2013 - 2014 X MINERAL'!O471</f>
        <v>4934827.96</v>
      </c>
      <c r="E470" s="113">
        <f>'BIENIO 2015-2016 X MINERAL'!O471</f>
        <v>6166448.8400000008</v>
      </c>
      <c r="F470" s="185">
        <f>'BIENIO 2017-2018 X MINERAL'!O471</f>
        <v>40208814.310000002</v>
      </c>
      <c r="G470" s="185">
        <f>'BIENIO 2019-2020 X MINERAL'!O471</f>
        <v>8513493.129999999</v>
      </c>
      <c r="H470" s="114">
        <f t="shared" si="7"/>
        <v>63201294.239999995</v>
      </c>
    </row>
    <row r="471" spans="1:8" x14ac:dyDescent="0.25">
      <c r="A471" s="208">
        <v>23068</v>
      </c>
      <c r="B471" s="207" t="s">
        <v>465</v>
      </c>
      <c r="C471" s="209">
        <f>'PRESUPUESTO 2012 X MINERAL'!O472</f>
        <v>1691770257</v>
      </c>
      <c r="D471" s="209">
        <f>'BIENIO 2013 - 2014 X MINERAL'!O472</f>
        <v>1758013481</v>
      </c>
      <c r="E471" s="209">
        <f>'BIENIO 2015-2016 X MINERAL'!O472</f>
        <v>786387730.70999992</v>
      </c>
      <c r="F471" s="210">
        <f>'BIENIO 2017-2018 X MINERAL'!O472</f>
        <v>1936397333.0500002</v>
      </c>
      <c r="G471" s="210">
        <f>'BIENIO 2019-2020 X MINERAL'!O472</f>
        <v>1255938318.6900001</v>
      </c>
      <c r="H471" s="211">
        <f t="shared" si="7"/>
        <v>7428507120.4500008</v>
      </c>
    </row>
    <row r="472" spans="1:8" x14ac:dyDescent="0.25">
      <c r="A472" s="208">
        <v>23079</v>
      </c>
      <c r="B472" s="207" t="s">
        <v>251</v>
      </c>
      <c r="C472" s="209">
        <f>'PRESUPUESTO 2012 X MINERAL'!O473</f>
        <v>834588026</v>
      </c>
      <c r="D472" s="209">
        <f>'BIENIO 2013 - 2014 X MINERAL'!O473</f>
        <v>827940962</v>
      </c>
      <c r="E472" s="209">
        <f>'BIENIO 2015-2016 X MINERAL'!O473</f>
        <v>348533938.72000003</v>
      </c>
      <c r="F472" s="210">
        <f>'BIENIO 2017-2018 X MINERAL'!O473</f>
        <v>778508708.51999998</v>
      </c>
      <c r="G472" s="210">
        <f>'BIENIO 2019-2020 X MINERAL'!O473</f>
        <v>503394318.42000008</v>
      </c>
      <c r="H472" s="211">
        <f t="shared" si="7"/>
        <v>3292965953.6599998</v>
      </c>
    </row>
    <row r="473" spans="1:8" x14ac:dyDescent="0.25">
      <c r="A473" s="208">
        <v>23090</v>
      </c>
      <c r="B473" s="207" t="s">
        <v>466</v>
      </c>
      <c r="C473" s="209">
        <f>'PRESUPUESTO 2012 X MINERAL'!O474</f>
        <v>0</v>
      </c>
      <c r="D473" s="209">
        <f>'BIENIO 2013 - 2014 X MINERAL'!O474</f>
        <v>0</v>
      </c>
      <c r="E473" s="209">
        <f>'BIENIO 2015-2016 X MINERAL'!O474</f>
        <v>0</v>
      </c>
      <c r="F473" s="210">
        <f>'BIENIO 2017-2018 X MINERAL'!O474</f>
        <v>0</v>
      </c>
      <c r="G473" s="210">
        <f>'BIENIO 2019-2020 X MINERAL'!O474</f>
        <v>0</v>
      </c>
      <c r="H473" s="211">
        <f t="shared" si="7"/>
        <v>0</v>
      </c>
    </row>
    <row r="474" spans="1:8" x14ac:dyDescent="0.25">
      <c r="A474" s="208">
        <v>23162</v>
      </c>
      <c r="B474" s="207" t="s">
        <v>467</v>
      </c>
      <c r="C474" s="209">
        <f>'PRESUPUESTO 2012 X MINERAL'!O475</f>
        <v>0</v>
      </c>
      <c r="D474" s="209">
        <f>'BIENIO 2013 - 2014 X MINERAL'!O475</f>
        <v>0</v>
      </c>
      <c r="E474" s="209">
        <f>'BIENIO 2015-2016 X MINERAL'!O475</f>
        <v>0</v>
      </c>
      <c r="F474" s="210">
        <f>'BIENIO 2017-2018 X MINERAL'!O475</f>
        <v>0</v>
      </c>
      <c r="G474" s="210">
        <f>'BIENIO 2019-2020 X MINERAL'!O475</f>
        <v>0</v>
      </c>
      <c r="H474" s="211">
        <f t="shared" si="7"/>
        <v>0</v>
      </c>
    </row>
    <row r="475" spans="1:8" x14ac:dyDescent="0.25">
      <c r="A475" s="208">
        <v>23168</v>
      </c>
      <c r="B475" s="212" t="s">
        <v>468</v>
      </c>
      <c r="C475" s="209">
        <f>'PRESUPUESTO 2012 X MINERAL'!O476</f>
        <v>0</v>
      </c>
      <c r="D475" s="209">
        <f>'BIENIO 2013 - 2014 X MINERAL'!O476</f>
        <v>0</v>
      </c>
      <c r="E475" s="209">
        <f>'BIENIO 2015-2016 X MINERAL'!O476</f>
        <v>0</v>
      </c>
      <c r="F475" s="210">
        <f>'BIENIO 2017-2018 X MINERAL'!O476</f>
        <v>0</v>
      </c>
      <c r="G475" s="210">
        <f>'BIENIO 2019-2020 X MINERAL'!O476</f>
        <v>0</v>
      </c>
      <c r="H475" s="211">
        <f t="shared" si="7"/>
        <v>0</v>
      </c>
    </row>
    <row r="476" spans="1:8" x14ac:dyDescent="0.25">
      <c r="A476" s="208">
        <v>23182</v>
      </c>
      <c r="B476" s="207" t="s">
        <v>469</v>
      </c>
      <c r="C476" s="209">
        <f>'PRESUPUESTO 2012 X MINERAL'!O477</f>
        <v>0</v>
      </c>
      <c r="D476" s="209">
        <f>'BIENIO 2013 - 2014 X MINERAL'!O477</f>
        <v>0</v>
      </c>
      <c r="E476" s="209">
        <f>'BIENIO 2015-2016 X MINERAL'!O477</f>
        <v>0</v>
      </c>
      <c r="F476" s="210">
        <f>'BIENIO 2017-2018 X MINERAL'!O477</f>
        <v>0</v>
      </c>
      <c r="G476" s="210">
        <f>'BIENIO 2019-2020 X MINERAL'!O477</f>
        <v>0</v>
      </c>
      <c r="H476" s="211">
        <f t="shared" si="7"/>
        <v>0</v>
      </c>
    </row>
    <row r="477" spans="1:8" x14ac:dyDescent="0.25">
      <c r="A477" s="208">
        <v>23189</v>
      </c>
      <c r="B477" s="207" t="s">
        <v>470</v>
      </c>
      <c r="C477" s="209">
        <f>'PRESUPUESTO 2012 X MINERAL'!O478</f>
        <v>0</v>
      </c>
      <c r="D477" s="209">
        <f>'BIENIO 2013 - 2014 X MINERAL'!O478</f>
        <v>666691</v>
      </c>
      <c r="E477" s="209">
        <f>'BIENIO 2015-2016 X MINERAL'!O478</f>
        <v>1956084.72</v>
      </c>
      <c r="F477" s="210">
        <f>'BIENIO 2017-2018 X MINERAL'!O478</f>
        <v>3328667.8600000003</v>
      </c>
      <c r="G477" s="210">
        <f>'BIENIO 2019-2020 X MINERAL'!O478</f>
        <v>4861665.3800000008</v>
      </c>
      <c r="H477" s="211">
        <f t="shared" si="7"/>
        <v>10813108.960000001</v>
      </c>
    </row>
    <row r="478" spans="1:8" x14ac:dyDescent="0.25">
      <c r="A478" s="208">
        <v>23300</v>
      </c>
      <c r="B478" s="207" t="s">
        <v>471</v>
      </c>
      <c r="C478" s="209">
        <f>'PRESUPUESTO 2012 X MINERAL'!O479</f>
        <v>0</v>
      </c>
      <c r="D478" s="209">
        <f>'BIENIO 2013 - 2014 X MINERAL'!O479</f>
        <v>0</v>
      </c>
      <c r="E478" s="209">
        <f>'BIENIO 2015-2016 X MINERAL'!O479</f>
        <v>0</v>
      </c>
      <c r="F478" s="210">
        <f>'BIENIO 2017-2018 X MINERAL'!O479</f>
        <v>0</v>
      </c>
      <c r="G478" s="210">
        <f>'BIENIO 2019-2020 X MINERAL'!O479</f>
        <v>0</v>
      </c>
      <c r="H478" s="211">
        <f t="shared" si="7"/>
        <v>0</v>
      </c>
    </row>
    <row r="479" spans="1:8" x14ac:dyDescent="0.25">
      <c r="A479" s="208">
        <v>23350</v>
      </c>
      <c r="B479" s="207" t="s">
        <v>472</v>
      </c>
      <c r="C479" s="209">
        <f>'PRESUPUESTO 2012 X MINERAL'!O480</f>
        <v>834588026</v>
      </c>
      <c r="D479" s="209">
        <f>'BIENIO 2013 - 2014 X MINERAL'!O480</f>
        <v>827940962</v>
      </c>
      <c r="E479" s="209">
        <f>'BIENIO 2015-2016 X MINERAL'!O480</f>
        <v>348533938.72000003</v>
      </c>
      <c r="F479" s="210">
        <f>'BIENIO 2017-2018 X MINERAL'!O480</f>
        <v>778477279.51999998</v>
      </c>
      <c r="G479" s="210">
        <f>'BIENIO 2019-2020 X MINERAL'!O480</f>
        <v>503394318.42000008</v>
      </c>
      <c r="H479" s="211">
        <f t="shared" si="7"/>
        <v>3292934524.6599998</v>
      </c>
    </row>
    <row r="480" spans="1:8" x14ac:dyDescent="0.25">
      <c r="A480" s="208">
        <v>23417</v>
      </c>
      <c r="B480" s="207" t="s">
        <v>473</v>
      </c>
      <c r="C480" s="209">
        <f>'PRESUPUESTO 2012 X MINERAL'!O481</f>
        <v>0</v>
      </c>
      <c r="D480" s="209">
        <f>'BIENIO 2013 - 2014 X MINERAL'!O481</f>
        <v>248819</v>
      </c>
      <c r="E480" s="209">
        <f>'BIENIO 2015-2016 X MINERAL'!O481</f>
        <v>69646.12</v>
      </c>
      <c r="F480" s="210">
        <f>'BIENIO 2017-2018 X MINERAL'!O481</f>
        <v>638562.22000000009</v>
      </c>
      <c r="G480" s="210">
        <f>'BIENIO 2019-2020 X MINERAL'!O481</f>
        <v>1622355.9499999997</v>
      </c>
      <c r="H480" s="211">
        <f t="shared" si="7"/>
        <v>2579383.29</v>
      </c>
    </row>
    <row r="481" spans="1:8" x14ac:dyDescent="0.25">
      <c r="A481" s="111">
        <v>23419</v>
      </c>
      <c r="B481" s="112" t="s">
        <v>474</v>
      </c>
      <c r="C481" s="113">
        <f>'PRESUPUESTO 2012 X MINERAL'!O482</f>
        <v>0</v>
      </c>
      <c r="D481" s="113">
        <f>'BIENIO 2013 - 2014 X MINERAL'!O482</f>
        <v>16535</v>
      </c>
      <c r="E481" s="113">
        <f>'BIENIO 2015-2016 X MINERAL'!O482</f>
        <v>56569.729999999996</v>
      </c>
      <c r="F481" s="185">
        <f>'BIENIO 2017-2018 X MINERAL'!O482</f>
        <v>97265.090000000011</v>
      </c>
      <c r="G481" s="185">
        <f>'BIENIO 2019-2020 X MINERAL'!O482</f>
        <v>325046.13999999996</v>
      </c>
      <c r="H481" s="114">
        <f t="shared" si="7"/>
        <v>495415.95999999996</v>
      </c>
    </row>
    <row r="482" spans="1:8" x14ac:dyDescent="0.25">
      <c r="A482" s="111">
        <v>23464</v>
      </c>
      <c r="B482" s="112" t="s">
        <v>475</v>
      </c>
      <c r="C482" s="113">
        <f>'PRESUPUESTO 2012 X MINERAL'!O483</f>
        <v>0</v>
      </c>
      <c r="D482" s="113">
        <f>'BIENIO 2013 - 2014 X MINERAL'!O483</f>
        <v>0</v>
      </c>
      <c r="E482" s="113">
        <f>'BIENIO 2015-2016 X MINERAL'!O483</f>
        <v>0</v>
      </c>
      <c r="F482" s="185">
        <f>'BIENIO 2017-2018 X MINERAL'!O483</f>
        <v>0</v>
      </c>
      <c r="G482" s="185">
        <f>'BIENIO 2019-2020 X MINERAL'!O483</f>
        <v>0</v>
      </c>
      <c r="H482" s="114">
        <f t="shared" si="7"/>
        <v>0</v>
      </c>
    </row>
    <row r="483" spans="1:8" x14ac:dyDescent="0.25">
      <c r="A483" s="111">
        <v>23466</v>
      </c>
      <c r="B483" s="115" t="s">
        <v>476</v>
      </c>
      <c r="C483" s="113">
        <f>'PRESUPUESTO 2012 X MINERAL'!O484</f>
        <v>7845012338</v>
      </c>
      <c r="D483" s="113">
        <f>'BIENIO 2013 - 2014 X MINERAL'!O484</f>
        <v>6932725250</v>
      </c>
      <c r="E483" s="113">
        <f>'BIENIO 2015-2016 X MINERAL'!O484</f>
        <v>3003580248.5599999</v>
      </c>
      <c r="F483" s="185">
        <f>'BIENIO 2017-2018 X MINERAL'!O484</f>
        <v>5839111083.3999987</v>
      </c>
      <c r="G483" s="185">
        <f>'BIENIO 2019-2020 X MINERAL'!O484</f>
        <v>3168493696.04</v>
      </c>
      <c r="H483" s="114">
        <f t="shared" si="7"/>
        <v>26788922616</v>
      </c>
    </row>
    <row r="484" spans="1:8" x14ac:dyDescent="0.25">
      <c r="A484" s="111">
        <v>23500</v>
      </c>
      <c r="B484" s="112" t="s">
        <v>477</v>
      </c>
      <c r="C484" s="113">
        <f>'PRESUPUESTO 2012 X MINERAL'!O485</f>
        <v>0</v>
      </c>
      <c r="D484" s="113">
        <f>'BIENIO 2013 - 2014 X MINERAL'!O485</f>
        <v>0</v>
      </c>
      <c r="E484" s="113">
        <f>'BIENIO 2015-2016 X MINERAL'!O485</f>
        <v>0</v>
      </c>
      <c r="F484" s="185">
        <f>'BIENIO 2017-2018 X MINERAL'!O485</f>
        <v>0</v>
      </c>
      <c r="G484" s="185">
        <f>'BIENIO 2019-2020 X MINERAL'!O485</f>
        <v>0</v>
      </c>
      <c r="H484" s="114">
        <f t="shared" si="7"/>
        <v>0</v>
      </c>
    </row>
    <row r="485" spans="1:8" x14ac:dyDescent="0.25">
      <c r="A485" s="111">
        <v>23555</v>
      </c>
      <c r="B485" s="112" t="s">
        <v>478</v>
      </c>
      <c r="C485" s="113">
        <f>'PRESUPUESTO 2012 X MINERAL'!O486</f>
        <v>1335873231</v>
      </c>
      <c r="D485" s="113">
        <f>'BIENIO 2013 - 2014 X MINERAL'!O486</f>
        <v>1327394468</v>
      </c>
      <c r="E485" s="113">
        <f>'BIENIO 2015-2016 X MINERAL'!O486</f>
        <v>557719533.49000001</v>
      </c>
      <c r="F485" s="185">
        <f>'BIENIO 2017-2018 X MINERAL'!O486</f>
        <v>1251662377.3899999</v>
      </c>
      <c r="G485" s="185">
        <f>'BIENIO 2019-2020 X MINERAL'!O486</f>
        <v>808980430.69000006</v>
      </c>
      <c r="H485" s="114">
        <f t="shared" si="7"/>
        <v>5281630040.5699997</v>
      </c>
    </row>
    <row r="486" spans="1:8" x14ac:dyDescent="0.25">
      <c r="A486" s="111">
        <v>23570</v>
      </c>
      <c r="B486" s="112" t="s">
        <v>479</v>
      </c>
      <c r="C486" s="113">
        <f>'PRESUPUESTO 2012 X MINERAL'!O487</f>
        <v>1168423235</v>
      </c>
      <c r="D486" s="113">
        <f>'BIENIO 2013 - 2014 X MINERAL'!O487</f>
        <v>1159117346</v>
      </c>
      <c r="E486" s="113">
        <f>'BIENIO 2015-2016 X MINERAL'!O487</f>
        <v>487947513.61000001</v>
      </c>
      <c r="F486" s="185">
        <f>'BIENIO 2017-2018 X MINERAL'!O487</f>
        <v>1089868192.27</v>
      </c>
      <c r="G486" s="185">
        <f>'BIENIO 2019-2020 X MINERAL'!O487</f>
        <v>704752045.80999994</v>
      </c>
      <c r="H486" s="114">
        <f t="shared" si="7"/>
        <v>4610108332.6900005</v>
      </c>
    </row>
    <row r="487" spans="1:8" x14ac:dyDescent="0.25">
      <c r="A487" s="111">
        <v>23574</v>
      </c>
      <c r="B487" s="112" t="s">
        <v>480</v>
      </c>
      <c r="C487" s="113">
        <f>'PRESUPUESTO 2012 X MINERAL'!O488</f>
        <v>0</v>
      </c>
      <c r="D487" s="113">
        <f>'BIENIO 2013 - 2014 X MINERAL'!O488</f>
        <v>53670</v>
      </c>
      <c r="E487" s="113">
        <f>'BIENIO 2015-2016 X MINERAL'!O488</f>
        <v>14223.13</v>
      </c>
      <c r="F487" s="185">
        <f>'BIENIO 2017-2018 X MINERAL'!O488</f>
        <v>125000.67</v>
      </c>
      <c r="G487" s="185">
        <f>'BIENIO 2019-2020 X MINERAL'!O488</f>
        <v>535.04999999999995</v>
      </c>
      <c r="H487" s="114">
        <f t="shared" si="7"/>
        <v>193428.84999999998</v>
      </c>
    </row>
    <row r="488" spans="1:8" x14ac:dyDescent="0.25">
      <c r="A488" s="111">
        <v>23580</v>
      </c>
      <c r="B488" s="112" t="s">
        <v>481</v>
      </c>
      <c r="C488" s="113">
        <f>'PRESUPUESTO 2012 X MINERAL'!O489</f>
        <v>2018382844</v>
      </c>
      <c r="D488" s="113">
        <f>'BIENIO 2013 - 2014 X MINERAL'!O489</f>
        <v>1696409583</v>
      </c>
      <c r="E488" s="113">
        <f>'BIENIO 2015-2016 X MINERAL'!O489</f>
        <v>1068441790.6900001</v>
      </c>
      <c r="F488" s="185">
        <f>'BIENIO 2017-2018 X MINERAL'!O489</f>
        <v>2848389275.5100002</v>
      </c>
      <c r="G488" s="185">
        <f>'BIENIO 2019-2020 X MINERAL'!O489</f>
        <v>2162925976.8400002</v>
      </c>
      <c r="H488" s="114">
        <f t="shared" si="7"/>
        <v>9794549470.0400009</v>
      </c>
    </row>
    <row r="489" spans="1:8" x14ac:dyDescent="0.25">
      <c r="A489" s="111">
        <v>23586</v>
      </c>
      <c r="B489" s="112" t="s">
        <v>482</v>
      </c>
      <c r="C489" s="113">
        <f>'PRESUPUESTO 2012 X MINERAL'!O490</f>
        <v>0</v>
      </c>
      <c r="D489" s="113">
        <f>'BIENIO 2013 - 2014 X MINERAL'!O490</f>
        <v>0</v>
      </c>
      <c r="E489" s="113">
        <f>'BIENIO 2015-2016 X MINERAL'!O490</f>
        <v>0</v>
      </c>
      <c r="F489" s="185">
        <f>'BIENIO 2017-2018 X MINERAL'!O490</f>
        <v>0</v>
      </c>
      <c r="G489" s="185">
        <f>'BIENIO 2019-2020 X MINERAL'!O490</f>
        <v>0</v>
      </c>
      <c r="H489" s="114">
        <f t="shared" si="7"/>
        <v>0</v>
      </c>
    </row>
    <row r="490" spans="1:8" x14ac:dyDescent="0.25">
      <c r="A490" s="111">
        <v>23660</v>
      </c>
      <c r="B490" s="112" t="s">
        <v>483</v>
      </c>
      <c r="C490" s="113">
        <f>'PRESUPUESTO 2012 X MINERAL'!O491</f>
        <v>0</v>
      </c>
      <c r="D490" s="113">
        <f>'BIENIO 2013 - 2014 X MINERAL'!O491</f>
        <v>0</v>
      </c>
      <c r="E490" s="113">
        <f>'BIENIO 2015-2016 X MINERAL'!O491</f>
        <v>0</v>
      </c>
      <c r="F490" s="185">
        <f>'BIENIO 2017-2018 X MINERAL'!O491</f>
        <v>0</v>
      </c>
      <c r="G490" s="185">
        <f>'BIENIO 2019-2020 X MINERAL'!O491</f>
        <v>0</v>
      </c>
      <c r="H490" s="114">
        <f t="shared" si="7"/>
        <v>0</v>
      </c>
    </row>
    <row r="491" spans="1:8" x14ac:dyDescent="0.25">
      <c r="A491" s="208">
        <v>23670</v>
      </c>
      <c r="B491" s="212" t="s">
        <v>484</v>
      </c>
      <c r="C491" s="209">
        <f>'PRESUPUESTO 2012 X MINERAL'!O492</f>
        <v>0</v>
      </c>
      <c r="D491" s="209">
        <f>'BIENIO 2013 - 2014 X MINERAL'!O492</f>
        <v>0</v>
      </c>
      <c r="E491" s="209">
        <f>'BIENIO 2015-2016 X MINERAL'!O492</f>
        <v>0</v>
      </c>
      <c r="F491" s="210">
        <f>'BIENIO 2017-2018 X MINERAL'!O492</f>
        <v>0</v>
      </c>
      <c r="G491" s="210">
        <f>'BIENIO 2019-2020 X MINERAL'!O492</f>
        <v>0</v>
      </c>
      <c r="H491" s="211">
        <f t="shared" si="7"/>
        <v>0</v>
      </c>
    </row>
    <row r="492" spans="1:8" x14ac:dyDescent="0.25">
      <c r="A492" s="208">
        <v>23672</v>
      </c>
      <c r="B492" s="207" t="s">
        <v>485</v>
      </c>
      <c r="C492" s="209">
        <f>'PRESUPUESTO 2012 X MINERAL'!O493</f>
        <v>273750</v>
      </c>
      <c r="D492" s="209">
        <f>'BIENIO 2013 - 2014 X MINERAL'!O493</f>
        <v>0</v>
      </c>
      <c r="E492" s="209">
        <f>'BIENIO 2015-2016 X MINERAL'!O493</f>
        <v>0</v>
      </c>
      <c r="F492" s="210">
        <f>'BIENIO 2017-2018 X MINERAL'!O493</f>
        <v>0</v>
      </c>
      <c r="G492" s="210">
        <f>'BIENIO 2019-2020 X MINERAL'!O493</f>
        <v>0</v>
      </c>
      <c r="H492" s="211">
        <f t="shared" si="7"/>
        <v>273750</v>
      </c>
    </row>
    <row r="493" spans="1:8" x14ac:dyDescent="0.25">
      <c r="A493" s="208">
        <v>23675</v>
      </c>
      <c r="B493" s="207" t="s">
        <v>486</v>
      </c>
      <c r="C493" s="209">
        <f>'PRESUPUESTO 2012 X MINERAL'!O494</f>
        <v>0</v>
      </c>
      <c r="D493" s="209">
        <f>'BIENIO 2013 - 2014 X MINERAL'!O494</f>
        <v>0</v>
      </c>
      <c r="E493" s="209">
        <f>'BIENIO 2015-2016 X MINERAL'!O494</f>
        <v>0</v>
      </c>
      <c r="F493" s="210">
        <f>'BIENIO 2017-2018 X MINERAL'!O494</f>
        <v>0</v>
      </c>
      <c r="G493" s="210">
        <f>'BIENIO 2019-2020 X MINERAL'!O494</f>
        <v>0</v>
      </c>
      <c r="H493" s="211">
        <f t="shared" si="7"/>
        <v>0</v>
      </c>
    </row>
    <row r="494" spans="1:8" x14ac:dyDescent="0.25">
      <c r="A494" s="208">
        <v>23678</v>
      </c>
      <c r="B494" s="207" t="s">
        <v>139</v>
      </c>
      <c r="C494" s="209">
        <f>'PRESUPUESTO 2012 X MINERAL'!O495</f>
        <v>0</v>
      </c>
      <c r="D494" s="209">
        <f>'BIENIO 2013 - 2014 X MINERAL'!O495</f>
        <v>164258</v>
      </c>
      <c r="E494" s="209">
        <f>'BIENIO 2015-2016 X MINERAL'!O495</f>
        <v>1052237.5</v>
      </c>
      <c r="F494" s="210">
        <f>'BIENIO 2017-2018 X MINERAL'!O495</f>
        <v>1748470.97</v>
      </c>
      <c r="G494" s="210">
        <f>'BIENIO 2019-2020 X MINERAL'!O495</f>
        <v>181885.01</v>
      </c>
      <c r="H494" s="211">
        <f t="shared" si="7"/>
        <v>3146851.4799999995</v>
      </c>
    </row>
    <row r="495" spans="1:8" x14ac:dyDescent="0.25">
      <c r="A495" s="208">
        <v>23682</v>
      </c>
      <c r="B495" s="212" t="s">
        <v>487</v>
      </c>
      <c r="C495" s="209">
        <f>'PRESUPUESTO 2012 X MINERAL'!O496</f>
        <v>1348788467</v>
      </c>
      <c r="D495" s="209">
        <f>'BIENIO 2013 - 2014 X MINERAL'!O496</f>
        <v>971521541</v>
      </c>
      <c r="E495" s="209">
        <f>'BIENIO 2015-2016 X MINERAL'!O496</f>
        <v>352177226.70000005</v>
      </c>
      <c r="F495" s="210">
        <f>'BIENIO 2017-2018 X MINERAL'!O496</f>
        <v>551359350.49000001</v>
      </c>
      <c r="G495" s="210">
        <f>'BIENIO 2019-2020 X MINERAL'!O496</f>
        <v>683406676.72000003</v>
      </c>
      <c r="H495" s="211">
        <f t="shared" si="7"/>
        <v>3907253261.9099998</v>
      </c>
    </row>
    <row r="496" spans="1:8" x14ac:dyDescent="0.25">
      <c r="A496" s="208">
        <v>23686</v>
      </c>
      <c r="B496" s="207" t="s">
        <v>488</v>
      </c>
      <c r="C496" s="209">
        <f>'PRESUPUESTO 2012 X MINERAL'!O497</f>
        <v>0</v>
      </c>
      <c r="D496" s="209">
        <f>'BIENIO 2013 - 2014 X MINERAL'!O497</f>
        <v>0</v>
      </c>
      <c r="E496" s="209">
        <f>'BIENIO 2015-2016 X MINERAL'!O497</f>
        <v>0</v>
      </c>
      <c r="F496" s="210">
        <f>'BIENIO 2017-2018 X MINERAL'!O497</f>
        <v>0</v>
      </c>
      <c r="G496" s="210">
        <f>'BIENIO 2019-2020 X MINERAL'!O497</f>
        <v>55456.160000000003</v>
      </c>
      <c r="H496" s="211">
        <f t="shared" si="7"/>
        <v>55456.160000000003</v>
      </c>
    </row>
    <row r="497" spans="1:8" x14ac:dyDescent="0.25">
      <c r="A497" s="208">
        <v>23807</v>
      </c>
      <c r="B497" s="207" t="s">
        <v>489</v>
      </c>
      <c r="C497" s="209">
        <f>'PRESUPUESTO 2012 X MINERAL'!O498</f>
        <v>0</v>
      </c>
      <c r="D497" s="209">
        <f>'BIENIO 2013 - 2014 X MINERAL'!O498</f>
        <v>0</v>
      </c>
      <c r="E497" s="209">
        <f>'BIENIO 2015-2016 X MINERAL'!O498</f>
        <v>1613201.92</v>
      </c>
      <c r="F497" s="210">
        <f>'BIENIO 2017-2018 X MINERAL'!O498</f>
        <v>1204270.33</v>
      </c>
      <c r="G497" s="210">
        <f>'BIENIO 2019-2020 X MINERAL'!O498</f>
        <v>1077420.57</v>
      </c>
      <c r="H497" s="211">
        <f t="shared" si="7"/>
        <v>3894892.8200000003</v>
      </c>
    </row>
    <row r="498" spans="1:8" x14ac:dyDescent="0.25">
      <c r="A498" s="208">
        <v>23815</v>
      </c>
      <c r="B498" s="212" t="s">
        <v>490</v>
      </c>
      <c r="C498" s="209">
        <f>'PRESUPUESTO 2012 X MINERAL'!O499</f>
        <v>0</v>
      </c>
      <c r="D498" s="209">
        <f>'BIENIO 2013 - 2014 X MINERAL'!O499</f>
        <v>0</v>
      </c>
      <c r="E498" s="209">
        <f>'BIENIO 2015-2016 X MINERAL'!O499</f>
        <v>0</v>
      </c>
      <c r="F498" s="210">
        <f>'BIENIO 2017-2018 X MINERAL'!O499</f>
        <v>0</v>
      </c>
      <c r="G498" s="210">
        <f>'BIENIO 2019-2020 X MINERAL'!O499</f>
        <v>0</v>
      </c>
      <c r="H498" s="211">
        <f t="shared" si="7"/>
        <v>0</v>
      </c>
    </row>
    <row r="499" spans="1:8" x14ac:dyDescent="0.25">
      <c r="A499" s="208">
        <v>23855</v>
      </c>
      <c r="B499" s="207" t="s">
        <v>491</v>
      </c>
      <c r="C499" s="209">
        <f>'PRESUPUESTO 2012 X MINERAL'!O500</f>
        <v>0</v>
      </c>
      <c r="D499" s="209">
        <f>'BIENIO 2013 - 2014 X MINERAL'!O500</f>
        <v>0</v>
      </c>
      <c r="E499" s="209">
        <f>'BIENIO 2015-2016 X MINERAL'!O500</f>
        <v>0</v>
      </c>
      <c r="F499" s="210">
        <f>'BIENIO 2017-2018 X MINERAL'!O500</f>
        <v>1449852.38</v>
      </c>
      <c r="G499" s="210">
        <f>'BIENIO 2019-2020 X MINERAL'!O500</f>
        <v>3230327.9</v>
      </c>
      <c r="H499" s="211">
        <f t="shared" si="7"/>
        <v>4680180.2799999993</v>
      </c>
    </row>
    <row r="500" spans="1:8" x14ac:dyDescent="0.25">
      <c r="A500" s="208">
        <v>25001</v>
      </c>
      <c r="B500" s="207" t="s">
        <v>492</v>
      </c>
      <c r="C500" s="209">
        <f>'PRESUPUESTO 2012 X MINERAL'!O501</f>
        <v>0</v>
      </c>
      <c r="D500" s="209">
        <f>'BIENIO 2013 - 2014 X MINERAL'!O501</f>
        <v>589890</v>
      </c>
      <c r="E500" s="209">
        <f>'BIENIO 2015-2016 X MINERAL'!O501</f>
        <v>306413.09000000003</v>
      </c>
      <c r="F500" s="210">
        <f>'BIENIO 2017-2018 X MINERAL'!O501</f>
        <v>1261876.4400000002</v>
      </c>
      <c r="G500" s="210">
        <f>'BIENIO 2019-2020 X MINERAL'!O501</f>
        <v>2560461.7699999996</v>
      </c>
      <c r="H500" s="211">
        <f t="shared" si="7"/>
        <v>4718641.3</v>
      </c>
    </row>
    <row r="501" spans="1:8" x14ac:dyDescent="0.25">
      <c r="A501" s="111">
        <v>25019</v>
      </c>
      <c r="B501" s="112" t="s">
        <v>493</v>
      </c>
      <c r="C501" s="113">
        <f>'PRESUPUESTO 2012 X MINERAL'!O502</f>
        <v>0</v>
      </c>
      <c r="D501" s="113">
        <f>'BIENIO 2013 - 2014 X MINERAL'!O502</f>
        <v>16360</v>
      </c>
      <c r="E501" s="113">
        <f>'BIENIO 2015-2016 X MINERAL'!O502</f>
        <v>0</v>
      </c>
      <c r="F501" s="185">
        <f>'BIENIO 2017-2018 X MINERAL'!O502</f>
        <v>0</v>
      </c>
      <c r="G501" s="185">
        <f>'BIENIO 2019-2020 X MINERAL'!O502</f>
        <v>16590.11</v>
      </c>
      <c r="H501" s="114">
        <f t="shared" si="7"/>
        <v>32950.11</v>
      </c>
    </row>
    <row r="502" spans="1:8" x14ac:dyDescent="0.25">
      <c r="A502" s="111">
        <v>25035</v>
      </c>
      <c r="B502" s="112" t="s">
        <v>494</v>
      </c>
      <c r="C502" s="113">
        <f>'PRESUPUESTO 2012 X MINERAL'!O503</f>
        <v>0</v>
      </c>
      <c r="D502" s="113">
        <f>'BIENIO 2013 - 2014 X MINERAL'!O503</f>
        <v>12149728.190000001</v>
      </c>
      <c r="E502" s="113">
        <f>'BIENIO 2015-2016 X MINERAL'!O503</f>
        <v>9211402.3099999987</v>
      </c>
      <c r="F502" s="185">
        <f>'BIENIO 2017-2018 X MINERAL'!O503</f>
        <v>410482.52999999997</v>
      </c>
      <c r="G502" s="185">
        <f>'BIENIO 2019-2020 X MINERAL'!O503</f>
        <v>374673.7</v>
      </c>
      <c r="H502" s="114">
        <f t="shared" si="7"/>
        <v>22146286.73</v>
      </c>
    </row>
    <row r="503" spans="1:8" x14ac:dyDescent="0.25">
      <c r="A503" s="111">
        <v>25040</v>
      </c>
      <c r="B503" s="112" t="s">
        <v>495</v>
      </c>
      <c r="C503" s="113">
        <f>'PRESUPUESTO 2012 X MINERAL'!O504</f>
        <v>0</v>
      </c>
      <c r="D503" s="113">
        <f>'BIENIO 2013 - 2014 X MINERAL'!O504</f>
        <v>0</v>
      </c>
      <c r="E503" s="113">
        <f>'BIENIO 2015-2016 X MINERAL'!O504</f>
        <v>0</v>
      </c>
      <c r="F503" s="185">
        <f>'BIENIO 2017-2018 X MINERAL'!O504</f>
        <v>0</v>
      </c>
      <c r="G503" s="185">
        <f>'BIENIO 2019-2020 X MINERAL'!O504</f>
        <v>0</v>
      </c>
      <c r="H503" s="114">
        <f t="shared" si="7"/>
        <v>0</v>
      </c>
    </row>
    <row r="504" spans="1:8" x14ac:dyDescent="0.25">
      <c r="A504" s="111">
        <v>25053</v>
      </c>
      <c r="B504" s="112" t="s">
        <v>496</v>
      </c>
      <c r="C504" s="113">
        <f>'PRESUPUESTO 2012 X MINERAL'!O505</f>
        <v>0</v>
      </c>
      <c r="D504" s="113">
        <f>'BIENIO 2013 - 2014 X MINERAL'!O505</f>
        <v>1638917</v>
      </c>
      <c r="E504" s="113">
        <f>'BIENIO 2015-2016 X MINERAL'!O505</f>
        <v>80462.39</v>
      </c>
      <c r="F504" s="185">
        <f>'BIENIO 2017-2018 X MINERAL'!O505</f>
        <v>4900.09</v>
      </c>
      <c r="G504" s="185">
        <f>'BIENIO 2019-2020 X MINERAL'!O505</f>
        <v>0</v>
      </c>
      <c r="H504" s="114">
        <f t="shared" si="7"/>
        <v>1724279.48</v>
      </c>
    </row>
    <row r="505" spans="1:8" x14ac:dyDescent="0.25">
      <c r="A505" s="111">
        <v>25086</v>
      </c>
      <c r="B505" s="112" t="s">
        <v>497</v>
      </c>
      <c r="C505" s="113">
        <f>'PRESUPUESTO 2012 X MINERAL'!O506</f>
        <v>0</v>
      </c>
      <c r="D505" s="113">
        <f>'BIENIO 2013 - 2014 X MINERAL'!O506</f>
        <v>0</v>
      </c>
      <c r="E505" s="113">
        <f>'BIENIO 2015-2016 X MINERAL'!O506</f>
        <v>0</v>
      </c>
      <c r="F505" s="185">
        <f>'BIENIO 2017-2018 X MINERAL'!O506</f>
        <v>6158.8499999999995</v>
      </c>
      <c r="G505" s="185">
        <f>'BIENIO 2019-2020 X MINERAL'!O506</f>
        <v>175250.61</v>
      </c>
      <c r="H505" s="114">
        <f t="shared" si="7"/>
        <v>181409.46</v>
      </c>
    </row>
    <row r="506" spans="1:8" x14ac:dyDescent="0.25">
      <c r="A506" s="111">
        <v>25095</v>
      </c>
      <c r="B506" s="112" t="s">
        <v>498</v>
      </c>
      <c r="C506" s="113">
        <f>'PRESUPUESTO 2012 X MINERAL'!O507</f>
        <v>0</v>
      </c>
      <c r="D506" s="113">
        <f>'BIENIO 2013 - 2014 X MINERAL'!O507</f>
        <v>0</v>
      </c>
      <c r="E506" s="113">
        <f>'BIENIO 2015-2016 X MINERAL'!O507</f>
        <v>0</v>
      </c>
      <c r="F506" s="185">
        <f>'BIENIO 2017-2018 X MINERAL'!O507</f>
        <v>0</v>
      </c>
      <c r="G506" s="185">
        <f>'BIENIO 2019-2020 X MINERAL'!O507</f>
        <v>0</v>
      </c>
      <c r="H506" s="114">
        <f t="shared" si="7"/>
        <v>0</v>
      </c>
    </row>
    <row r="507" spans="1:8" x14ac:dyDescent="0.25">
      <c r="A507" s="111">
        <v>25099</v>
      </c>
      <c r="B507" s="112" t="s">
        <v>499</v>
      </c>
      <c r="C507" s="113">
        <f>'PRESUPUESTO 2012 X MINERAL'!O508</f>
        <v>1441165</v>
      </c>
      <c r="D507" s="113">
        <f>'BIENIO 2013 - 2014 X MINERAL'!O508</f>
        <v>1147773</v>
      </c>
      <c r="E507" s="113">
        <f>'BIENIO 2015-2016 X MINERAL'!O508</f>
        <v>939771.9</v>
      </c>
      <c r="F507" s="185">
        <f>'BIENIO 2017-2018 X MINERAL'!O508</f>
        <v>623054.05999999994</v>
      </c>
      <c r="G507" s="185">
        <f>'BIENIO 2019-2020 X MINERAL'!O508</f>
        <v>4991947.46</v>
      </c>
      <c r="H507" s="114">
        <f t="shared" si="7"/>
        <v>9143711.4199999999</v>
      </c>
    </row>
    <row r="508" spans="1:8" x14ac:dyDescent="0.25">
      <c r="A508" s="111">
        <v>25120</v>
      </c>
      <c r="B508" s="112" t="s">
        <v>500</v>
      </c>
      <c r="C508" s="113">
        <f>'PRESUPUESTO 2012 X MINERAL'!O509</f>
        <v>0</v>
      </c>
      <c r="D508" s="113">
        <f>'BIENIO 2013 - 2014 X MINERAL'!O509</f>
        <v>0</v>
      </c>
      <c r="E508" s="113">
        <f>'BIENIO 2015-2016 X MINERAL'!O509</f>
        <v>0</v>
      </c>
      <c r="F508" s="185">
        <f>'BIENIO 2017-2018 X MINERAL'!O509</f>
        <v>0</v>
      </c>
      <c r="G508" s="185">
        <f>'BIENIO 2019-2020 X MINERAL'!O509</f>
        <v>0</v>
      </c>
      <c r="H508" s="114">
        <f t="shared" si="7"/>
        <v>0</v>
      </c>
    </row>
    <row r="509" spans="1:8" x14ac:dyDescent="0.25">
      <c r="A509" s="111">
        <v>25123</v>
      </c>
      <c r="B509" s="112" t="s">
        <v>501</v>
      </c>
      <c r="C509" s="113">
        <f>'PRESUPUESTO 2012 X MINERAL'!O510</f>
        <v>0</v>
      </c>
      <c r="D509" s="113">
        <f>'BIENIO 2013 - 2014 X MINERAL'!O510</f>
        <v>0</v>
      </c>
      <c r="E509" s="113">
        <f>'BIENIO 2015-2016 X MINERAL'!O510</f>
        <v>0</v>
      </c>
      <c r="F509" s="185">
        <f>'BIENIO 2017-2018 X MINERAL'!O510</f>
        <v>0</v>
      </c>
      <c r="G509" s="185">
        <f>'BIENIO 2019-2020 X MINERAL'!O510</f>
        <v>0</v>
      </c>
      <c r="H509" s="114">
        <f t="shared" si="7"/>
        <v>0</v>
      </c>
    </row>
    <row r="510" spans="1:8" x14ac:dyDescent="0.25">
      <c r="A510" s="111">
        <v>25126</v>
      </c>
      <c r="B510" s="112" t="s">
        <v>502</v>
      </c>
      <c r="C510" s="113">
        <f>'PRESUPUESTO 2012 X MINERAL'!O511</f>
        <v>279072</v>
      </c>
      <c r="D510" s="113">
        <f>'BIENIO 2013 - 2014 X MINERAL'!O511</f>
        <v>3201626</v>
      </c>
      <c r="E510" s="113">
        <f>'BIENIO 2015-2016 X MINERAL'!O511</f>
        <v>1361060.5</v>
      </c>
      <c r="F510" s="185">
        <f>'BIENIO 2017-2018 X MINERAL'!O511</f>
        <v>958250.49</v>
      </c>
      <c r="G510" s="185">
        <f>'BIENIO 2019-2020 X MINERAL'!O511</f>
        <v>1165952.4300000002</v>
      </c>
      <c r="H510" s="114">
        <f t="shared" si="7"/>
        <v>6965961.4199999999</v>
      </c>
    </row>
    <row r="511" spans="1:8" x14ac:dyDescent="0.25">
      <c r="A511" s="208">
        <v>25148</v>
      </c>
      <c r="B511" s="207" t="s">
        <v>503</v>
      </c>
      <c r="C511" s="209">
        <f>'PRESUPUESTO 2012 X MINERAL'!O512</f>
        <v>1867187</v>
      </c>
      <c r="D511" s="209">
        <f>'BIENIO 2013 - 2014 X MINERAL'!O512</f>
        <v>42859928</v>
      </c>
      <c r="E511" s="209">
        <f>'BIENIO 2015-2016 X MINERAL'!O512</f>
        <v>9164417.1400000006</v>
      </c>
      <c r="F511" s="210">
        <f>'BIENIO 2017-2018 X MINERAL'!O512</f>
        <v>10488180.99</v>
      </c>
      <c r="G511" s="210">
        <f>'BIENIO 2019-2020 X MINERAL'!O512</f>
        <v>712012.04</v>
      </c>
      <c r="H511" s="211">
        <f t="shared" si="7"/>
        <v>65091725.170000002</v>
      </c>
    </row>
    <row r="512" spans="1:8" x14ac:dyDescent="0.25">
      <c r="A512" s="208">
        <v>25151</v>
      </c>
      <c r="B512" s="207" t="s">
        <v>504</v>
      </c>
      <c r="C512" s="209">
        <f>'PRESUPUESTO 2012 X MINERAL'!O513</f>
        <v>0</v>
      </c>
      <c r="D512" s="209">
        <f>'BIENIO 2013 - 2014 X MINERAL'!O513</f>
        <v>2942275.9699999997</v>
      </c>
      <c r="E512" s="209">
        <f>'BIENIO 2015-2016 X MINERAL'!O513</f>
        <v>4575558.8500000006</v>
      </c>
      <c r="F512" s="210">
        <f>'BIENIO 2017-2018 X MINERAL'!O513</f>
        <v>2957878.82</v>
      </c>
      <c r="G512" s="210">
        <f>'BIENIO 2019-2020 X MINERAL'!O513</f>
        <v>5077750.5799999991</v>
      </c>
      <c r="H512" s="211">
        <f t="shared" si="7"/>
        <v>15553464.219999999</v>
      </c>
    </row>
    <row r="513" spans="1:8" x14ac:dyDescent="0.25">
      <c r="A513" s="208">
        <v>25154</v>
      </c>
      <c r="B513" s="207" t="s">
        <v>505</v>
      </c>
      <c r="C513" s="209">
        <f>'PRESUPUESTO 2012 X MINERAL'!O514</f>
        <v>0</v>
      </c>
      <c r="D513" s="209">
        <f>'BIENIO 2013 - 2014 X MINERAL'!O514</f>
        <v>9915313</v>
      </c>
      <c r="E513" s="209">
        <f>'BIENIO 2015-2016 X MINERAL'!O514</f>
        <v>11868561.950000001</v>
      </c>
      <c r="F513" s="210">
        <f>'BIENIO 2017-2018 X MINERAL'!O514</f>
        <v>23838164.780000005</v>
      </c>
      <c r="G513" s="210">
        <f>'BIENIO 2019-2020 X MINERAL'!O514</f>
        <v>7393204.1100000003</v>
      </c>
      <c r="H513" s="211">
        <f t="shared" si="7"/>
        <v>53015243.840000004</v>
      </c>
    </row>
    <row r="514" spans="1:8" x14ac:dyDescent="0.25">
      <c r="A514" s="208">
        <v>25168</v>
      </c>
      <c r="B514" s="207" t="s">
        <v>506</v>
      </c>
      <c r="C514" s="209">
        <f>'PRESUPUESTO 2012 X MINERAL'!O515</f>
        <v>0</v>
      </c>
      <c r="D514" s="209">
        <f>'BIENIO 2013 - 2014 X MINERAL'!O515</f>
        <v>0</v>
      </c>
      <c r="E514" s="209">
        <f>'BIENIO 2015-2016 X MINERAL'!O515</f>
        <v>0</v>
      </c>
      <c r="F514" s="210">
        <f>'BIENIO 2017-2018 X MINERAL'!O515</f>
        <v>78640.67</v>
      </c>
      <c r="G514" s="210">
        <f>'BIENIO 2019-2020 X MINERAL'!O515</f>
        <v>97990.84</v>
      </c>
      <c r="H514" s="211">
        <f t="shared" si="7"/>
        <v>176631.51</v>
      </c>
    </row>
    <row r="515" spans="1:8" x14ac:dyDescent="0.25">
      <c r="A515" s="208">
        <v>25175</v>
      </c>
      <c r="B515" s="207" t="s">
        <v>507</v>
      </c>
      <c r="C515" s="209">
        <f>'PRESUPUESTO 2012 X MINERAL'!O516</f>
        <v>831361.16</v>
      </c>
      <c r="D515" s="209">
        <f>'BIENIO 2013 - 2014 X MINERAL'!O516</f>
        <v>605468.19999999995</v>
      </c>
      <c r="E515" s="209">
        <f>'BIENIO 2015-2016 X MINERAL'!O516</f>
        <v>4422400.9099999992</v>
      </c>
      <c r="F515" s="210">
        <f>'BIENIO 2017-2018 X MINERAL'!O516</f>
        <v>12925114.600000001</v>
      </c>
      <c r="G515" s="210">
        <f>'BIENIO 2019-2020 X MINERAL'!O516</f>
        <v>8337299.1900000004</v>
      </c>
      <c r="H515" s="211">
        <f t="shared" si="7"/>
        <v>27121644.060000002</v>
      </c>
    </row>
    <row r="516" spans="1:8" x14ac:dyDescent="0.25">
      <c r="A516" s="208">
        <v>25178</v>
      </c>
      <c r="B516" s="207" t="s">
        <v>508</v>
      </c>
      <c r="C516" s="209">
        <f>'PRESUPUESTO 2012 X MINERAL'!O517</f>
        <v>0</v>
      </c>
      <c r="D516" s="209">
        <f>'BIENIO 2013 - 2014 X MINERAL'!O517</f>
        <v>2595835</v>
      </c>
      <c r="E516" s="209">
        <f>'BIENIO 2015-2016 X MINERAL'!O517</f>
        <v>2592394.91</v>
      </c>
      <c r="F516" s="210">
        <f>'BIENIO 2017-2018 X MINERAL'!O517</f>
        <v>1008958.2899999999</v>
      </c>
      <c r="G516" s="210">
        <f>'BIENIO 2019-2020 X MINERAL'!O517</f>
        <v>142962.44</v>
      </c>
      <c r="H516" s="211">
        <f t="shared" si="7"/>
        <v>6340150.6400000006</v>
      </c>
    </row>
    <row r="517" spans="1:8" x14ac:dyDescent="0.25">
      <c r="A517" s="208">
        <v>25181</v>
      </c>
      <c r="B517" s="207" t="s">
        <v>509</v>
      </c>
      <c r="C517" s="209">
        <f>'PRESUPUESTO 2012 X MINERAL'!O518</f>
        <v>827</v>
      </c>
      <c r="D517" s="209">
        <f>'BIENIO 2013 - 2014 X MINERAL'!O518</f>
        <v>11620</v>
      </c>
      <c r="E517" s="209">
        <f>'BIENIO 2015-2016 X MINERAL'!O518</f>
        <v>15396.73</v>
      </c>
      <c r="F517" s="210">
        <f>'BIENIO 2017-2018 X MINERAL'!O518</f>
        <v>23800.68</v>
      </c>
      <c r="G517" s="210">
        <f>'BIENIO 2019-2020 X MINERAL'!O518</f>
        <v>1017.58</v>
      </c>
      <c r="H517" s="211">
        <f t="shared" si="7"/>
        <v>52661.990000000005</v>
      </c>
    </row>
    <row r="518" spans="1:8" x14ac:dyDescent="0.25">
      <c r="A518" s="208">
        <v>25183</v>
      </c>
      <c r="B518" s="207" t="s">
        <v>510</v>
      </c>
      <c r="C518" s="209">
        <f>'PRESUPUESTO 2012 X MINERAL'!O519</f>
        <v>348209</v>
      </c>
      <c r="D518" s="209">
        <f>'BIENIO 2013 - 2014 X MINERAL'!O519</f>
        <v>85863</v>
      </c>
      <c r="E518" s="209">
        <f>'BIENIO 2015-2016 X MINERAL'!O519</f>
        <v>0</v>
      </c>
      <c r="F518" s="210">
        <f>'BIENIO 2017-2018 X MINERAL'!O519</f>
        <v>147497.34999999998</v>
      </c>
      <c r="G518" s="210">
        <f>'BIENIO 2019-2020 X MINERAL'!O519</f>
        <v>3528548.96</v>
      </c>
      <c r="H518" s="211">
        <f t="shared" si="7"/>
        <v>4110118.31</v>
      </c>
    </row>
    <row r="519" spans="1:8" x14ac:dyDescent="0.25">
      <c r="A519" s="208">
        <v>25200</v>
      </c>
      <c r="B519" s="207" t="s">
        <v>511</v>
      </c>
      <c r="C519" s="209">
        <f>'PRESUPUESTO 2012 X MINERAL'!O520</f>
        <v>38562734</v>
      </c>
      <c r="D519" s="209">
        <f>'BIENIO 2013 - 2014 X MINERAL'!O520</f>
        <v>36821443.649999999</v>
      </c>
      <c r="E519" s="209">
        <f>'BIENIO 2015-2016 X MINERAL'!O520</f>
        <v>34946179.450000003</v>
      </c>
      <c r="F519" s="210">
        <f>'BIENIO 2017-2018 X MINERAL'!O520</f>
        <v>54821268.469999984</v>
      </c>
      <c r="G519" s="210">
        <f>'BIENIO 2019-2020 X MINERAL'!O520</f>
        <v>45836469.250000007</v>
      </c>
      <c r="H519" s="211">
        <f t="shared" si="7"/>
        <v>210988094.81999999</v>
      </c>
    </row>
    <row r="520" spans="1:8" x14ac:dyDescent="0.25">
      <c r="A520" s="208">
        <v>25214</v>
      </c>
      <c r="B520" s="207" t="s">
        <v>512</v>
      </c>
      <c r="C520" s="209">
        <f>'PRESUPUESTO 2012 X MINERAL'!O521</f>
        <v>0</v>
      </c>
      <c r="D520" s="209">
        <f>'BIENIO 2013 - 2014 X MINERAL'!O521</f>
        <v>0</v>
      </c>
      <c r="E520" s="209">
        <f>'BIENIO 2015-2016 X MINERAL'!O521</f>
        <v>0</v>
      </c>
      <c r="F520" s="210">
        <f>'BIENIO 2017-2018 X MINERAL'!O521</f>
        <v>540407.07999999996</v>
      </c>
      <c r="G520" s="210">
        <f>'BIENIO 2019-2020 X MINERAL'!O521</f>
        <v>0</v>
      </c>
      <c r="H520" s="211">
        <f t="shared" si="7"/>
        <v>540407.07999999996</v>
      </c>
    </row>
    <row r="521" spans="1:8" x14ac:dyDescent="0.25">
      <c r="A521" s="111">
        <v>25224</v>
      </c>
      <c r="B521" s="112" t="s">
        <v>513</v>
      </c>
      <c r="C521" s="113">
        <f>'PRESUPUESTO 2012 X MINERAL'!O522</f>
        <v>367569610</v>
      </c>
      <c r="D521" s="113">
        <f>'BIENIO 2013 - 2014 X MINERAL'!O522</f>
        <v>384324802.00999999</v>
      </c>
      <c r="E521" s="113">
        <f>'BIENIO 2015-2016 X MINERAL'!O522</f>
        <v>332014735.19</v>
      </c>
      <c r="F521" s="185">
        <f>'BIENIO 2017-2018 X MINERAL'!O522</f>
        <v>697872630.07000017</v>
      </c>
      <c r="G521" s="185">
        <f>'BIENIO 2019-2020 X MINERAL'!O522</f>
        <v>557356905.95000005</v>
      </c>
      <c r="H521" s="114">
        <f t="shared" si="7"/>
        <v>2339138683.2200003</v>
      </c>
    </row>
    <row r="522" spans="1:8" x14ac:dyDescent="0.25">
      <c r="A522" s="111">
        <v>25245</v>
      </c>
      <c r="B522" s="112" t="s">
        <v>514</v>
      </c>
      <c r="C522" s="113">
        <f>'PRESUPUESTO 2012 X MINERAL'!O523</f>
        <v>0</v>
      </c>
      <c r="D522" s="113">
        <f>'BIENIO 2013 - 2014 X MINERAL'!O523</f>
        <v>0</v>
      </c>
      <c r="E522" s="113">
        <f>'BIENIO 2015-2016 X MINERAL'!O523</f>
        <v>0</v>
      </c>
      <c r="F522" s="185">
        <f>'BIENIO 2017-2018 X MINERAL'!O523</f>
        <v>24303.13</v>
      </c>
      <c r="G522" s="185">
        <f>'BIENIO 2019-2020 X MINERAL'!O523</f>
        <v>0</v>
      </c>
      <c r="H522" s="114">
        <f t="shared" ref="H522:H585" si="8">SUM(C522:G522)</f>
        <v>24303.13</v>
      </c>
    </row>
    <row r="523" spans="1:8" x14ac:dyDescent="0.25">
      <c r="A523" s="111">
        <v>25258</v>
      </c>
      <c r="B523" s="112" t="s">
        <v>211</v>
      </c>
      <c r="C523" s="113">
        <f>'PRESUPUESTO 2012 X MINERAL'!O524</f>
        <v>0</v>
      </c>
      <c r="D523" s="113">
        <f>'BIENIO 2013 - 2014 X MINERAL'!O524</f>
        <v>6640.72</v>
      </c>
      <c r="E523" s="113">
        <f>'BIENIO 2015-2016 X MINERAL'!O524</f>
        <v>88044.709999999992</v>
      </c>
      <c r="F523" s="185">
        <f>'BIENIO 2017-2018 X MINERAL'!O524</f>
        <v>0</v>
      </c>
      <c r="G523" s="185">
        <f>'BIENIO 2019-2020 X MINERAL'!O524</f>
        <v>0</v>
      </c>
      <c r="H523" s="114">
        <f t="shared" si="8"/>
        <v>94685.43</v>
      </c>
    </row>
    <row r="524" spans="1:8" x14ac:dyDescent="0.25">
      <c r="A524" s="111">
        <v>25260</v>
      </c>
      <c r="B524" s="112" t="s">
        <v>515</v>
      </c>
      <c r="C524" s="113">
        <f>'PRESUPUESTO 2012 X MINERAL'!O525</f>
        <v>3578046.66</v>
      </c>
      <c r="D524" s="113">
        <f>'BIENIO 2013 - 2014 X MINERAL'!O525</f>
        <v>6839441</v>
      </c>
      <c r="E524" s="113">
        <f>'BIENIO 2015-2016 X MINERAL'!O525</f>
        <v>4209655.66</v>
      </c>
      <c r="F524" s="185">
        <f>'BIENIO 2017-2018 X MINERAL'!O525</f>
        <v>3584966.71</v>
      </c>
      <c r="G524" s="185">
        <f>'BIENIO 2019-2020 X MINERAL'!O525</f>
        <v>1772114.5500000003</v>
      </c>
      <c r="H524" s="114">
        <f t="shared" si="8"/>
        <v>19984224.580000002</v>
      </c>
    </row>
    <row r="525" spans="1:8" x14ac:dyDescent="0.25">
      <c r="A525" s="111">
        <v>25269</v>
      </c>
      <c r="B525" s="112" t="s">
        <v>516</v>
      </c>
      <c r="C525" s="113">
        <f>'PRESUPUESTO 2012 X MINERAL'!O526</f>
        <v>0</v>
      </c>
      <c r="D525" s="113">
        <f>'BIENIO 2013 - 2014 X MINERAL'!O526</f>
        <v>0</v>
      </c>
      <c r="E525" s="113">
        <f>'BIENIO 2015-2016 X MINERAL'!O526</f>
        <v>0</v>
      </c>
      <c r="F525" s="185">
        <f>'BIENIO 2017-2018 X MINERAL'!O526</f>
        <v>0</v>
      </c>
      <c r="G525" s="185">
        <f>'BIENIO 2019-2020 X MINERAL'!O526</f>
        <v>0</v>
      </c>
      <c r="H525" s="114">
        <f t="shared" si="8"/>
        <v>0</v>
      </c>
    </row>
    <row r="526" spans="1:8" x14ac:dyDescent="0.25">
      <c r="A526" s="111">
        <v>25279</v>
      </c>
      <c r="B526" s="112" t="s">
        <v>517</v>
      </c>
      <c r="C526" s="113">
        <f>'PRESUPUESTO 2012 X MINERAL'!O527</f>
        <v>0</v>
      </c>
      <c r="D526" s="113">
        <f>'BIENIO 2013 - 2014 X MINERAL'!O527</f>
        <v>0</v>
      </c>
      <c r="E526" s="113">
        <f>'BIENIO 2015-2016 X MINERAL'!O527</f>
        <v>0</v>
      </c>
      <c r="F526" s="185">
        <f>'BIENIO 2017-2018 X MINERAL'!O527</f>
        <v>0</v>
      </c>
      <c r="G526" s="185">
        <f>'BIENIO 2019-2020 X MINERAL'!O527</f>
        <v>0</v>
      </c>
      <c r="H526" s="114">
        <f t="shared" si="8"/>
        <v>0</v>
      </c>
    </row>
    <row r="527" spans="1:8" x14ac:dyDescent="0.25">
      <c r="A527" s="111">
        <v>25281</v>
      </c>
      <c r="B527" s="112" t="s">
        <v>518</v>
      </c>
      <c r="C527" s="113">
        <f>'PRESUPUESTO 2012 X MINERAL'!O528</f>
        <v>0</v>
      </c>
      <c r="D527" s="113">
        <f>'BIENIO 2013 - 2014 X MINERAL'!O528</f>
        <v>0</v>
      </c>
      <c r="E527" s="113">
        <f>'BIENIO 2015-2016 X MINERAL'!O528</f>
        <v>0</v>
      </c>
      <c r="F527" s="185">
        <f>'BIENIO 2017-2018 X MINERAL'!O528</f>
        <v>106413.84</v>
      </c>
      <c r="G527" s="185">
        <f>'BIENIO 2019-2020 X MINERAL'!O528</f>
        <v>586073.91</v>
      </c>
      <c r="H527" s="114">
        <f t="shared" si="8"/>
        <v>692487.75</v>
      </c>
    </row>
    <row r="528" spans="1:8" x14ac:dyDescent="0.25">
      <c r="A528" s="111">
        <v>25286</v>
      </c>
      <c r="B528" s="112" t="s">
        <v>519</v>
      </c>
      <c r="C528" s="113">
        <f>'PRESUPUESTO 2012 X MINERAL'!O529</f>
        <v>0</v>
      </c>
      <c r="D528" s="113">
        <f>'BIENIO 2013 - 2014 X MINERAL'!O529</f>
        <v>0</v>
      </c>
      <c r="E528" s="113">
        <f>'BIENIO 2015-2016 X MINERAL'!O529</f>
        <v>0</v>
      </c>
      <c r="F528" s="185">
        <f>'BIENIO 2017-2018 X MINERAL'!O529</f>
        <v>0</v>
      </c>
      <c r="G528" s="185">
        <f>'BIENIO 2019-2020 X MINERAL'!O529</f>
        <v>0</v>
      </c>
      <c r="H528" s="114">
        <f t="shared" si="8"/>
        <v>0</v>
      </c>
    </row>
    <row r="529" spans="1:8" x14ac:dyDescent="0.25">
      <c r="A529" s="111">
        <v>25288</v>
      </c>
      <c r="B529" s="112" t="s">
        <v>520</v>
      </c>
      <c r="C529" s="113">
        <f>'PRESUPUESTO 2012 X MINERAL'!O530</f>
        <v>0</v>
      </c>
      <c r="D529" s="113">
        <f>'BIENIO 2013 - 2014 X MINERAL'!O530</f>
        <v>0</v>
      </c>
      <c r="E529" s="113">
        <f>'BIENIO 2015-2016 X MINERAL'!O530</f>
        <v>0</v>
      </c>
      <c r="F529" s="185">
        <f>'BIENIO 2017-2018 X MINERAL'!O530</f>
        <v>0</v>
      </c>
      <c r="G529" s="185">
        <f>'BIENIO 2019-2020 X MINERAL'!O530</f>
        <v>0</v>
      </c>
      <c r="H529" s="114">
        <f t="shared" si="8"/>
        <v>0</v>
      </c>
    </row>
    <row r="530" spans="1:8" x14ac:dyDescent="0.25">
      <c r="A530" s="111">
        <v>25290</v>
      </c>
      <c r="B530" s="112" t="s">
        <v>521</v>
      </c>
      <c r="C530" s="113">
        <f>'PRESUPUESTO 2012 X MINERAL'!O531</f>
        <v>2576</v>
      </c>
      <c r="D530" s="113">
        <f>'BIENIO 2013 - 2014 X MINERAL'!O531</f>
        <v>1092213</v>
      </c>
      <c r="E530" s="113">
        <f>'BIENIO 2015-2016 X MINERAL'!O531</f>
        <v>90639.31</v>
      </c>
      <c r="F530" s="185">
        <f>'BIENIO 2017-2018 X MINERAL'!O531</f>
        <v>301449.95999999996</v>
      </c>
      <c r="G530" s="185">
        <f>'BIENIO 2019-2020 X MINERAL'!O531</f>
        <v>159355.83000000002</v>
      </c>
      <c r="H530" s="114">
        <f t="shared" si="8"/>
        <v>1646234.1</v>
      </c>
    </row>
    <row r="531" spans="1:8" x14ac:dyDescent="0.25">
      <c r="A531" s="208">
        <v>25293</v>
      </c>
      <c r="B531" s="207" t="s">
        <v>522</v>
      </c>
      <c r="C531" s="209">
        <f>'PRESUPUESTO 2012 X MINERAL'!O532</f>
        <v>26740888</v>
      </c>
      <c r="D531" s="209">
        <f>'BIENIO 2013 - 2014 X MINERAL'!O532</f>
        <v>42838392</v>
      </c>
      <c r="E531" s="209">
        <f>'BIENIO 2015-2016 X MINERAL'!O532</f>
        <v>55762722.840000011</v>
      </c>
      <c r="F531" s="210">
        <f>'BIENIO 2017-2018 X MINERAL'!O532</f>
        <v>63622738.009999983</v>
      </c>
      <c r="G531" s="210">
        <f>'BIENIO 2019-2020 X MINERAL'!O532</f>
        <v>25470852.109999999</v>
      </c>
      <c r="H531" s="211">
        <f t="shared" si="8"/>
        <v>214435592.95999998</v>
      </c>
    </row>
    <row r="532" spans="1:8" x14ac:dyDescent="0.25">
      <c r="A532" s="208">
        <v>25295</v>
      </c>
      <c r="B532" s="207" t="s">
        <v>523</v>
      </c>
      <c r="C532" s="209">
        <f>'PRESUPUESTO 2012 X MINERAL'!O533</f>
        <v>0</v>
      </c>
      <c r="D532" s="209">
        <f>'BIENIO 2013 - 2014 X MINERAL'!O533</f>
        <v>1382587</v>
      </c>
      <c r="E532" s="209">
        <f>'BIENIO 2015-2016 X MINERAL'!O533</f>
        <v>456653.32</v>
      </c>
      <c r="F532" s="210">
        <f>'BIENIO 2017-2018 X MINERAL'!O533</f>
        <v>76515.73000000001</v>
      </c>
      <c r="G532" s="210">
        <f>'BIENIO 2019-2020 X MINERAL'!O533</f>
        <v>0</v>
      </c>
      <c r="H532" s="211">
        <f t="shared" si="8"/>
        <v>1915756.05</v>
      </c>
    </row>
    <row r="533" spans="1:8" x14ac:dyDescent="0.25">
      <c r="A533" s="208">
        <v>25297</v>
      </c>
      <c r="B533" s="207" t="s">
        <v>524</v>
      </c>
      <c r="C533" s="209">
        <f>'PRESUPUESTO 2012 X MINERAL'!O534</f>
        <v>74800.52</v>
      </c>
      <c r="D533" s="209">
        <f>'BIENIO 2013 - 2014 X MINERAL'!O534</f>
        <v>863724</v>
      </c>
      <c r="E533" s="209">
        <f>'BIENIO 2015-2016 X MINERAL'!O534</f>
        <v>1385822.63</v>
      </c>
      <c r="F533" s="210">
        <f>'BIENIO 2017-2018 X MINERAL'!O534</f>
        <v>1093301.71999999</v>
      </c>
      <c r="G533" s="210">
        <f>'BIENIO 2019-2020 X MINERAL'!O534</f>
        <v>1693466.0900000003</v>
      </c>
      <c r="H533" s="211">
        <f t="shared" si="8"/>
        <v>5111114.9599999897</v>
      </c>
    </row>
    <row r="534" spans="1:8" x14ac:dyDescent="0.25">
      <c r="A534" s="208">
        <v>25299</v>
      </c>
      <c r="B534" s="207" t="s">
        <v>525</v>
      </c>
      <c r="C534" s="209">
        <f>'PRESUPUESTO 2012 X MINERAL'!O535</f>
        <v>0</v>
      </c>
      <c r="D534" s="209">
        <f>'BIENIO 2013 - 2014 X MINERAL'!O535</f>
        <v>0</v>
      </c>
      <c r="E534" s="209">
        <f>'BIENIO 2015-2016 X MINERAL'!O535</f>
        <v>0</v>
      </c>
      <c r="F534" s="210">
        <f>'BIENIO 2017-2018 X MINERAL'!O535</f>
        <v>0</v>
      </c>
      <c r="G534" s="210">
        <f>'BIENIO 2019-2020 X MINERAL'!O535</f>
        <v>0</v>
      </c>
      <c r="H534" s="211">
        <f t="shared" si="8"/>
        <v>0</v>
      </c>
    </row>
    <row r="535" spans="1:8" x14ac:dyDescent="0.25">
      <c r="A535" s="208">
        <v>25307</v>
      </c>
      <c r="B535" s="207" t="s">
        <v>526</v>
      </c>
      <c r="C535" s="209">
        <f>'PRESUPUESTO 2012 X MINERAL'!O536</f>
        <v>0</v>
      </c>
      <c r="D535" s="209">
        <f>'BIENIO 2013 - 2014 X MINERAL'!O536</f>
        <v>324129</v>
      </c>
      <c r="E535" s="209">
        <f>'BIENIO 2015-2016 X MINERAL'!O536</f>
        <v>676882.1399999999</v>
      </c>
      <c r="F535" s="210">
        <f>'BIENIO 2017-2018 X MINERAL'!O536</f>
        <v>493269.43000000005</v>
      </c>
      <c r="G535" s="210">
        <f>'BIENIO 2019-2020 X MINERAL'!O536</f>
        <v>1176283.48</v>
      </c>
      <c r="H535" s="211">
        <f t="shared" si="8"/>
        <v>2670564.0499999998</v>
      </c>
    </row>
    <row r="536" spans="1:8" x14ac:dyDescent="0.25">
      <c r="A536" s="208">
        <v>25312</v>
      </c>
      <c r="B536" s="207" t="s">
        <v>103</v>
      </c>
      <c r="C536" s="209">
        <f>'PRESUPUESTO 2012 X MINERAL'!O537</f>
        <v>0</v>
      </c>
      <c r="D536" s="209">
        <f>'BIENIO 2013 - 2014 X MINERAL'!O537</f>
        <v>725826.03</v>
      </c>
      <c r="E536" s="209">
        <f>'BIENIO 2015-2016 X MINERAL'!O537</f>
        <v>0</v>
      </c>
      <c r="F536" s="210">
        <f>'BIENIO 2017-2018 X MINERAL'!O537</f>
        <v>0</v>
      </c>
      <c r="G536" s="210">
        <f>'BIENIO 2019-2020 X MINERAL'!O537</f>
        <v>0</v>
      </c>
      <c r="H536" s="211">
        <f t="shared" si="8"/>
        <v>725826.03</v>
      </c>
    </row>
    <row r="537" spans="1:8" x14ac:dyDescent="0.25">
      <c r="A537" s="208">
        <v>25317</v>
      </c>
      <c r="B537" s="207" t="s">
        <v>527</v>
      </c>
      <c r="C537" s="209">
        <f>'PRESUPUESTO 2012 X MINERAL'!O538</f>
        <v>288314262</v>
      </c>
      <c r="D537" s="209">
        <f>'BIENIO 2013 - 2014 X MINERAL'!O538</f>
        <v>509788582</v>
      </c>
      <c r="E537" s="209">
        <f>'BIENIO 2015-2016 X MINERAL'!O538</f>
        <v>438866613.53000015</v>
      </c>
      <c r="F537" s="210">
        <f>'BIENIO 2017-2018 X MINERAL'!O538</f>
        <v>549510450.70999956</v>
      </c>
      <c r="G537" s="210">
        <f>'BIENIO 2019-2020 X MINERAL'!O538</f>
        <v>522253086.56999993</v>
      </c>
      <c r="H537" s="211">
        <f t="shared" si="8"/>
        <v>2308732994.8099995</v>
      </c>
    </row>
    <row r="538" spans="1:8" x14ac:dyDescent="0.25">
      <c r="A538" s="208">
        <v>25320</v>
      </c>
      <c r="B538" s="207" t="s">
        <v>528</v>
      </c>
      <c r="C538" s="209">
        <f>'PRESUPUESTO 2012 X MINERAL'!O539</f>
        <v>57994</v>
      </c>
      <c r="D538" s="209">
        <f>'BIENIO 2013 - 2014 X MINERAL'!O539</f>
        <v>2043297.98</v>
      </c>
      <c r="E538" s="209">
        <f>'BIENIO 2015-2016 X MINERAL'!O539</f>
        <v>2203653.2400000002</v>
      </c>
      <c r="F538" s="210">
        <f>'BIENIO 2017-2018 X MINERAL'!O539</f>
        <v>678463.38</v>
      </c>
      <c r="G538" s="210">
        <f>'BIENIO 2019-2020 X MINERAL'!O539</f>
        <v>1873024.5699999998</v>
      </c>
      <c r="H538" s="211">
        <f t="shared" si="8"/>
        <v>6856433.1699999999</v>
      </c>
    </row>
    <row r="539" spans="1:8" x14ac:dyDescent="0.25">
      <c r="A539" s="208">
        <v>25322</v>
      </c>
      <c r="B539" s="207" t="s">
        <v>529</v>
      </c>
      <c r="C539" s="209">
        <f>'PRESUPUESTO 2012 X MINERAL'!O540</f>
        <v>7376273</v>
      </c>
      <c r="D539" s="209">
        <f>'BIENIO 2013 - 2014 X MINERAL'!O540</f>
        <v>9717057.5</v>
      </c>
      <c r="E539" s="209">
        <f>'BIENIO 2015-2016 X MINERAL'!O540</f>
        <v>5712128.4300000006</v>
      </c>
      <c r="F539" s="210">
        <f>'BIENIO 2017-2018 X MINERAL'!O540</f>
        <v>481469.39000000013</v>
      </c>
      <c r="G539" s="210">
        <f>'BIENIO 2019-2020 X MINERAL'!O540</f>
        <v>395849.31</v>
      </c>
      <c r="H539" s="211">
        <f t="shared" si="8"/>
        <v>23682777.629999999</v>
      </c>
    </row>
    <row r="540" spans="1:8" x14ac:dyDescent="0.25">
      <c r="A540" s="208">
        <v>25324</v>
      </c>
      <c r="B540" s="207" t="s">
        <v>530</v>
      </c>
      <c r="C540" s="209">
        <f>'PRESUPUESTO 2012 X MINERAL'!O541</f>
        <v>0</v>
      </c>
      <c r="D540" s="209">
        <f>'BIENIO 2013 - 2014 X MINERAL'!O541</f>
        <v>2837637</v>
      </c>
      <c r="E540" s="209">
        <f>'BIENIO 2015-2016 X MINERAL'!O541</f>
        <v>333006.32</v>
      </c>
      <c r="F540" s="210">
        <f>'BIENIO 2017-2018 X MINERAL'!O541</f>
        <v>2404533.59</v>
      </c>
      <c r="G540" s="210">
        <f>'BIENIO 2019-2020 X MINERAL'!O541</f>
        <v>1339599.45</v>
      </c>
      <c r="H540" s="211">
        <f t="shared" si="8"/>
        <v>6914776.3600000003</v>
      </c>
    </row>
    <row r="541" spans="1:8" x14ac:dyDescent="0.25">
      <c r="A541" s="111">
        <v>25326</v>
      </c>
      <c r="B541" s="112" t="s">
        <v>531</v>
      </c>
      <c r="C541" s="113">
        <f>'PRESUPUESTO 2012 X MINERAL'!O542</f>
        <v>630245</v>
      </c>
      <c r="D541" s="113">
        <f>'BIENIO 2013 - 2014 X MINERAL'!O542</f>
        <v>4007092</v>
      </c>
      <c r="E541" s="113">
        <f>'BIENIO 2015-2016 X MINERAL'!O542</f>
        <v>6138172.7300000004</v>
      </c>
      <c r="F541" s="185">
        <f>'BIENIO 2017-2018 X MINERAL'!O542</f>
        <v>2819707.57</v>
      </c>
      <c r="G541" s="185">
        <f>'BIENIO 2019-2020 X MINERAL'!O542</f>
        <v>2781978.5</v>
      </c>
      <c r="H541" s="114">
        <f t="shared" si="8"/>
        <v>16377195.800000001</v>
      </c>
    </row>
    <row r="542" spans="1:8" x14ac:dyDescent="0.25">
      <c r="A542" s="111">
        <v>25328</v>
      </c>
      <c r="B542" s="112" t="s">
        <v>532</v>
      </c>
      <c r="C542" s="113">
        <f>'PRESUPUESTO 2012 X MINERAL'!O543</f>
        <v>0</v>
      </c>
      <c r="D542" s="113">
        <f>'BIENIO 2013 - 2014 X MINERAL'!O543</f>
        <v>0</v>
      </c>
      <c r="E542" s="113">
        <f>'BIENIO 2015-2016 X MINERAL'!O543</f>
        <v>0</v>
      </c>
      <c r="F542" s="185">
        <f>'BIENIO 2017-2018 X MINERAL'!O543</f>
        <v>0</v>
      </c>
      <c r="G542" s="185">
        <f>'BIENIO 2019-2020 X MINERAL'!O543</f>
        <v>24681.210000000003</v>
      </c>
      <c r="H542" s="114">
        <f t="shared" si="8"/>
        <v>24681.210000000003</v>
      </c>
    </row>
    <row r="543" spans="1:8" x14ac:dyDescent="0.25">
      <c r="A543" s="111">
        <v>25335</v>
      </c>
      <c r="B543" s="112" t="s">
        <v>533</v>
      </c>
      <c r="C543" s="113">
        <f>'PRESUPUESTO 2012 X MINERAL'!O544</f>
        <v>23043</v>
      </c>
      <c r="D543" s="113">
        <f>'BIENIO 2013 - 2014 X MINERAL'!O544</f>
        <v>2520555</v>
      </c>
      <c r="E543" s="113">
        <f>'BIENIO 2015-2016 X MINERAL'!O544</f>
        <v>3272339.1799999997</v>
      </c>
      <c r="F543" s="185">
        <f>'BIENIO 2017-2018 X MINERAL'!O544</f>
        <v>4477190.26</v>
      </c>
      <c r="G543" s="185">
        <f>'BIENIO 2019-2020 X MINERAL'!O544</f>
        <v>2206926.63</v>
      </c>
      <c r="H543" s="114">
        <f t="shared" si="8"/>
        <v>12500054.07</v>
      </c>
    </row>
    <row r="544" spans="1:8" x14ac:dyDescent="0.25">
      <c r="A544" s="111">
        <v>25339</v>
      </c>
      <c r="B544" s="112" t="s">
        <v>534</v>
      </c>
      <c r="C544" s="113">
        <f>'PRESUPUESTO 2012 X MINERAL'!O545</f>
        <v>0</v>
      </c>
      <c r="D544" s="113">
        <f>'BIENIO 2013 - 2014 X MINERAL'!O545</f>
        <v>0</v>
      </c>
      <c r="E544" s="113">
        <f>'BIENIO 2015-2016 X MINERAL'!O545</f>
        <v>1012116.5800000001</v>
      </c>
      <c r="F544" s="185">
        <f>'BIENIO 2017-2018 X MINERAL'!O545</f>
        <v>0</v>
      </c>
      <c r="G544" s="185">
        <f>'BIENIO 2019-2020 X MINERAL'!O545</f>
        <v>0</v>
      </c>
      <c r="H544" s="114">
        <f t="shared" si="8"/>
        <v>1012116.5800000001</v>
      </c>
    </row>
    <row r="545" spans="1:8" x14ac:dyDescent="0.25">
      <c r="A545" s="111">
        <v>25368</v>
      </c>
      <c r="B545" s="112" t="s">
        <v>535</v>
      </c>
      <c r="C545" s="113">
        <f>'PRESUPUESTO 2012 X MINERAL'!O546</f>
        <v>1718629</v>
      </c>
      <c r="D545" s="113">
        <f>'BIENIO 2013 - 2014 X MINERAL'!O546</f>
        <v>2630897.0300000003</v>
      </c>
      <c r="E545" s="113">
        <f>'BIENIO 2015-2016 X MINERAL'!O546</f>
        <v>361847.01</v>
      </c>
      <c r="F545" s="185">
        <f>'BIENIO 2017-2018 X MINERAL'!O546</f>
        <v>2497784.2999999998</v>
      </c>
      <c r="G545" s="185">
        <f>'BIENIO 2019-2020 X MINERAL'!O546</f>
        <v>683953.35</v>
      </c>
      <c r="H545" s="114">
        <f t="shared" si="8"/>
        <v>7893110.6899999995</v>
      </c>
    </row>
    <row r="546" spans="1:8" x14ac:dyDescent="0.25">
      <c r="A546" s="111">
        <v>25372</v>
      </c>
      <c r="B546" s="112" t="s">
        <v>536</v>
      </c>
      <c r="C546" s="113">
        <f>'PRESUPUESTO 2012 X MINERAL'!O547</f>
        <v>0</v>
      </c>
      <c r="D546" s="113">
        <f>'BIENIO 2013 - 2014 X MINERAL'!O547</f>
        <v>234070</v>
      </c>
      <c r="E546" s="113">
        <f>'BIENIO 2015-2016 X MINERAL'!O547</f>
        <v>353481.66</v>
      </c>
      <c r="F546" s="185">
        <f>'BIENIO 2017-2018 X MINERAL'!O547</f>
        <v>319931.27999999997</v>
      </c>
      <c r="G546" s="185">
        <f>'BIENIO 2019-2020 X MINERAL'!O547</f>
        <v>401874.06000000006</v>
      </c>
      <c r="H546" s="114">
        <f t="shared" si="8"/>
        <v>1309357</v>
      </c>
    </row>
    <row r="547" spans="1:8" x14ac:dyDescent="0.25">
      <c r="A547" s="111">
        <v>25377</v>
      </c>
      <c r="B547" s="112" t="s">
        <v>537</v>
      </c>
      <c r="C547" s="113">
        <f>'PRESUPUESTO 2012 X MINERAL'!O548</f>
        <v>846169</v>
      </c>
      <c r="D547" s="113">
        <f>'BIENIO 2013 - 2014 X MINERAL'!O548</f>
        <v>3775835.02</v>
      </c>
      <c r="E547" s="113">
        <f>'BIENIO 2015-2016 X MINERAL'!O548</f>
        <v>15217961.570000002</v>
      </c>
      <c r="F547" s="185">
        <f>'BIENIO 2017-2018 X MINERAL'!O548</f>
        <v>3217917.1900000004</v>
      </c>
      <c r="G547" s="185">
        <f>'BIENIO 2019-2020 X MINERAL'!O548</f>
        <v>5137048.0999999996</v>
      </c>
      <c r="H547" s="114">
        <f t="shared" si="8"/>
        <v>28194930.880000003</v>
      </c>
    </row>
    <row r="548" spans="1:8" x14ac:dyDescent="0.25">
      <c r="A548" s="111">
        <v>25386</v>
      </c>
      <c r="B548" s="112" t="s">
        <v>538</v>
      </c>
      <c r="C548" s="113">
        <f>'PRESUPUESTO 2012 X MINERAL'!O549</f>
        <v>0</v>
      </c>
      <c r="D548" s="113">
        <f>'BIENIO 2013 - 2014 X MINERAL'!O549</f>
        <v>0</v>
      </c>
      <c r="E548" s="113">
        <f>'BIENIO 2015-2016 X MINERAL'!O549</f>
        <v>0</v>
      </c>
      <c r="F548" s="185">
        <f>'BIENIO 2017-2018 X MINERAL'!O549</f>
        <v>0</v>
      </c>
      <c r="G548" s="185">
        <f>'BIENIO 2019-2020 X MINERAL'!O549</f>
        <v>0</v>
      </c>
      <c r="H548" s="114">
        <f t="shared" si="8"/>
        <v>0</v>
      </c>
    </row>
    <row r="549" spans="1:8" x14ac:dyDescent="0.25">
      <c r="A549" s="111">
        <v>25394</v>
      </c>
      <c r="B549" s="112" t="s">
        <v>539</v>
      </c>
      <c r="C549" s="113">
        <f>'PRESUPUESTO 2012 X MINERAL'!O550</f>
        <v>0</v>
      </c>
      <c r="D549" s="113">
        <f>'BIENIO 2013 - 2014 X MINERAL'!O550</f>
        <v>0</v>
      </c>
      <c r="E549" s="113">
        <f>'BIENIO 2015-2016 X MINERAL'!O550</f>
        <v>0</v>
      </c>
      <c r="F549" s="185">
        <f>'BIENIO 2017-2018 X MINERAL'!O550</f>
        <v>0</v>
      </c>
      <c r="G549" s="185">
        <f>'BIENIO 2019-2020 X MINERAL'!O550</f>
        <v>0</v>
      </c>
      <c r="H549" s="114">
        <f t="shared" si="8"/>
        <v>0</v>
      </c>
    </row>
    <row r="550" spans="1:8" x14ac:dyDescent="0.25">
      <c r="A550" s="111">
        <v>25398</v>
      </c>
      <c r="B550" s="112" t="s">
        <v>540</v>
      </c>
      <c r="C550" s="113">
        <f>'PRESUPUESTO 2012 X MINERAL'!O551</f>
        <v>0</v>
      </c>
      <c r="D550" s="113">
        <f>'BIENIO 2013 - 2014 X MINERAL'!O551</f>
        <v>0</v>
      </c>
      <c r="E550" s="113">
        <f>'BIENIO 2015-2016 X MINERAL'!O551</f>
        <v>0</v>
      </c>
      <c r="F550" s="185">
        <f>'BIENIO 2017-2018 X MINERAL'!O551</f>
        <v>0</v>
      </c>
      <c r="G550" s="185">
        <f>'BIENIO 2019-2020 X MINERAL'!O551</f>
        <v>0</v>
      </c>
      <c r="H550" s="114">
        <f t="shared" si="8"/>
        <v>0</v>
      </c>
    </row>
    <row r="551" spans="1:8" x14ac:dyDescent="0.25">
      <c r="A551" s="208">
        <v>25402</v>
      </c>
      <c r="B551" s="207" t="s">
        <v>417</v>
      </c>
      <c r="C551" s="209">
        <f>'PRESUPUESTO 2012 X MINERAL'!O552</f>
        <v>0</v>
      </c>
      <c r="D551" s="209">
        <f>'BIENIO 2013 - 2014 X MINERAL'!O552</f>
        <v>0</v>
      </c>
      <c r="E551" s="209">
        <f>'BIENIO 2015-2016 X MINERAL'!O552</f>
        <v>0</v>
      </c>
      <c r="F551" s="210">
        <f>'BIENIO 2017-2018 X MINERAL'!O552</f>
        <v>340041.26</v>
      </c>
      <c r="G551" s="210">
        <f>'BIENIO 2019-2020 X MINERAL'!O552</f>
        <v>0</v>
      </c>
      <c r="H551" s="211">
        <f t="shared" si="8"/>
        <v>340041.26</v>
      </c>
    </row>
    <row r="552" spans="1:8" x14ac:dyDescent="0.25">
      <c r="A552" s="208">
        <v>25407</v>
      </c>
      <c r="B552" s="207" t="s">
        <v>541</v>
      </c>
      <c r="C552" s="209">
        <f>'PRESUPUESTO 2012 X MINERAL'!O553</f>
        <v>312052451.87</v>
      </c>
      <c r="D552" s="209">
        <f>'BIENIO 2013 - 2014 X MINERAL'!O553</f>
        <v>270493412.25999999</v>
      </c>
      <c r="E552" s="209">
        <f>'BIENIO 2015-2016 X MINERAL'!O553</f>
        <v>179350494.72999996</v>
      </c>
      <c r="F552" s="210">
        <f>'BIENIO 2017-2018 X MINERAL'!O553</f>
        <v>513660528.59000021</v>
      </c>
      <c r="G552" s="210">
        <f>'BIENIO 2019-2020 X MINERAL'!O553</f>
        <v>411905347.82999986</v>
      </c>
      <c r="H552" s="211">
        <f t="shared" si="8"/>
        <v>1687462235.28</v>
      </c>
    </row>
    <row r="553" spans="1:8" x14ac:dyDescent="0.25">
      <c r="A553" s="208">
        <v>25426</v>
      </c>
      <c r="B553" s="207" t="s">
        <v>542</v>
      </c>
      <c r="C553" s="209">
        <f>'PRESUPUESTO 2012 X MINERAL'!O554</f>
        <v>0</v>
      </c>
      <c r="D553" s="209">
        <f>'BIENIO 2013 - 2014 X MINERAL'!O554</f>
        <v>633903</v>
      </c>
      <c r="E553" s="209">
        <f>'BIENIO 2015-2016 X MINERAL'!O554</f>
        <v>3895198.3</v>
      </c>
      <c r="F553" s="210">
        <f>'BIENIO 2017-2018 X MINERAL'!O554</f>
        <v>10104904.659999998</v>
      </c>
      <c r="G553" s="210">
        <f>'BIENIO 2019-2020 X MINERAL'!O554</f>
        <v>1350052.7200000002</v>
      </c>
      <c r="H553" s="211">
        <f t="shared" si="8"/>
        <v>15984058.679999998</v>
      </c>
    </row>
    <row r="554" spans="1:8" x14ac:dyDescent="0.25">
      <c r="A554" s="208">
        <v>25430</v>
      </c>
      <c r="B554" s="207" t="s">
        <v>543</v>
      </c>
      <c r="C554" s="209">
        <f>'PRESUPUESTO 2012 X MINERAL'!O555</f>
        <v>1319427</v>
      </c>
      <c r="D554" s="209">
        <f>'BIENIO 2013 - 2014 X MINERAL'!O555</f>
        <v>10909239</v>
      </c>
      <c r="E554" s="209">
        <f>'BIENIO 2015-2016 X MINERAL'!O555</f>
        <v>8284127.9500000011</v>
      </c>
      <c r="F554" s="210">
        <f>'BIENIO 2017-2018 X MINERAL'!O555</f>
        <v>6025887.5099999998</v>
      </c>
      <c r="G554" s="210">
        <f>'BIENIO 2019-2020 X MINERAL'!O555</f>
        <v>5681047.5700000003</v>
      </c>
      <c r="H554" s="211">
        <f t="shared" si="8"/>
        <v>32219729.030000001</v>
      </c>
    </row>
    <row r="555" spans="1:8" x14ac:dyDescent="0.25">
      <c r="A555" s="208">
        <v>25436</v>
      </c>
      <c r="B555" s="207" t="s">
        <v>544</v>
      </c>
      <c r="C555" s="209">
        <f>'PRESUPUESTO 2012 X MINERAL'!O556</f>
        <v>0</v>
      </c>
      <c r="D555" s="209">
        <f>'BIENIO 2013 - 2014 X MINERAL'!O556</f>
        <v>353318</v>
      </c>
      <c r="E555" s="209">
        <f>'BIENIO 2015-2016 X MINERAL'!O556</f>
        <v>407993.63</v>
      </c>
      <c r="F555" s="210">
        <f>'BIENIO 2017-2018 X MINERAL'!O556</f>
        <v>27485.61</v>
      </c>
      <c r="G555" s="210">
        <f>'BIENIO 2019-2020 X MINERAL'!O556</f>
        <v>25797.78</v>
      </c>
      <c r="H555" s="211">
        <f t="shared" si="8"/>
        <v>814595.02</v>
      </c>
    </row>
    <row r="556" spans="1:8" x14ac:dyDescent="0.25">
      <c r="A556" s="208">
        <v>25438</v>
      </c>
      <c r="B556" s="207" t="s">
        <v>545</v>
      </c>
      <c r="C556" s="209">
        <f>'PRESUPUESTO 2012 X MINERAL'!O557</f>
        <v>0</v>
      </c>
      <c r="D556" s="209">
        <f>'BIENIO 2013 - 2014 X MINERAL'!O557</f>
        <v>74808</v>
      </c>
      <c r="E556" s="209">
        <f>'BIENIO 2015-2016 X MINERAL'!O557</f>
        <v>77078.539999999994</v>
      </c>
      <c r="F556" s="210">
        <f>'BIENIO 2017-2018 X MINERAL'!O557</f>
        <v>389542.91</v>
      </c>
      <c r="G556" s="210">
        <f>'BIENIO 2019-2020 X MINERAL'!O557</f>
        <v>30115.579999999998</v>
      </c>
      <c r="H556" s="211">
        <f t="shared" si="8"/>
        <v>571545.02999999991</v>
      </c>
    </row>
    <row r="557" spans="1:8" x14ac:dyDescent="0.25">
      <c r="A557" s="208">
        <v>25473</v>
      </c>
      <c r="B557" s="207" t="s">
        <v>546</v>
      </c>
      <c r="C557" s="209">
        <f>'PRESUPUESTO 2012 X MINERAL'!O558</f>
        <v>3502816</v>
      </c>
      <c r="D557" s="209">
        <f>'BIENIO 2013 - 2014 X MINERAL'!O558</f>
        <v>57597731.400000006</v>
      </c>
      <c r="E557" s="209">
        <f>'BIENIO 2015-2016 X MINERAL'!O558</f>
        <v>50708601.190000005</v>
      </c>
      <c r="F557" s="210">
        <f>'BIENIO 2017-2018 X MINERAL'!O558</f>
        <v>55369840.350000009</v>
      </c>
      <c r="G557" s="210">
        <f>'BIENIO 2019-2020 X MINERAL'!O558</f>
        <v>35860332.050000004</v>
      </c>
      <c r="H557" s="211">
        <f t="shared" si="8"/>
        <v>203039320.99000001</v>
      </c>
    </row>
    <row r="558" spans="1:8" x14ac:dyDescent="0.25">
      <c r="A558" s="208">
        <v>25483</v>
      </c>
      <c r="B558" s="207" t="s">
        <v>34</v>
      </c>
      <c r="C558" s="209">
        <f>'PRESUPUESTO 2012 X MINERAL'!O559</f>
        <v>0</v>
      </c>
      <c r="D558" s="209">
        <f>'BIENIO 2013 - 2014 X MINERAL'!O559</f>
        <v>0</v>
      </c>
      <c r="E558" s="209">
        <f>'BIENIO 2015-2016 X MINERAL'!O559</f>
        <v>1022649.6399999999</v>
      </c>
      <c r="F558" s="210">
        <f>'BIENIO 2017-2018 X MINERAL'!O559</f>
        <v>1999568.45</v>
      </c>
      <c r="G558" s="210">
        <f>'BIENIO 2019-2020 X MINERAL'!O559</f>
        <v>1501416.6699999997</v>
      </c>
      <c r="H558" s="211">
        <f t="shared" si="8"/>
        <v>4523634.76</v>
      </c>
    </row>
    <row r="559" spans="1:8" x14ac:dyDescent="0.25">
      <c r="A559" s="208">
        <v>25486</v>
      </c>
      <c r="B559" s="207" t="s">
        <v>547</v>
      </c>
      <c r="C559" s="209">
        <f>'PRESUPUESTO 2012 X MINERAL'!O560</f>
        <v>184379541</v>
      </c>
      <c r="D559" s="209">
        <f>'BIENIO 2013 - 2014 X MINERAL'!O560</f>
        <v>259043514.16999999</v>
      </c>
      <c r="E559" s="209">
        <f>'BIENIO 2015-2016 X MINERAL'!O560</f>
        <v>160009816.05999997</v>
      </c>
      <c r="F559" s="210">
        <f>'BIENIO 2017-2018 X MINERAL'!O560</f>
        <v>41675026.710000008</v>
      </c>
      <c r="G559" s="210">
        <f>'BIENIO 2019-2020 X MINERAL'!O560</f>
        <v>7755876.1199999992</v>
      </c>
      <c r="H559" s="211">
        <f t="shared" si="8"/>
        <v>652863774.05999994</v>
      </c>
    </row>
    <row r="560" spans="1:8" x14ac:dyDescent="0.25">
      <c r="A560" s="208">
        <v>25488</v>
      </c>
      <c r="B560" s="207" t="s">
        <v>548</v>
      </c>
      <c r="C560" s="209">
        <f>'PRESUPUESTO 2012 X MINERAL'!O561</f>
        <v>0</v>
      </c>
      <c r="D560" s="209">
        <f>'BIENIO 2013 - 2014 X MINERAL'!O561</f>
        <v>5346107</v>
      </c>
      <c r="E560" s="209">
        <f>'BIENIO 2015-2016 X MINERAL'!O561</f>
        <v>4704360.6199999992</v>
      </c>
      <c r="F560" s="210">
        <f>'BIENIO 2017-2018 X MINERAL'!O561</f>
        <v>4055905.9299999997</v>
      </c>
      <c r="G560" s="210">
        <f>'BIENIO 2019-2020 X MINERAL'!O561</f>
        <v>2940615.2000000007</v>
      </c>
      <c r="H560" s="211">
        <f t="shared" si="8"/>
        <v>17046988.75</v>
      </c>
    </row>
    <row r="561" spans="1:8" x14ac:dyDescent="0.25">
      <c r="A561" s="111">
        <v>25489</v>
      </c>
      <c r="B561" s="112" t="s">
        <v>549</v>
      </c>
      <c r="C561" s="113">
        <f>'PRESUPUESTO 2012 X MINERAL'!O562</f>
        <v>0</v>
      </c>
      <c r="D561" s="113">
        <f>'BIENIO 2013 - 2014 X MINERAL'!O562</f>
        <v>0</v>
      </c>
      <c r="E561" s="113">
        <f>'BIENIO 2015-2016 X MINERAL'!O562</f>
        <v>0</v>
      </c>
      <c r="F561" s="185">
        <f>'BIENIO 2017-2018 X MINERAL'!O562</f>
        <v>0</v>
      </c>
      <c r="G561" s="185">
        <f>'BIENIO 2019-2020 X MINERAL'!O562</f>
        <v>0</v>
      </c>
      <c r="H561" s="114">
        <f t="shared" si="8"/>
        <v>0</v>
      </c>
    </row>
    <row r="562" spans="1:8" x14ac:dyDescent="0.25">
      <c r="A562" s="111">
        <v>25491</v>
      </c>
      <c r="B562" s="112" t="s">
        <v>550</v>
      </c>
      <c r="C562" s="113">
        <f>'PRESUPUESTO 2012 X MINERAL'!O563</f>
        <v>0</v>
      </c>
      <c r="D562" s="113">
        <f>'BIENIO 2013 - 2014 X MINERAL'!O563</f>
        <v>0</v>
      </c>
      <c r="E562" s="113">
        <f>'BIENIO 2015-2016 X MINERAL'!O563</f>
        <v>0</v>
      </c>
      <c r="F562" s="185">
        <f>'BIENIO 2017-2018 X MINERAL'!O563</f>
        <v>0</v>
      </c>
      <c r="G562" s="185">
        <f>'BIENIO 2019-2020 X MINERAL'!O563</f>
        <v>0</v>
      </c>
      <c r="H562" s="114">
        <f t="shared" si="8"/>
        <v>0</v>
      </c>
    </row>
    <row r="563" spans="1:8" x14ac:dyDescent="0.25">
      <c r="A563" s="111">
        <v>25506</v>
      </c>
      <c r="B563" s="112" t="s">
        <v>168</v>
      </c>
      <c r="C563" s="113">
        <f>'PRESUPUESTO 2012 X MINERAL'!O564</f>
        <v>0</v>
      </c>
      <c r="D563" s="113">
        <f>'BIENIO 2013 - 2014 X MINERAL'!O564</f>
        <v>0</v>
      </c>
      <c r="E563" s="113">
        <f>'BIENIO 2015-2016 X MINERAL'!O564</f>
        <v>0</v>
      </c>
      <c r="F563" s="185">
        <f>'BIENIO 2017-2018 X MINERAL'!O564</f>
        <v>0</v>
      </c>
      <c r="G563" s="185">
        <f>'BIENIO 2019-2020 X MINERAL'!O564</f>
        <v>0</v>
      </c>
      <c r="H563" s="114">
        <f t="shared" si="8"/>
        <v>0</v>
      </c>
    </row>
    <row r="564" spans="1:8" x14ac:dyDescent="0.25">
      <c r="A564" s="111">
        <v>25513</v>
      </c>
      <c r="B564" s="112" t="s">
        <v>551</v>
      </c>
      <c r="C564" s="113">
        <f>'PRESUPUESTO 2012 X MINERAL'!O565</f>
        <v>25369461</v>
      </c>
      <c r="D564" s="113">
        <f>'BIENIO 2013 - 2014 X MINERAL'!O565</f>
        <v>17781575.75</v>
      </c>
      <c r="E564" s="113">
        <f>'BIENIO 2015-2016 X MINERAL'!O565</f>
        <v>10353831.920000002</v>
      </c>
      <c r="F564" s="185">
        <f>'BIENIO 2017-2018 X MINERAL'!O565</f>
        <v>27237005.070000004</v>
      </c>
      <c r="G564" s="185">
        <f>'BIENIO 2019-2020 X MINERAL'!O565</f>
        <v>21113421.489999998</v>
      </c>
      <c r="H564" s="114">
        <f t="shared" si="8"/>
        <v>101855295.23</v>
      </c>
    </row>
    <row r="565" spans="1:8" x14ac:dyDescent="0.25">
      <c r="A565" s="111">
        <v>25518</v>
      </c>
      <c r="B565" s="112" t="s">
        <v>552</v>
      </c>
      <c r="C565" s="113">
        <f>'PRESUPUESTO 2012 X MINERAL'!O566</f>
        <v>0</v>
      </c>
      <c r="D565" s="113">
        <f>'BIENIO 2013 - 2014 X MINERAL'!O566</f>
        <v>0</v>
      </c>
      <c r="E565" s="113">
        <f>'BIENIO 2015-2016 X MINERAL'!O566</f>
        <v>0</v>
      </c>
      <c r="F565" s="185">
        <f>'BIENIO 2017-2018 X MINERAL'!O566</f>
        <v>7150.03</v>
      </c>
      <c r="G565" s="185">
        <f>'BIENIO 2019-2020 X MINERAL'!O566</f>
        <v>0</v>
      </c>
      <c r="H565" s="114">
        <f t="shared" si="8"/>
        <v>7150.03</v>
      </c>
    </row>
    <row r="566" spans="1:8" x14ac:dyDescent="0.25">
      <c r="A566" s="111">
        <v>25524</v>
      </c>
      <c r="B566" s="112" t="s">
        <v>553</v>
      </c>
      <c r="C566" s="113">
        <f>'PRESUPUESTO 2012 X MINERAL'!O567</f>
        <v>0</v>
      </c>
      <c r="D566" s="113">
        <f>'BIENIO 2013 - 2014 X MINERAL'!O567</f>
        <v>7178</v>
      </c>
      <c r="E566" s="113">
        <f>'BIENIO 2015-2016 X MINERAL'!O567</f>
        <v>37993.520000000004</v>
      </c>
      <c r="F566" s="185">
        <f>'BIENIO 2017-2018 X MINERAL'!O567</f>
        <v>5453.68</v>
      </c>
      <c r="G566" s="185">
        <f>'BIENIO 2019-2020 X MINERAL'!O567</f>
        <v>51365.39</v>
      </c>
      <c r="H566" s="114">
        <f t="shared" si="8"/>
        <v>101990.59</v>
      </c>
    </row>
    <row r="567" spans="1:8" x14ac:dyDescent="0.25">
      <c r="A567" s="111">
        <v>25530</v>
      </c>
      <c r="B567" s="112" t="s">
        <v>554</v>
      </c>
      <c r="C567" s="113">
        <f>'PRESUPUESTO 2012 X MINERAL'!O568</f>
        <v>0</v>
      </c>
      <c r="D567" s="113">
        <f>'BIENIO 2013 - 2014 X MINERAL'!O568</f>
        <v>2247859</v>
      </c>
      <c r="E567" s="113">
        <f>'BIENIO 2015-2016 X MINERAL'!O568</f>
        <v>3672189.1799999997</v>
      </c>
      <c r="F567" s="185">
        <f>'BIENIO 2017-2018 X MINERAL'!O568</f>
        <v>5027243.99</v>
      </c>
      <c r="G567" s="185">
        <f>'BIENIO 2019-2020 X MINERAL'!O568</f>
        <v>3743724.5999999996</v>
      </c>
      <c r="H567" s="114">
        <f t="shared" si="8"/>
        <v>14691016.77</v>
      </c>
    </row>
    <row r="568" spans="1:8" x14ac:dyDescent="0.25">
      <c r="A568" s="111">
        <v>25535</v>
      </c>
      <c r="B568" s="112" t="s">
        <v>555</v>
      </c>
      <c r="C568" s="113">
        <f>'PRESUPUESTO 2012 X MINERAL'!O569</f>
        <v>0</v>
      </c>
      <c r="D568" s="113">
        <f>'BIENIO 2013 - 2014 X MINERAL'!O569</f>
        <v>0</v>
      </c>
      <c r="E568" s="113">
        <f>'BIENIO 2015-2016 X MINERAL'!O569</f>
        <v>0</v>
      </c>
      <c r="F568" s="185">
        <f>'BIENIO 2017-2018 X MINERAL'!O569</f>
        <v>4210.1899999999996</v>
      </c>
      <c r="G568" s="185">
        <f>'BIENIO 2019-2020 X MINERAL'!O569</f>
        <v>0</v>
      </c>
      <c r="H568" s="114">
        <f t="shared" si="8"/>
        <v>4210.1899999999996</v>
      </c>
    </row>
    <row r="569" spans="1:8" x14ac:dyDescent="0.25">
      <c r="A569" s="111">
        <v>25572</v>
      </c>
      <c r="B569" s="112" t="s">
        <v>556</v>
      </c>
      <c r="C569" s="113">
        <f>'PRESUPUESTO 2012 X MINERAL'!O570</f>
        <v>0</v>
      </c>
      <c r="D569" s="113">
        <f>'BIENIO 2013 - 2014 X MINERAL'!O570</f>
        <v>0</v>
      </c>
      <c r="E569" s="113">
        <f>'BIENIO 2015-2016 X MINERAL'!O570</f>
        <v>0</v>
      </c>
      <c r="F569" s="185">
        <f>'BIENIO 2017-2018 X MINERAL'!O570</f>
        <v>0</v>
      </c>
      <c r="G569" s="185">
        <f>'BIENIO 2019-2020 X MINERAL'!O570</f>
        <v>348801.86</v>
      </c>
      <c r="H569" s="114">
        <f t="shared" si="8"/>
        <v>348801.86</v>
      </c>
    </row>
    <row r="570" spans="1:8" x14ac:dyDescent="0.25">
      <c r="A570" s="111">
        <v>25580</v>
      </c>
      <c r="B570" s="112" t="s">
        <v>557</v>
      </c>
      <c r="C570" s="113">
        <f>'PRESUPUESTO 2012 X MINERAL'!O571</f>
        <v>0</v>
      </c>
      <c r="D570" s="113">
        <f>'BIENIO 2013 - 2014 X MINERAL'!O571</f>
        <v>8015</v>
      </c>
      <c r="E570" s="113">
        <f>'BIENIO 2015-2016 X MINERAL'!O571</f>
        <v>9908</v>
      </c>
      <c r="F570" s="185">
        <f>'BIENIO 2017-2018 X MINERAL'!O571</f>
        <v>10381.48</v>
      </c>
      <c r="G570" s="185">
        <f>'BIENIO 2019-2020 X MINERAL'!O571</f>
        <v>0</v>
      </c>
      <c r="H570" s="114">
        <f t="shared" si="8"/>
        <v>28304.48</v>
      </c>
    </row>
    <row r="571" spans="1:8" x14ac:dyDescent="0.25">
      <c r="A571" s="208">
        <v>25592</v>
      </c>
      <c r="B571" s="207" t="s">
        <v>558</v>
      </c>
      <c r="C571" s="209">
        <f>'PRESUPUESTO 2012 X MINERAL'!O572</f>
        <v>0</v>
      </c>
      <c r="D571" s="209">
        <f>'BIENIO 2013 - 2014 X MINERAL'!O572</f>
        <v>119739.08</v>
      </c>
      <c r="E571" s="209">
        <f>'BIENIO 2015-2016 X MINERAL'!O572</f>
        <v>163886.21000000002</v>
      </c>
      <c r="F571" s="210">
        <f>'BIENIO 2017-2018 X MINERAL'!O572</f>
        <v>13430.2</v>
      </c>
      <c r="G571" s="210">
        <f>'BIENIO 2019-2020 X MINERAL'!O572</f>
        <v>360578.16</v>
      </c>
      <c r="H571" s="211">
        <f t="shared" si="8"/>
        <v>657633.65</v>
      </c>
    </row>
    <row r="572" spans="1:8" x14ac:dyDescent="0.25">
      <c r="A572" s="208">
        <v>25594</v>
      </c>
      <c r="B572" s="207" t="s">
        <v>559</v>
      </c>
      <c r="C572" s="209">
        <f>'PRESUPUESTO 2012 X MINERAL'!O573</f>
        <v>0</v>
      </c>
      <c r="D572" s="209">
        <f>'BIENIO 2013 - 2014 X MINERAL'!O573</f>
        <v>292273</v>
      </c>
      <c r="E572" s="209">
        <f>'BIENIO 2015-2016 X MINERAL'!O573</f>
        <v>941629.54</v>
      </c>
      <c r="F572" s="210">
        <f>'BIENIO 2017-2018 X MINERAL'!O573</f>
        <v>862766.39</v>
      </c>
      <c r="G572" s="210">
        <f>'BIENIO 2019-2020 X MINERAL'!O573</f>
        <v>220942.01</v>
      </c>
      <c r="H572" s="211">
        <f t="shared" si="8"/>
        <v>2317610.9400000004</v>
      </c>
    </row>
    <row r="573" spans="1:8" x14ac:dyDescent="0.25">
      <c r="A573" s="208">
        <v>25596</v>
      </c>
      <c r="B573" s="207" t="s">
        <v>560</v>
      </c>
      <c r="C573" s="209">
        <f>'PRESUPUESTO 2012 X MINERAL'!O574</f>
        <v>0</v>
      </c>
      <c r="D573" s="209">
        <f>'BIENIO 2013 - 2014 X MINERAL'!O574</f>
        <v>0</v>
      </c>
      <c r="E573" s="209">
        <f>'BIENIO 2015-2016 X MINERAL'!O574</f>
        <v>0</v>
      </c>
      <c r="F573" s="210">
        <f>'BIENIO 2017-2018 X MINERAL'!O574</f>
        <v>0</v>
      </c>
      <c r="G573" s="210">
        <f>'BIENIO 2019-2020 X MINERAL'!O574</f>
        <v>0</v>
      </c>
      <c r="H573" s="211">
        <f t="shared" si="8"/>
        <v>0</v>
      </c>
    </row>
    <row r="574" spans="1:8" x14ac:dyDescent="0.25">
      <c r="A574" s="208">
        <v>25599</v>
      </c>
      <c r="B574" s="207" t="s">
        <v>561</v>
      </c>
      <c r="C574" s="209">
        <f>'PRESUPUESTO 2012 X MINERAL'!O575</f>
        <v>0</v>
      </c>
      <c r="D574" s="209">
        <f>'BIENIO 2013 - 2014 X MINERAL'!O575</f>
        <v>8416335</v>
      </c>
      <c r="E574" s="209">
        <f>'BIENIO 2015-2016 X MINERAL'!O575</f>
        <v>1409583.5799999998</v>
      </c>
      <c r="F574" s="210">
        <f>'BIENIO 2017-2018 X MINERAL'!O575</f>
        <v>171364.56</v>
      </c>
      <c r="G574" s="210">
        <f>'BIENIO 2019-2020 X MINERAL'!O575</f>
        <v>203801.34</v>
      </c>
      <c r="H574" s="211">
        <f t="shared" si="8"/>
        <v>10201084.48</v>
      </c>
    </row>
    <row r="575" spans="1:8" x14ac:dyDescent="0.25">
      <c r="A575" s="208">
        <v>25612</v>
      </c>
      <c r="B575" s="207" t="s">
        <v>562</v>
      </c>
      <c r="C575" s="209">
        <f>'PRESUPUESTO 2012 X MINERAL'!O576</f>
        <v>320260</v>
      </c>
      <c r="D575" s="209">
        <f>'BIENIO 2013 - 2014 X MINERAL'!O576</f>
        <v>2115</v>
      </c>
      <c r="E575" s="209">
        <f>'BIENIO 2015-2016 X MINERAL'!O576</f>
        <v>1199529.2</v>
      </c>
      <c r="F575" s="210">
        <f>'BIENIO 2017-2018 X MINERAL'!O576</f>
        <v>2259705.29</v>
      </c>
      <c r="G575" s="210">
        <f>'BIENIO 2019-2020 X MINERAL'!O576</f>
        <v>2535244.52</v>
      </c>
      <c r="H575" s="211">
        <f t="shared" si="8"/>
        <v>6316854.0099999998</v>
      </c>
    </row>
    <row r="576" spans="1:8" x14ac:dyDescent="0.25">
      <c r="A576" s="208">
        <v>25645</v>
      </c>
      <c r="B576" s="207" t="s">
        <v>563</v>
      </c>
      <c r="C576" s="209">
        <f>'PRESUPUESTO 2012 X MINERAL'!O577</f>
        <v>0</v>
      </c>
      <c r="D576" s="209">
        <f>'BIENIO 2013 - 2014 X MINERAL'!O577</f>
        <v>0</v>
      </c>
      <c r="E576" s="209">
        <f>'BIENIO 2015-2016 X MINERAL'!O577</f>
        <v>0</v>
      </c>
      <c r="F576" s="210">
        <f>'BIENIO 2017-2018 X MINERAL'!O577</f>
        <v>28789.53</v>
      </c>
      <c r="G576" s="210">
        <f>'BIENIO 2019-2020 X MINERAL'!O577</f>
        <v>0</v>
      </c>
      <c r="H576" s="211">
        <f t="shared" si="8"/>
        <v>28789.53</v>
      </c>
    </row>
    <row r="577" spans="1:8" x14ac:dyDescent="0.25">
      <c r="A577" s="208">
        <v>25649</v>
      </c>
      <c r="B577" s="207" t="s">
        <v>564</v>
      </c>
      <c r="C577" s="209">
        <f>'PRESUPUESTO 2012 X MINERAL'!O578</f>
        <v>0</v>
      </c>
      <c r="D577" s="209">
        <f>'BIENIO 2013 - 2014 X MINERAL'!O578</f>
        <v>0</v>
      </c>
      <c r="E577" s="209">
        <f>'BIENIO 2015-2016 X MINERAL'!O578</f>
        <v>0</v>
      </c>
      <c r="F577" s="210">
        <f>'BIENIO 2017-2018 X MINERAL'!O578</f>
        <v>0</v>
      </c>
      <c r="G577" s="210">
        <f>'BIENIO 2019-2020 X MINERAL'!O578</f>
        <v>0</v>
      </c>
      <c r="H577" s="211">
        <f t="shared" si="8"/>
        <v>0</v>
      </c>
    </row>
    <row r="578" spans="1:8" x14ac:dyDescent="0.25">
      <c r="A578" s="208">
        <v>25653</v>
      </c>
      <c r="B578" s="207" t="s">
        <v>565</v>
      </c>
      <c r="C578" s="209">
        <f>'PRESUPUESTO 2012 X MINERAL'!O579</f>
        <v>0</v>
      </c>
      <c r="D578" s="209">
        <f>'BIENIO 2013 - 2014 X MINERAL'!O579</f>
        <v>0</v>
      </c>
      <c r="E578" s="209">
        <f>'BIENIO 2015-2016 X MINERAL'!O579</f>
        <v>489590.79999999993</v>
      </c>
      <c r="F578" s="210">
        <f>'BIENIO 2017-2018 X MINERAL'!O579</f>
        <v>207784.93</v>
      </c>
      <c r="G578" s="210">
        <f>'BIENIO 2019-2020 X MINERAL'!O579</f>
        <v>0</v>
      </c>
      <c r="H578" s="211">
        <f t="shared" si="8"/>
        <v>697375.73</v>
      </c>
    </row>
    <row r="579" spans="1:8" x14ac:dyDescent="0.25">
      <c r="A579" s="208">
        <v>25658</v>
      </c>
      <c r="B579" s="207" t="s">
        <v>140</v>
      </c>
      <c r="C579" s="209">
        <f>'PRESUPUESTO 2012 X MINERAL'!O580</f>
        <v>0</v>
      </c>
      <c r="D579" s="209">
        <f>'BIENIO 2013 - 2014 X MINERAL'!O580</f>
        <v>1207358</v>
      </c>
      <c r="E579" s="209">
        <f>'BIENIO 2015-2016 X MINERAL'!O580</f>
        <v>1641594.2</v>
      </c>
      <c r="F579" s="210">
        <f>'BIENIO 2017-2018 X MINERAL'!O580</f>
        <v>660423.9099999998</v>
      </c>
      <c r="G579" s="210">
        <f>'BIENIO 2019-2020 X MINERAL'!O580</f>
        <v>186973.72</v>
      </c>
      <c r="H579" s="211">
        <f t="shared" si="8"/>
        <v>3696349.83</v>
      </c>
    </row>
    <row r="580" spans="1:8" x14ac:dyDescent="0.25">
      <c r="A580" s="208">
        <v>25662</v>
      </c>
      <c r="B580" s="207" t="s">
        <v>566</v>
      </c>
      <c r="C580" s="209">
        <f>'PRESUPUESTO 2012 X MINERAL'!O581</f>
        <v>8165</v>
      </c>
      <c r="D580" s="209">
        <f>'BIENIO 2013 - 2014 X MINERAL'!O581</f>
        <v>1814</v>
      </c>
      <c r="E580" s="209">
        <f>'BIENIO 2015-2016 X MINERAL'!O581</f>
        <v>438779.5</v>
      </c>
      <c r="F580" s="210">
        <f>'BIENIO 2017-2018 X MINERAL'!O581</f>
        <v>1629344.42</v>
      </c>
      <c r="G580" s="210">
        <f>'BIENIO 2019-2020 X MINERAL'!O581</f>
        <v>706917.03999999992</v>
      </c>
      <c r="H580" s="211">
        <f t="shared" si="8"/>
        <v>2785019.96</v>
      </c>
    </row>
    <row r="581" spans="1:8" x14ac:dyDescent="0.25">
      <c r="A581" s="111">
        <v>25718</v>
      </c>
      <c r="B581" s="112" t="s">
        <v>567</v>
      </c>
      <c r="C581" s="113">
        <f>'PRESUPUESTO 2012 X MINERAL'!O582</f>
        <v>0</v>
      </c>
      <c r="D581" s="113">
        <f>'BIENIO 2013 - 2014 X MINERAL'!O582</f>
        <v>0</v>
      </c>
      <c r="E581" s="113">
        <f>'BIENIO 2015-2016 X MINERAL'!O582</f>
        <v>32600</v>
      </c>
      <c r="F581" s="185">
        <f>'BIENIO 2017-2018 X MINERAL'!O582</f>
        <v>0</v>
      </c>
      <c r="G581" s="185">
        <f>'BIENIO 2019-2020 X MINERAL'!O582</f>
        <v>11146.12</v>
      </c>
      <c r="H581" s="114">
        <f t="shared" si="8"/>
        <v>43746.12</v>
      </c>
    </row>
    <row r="582" spans="1:8" x14ac:dyDescent="0.25">
      <c r="A582" s="111">
        <v>25736</v>
      </c>
      <c r="B582" s="112" t="s">
        <v>568</v>
      </c>
      <c r="C582" s="113">
        <f>'PRESUPUESTO 2012 X MINERAL'!O583</f>
        <v>307028041</v>
      </c>
      <c r="D582" s="113">
        <f>'BIENIO 2013 - 2014 X MINERAL'!O583</f>
        <v>408031158.39999998</v>
      </c>
      <c r="E582" s="113">
        <f>'BIENIO 2015-2016 X MINERAL'!O583</f>
        <v>238074969.97</v>
      </c>
      <c r="F582" s="185">
        <f>'BIENIO 2017-2018 X MINERAL'!O583</f>
        <v>350675321.76999992</v>
      </c>
      <c r="G582" s="185">
        <f>'BIENIO 2019-2020 X MINERAL'!O583</f>
        <v>158842464.22000003</v>
      </c>
      <c r="H582" s="114">
        <f t="shared" si="8"/>
        <v>1462651955.3599999</v>
      </c>
    </row>
    <row r="583" spans="1:8" x14ac:dyDescent="0.25">
      <c r="A583" s="111">
        <v>25740</v>
      </c>
      <c r="B583" s="112" t="s">
        <v>569</v>
      </c>
      <c r="C583" s="113">
        <f>'PRESUPUESTO 2012 X MINERAL'!O584</f>
        <v>0</v>
      </c>
      <c r="D583" s="113">
        <f>'BIENIO 2013 - 2014 X MINERAL'!O584</f>
        <v>5478315</v>
      </c>
      <c r="E583" s="113">
        <f>'BIENIO 2015-2016 X MINERAL'!O584</f>
        <v>4607404.83</v>
      </c>
      <c r="F583" s="185">
        <f>'BIENIO 2017-2018 X MINERAL'!O584</f>
        <v>20772165.760000002</v>
      </c>
      <c r="G583" s="185">
        <f>'BIENIO 2019-2020 X MINERAL'!O584</f>
        <v>4333916.9700000007</v>
      </c>
      <c r="H583" s="114">
        <f t="shared" si="8"/>
        <v>35191802.560000002</v>
      </c>
    </row>
    <row r="584" spans="1:8" x14ac:dyDescent="0.25">
      <c r="A584" s="111">
        <v>25743</v>
      </c>
      <c r="B584" s="112" t="s">
        <v>570</v>
      </c>
      <c r="C584" s="113">
        <f>'PRESUPUESTO 2012 X MINERAL'!O585</f>
        <v>3444</v>
      </c>
      <c r="D584" s="113">
        <f>'BIENIO 2013 - 2014 X MINERAL'!O585</f>
        <v>780393.94</v>
      </c>
      <c r="E584" s="113">
        <f>'BIENIO 2015-2016 X MINERAL'!O585</f>
        <v>1345620.8399999999</v>
      </c>
      <c r="F584" s="185">
        <f>'BIENIO 2017-2018 X MINERAL'!O585</f>
        <v>1189139.6100000001</v>
      </c>
      <c r="G584" s="185">
        <f>'BIENIO 2019-2020 X MINERAL'!O585</f>
        <v>257797.90999999997</v>
      </c>
      <c r="H584" s="114">
        <f t="shared" si="8"/>
        <v>3576396.3</v>
      </c>
    </row>
    <row r="585" spans="1:8" x14ac:dyDescent="0.25">
      <c r="A585" s="111">
        <v>25745</v>
      </c>
      <c r="B585" s="112" t="s">
        <v>571</v>
      </c>
      <c r="C585" s="113">
        <f>'PRESUPUESTO 2012 X MINERAL'!O586</f>
        <v>0</v>
      </c>
      <c r="D585" s="113">
        <f>'BIENIO 2013 - 2014 X MINERAL'!O586</f>
        <v>41610</v>
      </c>
      <c r="E585" s="113">
        <f>'BIENIO 2015-2016 X MINERAL'!O586</f>
        <v>108555.32999999999</v>
      </c>
      <c r="F585" s="185">
        <f>'BIENIO 2017-2018 X MINERAL'!O586</f>
        <v>553694.69999999995</v>
      </c>
      <c r="G585" s="185">
        <f>'BIENIO 2019-2020 X MINERAL'!O586</f>
        <v>30519.510000000002</v>
      </c>
      <c r="H585" s="114">
        <f t="shared" si="8"/>
        <v>734379.53999999992</v>
      </c>
    </row>
    <row r="586" spans="1:8" x14ac:dyDescent="0.25">
      <c r="A586" s="111">
        <v>25754</v>
      </c>
      <c r="B586" s="112" t="s">
        <v>572</v>
      </c>
      <c r="C586" s="113">
        <f>'PRESUPUESTO 2012 X MINERAL'!O587</f>
        <v>2898424</v>
      </c>
      <c r="D586" s="113">
        <f>'BIENIO 2013 - 2014 X MINERAL'!O587</f>
        <v>41483887.789999999</v>
      </c>
      <c r="E586" s="113">
        <f>'BIENIO 2015-2016 X MINERAL'!O587</f>
        <v>25523108.620000008</v>
      </c>
      <c r="F586" s="185">
        <f>'BIENIO 2017-2018 X MINERAL'!O587</f>
        <v>44181405.789999999</v>
      </c>
      <c r="G586" s="185">
        <f>'BIENIO 2019-2020 X MINERAL'!O587</f>
        <v>41139735.829999998</v>
      </c>
      <c r="H586" s="114">
        <f t="shared" ref="H586:H649" si="9">SUM(C586:G586)</f>
        <v>155226562.03000003</v>
      </c>
    </row>
    <row r="587" spans="1:8" x14ac:dyDescent="0.25">
      <c r="A587" s="111">
        <v>25758</v>
      </c>
      <c r="B587" s="112" t="s">
        <v>573</v>
      </c>
      <c r="C587" s="113">
        <f>'PRESUPUESTO 2012 X MINERAL'!O588</f>
        <v>0</v>
      </c>
      <c r="D587" s="113">
        <f>'BIENIO 2013 - 2014 X MINERAL'!O588</f>
        <v>0</v>
      </c>
      <c r="E587" s="113">
        <f>'BIENIO 2015-2016 X MINERAL'!O588</f>
        <v>0</v>
      </c>
      <c r="F587" s="185">
        <f>'BIENIO 2017-2018 X MINERAL'!O588</f>
        <v>2400920.52</v>
      </c>
      <c r="G587" s="185">
        <f>'BIENIO 2019-2020 X MINERAL'!O588</f>
        <v>0</v>
      </c>
      <c r="H587" s="114">
        <f t="shared" si="9"/>
        <v>2400920.52</v>
      </c>
    </row>
    <row r="588" spans="1:8" x14ac:dyDescent="0.25">
      <c r="A588" s="111">
        <v>25769</v>
      </c>
      <c r="B588" s="112" t="s">
        <v>574</v>
      </c>
      <c r="C588" s="113">
        <f>'PRESUPUESTO 2012 X MINERAL'!O589</f>
        <v>12676735</v>
      </c>
      <c r="D588" s="113">
        <f>'BIENIO 2013 - 2014 X MINERAL'!O589</f>
        <v>12127052</v>
      </c>
      <c r="E588" s="113">
        <f>'BIENIO 2015-2016 X MINERAL'!O589</f>
        <v>9783160.9900000002</v>
      </c>
      <c r="F588" s="185">
        <f>'BIENIO 2017-2018 X MINERAL'!O589</f>
        <v>6421611.75</v>
      </c>
      <c r="G588" s="185">
        <f>'BIENIO 2019-2020 X MINERAL'!O589</f>
        <v>1379864.6600000001</v>
      </c>
      <c r="H588" s="114">
        <f t="shared" si="9"/>
        <v>42388424.400000006</v>
      </c>
    </row>
    <row r="589" spans="1:8" x14ac:dyDescent="0.25">
      <c r="A589" s="111">
        <v>25772</v>
      </c>
      <c r="B589" s="112" t="s">
        <v>575</v>
      </c>
      <c r="C589" s="113">
        <f>'PRESUPUESTO 2012 X MINERAL'!O590</f>
        <v>18785747</v>
      </c>
      <c r="D589" s="113">
        <f>'BIENIO 2013 - 2014 X MINERAL'!O590</f>
        <v>6930127</v>
      </c>
      <c r="E589" s="113">
        <f>'BIENIO 2015-2016 X MINERAL'!O590</f>
        <v>13574941.540000003</v>
      </c>
      <c r="F589" s="185">
        <f>'BIENIO 2017-2018 X MINERAL'!O590</f>
        <v>16602650.559999997</v>
      </c>
      <c r="G589" s="185">
        <f>'BIENIO 2019-2020 X MINERAL'!O590</f>
        <v>430201.55000000005</v>
      </c>
      <c r="H589" s="114">
        <f t="shared" si="9"/>
        <v>56323667.649999999</v>
      </c>
    </row>
    <row r="590" spans="1:8" x14ac:dyDescent="0.25">
      <c r="A590" s="111">
        <v>25777</v>
      </c>
      <c r="B590" s="112" t="s">
        <v>576</v>
      </c>
      <c r="C590" s="113">
        <f>'PRESUPUESTO 2012 X MINERAL'!O591</f>
        <v>0</v>
      </c>
      <c r="D590" s="113">
        <f>'BIENIO 2013 - 2014 X MINERAL'!O591</f>
        <v>0</v>
      </c>
      <c r="E590" s="113">
        <f>'BIENIO 2015-2016 X MINERAL'!O591</f>
        <v>0</v>
      </c>
      <c r="F590" s="185">
        <f>'BIENIO 2017-2018 X MINERAL'!O591</f>
        <v>0</v>
      </c>
      <c r="G590" s="185">
        <f>'BIENIO 2019-2020 X MINERAL'!O591</f>
        <v>0</v>
      </c>
      <c r="H590" s="114">
        <f t="shared" si="9"/>
        <v>0</v>
      </c>
    </row>
    <row r="591" spans="1:8" x14ac:dyDescent="0.25">
      <c r="A591" s="208">
        <v>25779</v>
      </c>
      <c r="B591" s="207" t="s">
        <v>577</v>
      </c>
      <c r="C591" s="209">
        <f>'PRESUPUESTO 2012 X MINERAL'!O592</f>
        <v>96764.68</v>
      </c>
      <c r="D591" s="209">
        <f>'BIENIO 2013 - 2014 X MINERAL'!O592</f>
        <v>145101.66999999998</v>
      </c>
      <c r="E591" s="209">
        <f>'BIENIO 2015-2016 X MINERAL'!O592</f>
        <v>74341.5</v>
      </c>
      <c r="F591" s="210">
        <f>'BIENIO 2017-2018 X MINERAL'!O592</f>
        <v>138410.94</v>
      </c>
      <c r="G591" s="210">
        <f>'BIENIO 2019-2020 X MINERAL'!O592</f>
        <v>0</v>
      </c>
      <c r="H591" s="211">
        <f t="shared" si="9"/>
        <v>454618.79</v>
      </c>
    </row>
    <row r="592" spans="1:8" x14ac:dyDescent="0.25">
      <c r="A592" s="208">
        <v>25781</v>
      </c>
      <c r="B592" s="207" t="s">
        <v>578</v>
      </c>
      <c r="C592" s="209">
        <f>'PRESUPUESTO 2012 X MINERAL'!O593</f>
        <v>360226033</v>
      </c>
      <c r="D592" s="209">
        <f>'BIENIO 2013 - 2014 X MINERAL'!O593</f>
        <v>231742460.81</v>
      </c>
      <c r="E592" s="209">
        <f>'BIENIO 2015-2016 X MINERAL'!O593</f>
        <v>235346438.38999999</v>
      </c>
      <c r="F592" s="210">
        <f>'BIENIO 2017-2018 X MINERAL'!O593</f>
        <v>522427816.40999967</v>
      </c>
      <c r="G592" s="210">
        <f>'BIENIO 2019-2020 X MINERAL'!O593</f>
        <v>491655418.24000025</v>
      </c>
      <c r="H592" s="211">
        <f t="shared" si="9"/>
        <v>1841398166.8499999</v>
      </c>
    </row>
    <row r="593" spans="1:8" x14ac:dyDescent="0.25">
      <c r="A593" s="208">
        <v>25785</v>
      </c>
      <c r="B593" s="207" t="s">
        <v>579</v>
      </c>
      <c r="C593" s="209">
        <f>'PRESUPUESTO 2012 X MINERAL'!O594</f>
        <v>0</v>
      </c>
      <c r="D593" s="209">
        <f>'BIENIO 2013 - 2014 X MINERAL'!O594</f>
        <v>38748093</v>
      </c>
      <c r="E593" s="209">
        <f>'BIENIO 2015-2016 X MINERAL'!O594</f>
        <v>6512500.2599999998</v>
      </c>
      <c r="F593" s="210">
        <f>'BIENIO 2017-2018 X MINERAL'!O594</f>
        <v>5483580.1899999995</v>
      </c>
      <c r="G593" s="210">
        <f>'BIENIO 2019-2020 X MINERAL'!O594</f>
        <v>1364199.23</v>
      </c>
      <c r="H593" s="211">
        <f t="shared" si="9"/>
        <v>52108372.679999992</v>
      </c>
    </row>
    <row r="594" spans="1:8" x14ac:dyDescent="0.25">
      <c r="A594" s="208">
        <v>25793</v>
      </c>
      <c r="B594" s="207" t="s">
        <v>580</v>
      </c>
      <c r="C594" s="209">
        <f>'PRESUPUESTO 2012 X MINERAL'!O595</f>
        <v>159540215</v>
      </c>
      <c r="D594" s="209">
        <f>'BIENIO 2013 - 2014 X MINERAL'!O595</f>
        <v>123892765.53999999</v>
      </c>
      <c r="E594" s="209">
        <f>'BIENIO 2015-2016 X MINERAL'!O595</f>
        <v>79538875.950000003</v>
      </c>
      <c r="F594" s="210">
        <f>'BIENIO 2017-2018 X MINERAL'!O595</f>
        <v>173294290.45999998</v>
      </c>
      <c r="G594" s="210">
        <f>'BIENIO 2019-2020 X MINERAL'!O595</f>
        <v>119520884.22000001</v>
      </c>
      <c r="H594" s="211">
        <f t="shared" si="9"/>
        <v>655787031.16999996</v>
      </c>
    </row>
    <row r="595" spans="1:8" x14ac:dyDescent="0.25">
      <c r="A595" s="208">
        <v>25797</v>
      </c>
      <c r="B595" s="207" t="s">
        <v>581</v>
      </c>
      <c r="C595" s="209">
        <f>'PRESUPUESTO 2012 X MINERAL'!O596</f>
        <v>0</v>
      </c>
      <c r="D595" s="209">
        <f>'BIENIO 2013 - 2014 X MINERAL'!O596</f>
        <v>0</v>
      </c>
      <c r="E595" s="209">
        <f>'BIENIO 2015-2016 X MINERAL'!O596</f>
        <v>0</v>
      </c>
      <c r="F595" s="210">
        <f>'BIENIO 2017-2018 X MINERAL'!O596</f>
        <v>0</v>
      </c>
      <c r="G595" s="210">
        <f>'BIENIO 2019-2020 X MINERAL'!O596</f>
        <v>0</v>
      </c>
      <c r="H595" s="211">
        <f t="shared" si="9"/>
        <v>0</v>
      </c>
    </row>
    <row r="596" spans="1:8" x14ac:dyDescent="0.25">
      <c r="A596" s="208">
        <v>25799</v>
      </c>
      <c r="B596" s="207" t="s">
        <v>582</v>
      </c>
      <c r="C596" s="209">
        <f>'PRESUPUESTO 2012 X MINERAL'!O597</f>
        <v>0</v>
      </c>
      <c r="D596" s="209">
        <f>'BIENIO 2013 - 2014 X MINERAL'!O597</f>
        <v>0</v>
      </c>
      <c r="E596" s="209">
        <f>'BIENIO 2015-2016 X MINERAL'!O597</f>
        <v>0</v>
      </c>
      <c r="F596" s="210">
        <f>'BIENIO 2017-2018 X MINERAL'!O597</f>
        <v>0</v>
      </c>
      <c r="G596" s="210">
        <f>'BIENIO 2019-2020 X MINERAL'!O597</f>
        <v>0</v>
      </c>
      <c r="H596" s="211">
        <f t="shared" si="9"/>
        <v>0</v>
      </c>
    </row>
    <row r="597" spans="1:8" x14ac:dyDescent="0.25">
      <c r="A597" s="208">
        <v>25805</v>
      </c>
      <c r="B597" s="207" t="s">
        <v>583</v>
      </c>
      <c r="C597" s="209">
        <f>'PRESUPUESTO 2012 X MINERAL'!O598</f>
        <v>0</v>
      </c>
      <c r="D597" s="209">
        <f>'BIENIO 2013 - 2014 X MINERAL'!O598</f>
        <v>59755</v>
      </c>
      <c r="E597" s="209">
        <f>'BIENIO 2015-2016 X MINERAL'!O598</f>
        <v>17237.379999999997</v>
      </c>
      <c r="F597" s="210">
        <f>'BIENIO 2017-2018 X MINERAL'!O598</f>
        <v>217317.03</v>
      </c>
      <c r="G597" s="210">
        <f>'BIENIO 2019-2020 X MINERAL'!O598</f>
        <v>49977.84</v>
      </c>
      <c r="H597" s="211">
        <f t="shared" si="9"/>
        <v>344287.25</v>
      </c>
    </row>
    <row r="598" spans="1:8" x14ac:dyDescent="0.25">
      <c r="A598" s="208">
        <v>25807</v>
      </c>
      <c r="B598" s="207" t="s">
        <v>584</v>
      </c>
      <c r="C598" s="209">
        <f>'PRESUPUESTO 2012 X MINERAL'!O599</f>
        <v>0</v>
      </c>
      <c r="D598" s="209">
        <f>'BIENIO 2013 - 2014 X MINERAL'!O599</f>
        <v>185533.27000000002</v>
      </c>
      <c r="E598" s="209">
        <f>'BIENIO 2015-2016 X MINERAL'!O599</f>
        <v>760789.80999999994</v>
      </c>
      <c r="F598" s="210">
        <f>'BIENIO 2017-2018 X MINERAL'!O599</f>
        <v>954931.44</v>
      </c>
      <c r="G598" s="210">
        <f>'BIENIO 2019-2020 X MINERAL'!O599</f>
        <v>688784.08000000007</v>
      </c>
      <c r="H598" s="211">
        <f t="shared" si="9"/>
        <v>2590038.6</v>
      </c>
    </row>
    <row r="599" spans="1:8" x14ac:dyDescent="0.25">
      <c r="A599" s="208">
        <v>25815</v>
      </c>
      <c r="B599" s="207" t="s">
        <v>585</v>
      </c>
      <c r="C599" s="209">
        <f>'PRESUPUESTO 2012 X MINERAL'!O600</f>
        <v>0</v>
      </c>
      <c r="D599" s="209">
        <f>'BIENIO 2013 - 2014 X MINERAL'!O600</f>
        <v>0</v>
      </c>
      <c r="E599" s="209">
        <f>'BIENIO 2015-2016 X MINERAL'!O600</f>
        <v>0</v>
      </c>
      <c r="F599" s="210">
        <f>'BIENIO 2017-2018 X MINERAL'!O600</f>
        <v>1587265.5000000002</v>
      </c>
      <c r="G599" s="210">
        <f>'BIENIO 2019-2020 X MINERAL'!O600</f>
        <v>501569.69999999995</v>
      </c>
      <c r="H599" s="211">
        <f t="shared" si="9"/>
        <v>2088835.2000000002</v>
      </c>
    </row>
    <row r="600" spans="1:8" x14ac:dyDescent="0.25">
      <c r="A600" s="208">
        <v>25817</v>
      </c>
      <c r="B600" s="207" t="s">
        <v>586</v>
      </c>
      <c r="C600" s="209">
        <f>'PRESUPUESTO 2012 X MINERAL'!O601</f>
        <v>1631961</v>
      </c>
      <c r="D600" s="209">
        <f>'BIENIO 2013 - 2014 X MINERAL'!O601</f>
        <v>12479797.66</v>
      </c>
      <c r="E600" s="209">
        <f>'BIENIO 2015-2016 X MINERAL'!O601</f>
        <v>7962095.6700000009</v>
      </c>
      <c r="F600" s="210">
        <f>'BIENIO 2017-2018 X MINERAL'!O601</f>
        <v>20609632.149999995</v>
      </c>
      <c r="G600" s="210">
        <f>'BIENIO 2019-2020 X MINERAL'!O601</f>
        <v>7532956.8900000015</v>
      </c>
      <c r="H600" s="211">
        <f t="shared" si="9"/>
        <v>50216443.369999997</v>
      </c>
    </row>
    <row r="601" spans="1:8" x14ac:dyDescent="0.25">
      <c r="A601" s="111">
        <v>25823</v>
      </c>
      <c r="B601" s="112" t="s">
        <v>587</v>
      </c>
      <c r="C601" s="113">
        <f>'PRESUPUESTO 2012 X MINERAL'!O602</f>
        <v>0</v>
      </c>
      <c r="D601" s="113">
        <f>'BIENIO 2013 - 2014 X MINERAL'!O602</f>
        <v>0</v>
      </c>
      <c r="E601" s="113">
        <f>'BIENIO 2015-2016 X MINERAL'!O602</f>
        <v>1079</v>
      </c>
      <c r="F601" s="185">
        <f>'BIENIO 2017-2018 X MINERAL'!O602</f>
        <v>0</v>
      </c>
      <c r="G601" s="185">
        <f>'BIENIO 2019-2020 X MINERAL'!O602</f>
        <v>0</v>
      </c>
      <c r="H601" s="114">
        <f t="shared" si="9"/>
        <v>1079</v>
      </c>
    </row>
    <row r="602" spans="1:8" x14ac:dyDescent="0.25">
      <c r="A602" s="111">
        <v>25839</v>
      </c>
      <c r="B602" s="112" t="s">
        <v>588</v>
      </c>
      <c r="C602" s="113">
        <f>'PRESUPUESTO 2012 X MINERAL'!O603</f>
        <v>121139204</v>
      </c>
      <c r="D602" s="113">
        <f>'BIENIO 2013 - 2014 X MINERAL'!O603</f>
        <v>109102293</v>
      </c>
      <c r="E602" s="113">
        <f>'BIENIO 2015-2016 X MINERAL'!O603</f>
        <v>128567123.52000001</v>
      </c>
      <c r="F602" s="185">
        <f>'BIENIO 2017-2018 X MINERAL'!O603</f>
        <v>151655227.39999998</v>
      </c>
      <c r="G602" s="185">
        <f>'BIENIO 2019-2020 X MINERAL'!O603</f>
        <v>71836177.799999997</v>
      </c>
      <c r="H602" s="114">
        <f t="shared" si="9"/>
        <v>582300025.71999991</v>
      </c>
    </row>
    <row r="603" spans="1:8" x14ac:dyDescent="0.25">
      <c r="A603" s="111">
        <v>25841</v>
      </c>
      <c r="B603" s="112" t="s">
        <v>589</v>
      </c>
      <c r="C603" s="113">
        <f>'PRESUPUESTO 2012 X MINERAL'!O604</f>
        <v>0</v>
      </c>
      <c r="D603" s="113">
        <f>'BIENIO 2013 - 2014 X MINERAL'!O604</f>
        <v>0</v>
      </c>
      <c r="E603" s="113">
        <f>'BIENIO 2015-2016 X MINERAL'!O604</f>
        <v>26422.400000000001</v>
      </c>
      <c r="F603" s="185">
        <f>'BIENIO 2017-2018 X MINERAL'!O604</f>
        <v>0</v>
      </c>
      <c r="G603" s="185">
        <f>'BIENIO 2019-2020 X MINERAL'!O604</f>
        <v>0</v>
      </c>
      <c r="H603" s="114">
        <f t="shared" si="9"/>
        <v>26422.400000000001</v>
      </c>
    </row>
    <row r="604" spans="1:8" x14ac:dyDescent="0.25">
      <c r="A604" s="111">
        <v>25843</v>
      </c>
      <c r="B604" s="112" t="s">
        <v>590</v>
      </c>
      <c r="C604" s="113">
        <f>'PRESUPUESTO 2012 X MINERAL'!O605</f>
        <v>5740166</v>
      </c>
      <c r="D604" s="113">
        <f>'BIENIO 2013 - 2014 X MINERAL'!O605</f>
        <v>25159</v>
      </c>
      <c r="E604" s="113">
        <f>'BIENIO 2015-2016 X MINERAL'!O605</f>
        <v>19408.87</v>
      </c>
      <c r="F604" s="185">
        <f>'BIENIO 2017-2018 X MINERAL'!O605</f>
        <v>90493.819999999992</v>
      </c>
      <c r="G604" s="185">
        <f>'BIENIO 2019-2020 X MINERAL'!O605</f>
        <v>55077.37</v>
      </c>
      <c r="H604" s="114">
        <f t="shared" si="9"/>
        <v>5930305.0600000005</v>
      </c>
    </row>
    <row r="605" spans="1:8" x14ac:dyDescent="0.25">
      <c r="A605" s="111">
        <v>25845</v>
      </c>
      <c r="B605" s="112" t="s">
        <v>591</v>
      </c>
      <c r="C605" s="113">
        <f>'PRESUPUESTO 2012 X MINERAL'!O606</f>
        <v>24118</v>
      </c>
      <c r="D605" s="113">
        <f>'BIENIO 2013 - 2014 X MINERAL'!O606</f>
        <v>2697836</v>
      </c>
      <c r="E605" s="113">
        <f>'BIENIO 2015-2016 X MINERAL'!O606</f>
        <v>9852736.4399999995</v>
      </c>
      <c r="F605" s="185">
        <f>'BIENIO 2017-2018 X MINERAL'!O606</f>
        <v>6784128.2999999998</v>
      </c>
      <c r="G605" s="185">
        <f>'BIENIO 2019-2020 X MINERAL'!O606</f>
        <v>8994495.2100000009</v>
      </c>
      <c r="H605" s="114">
        <f t="shared" si="9"/>
        <v>28353313.949999999</v>
      </c>
    </row>
    <row r="606" spans="1:8" x14ac:dyDescent="0.25">
      <c r="A606" s="111">
        <v>25851</v>
      </c>
      <c r="B606" s="112" t="s">
        <v>592</v>
      </c>
      <c r="C606" s="113">
        <f>'PRESUPUESTO 2012 X MINERAL'!O607</f>
        <v>0</v>
      </c>
      <c r="D606" s="113">
        <f>'BIENIO 2013 - 2014 X MINERAL'!O607</f>
        <v>0</v>
      </c>
      <c r="E606" s="113">
        <f>'BIENIO 2015-2016 X MINERAL'!O607</f>
        <v>31063</v>
      </c>
      <c r="F606" s="185">
        <f>'BIENIO 2017-2018 X MINERAL'!O607</f>
        <v>198199.47</v>
      </c>
      <c r="G606" s="185">
        <f>'BIENIO 2019-2020 X MINERAL'!O607</f>
        <v>0</v>
      </c>
      <c r="H606" s="114">
        <f t="shared" si="9"/>
        <v>229262.47</v>
      </c>
    </row>
    <row r="607" spans="1:8" x14ac:dyDescent="0.25">
      <c r="A607" s="111">
        <v>25862</v>
      </c>
      <c r="B607" s="112" t="s">
        <v>593</v>
      </c>
      <c r="C607" s="113">
        <f>'PRESUPUESTO 2012 X MINERAL'!O608</f>
        <v>0</v>
      </c>
      <c r="D607" s="113">
        <f>'BIENIO 2013 - 2014 X MINERAL'!O608</f>
        <v>0</v>
      </c>
      <c r="E607" s="113">
        <f>'BIENIO 2015-2016 X MINERAL'!O608</f>
        <v>0</v>
      </c>
      <c r="F607" s="185">
        <f>'BIENIO 2017-2018 X MINERAL'!O608</f>
        <v>0</v>
      </c>
      <c r="G607" s="185">
        <f>'BIENIO 2019-2020 X MINERAL'!O608</f>
        <v>0</v>
      </c>
      <c r="H607" s="114">
        <f t="shared" si="9"/>
        <v>0</v>
      </c>
    </row>
    <row r="608" spans="1:8" x14ac:dyDescent="0.25">
      <c r="A608" s="111">
        <v>25867</v>
      </c>
      <c r="B608" s="112" t="s">
        <v>594</v>
      </c>
      <c r="C608" s="113">
        <f>'PRESUPUESTO 2012 X MINERAL'!O609</f>
        <v>196072</v>
      </c>
      <c r="D608" s="113">
        <f>'BIENIO 2013 - 2014 X MINERAL'!O609</f>
        <v>207082.4</v>
      </c>
      <c r="E608" s="113">
        <f>'BIENIO 2015-2016 X MINERAL'!O609</f>
        <v>0</v>
      </c>
      <c r="F608" s="185">
        <f>'BIENIO 2017-2018 X MINERAL'!O609</f>
        <v>0</v>
      </c>
      <c r="G608" s="185">
        <f>'BIENIO 2019-2020 X MINERAL'!O609</f>
        <v>0</v>
      </c>
      <c r="H608" s="114">
        <f t="shared" si="9"/>
        <v>403154.4</v>
      </c>
    </row>
    <row r="609" spans="1:8" x14ac:dyDescent="0.25">
      <c r="A609" s="111">
        <v>25871</v>
      </c>
      <c r="B609" s="112" t="s">
        <v>595</v>
      </c>
      <c r="C609" s="113">
        <f>'PRESUPUESTO 2012 X MINERAL'!O610</f>
        <v>0</v>
      </c>
      <c r="D609" s="113">
        <f>'BIENIO 2013 - 2014 X MINERAL'!O610</f>
        <v>0</v>
      </c>
      <c r="E609" s="113">
        <f>'BIENIO 2015-2016 X MINERAL'!O610</f>
        <v>0</v>
      </c>
      <c r="F609" s="185">
        <f>'BIENIO 2017-2018 X MINERAL'!O610</f>
        <v>0</v>
      </c>
      <c r="G609" s="185">
        <f>'BIENIO 2019-2020 X MINERAL'!O610</f>
        <v>0</v>
      </c>
      <c r="H609" s="114">
        <f t="shared" si="9"/>
        <v>0</v>
      </c>
    </row>
    <row r="610" spans="1:8" x14ac:dyDescent="0.25">
      <c r="A610" s="111">
        <v>25873</v>
      </c>
      <c r="B610" s="112" t="s">
        <v>596</v>
      </c>
      <c r="C610" s="113">
        <f>'PRESUPUESTO 2012 X MINERAL'!O611</f>
        <v>715401</v>
      </c>
      <c r="D610" s="113">
        <f>'BIENIO 2013 - 2014 X MINERAL'!O611</f>
        <v>1758341.97</v>
      </c>
      <c r="E610" s="113">
        <f>'BIENIO 2015-2016 X MINERAL'!O611</f>
        <v>3214534.65</v>
      </c>
      <c r="F610" s="185">
        <f>'BIENIO 2017-2018 X MINERAL'!O611</f>
        <v>1333236.1500000001</v>
      </c>
      <c r="G610" s="185">
        <f>'BIENIO 2019-2020 X MINERAL'!O611</f>
        <v>1897159.69</v>
      </c>
      <c r="H610" s="114">
        <f t="shared" si="9"/>
        <v>8918673.459999999</v>
      </c>
    </row>
    <row r="611" spans="1:8" x14ac:dyDescent="0.25">
      <c r="A611" s="208">
        <v>25875</v>
      </c>
      <c r="B611" s="207" t="s">
        <v>597</v>
      </c>
      <c r="C611" s="209">
        <f>'PRESUPUESTO 2012 X MINERAL'!O612</f>
        <v>263621</v>
      </c>
      <c r="D611" s="209">
        <f>'BIENIO 2013 - 2014 X MINERAL'!O612</f>
        <v>2245091</v>
      </c>
      <c r="E611" s="209">
        <f>'BIENIO 2015-2016 X MINERAL'!O612</f>
        <v>3589734.97</v>
      </c>
      <c r="F611" s="210">
        <f>'BIENIO 2017-2018 X MINERAL'!O612</f>
        <v>1174259.1000000001</v>
      </c>
      <c r="G611" s="210">
        <f>'BIENIO 2019-2020 X MINERAL'!O612</f>
        <v>185915.65000000002</v>
      </c>
      <c r="H611" s="211">
        <f t="shared" si="9"/>
        <v>7458621.7200000007</v>
      </c>
    </row>
    <row r="612" spans="1:8" x14ac:dyDescent="0.25">
      <c r="A612" s="208">
        <v>25878</v>
      </c>
      <c r="B612" s="207" t="s">
        <v>598</v>
      </c>
      <c r="C612" s="209">
        <f>'PRESUPUESTO 2012 X MINERAL'!O613</f>
        <v>0</v>
      </c>
      <c r="D612" s="209">
        <f>'BIENIO 2013 - 2014 X MINERAL'!O613</f>
        <v>0</v>
      </c>
      <c r="E612" s="209">
        <f>'BIENIO 2015-2016 X MINERAL'!O613</f>
        <v>0</v>
      </c>
      <c r="F612" s="210">
        <f>'BIENIO 2017-2018 X MINERAL'!O613</f>
        <v>0</v>
      </c>
      <c r="G612" s="210">
        <f>'BIENIO 2019-2020 X MINERAL'!O613</f>
        <v>0</v>
      </c>
      <c r="H612" s="211">
        <f t="shared" si="9"/>
        <v>0</v>
      </c>
    </row>
    <row r="613" spans="1:8" x14ac:dyDescent="0.25">
      <c r="A613" s="208">
        <v>25885</v>
      </c>
      <c r="B613" s="207" t="s">
        <v>599</v>
      </c>
      <c r="C613" s="209">
        <f>'PRESUPUESTO 2012 X MINERAL'!O614</f>
        <v>0</v>
      </c>
      <c r="D613" s="209">
        <f>'BIENIO 2013 - 2014 X MINERAL'!O614</f>
        <v>14637</v>
      </c>
      <c r="E613" s="209">
        <f>'BIENIO 2015-2016 X MINERAL'!O614</f>
        <v>0</v>
      </c>
      <c r="F613" s="210">
        <f>'BIENIO 2017-2018 X MINERAL'!O614</f>
        <v>0</v>
      </c>
      <c r="G613" s="210">
        <f>'BIENIO 2019-2020 X MINERAL'!O614</f>
        <v>0</v>
      </c>
      <c r="H613" s="211">
        <f t="shared" si="9"/>
        <v>14637</v>
      </c>
    </row>
    <row r="614" spans="1:8" x14ac:dyDescent="0.25">
      <c r="A614" s="208">
        <v>25898</v>
      </c>
      <c r="B614" s="207" t="s">
        <v>600</v>
      </c>
      <c r="C614" s="209">
        <f>'PRESUPUESTO 2012 X MINERAL'!O615</f>
        <v>0</v>
      </c>
      <c r="D614" s="209">
        <f>'BIENIO 2013 - 2014 X MINERAL'!O615</f>
        <v>0</v>
      </c>
      <c r="E614" s="209">
        <f>'BIENIO 2015-2016 X MINERAL'!O615</f>
        <v>0</v>
      </c>
      <c r="F614" s="210">
        <f>'BIENIO 2017-2018 X MINERAL'!O615</f>
        <v>0</v>
      </c>
      <c r="G614" s="210">
        <f>'BIENIO 2019-2020 X MINERAL'!O615</f>
        <v>0</v>
      </c>
      <c r="H614" s="211">
        <f t="shared" si="9"/>
        <v>0</v>
      </c>
    </row>
    <row r="615" spans="1:8" x14ac:dyDescent="0.25">
      <c r="A615" s="208">
        <v>25899</v>
      </c>
      <c r="B615" s="207" t="s">
        <v>601</v>
      </c>
      <c r="C615" s="209">
        <f>'PRESUPUESTO 2012 X MINERAL'!O616</f>
        <v>357215893.11000001</v>
      </c>
      <c r="D615" s="209">
        <f>'BIENIO 2013 - 2014 X MINERAL'!O616</f>
        <v>397241959.60999995</v>
      </c>
      <c r="E615" s="209">
        <f>'BIENIO 2015-2016 X MINERAL'!O616</f>
        <v>237864985.33000001</v>
      </c>
      <c r="F615" s="210">
        <f>'BIENIO 2017-2018 X MINERAL'!O616</f>
        <v>191139611.36000001</v>
      </c>
      <c r="G615" s="210">
        <f>'BIENIO 2019-2020 X MINERAL'!O616</f>
        <v>16405087.600000001</v>
      </c>
      <c r="H615" s="211">
        <f t="shared" si="9"/>
        <v>1199867537.01</v>
      </c>
    </row>
    <row r="616" spans="1:8" x14ac:dyDescent="0.25">
      <c r="A616" s="208">
        <v>27001</v>
      </c>
      <c r="B616" s="207" t="s">
        <v>602</v>
      </c>
      <c r="C616" s="209">
        <f>'PRESUPUESTO 2012 X MINERAL'!O617</f>
        <v>1976060340</v>
      </c>
      <c r="D616" s="209">
        <f>'BIENIO 2013 - 2014 X MINERAL'!O617</f>
        <v>2451784132</v>
      </c>
      <c r="E616" s="209">
        <f>'BIENIO 2015-2016 X MINERAL'!O617</f>
        <v>1155310022.8899999</v>
      </c>
      <c r="F616" s="210">
        <f>'BIENIO 2017-2018 X MINERAL'!O617</f>
        <v>694039423.25</v>
      </c>
      <c r="G616" s="210">
        <f>'BIENIO 2019-2020 X MINERAL'!O617</f>
        <v>344849549.68000001</v>
      </c>
      <c r="H616" s="211">
        <f t="shared" si="9"/>
        <v>6622043467.8199997</v>
      </c>
    </row>
    <row r="617" spans="1:8" x14ac:dyDescent="0.25">
      <c r="A617" s="208">
        <v>27006</v>
      </c>
      <c r="B617" s="207" t="s">
        <v>603</v>
      </c>
      <c r="C617" s="209">
        <f>'PRESUPUESTO 2012 X MINERAL'!O618</f>
        <v>2738677</v>
      </c>
      <c r="D617" s="209">
        <f>'BIENIO 2013 - 2014 X MINERAL'!O618</f>
        <v>60773464</v>
      </c>
      <c r="E617" s="209">
        <f>'BIENIO 2015-2016 X MINERAL'!O618</f>
        <v>917834185.74000001</v>
      </c>
      <c r="F617" s="210">
        <f>'BIENIO 2017-2018 X MINERAL'!O618</f>
        <v>198638103.06</v>
      </c>
      <c r="G617" s="210">
        <f>'BIENIO 2019-2020 X MINERAL'!O618</f>
        <v>267820.67</v>
      </c>
      <c r="H617" s="211">
        <f t="shared" si="9"/>
        <v>1180252250.47</v>
      </c>
    </row>
    <row r="618" spans="1:8" x14ac:dyDescent="0.25">
      <c r="A618" s="208">
        <v>27025</v>
      </c>
      <c r="B618" s="207" t="s">
        <v>604</v>
      </c>
      <c r="C618" s="209">
        <f>'PRESUPUESTO 2012 X MINERAL'!O619</f>
        <v>4580060</v>
      </c>
      <c r="D618" s="209">
        <f>'BIENIO 2013 - 2014 X MINERAL'!O619</f>
        <v>0</v>
      </c>
      <c r="E618" s="209">
        <f>'BIENIO 2015-2016 X MINERAL'!O619</f>
        <v>0</v>
      </c>
      <c r="F618" s="210">
        <f>'BIENIO 2017-2018 X MINERAL'!O619</f>
        <v>0</v>
      </c>
      <c r="G618" s="210">
        <f>'BIENIO 2019-2020 X MINERAL'!O619</f>
        <v>0</v>
      </c>
      <c r="H618" s="211">
        <f t="shared" si="9"/>
        <v>4580060</v>
      </c>
    </row>
    <row r="619" spans="1:8" x14ac:dyDescent="0.25">
      <c r="A619" s="208">
        <v>27050</v>
      </c>
      <c r="B619" s="207" t="s">
        <v>605</v>
      </c>
      <c r="C619" s="209">
        <f>'PRESUPUESTO 2012 X MINERAL'!O620</f>
        <v>23786694</v>
      </c>
      <c r="D619" s="209">
        <f>'BIENIO 2013 - 2014 X MINERAL'!O620</f>
        <v>776049359</v>
      </c>
      <c r="E619" s="209">
        <f>'BIENIO 2015-2016 X MINERAL'!O620</f>
        <v>382128413.91000009</v>
      </c>
      <c r="F619" s="210">
        <f>'BIENIO 2017-2018 X MINERAL'!O620</f>
        <v>230697729.34000003</v>
      </c>
      <c r="G619" s="210">
        <f>'BIENIO 2019-2020 X MINERAL'!O620</f>
        <v>95809904.640000015</v>
      </c>
      <c r="H619" s="211">
        <f t="shared" si="9"/>
        <v>1508472100.8900001</v>
      </c>
    </row>
    <row r="620" spans="1:8" x14ac:dyDescent="0.25">
      <c r="A620" s="208">
        <v>27073</v>
      </c>
      <c r="B620" s="207" t="s">
        <v>606</v>
      </c>
      <c r="C620" s="209">
        <f>'PRESUPUESTO 2012 X MINERAL'!O621</f>
        <v>200482768</v>
      </c>
      <c r="D620" s="209">
        <f>'BIENIO 2013 - 2014 X MINERAL'!O621</f>
        <v>261308853</v>
      </c>
      <c r="E620" s="209">
        <f>'BIENIO 2015-2016 X MINERAL'!O621</f>
        <v>98215242.480000004</v>
      </c>
      <c r="F620" s="210">
        <f>'BIENIO 2017-2018 X MINERAL'!O621</f>
        <v>906190413.9799999</v>
      </c>
      <c r="G620" s="210">
        <f>'BIENIO 2019-2020 X MINERAL'!O621</f>
        <v>209914598.80000001</v>
      </c>
      <c r="H620" s="211">
        <f t="shared" si="9"/>
        <v>1676111876.26</v>
      </c>
    </row>
    <row r="621" spans="1:8" x14ac:dyDescent="0.25">
      <c r="A621" s="111">
        <v>27075</v>
      </c>
      <c r="B621" s="112" t="s">
        <v>607</v>
      </c>
      <c r="C621" s="113">
        <f>'PRESUPUESTO 2012 X MINERAL'!O622</f>
        <v>0</v>
      </c>
      <c r="D621" s="113">
        <f>'BIENIO 2013 - 2014 X MINERAL'!O622</f>
        <v>0</v>
      </c>
      <c r="E621" s="113">
        <f>'BIENIO 2015-2016 X MINERAL'!O622</f>
        <v>0</v>
      </c>
      <c r="F621" s="185">
        <f>'BIENIO 2017-2018 X MINERAL'!O622</f>
        <v>0</v>
      </c>
      <c r="G621" s="185">
        <f>'BIENIO 2019-2020 X MINERAL'!O622</f>
        <v>0</v>
      </c>
      <c r="H621" s="114">
        <f t="shared" si="9"/>
        <v>0</v>
      </c>
    </row>
    <row r="622" spans="1:8" x14ac:dyDescent="0.25">
      <c r="A622" s="111">
        <v>27077</v>
      </c>
      <c r="B622" s="112" t="s">
        <v>608</v>
      </c>
      <c r="C622" s="113">
        <f>'PRESUPUESTO 2012 X MINERAL'!O623</f>
        <v>0</v>
      </c>
      <c r="D622" s="113">
        <f>'BIENIO 2013 - 2014 X MINERAL'!O623</f>
        <v>15395</v>
      </c>
      <c r="E622" s="113">
        <f>'BIENIO 2015-2016 X MINERAL'!O623</f>
        <v>5276580</v>
      </c>
      <c r="F622" s="185">
        <f>'BIENIO 2017-2018 X MINERAL'!O623</f>
        <v>0</v>
      </c>
      <c r="G622" s="185">
        <f>'BIENIO 2019-2020 X MINERAL'!O623</f>
        <v>0</v>
      </c>
      <c r="H622" s="114">
        <f t="shared" si="9"/>
        <v>5291975</v>
      </c>
    </row>
    <row r="623" spans="1:8" x14ac:dyDescent="0.25">
      <c r="A623" s="111">
        <v>27099</v>
      </c>
      <c r="B623" s="112" t="s">
        <v>609</v>
      </c>
      <c r="C623" s="113">
        <f>'PRESUPUESTO 2012 X MINERAL'!O624</f>
        <v>0</v>
      </c>
      <c r="D623" s="113">
        <f>'BIENIO 2013 - 2014 X MINERAL'!O624</f>
        <v>132465</v>
      </c>
      <c r="E623" s="113">
        <f>'BIENIO 2015-2016 X MINERAL'!O624</f>
        <v>0</v>
      </c>
      <c r="F623" s="185">
        <f>'BIENIO 2017-2018 X MINERAL'!O624</f>
        <v>0</v>
      </c>
      <c r="G623" s="185">
        <f>'BIENIO 2019-2020 X MINERAL'!O624</f>
        <v>0</v>
      </c>
      <c r="H623" s="114">
        <f t="shared" si="9"/>
        <v>132465</v>
      </c>
    </row>
    <row r="624" spans="1:8" x14ac:dyDescent="0.25">
      <c r="A624" s="111">
        <v>27135</v>
      </c>
      <c r="B624" s="112" t="s">
        <v>610</v>
      </c>
      <c r="C624" s="113">
        <f>'PRESUPUESTO 2012 X MINERAL'!O625</f>
        <v>1492612560</v>
      </c>
      <c r="D624" s="113">
        <f>'BIENIO 2013 - 2014 X MINERAL'!O625</f>
        <v>890271170</v>
      </c>
      <c r="E624" s="113">
        <f>'BIENIO 2015-2016 X MINERAL'!O625</f>
        <v>393563425.33999997</v>
      </c>
      <c r="F624" s="185">
        <f>'BIENIO 2017-2018 X MINERAL'!O625</f>
        <v>72196198.279999986</v>
      </c>
      <c r="G624" s="185">
        <f>'BIENIO 2019-2020 X MINERAL'!O625</f>
        <v>239461002.73000002</v>
      </c>
      <c r="H624" s="114">
        <f t="shared" si="9"/>
        <v>3088104356.3500004</v>
      </c>
    </row>
    <row r="625" spans="1:8" x14ac:dyDescent="0.25">
      <c r="A625" s="111">
        <v>27150</v>
      </c>
      <c r="B625" s="112" t="s">
        <v>611</v>
      </c>
      <c r="C625" s="113">
        <f>'PRESUPUESTO 2012 X MINERAL'!O626</f>
        <v>0</v>
      </c>
      <c r="D625" s="113">
        <f>'BIENIO 2013 - 2014 X MINERAL'!O626</f>
        <v>0</v>
      </c>
      <c r="E625" s="113">
        <f>'BIENIO 2015-2016 X MINERAL'!O626</f>
        <v>0</v>
      </c>
      <c r="F625" s="185">
        <f>'BIENIO 2017-2018 X MINERAL'!O626</f>
        <v>0</v>
      </c>
      <c r="G625" s="185">
        <f>'BIENIO 2019-2020 X MINERAL'!O626</f>
        <v>0</v>
      </c>
      <c r="H625" s="114">
        <f t="shared" si="9"/>
        <v>0</v>
      </c>
    </row>
    <row r="626" spans="1:8" x14ac:dyDescent="0.25">
      <c r="A626" s="111">
        <v>27160</v>
      </c>
      <c r="B626" s="112" t="s">
        <v>612</v>
      </c>
      <c r="C626" s="113">
        <f>'PRESUPUESTO 2012 X MINERAL'!O627</f>
        <v>321578492</v>
      </c>
      <c r="D626" s="113">
        <f>'BIENIO 2013 - 2014 X MINERAL'!O627</f>
        <v>26163840</v>
      </c>
      <c r="E626" s="113">
        <f>'BIENIO 2015-2016 X MINERAL'!O627</f>
        <v>391586767.58999991</v>
      </c>
      <c r="F626" s="185">
        <f>'BIENIO 2017-2018 X MINERAL'!O627</f>
        <v>85974877.210000023</v>
      </c>
      <c r="G626" s="185">
        <f>'BIENIO 2019-2020 X MINERAL'!O627</f>
        <v>18087107.41</v>
      </c>
      <c r="H626" s="114">
        <f t="shared" si="9"/>
        <v>843391084.20999992</v>
      </c>
    </row>
    <row r="627" spans="1:8" x14ac:dyDescent="0.25">
      <c r="A627" s="111">
        <v>27205</v>
      </c>
      <c r="B627" s="112" t="s">
        <v>613</v>
      </c>
      <c r="C627" s="113">
        <f>'PRESUPUESTO 2012 X MINERAL'!O628</f>
        <v>1278404038</v>
      </c>
      <c r="D627" s="113">
        <f>'BIENIO 2013 - 2014 X MINERAL'!O628</f>
        <v>1679154546</v>
      </c>
      <c r="E627" s="113">
        <f>'BIENIO 2015-2016 X MINERAL'!O628</f>
        <v>607413378.83999991</v>
      </c>
      <c r="F627" s="185">
        <f>'BIENIO 2017-2018 X MINERAL'!O628</f>
        <v>1084018251.5700002</v>
      </c>
      <c r="G627" s="185">
        <f>'BIENIO 2019-2020 X MINERAL'!O628</f>
        <v>342146208.92000002</v>
      </c>
      <c r="H627" s="114">
        <f t="shared" si="9"/>
        <v>4991136423.3299999</v>
      </c>
    </row>
    <row r="628" spans="1:8" x14ac:dyDescent="0.25">
      <c r="A628" s="111">
        <v>27245</v>
      </c>
      <c r="B628" s="112" t="s">
        <v>614</v>
      </c>
      <c r="C628" s="113">
        <f>'PRESUPUESTO 2012 X MINERAL'!O629</f>
        <v>54517525.43</v>
      </c>
      <c r="D628" s="113">
        <f>'BIENIO 2013 - 2014 X MINERAL'!O629</f>
        <v>26255567.48</v>
      </c>
      <c r="E628" s="113">
        <f>'BIENIO 2015-2016 X MINERAL'!O629</f>
        <v>126821840.69</v>
      </c>
      <c r="F628" s="185">
        <f>'BIENIO 2017-2018 X MINERAL'!O629</f>
        <v>382003880.13999999</v>
      </c>
      <c r="G628" s="185">
        <f>'BIENIO 2019-2020 X MINERAL'!O629</f>
        <v>0</v>
      </c>
      <c r="H628" s="114">
        <f t="shared" si="9"/>
        <v>589598813.74000001</v>
      </c>
    </row>
    <row r="629" spans="1:8" x14ac:dyDescent="0.25">
      <c r="A629" s="111">
        <v>27250</v>
      </c>
      <c r="B629" s="112" t="s">
        <v>615</v>
      </c>
      <c r="C629" s="113">
        <f>'PRESUPUESTO 2012 X MINERAL'!O630</f>
        <v>0</v>
      </c>
      <c r="D629" s="113">
        <f>'BIENIO 2013 - 2014 X MINERAL'!O630</f>
        <v>0</v>
      </c>
      <c r="E629" s="113">
        <f>'BIENIO 2015-2016 X MINERAL'!O630</f>
        <v>0</v>
      </c>
      <c r="F629" s="185">
        <f>'BIENIO 2017-2018 X MINERAL'!O630</f>
        <v>0</v>
      </c>
      <c r="G629" s="185">
        <f>'BIENIO 2019-2020 X MINERAL'!O630</f>
        <v>0</v>
      </c>
      <c r="H629" s="114">
        <f t="shared" si="9"/>
        <v>0</v>
      </c>
    </row>
    <row r="630" spans="1:8" x14ac:dyDescent="0.25">
      <c r="A630" s="111">
        <v>27361</v>
      </c>
      <c r="B630" s="112" t="s">
        <v>616</v>
      </c>
      <c r="C630" s="113">
        <f>'PRESUPUESTO 2012 X MINERAL'!O631</f>
        <v>2163972054</v>
      </c>
      <c r="D630" s="113">
        <f>'BIENIO 2013 - 2014 X MINERAL'!O631</f>
        <v>2742557241</v>
      </c>
      <c r="E630" s="113">
        <f>'BIENIO 2015-2016 X MINERAL'!O631</f>
        <v>2342265384.21</v>
      </c>
      <c r="F630" s="185">
        <f>'BIENIO 2017-2018 X MINERAL'!O631</f>
        <v>2187112807.9699993</v>
      </c>
      <c r="G630" s="185">
        <f>'BIENIO 2019-2020 X MINERAL'!O631</f>
        <v>273498050.33000004</v>
      </c>
      <c r="H630" s="114">
        <f t="shared" si="9"/>
        <v>9709405537.5100002</v>
      </c>
    </row>
    <row r="631" spans="1:8" x14ac:dyDescent="0.25">
      <c r="A631" s="208">
        <v>27372</v>
      </c>
      <c r="B631" s="207" t="s">
        <v>617</v>
      </c>
      <c r="C631" s="209">
        <f>'PRESUPUESTO 2012 X MINERAL'!O632</f>
        <v>0</v>
      </c>
      <c r="D631" s="209">
        <f>'BIENIO 2013 - 2014 X MINERAL'!O632</f>
        <v>0</v>
      </c>
      <c r="E631" s="209">
        <f>'BIENIO 2015-2016 X MINERAL'!O632</f>
        <v>0</v>
      </c>
      <c r="F631" s="210">
        <f>'BIENIO 2017-2018 X MINERAL'!O632</f>
        <v>0</v>
      </c>
      <c r="G631" s="210">
        <f>'BIENIO 2019-2020 X MINERAL'!O632</f>
        <v>0</v>
      </c>
      <c r="H631" s="211">
        <f t="shared" si="9"/>
        <v>0</v>
      </c>
    </row>
    <row r="632" spans="1:8" x14ac:dyDescent="0.25">
      <c r="A632" s="208">
        <v>27413</v>
      </c>
      <c r="B632" s="207" t="s">
        <v>618</v>
      </c>
      <c r="C632" s="209">
        <f>'PRESUPUESTO 2012 X MINERAL'!O633</f>
        <v>191733651</v>
      </c>
      <c r="D632" s="209">
        <f>'BIENIO 2013 - 2014 X MINERAL'!O633</f>
        <v>442473287</v>
      </c>
      <c r="E632" s="209">
        <f>'BIENIO 2015-2016 X MINERAL'!O633</f>
        <v>773685213.4000001</v>
      </c>
      <c r="F632" s="210">
        <f>'BIENIO 2017-2018 X MINERAL'!O633</f>
        <v>222999494.75999996</v>
      </c>
      <c r="G632" s="210">
        <f>'BIENIO 2019-2020 X MINERAL'!O633</f>
        <v>107431930.18000001</v>
      </c>
      <c r="H632" s="211">
        <f t="shared" si="9"/>
        <v>1738323576.3400002</v>
      </c>
    </row>
    <row r="633" spans="1:8" x14ac:dyDescent="0.25">
      <c r="A633" s="208">
        <v>27425</v>
      </c>
      <c r="B633" s="207" t="s">
        <v>619</v>
      </c>
      <c r="C633" s="209">
        <f>'PRESUPUESTO 2012 X MINERAL'!O634</f>
        <v>643902658</v>
      </c>
      <c r="D633" s="209">
        <f>'BIENIO 2013 - 2014 X MINERAL'!O634</f>
        <v>330856824</v>
      </c>
      <c r="E633" s="209">
        <f>'BIENIO 2015-2016 X MINERAL'!O634</f>
        <v>396265195.38</v>
      </c>
      <c r="F633" s="210">
        <f>'BIENIO 2017-2018 X MINERAL'!O634</f>
        <v>213582782.24999997</v>
      </c>
      <c r="G633" s="210">
        <f>'BIENIO 2019-2020 X MINERAL'!O634</f>
        <v>51093315.950000003</v>
      </c>
      <c r="H633" s="211">
        <f t="shared" si="9"/>
        <v>1635700775.5800002</v>
      </c>
    </row>
    <row r="634" spans="1:8" x14ac:dyDescent="0.25">
      <c r="A634" s="208">
        <v>27430</v>
      </c>
      <c r="B634" s="212" t="s">
        <v>620</v>
      </c>
      <c r="C634" s="209">
        <f>'PRESUPUESTO 2012 X MINERAL'!O635</f>
        <v>909859498</v>
      </c>
      <c r="D634" s="209">
        <f>'BIENIO 2013 - 2014 X MINERAL'!O635</f>
        <v>239954285</v>
      </c>
      <c r="E634" s="209">
        <f>'BIENIO 2015-2016 X MINERAL'!O635</f>
        <v>2505988.1599999997</v>
      </c>
      <c r="F634" s="210">
        <f>'BIENIO 2017-2018 X MINERAL'!O635</f>
        <v>7969</v>
      </c>
      <c r="G634" s="210">
        <f>'BIENIO 2019-2020 X MINERAL'!O635</f>
        <v>0</v>
      </c>
      <c r="H634" s="211">
        <f t="shared" si="9"/>
        <v>1152327740.1600001</v>
      </c>
    </row>
    <row r="635" spans="1:8" x14ac:dyDescent="0.25">
      <c r="A635" s="208">
        <v>27450</v>
      </c>
      <c r="B635" s="207" t="s">
        <v>621</v>
      </c>
      <c r="C635" s="209">
        <f>'PRESUPUESTO 2012 X MINERAL'!O636</f>
        <v>313993564</v>
      </c>
      <c r="D635" s="209">
        <f>'BIENIO 2013 - 2014 X MINERAL'!O636</f>
        <v>29021988</v>
      </c>
      <c r="E635" s="209">
        <f>'BIENIO 2015-2016 X MINERAL'!O636</f>
        <v>12001239.079999998</v>
      </c>
      <c r="F635" s="210">
        <f>'BIENIO 2017-2018 X MINERAL'!O636</f>
        <v>46319523.25</v>
      </c>
      <c r="G635" s="210">
        <f>'BIENIO 2019-2020 X MINERAL'!O636</f>
        <v>22398886.439999998</v>
      </c>
      <c r="H635" s="211">
        <f t="shared" si="9"/>
        <v>423735200.76999998</v>
      </c>
    </row>
    <row r="636" spans="1:8" x14ac:dyDescent="0.25">
      <c r="A636" s="208">
        <v>27491</v>
      </c>
      <c r="B636" s="207" t="s">
        <v>622</v>
      </c>
      <c r="C636" s="209">
        <f>'PRESUPUESTO 2012 X MINERAL'!O637</f>
        <v>6247399443</v>
      </c>
      <c r="D636" s="209">
        <f>'BIENIO 2013 - 2014 X MINERAL'!O637</f>
        <v>2220644029</v>
      </c>
      <c r="E636" s="209">
        <f>'BIENIO 2015-2016 X MINERAL'!O637</f>
        <v>473706810.62000006</v>
      </c>
      <c r="F636" s="210">
        <f>'BIENIO 2017-2018 X MINERAL'!O637</f>
        <v>231078625.72</v>
      </c>
      <c r="G636" s="210">
        <f>'BIENIO 2019-2020 X MINERAL'!O637</f>
        <v>38527715.450000003</v>
      </c>
      <c r="H636" s="211">
        <f t="shared" si="9"/>
        <v>9211356623.7900009</v>
      </c>
    </row>
    <row r="637" spans="1:8" x14ac:dyDescent="0.25">
      <c r="A637" s="208">
        <v>27495</v>
      </c>
      <c r="B637" s="207" t="s">
        <v>623</v>
      </c>
      <c r="C637" s="209">
        <f>'PRESUPUESTO 2012 X MINERAL'!O638</f>
        <v>0</v>
      </c>
      <c r="D637" s="209">
        <f>'BIENIO 2013 - 2014 X MINERAL'!O638</f>
        <v>0</v>
      </c>
      <c r="E637" s="209">
        <f>'BIENIO 2015-2016 X MINERAL'!O638</f>
        <v>0</v>
      </c>
      <c r="F637" s="210">
        <f>'BIENIO 2017-2018 X MINERAL'!O638</f>
        <v>0</v>
      </c>
      <c r="G637" s="210">
        <f>'BIENIO 2019-2020 X MINERAL'!O638</f>
        <v>0</v>
      </c>
      <c r="H637" s="211">
        <f t="shared" si="9"/>
        <v>0</v>
      </c>
    </row>
    <row r="638" spans="1:8" x14ac:dyDescent="0.25">
      <c r="A638" s="208">
        <v>27580</v>
      </c>
      <c r="B638" s="212" t="s">
        <v>624</v>
      </c>
      <c r="C638" s="209">
        <f>'PRESUPUESTO 2012 X MINERAL'!O639</f>
        <v>262627482</v>
      </c>
      <c r="D638" s="209">
        <f>'BIENIO 2013 - 2014 X MINERAL'!O639</f>
        <v>4978185</v>
      </c>
      <c r="E638" s="209">
        <f>'BIENIO 2015-2016 X MINERAL'!O639</f>
        <v>20412029.079999998</v>
      </c>
      <c r="F638" s="210">
        <f>'BIENIO 2017-2018 X MINERAL'!O639</f>
        <v>17892079.719999999</v>
      </c>
      <c r="G638" s="210">
        <f>'BIENIO 2019-2020 X MINERAL'!O639</f>
        <v>7588372.7800000003</v>
      </c>
      <c r="H638" s="211">
        <f t="shared" si="9"/>
        <v>313498148.57999992</v>
      </c>
    </row>
    <row r="639" spans="1:8" x14ac:dyDescent="0.25">
      <c r="A639" s="208">
        <v>27600</v>
      </c>
      <c r="B639" s="207" t="s">
        <v>625</v>
      </c>
      <c r="C639" s="209">
        <f>'PRESUPUESTO 2012 X MINERAL'!O640</f>
        <v>156581185</v>
      </c>
      <c r="D639" s="209">
        <f>'BIENIO 2013 - 2014 X MINERAL'!O640</f>
        <v>463985186</v>
      </c>
      <c r="E639" s="209">
        <f>'BIENIO 2015-2016 X MINERAL'!O640</f>
        <v>800385545.49000001</v>
      </c>
      <c r="F639" s="210">
        <f>'BIENIO 2017-2018 X MINERAL'!O640</f>
        <v>177501673.87</v>
      </c>
      <c r="G639" s="210">
        <f>'BIENIO 2019-2020 X MINERAL'!O640</f>
        <v>40807493.240000002</v>
      </c>
      <c r="H639" s="211">
        <f t="shared" si="9"/>
        <v>1639261083.6000001</v>
      </c>
    </row>
    <row r="640" spans="1:8" x14ac:dyDescent="0.25">
      <c r="A640" s="208">
        <v>27615</v>
      </c>
      <c r="B640" s="212" t="s">
        <v>380</v>
      </c>
      <c r="C640" s="209">
        <f>'PRESUPUESTO 2012 X MINERAL'!O641</f>
        <v>0</v>
      </c>
      <c r="D640" s="209">
        <f>'BIENIO 2013 - 2014 X MINERAL'!O641</f>
        <v>0</v>
      </c>
      <c r="E640" s="209">
        <f>'BIENIO 2015-2016 X MINERAL'!O641</f>
        <v>11222323.09</v>
      </c>
      <c r="F640" s="210">
        <f>'BIENIO 2017-2018 X MINERAL'!O641</f>
        <v>7883685.0899999999</v>
      </c>
      <c r="G640" s="210">
        <f>'BIENIO 2019-2020 X MINERAL'!O641</f>
        <v>0</v>
      </c>
      <c r="H640" s="211">
        <f t="shared" si="9"/>
        <v>19106008.18</v>
      </c>
    </row>
    <row r="641" spans="1:8" x14ac:dyDescent="0.25">
      <c r="A641" s="111">
        <v>27660</v>
      </c>
      <c r="B641" s="112" t="s">
        <v>626</v>
      </c>
      <c r="C641" s="113">
        <f>'PRESUPUESTO 2012 X MINERAL'!O642</f>
        <v>23050852</v>
      </c>
      <c r="D641" s="113">
        <f>'BIENIO 2013 - 2014 X MINERAL'!O642</f>
        <v>18612206</v>
      </c>
      <c r="E641" s="113">
        <f>'BIENIO 2015-2016 X MINERAL'!O642</f>
        <v>12597823.85</v>
      </c>
      <c r="F641" s="185">
        <f>'BIENIO 2017-2018 X MINERAL'!O642</f>
        <v>494044.29000000004</v>
      </c>
      <c r="G641" s="185">
        <f>'BIENIO 2019-2020 X MINERAL'!O642</f>
        <v>0</v>
      </c>
      <c r="H641" s="114">
        <f t="shared" si="9"/>
        <v>54754926.140000001</v>
      </c>
    </row>
    <row r="642" spans="1:8" x14ac:dyDescent="0.25">
      <c r="A642" s="111">
        <v>27745</v>
      </c>
      <c r="B642" s="112" t="s">
        <v>627</v>
      </c>
      <c r="C642" s="113">
        <f>'PRESUPUESTO 2012 X MINERAL'!O643</f>
        <v>1429957170</v>
      </c>
      <c r="D642" s="113">
        <f>'BIENIO 2013 - 2014 X MINERAL'!O643</f>
        <v>582198428</v>
      </c>
      <c r="E642" s="113">
        <f>'BIENIO 2015-2016 X MINERAL'!O643</f>
        <v>151802064.06</v>
      </c>
      <c r="F642" s="185">
        <f>'BIENIO 2017-2018 X MINERAL'!O643</f>
        <v>34210451.789999999</v>
      </c>
      <c r="G642" s="185">
        <f>'BIENIO 2019-2020 X MINERAL'!O643</f>
        <v>3003965.8099999996</v>
      </c>
      <c r="H642" s="114">
        <f t="shared" si="9"/>
        <v>2201172079.6599998</v>
      </c>
    </row>
    <row r="643" spans="1:8" x14ac:dyDescent="0.25">
      <c r="A643" s="111">
        <v>27787</v>
      </c>
      <c r="B643" s="112" t="s">
        <v>628</v>
      </c>
      <c r="C643" s="113">
        <f>'PRESUPUESTO 2012 X MINERAL'!O644</f>
        <v>1886012028</v>
      </c>
      <c r="D643" s="113">
        <f>'BIENIO 2013 - 2014 X MINERAL'!O644</f>
        <v>615466775</v>
      </c>
      <c r="E643" s="113">
        <f>'BIENIO 2015-2016 X MINERAL'!O644</f>
        <v>719280332.88</v>
      </c>
      <c r="F643" s="185">
        <f>'BIENIO 2017-2018 X MINERAL'!O644</f>
        <v>539133332.16999996</v>
      </c>
      <c r="G643" s="185">
        <f>'BIENIO 2019-2020 X MINERAL'!O644</f>
        <v>33905336.379999995</v>
      </c>
      <c r="H643" s="114">
        <f t="shared" si="9"/>
        <v>3793797804.4300003</v>
      </c>
    </row>
    <row r="644" spans="1:8" x14ac:dyDescent="0.25">
      <c r="A644" s="111">
        <v>27800</v>
      </c>
      <c r="B644" s="112" t="s">
        <v>629</v>
      </c>
      <c r="C644" s="113">
        <f>'PRESUPUESTO 2012 X MINERAL'!O645</f>
        <v>0</v>
      </c>
      <c r="D644" s="113">
        <f>'BIENIO 2013 - 2014 X MINERAL'!O645</f>
        <v>3399044</v>
      </c>
      <c r="E644" s="113">
        <f>'BIENIO 2015-2016 X MINERAL'!O645</f>
        <v>354984019.74000001</v>
      </c>
      <c r="F644" s="185">
        <f>'BIENIO 2017-2018 X MINERAL'!O645</f>
        <v>0</v>
      </c>
      <c r="G644" s="185">
        <f>'BIENIO 2019-2020 X MINERAL'!O645</f>
        <v>0</v>
      </c>
      <c r="H644" s="114">
        <f t="shared" si="9"/>
        <v>358383063.74000001</v>
      </c>
    </row>
    <row r="645" spans="1:8" x14ac:dyDescent="0.25">
      <c r="A645" s="111">
        <v>27810</v>
      </c>
      <c r="B645" s="115" t="s">
        <v>630</v>
      </c>
      <c r="C645" s="113">
        <f>'PRESUPUESTO 2012 X MINERAL'!O646</f>
        <v>3131804596.29</v>
      </c>
      <c r="D645" s="113">
        <f>'BIENIO 2013 - 2014 X MINERAL'!O646</f>
        <v>486000448</v>
      </c>
      <c r="E645" s="113">
        <f>'BIENIO 2015-2016 X MINERAL'!O646</f>
        <v>754729279.75999999</v>
      </c>
      <c r="F645" s="185">
        <f>'BIENIO 2017-2018 X MINERAL'!O646</f>
        <v>137768254.88000003</v>
      </c>
      <c r="G645" s="185">
        <f>'BIENIO 2019-2020 X MINERAL'!O646</f>
        <v>234816845.86000001</v>
      </c>
      <c r="H645" s="114">
        <f t="shared" si="9"/>
        <v>4745119424.79</v>
      </c>
    </row>
    <row r="646" spans="1:8" x14ac:dyDescent="0.25">
      <c r="A646" s="111">
        <v>41001</v>
      </c>
      <c r="B646" s="112" t="s">
        <v>631</v>
      </c>
      <c r="C646" s="113">
        <f>'PRESUPUESTO 2012 X MINERAL'!O647</f>
        <v>230483405</v>
      </c>
      <c r="D646" s="113">
        <f>'BIENIO 2013 - 2014 X MINERAL'!O647</f>
        <v>129575916</v>
      </c>
      <c r="E646" s="113">
        <f>'BIENIO 2015-2016 X MINERAL'!O647</f>
        <v>2128916.64</v>
      </c>
      <c r="F646" s="185">
        <f>'BIENIO 2017-2018 X MINERAL'!O647</f>
        <v>5655393.379999998</v>
      </c>
      <c r="G646" s="185">
        <f>'BIENIO 2019-2020 X MINERAL'!O647</f>
        <v>4487067.04</v>
      </c>
      <c r="H646" s="114">
        <f t="shared" si="9"/>
        <v>372330698.06</v>
      </c>
    </row>
    <row r="647" spans="1:8" x14ac:dyDescent="0.25">
      <c r="A647" s="111">
        <v>41006</v>
      </c>
      <c r="B647" s="112" t="s">
        <v>632</v>
      </c>
      <c r="C647" s="113">
        <f>'PRESUPUESTO 2012 X MINERAL'!O648</f>
        <v>0</v>
      </c>
      <c r="D647" s="113">
        <f>'BIENIO 2013 - 2014 X MINERAL'!O648</f>
        <v>0</v>
      </c>
      <c r="E647" s="113">
        <f>'BIENIO 2015-2016 X MINERAL'!O648</f>
        <v>0</v>
      </c>
      <c r="F647" s="185">
        <f>'BIENIO 2017-2018 X MINERAL'!O648</f>
        <v>0</v>
      </c>
      <c r="G647" s="185">
        <f>'BIENIO 2019-2020 X MINERAL'!O648</f>
        <v>0</v>
      </c>
      <c r="H647" s="114">
        <f t="shared" si="9"/>
        <v>0</v>
      </c>
    </row>
    <row r="648" spans="1:8" x14ac:dyDescent="0.25">
      <c r="A648" s="111">
        <v>41013</v>
      </c>
      <c r="B648" s="112" t="s">
        <v>633</v>
      </c>
      <c r="C648" s="113">
        <f>'PRESUPUESTO 2012 X MINERAL'!O649</f>
        <v>588095</v>
      </c>
      <c r="D648" s="113">
        <f>'BIENIO 2013 - 2014 X MINERAL'!O649</f>
        <v>4681793</v>
      </c>
      <c r="E648" s="113">
        <f>'BIENIO 2015-2016 X MINERAL'!O649</f>
        <v>503352.33</v>
      </c>
      <c r="F648" s="185">
        <f>'BIENIO 2017-2018 X MINERAL'!O649</f>
        <v>4174529.3899999997</v>
      </c>
      <c r="G648" s="185">
        <f>'BIENIO 2019-2020 X MINERAL'!O649</f>
        <v>142834.23999999999</v>
      </c>
      <c r="H648" s="114">
        <f t="shared" si="9"/>
        <v>10090603.959999999</v>
      </c>
    </row>
    <row r="649" spans="1:8" x14ac:dyDescent="0.25">
      <c r="A649" s="111">
        <v>41016</v>
      </c>
      <c r="B649" s="112" t="s">
        <v>634</v>
      </c>
      <c r="C649" s="113">
        <f>'PRESUPUESTO 2012 X MINERAL'!O650</f>
        <v>5566597</v>
      </c>
      <c r="D649" s="113">
        <f>'BIENIO 2013 - 2014 X MINERAL'!O650</f>
        <v>23584555.699999999</v>
      </c>
      <c r="E649" s="113">
        <f>'BIENIO 2015-2016 X MINERAL'!O650</f>
        <v>8339363.96</v>
      </c>
      <c r="F649" s="185">
        <f>'BIENIO 2017-2018 X MINERAL'!O650</f>
        <v>19403933.430000003</v>
      </c>
      <c r="G649" s="185">
        <f>'BIENIO 2019-2020 X MINERAL'!O650</f>
        <v>4676012.9800000004</v>
      </c>
      <c r="H649" s="114">
        <f t="shared" si="9"/>
        <v>61570463.070000008</v>
      </c>
    </row>
    <row r="650" spans="1:8" x14ac:dyDescent="0.25">
      <c r="A650" s="111">
        <v>41020</v>
      </c>
      <c r="B650" s="112" t="s">
        <v>635</v>
      </c>
      <c r="C650" s="113">
        <f>'PRESUPUESTO 2012 X MINERAL'!O651</f>
        <v>0</v>
      </c>
      <c r="D650" s="113">
        <f>'BIENIO 2013 - 2014 X MINERAL'!O651</f>
        <v>0</v>
      </c>
      <c r="E650" s="113">
        <f>'BIENIO 2015-2016 X MINERAL'!O651</f>
        <v>0</v>
      </c>
      <c r="F650" s="185">
        <f>'BIENIO 2017-2018 X MINERAL'!O651</f>
        <v>0</v>
      </c>
      <c r="G650" s="185">
        <f>'BIENIO 2019-2020 X MINERAL'!O651</f>
        <v>0</v>
      </c>
      <c r="H650" s="114">
        <f t="shared" ref="H650:H713" si="10">SUM(C650:G650)</f>
        <v>0</v>
      </c>
    </row>
    <row r="651" spans="1:8" x14ac:dyDescent="0.25">
      <c r="A651" s="208">
        <v>41026</v>
      </c>
      <c r="B651" s="207" t="s">
        <v>636</v>
      </c>
      <c r="C651" s="209">
        <f>'PRESUPUESTO 2012 X MINERAL'!O652</f>
        <v>0</v>
      </c>
      <c r="D651" s="209">
        <f>'BIENIO 2013 - 2014 X MINERAL'!O652</f>
        <v>0</v>
      </c>
      <c r="E651" s="209">
        <f>'BIENIO 2015-2016 X MINERAL'!O652</f>
        <v>0</v>
      </c>
      <c r="F651" s="210">
        <f>'BIENIO 2017-2018 X MINERAL'!O652</f>
        <v>6124.9699999999993</v>
      </c>
      <c r="G651" s="210">
        <f>'BIENIO 2019-2020 X MINERAL'!O652</f>
        <v>0</v>
      </c>
      <c r="H651" s="211">
        <f t="shared" si="10"/>
        <v>6124.9699999999993</v>
      </c>
    </row>
    <row r="652" spans="1:8" x14ac:dyDescent="0.25">
      <c r="A652" s="208">
        <v>41078</v>
      </c>
      <c r="B652" s="207" t="s">
        <v>637</v>
      </c>
      <c r="C652" s="209">
        <f>'PRESUPUESTO 2012 X MINERAL'!O653</f>
        <v>0</v>
      </c>
      <c r="D652" s="209">
        <f>'BIENIO 2013 - 2014 X MINERAL'!O653</f>
        <v>175366</v>
      </c>
      <c r="E652" s="209">
        <f>'BIENIO 2015-2016 X MINERAL'!O653</f>
        <v>35700</v>
      </c>
      <c r="F652" s="210">
        <f>'BIENIO 2017-2018 X MINERAL'!O653</f>
        <v>0</v>
      </c>
      <c r="G652" s="210">
        <f>'BIENIO 2019-2020 X MINERAL'!O653</f>
        <v>0</v>
      </c>
      <c r="H652" s="211">
        <f t="shared" si="10"/>
        <v>211066</v>
      </c>
    </row>
    <row r="653" spans="1:8" x14ac:dyDescent="0.25">
      <c r="A653" s="208">
        <v>41132</v>
      </c>
      <c r="B653" s="207" t="s">
        <v>638</v>
      </c>
      <c r="C653" s="209">
        <f>'PRESUPUESTO 2012 X MINERAL'!O654</f>
        <v>0</v>
      </c>
      <c r="D653" s="209">
        <f>'BIENIO 2013 - 2014 X MINERAL'!O654</f>
        <v>0</v>
      </c>
      <c r="E653" s="209">
        <f>'BIENIO 2015-2016 X MINERAL'!O654</f>
        <v>0</v>
      </c>
      <c r="F653" s="210">
        <f>'BIENIO 2017-2018 X MINERAL'!O654</f>
        <v>34044811.57</v>
      </c>
      <c r="G653" s="210">
        <f>'BIENIO 2019-2020 X MINERAL'!O654</f>
        <v>25976652.640000001</v>
      </c>
      <c r="H653" s="211">
        <f t="shared" si="10"/>
        <v>60021464.210000001</v>
      </c>
    </row>
    <row r="654" spans="1:8" x14ac:dyDescent="0.25">
      <c r="A654" s="208">
        <v>41206</v>
      </c>
      <c r="B654" s="207" t="s">
        <v>639</v>
      </c>
      <c r="C654" s="209">
        <f>'PRESUPUESTO 2012 X MINERAL'!O655</f>
        <v>0</v>
      </c>
      <c r="D654" s="209">
        <f>'BIENIO 2013 - 2014 X MINERAL'!O655</f>
        <v>0</v>
      </c>
      <c r="E654" s="209">
        <f>'BIENIO 2015-2016 X MINERAL'!O655</f>
        <v>0</v>
      </c>
      <c r="F654" s="210">
        <f>'BIENIO 2017-2018 X MINERAL'!O655</f>
        <v>0</v>
      </c>
      <c r="G654" s="210">
        <f>'BIENIO 2019-2020 X MINERAL'!O655</f>
        <v>0</v>
      </c>
      <c r="H654" s="211">
        <f t="shared" si="10"/>
        <v>0</v>
      </c>
    </row>
    <row r="655" spans="1:8" x14ac:dyDescent="0.25">
      <c r="A655" s="208">
        <v>41244</v>
      </c>
      <c r="B655" s="207" t="s">
        <v>640</v>
      </c>
      <c r="C655" s="209">
        <f>'PRESUPUESTO 2012 X MINERAL'!O656</f>
        <v>0</v>
      </c>
      <c r="D655" s="209">
        <f>'BIENIO 2013 - 2014 X MINERAL'!O656</f>
        <v>0</v>
      </c>
      <c r="E655" s="209">
        <f>'BIENIO 2015-2016 X MINERAL'!O656</f>
        <v>0</v>
      </c>
      <c r="F655" s="210">
        <f>'BIENIO 2017-2018 X MINERAL'!O656</f>
        <v>0</v>
      </c>
      <c r="G655" s="210">
        <f>'BIENIO 2019-2020 X MINERAL'!O656</f>
        <v>0</v>
      </c>
      <c r="H655" s="211">
        <f t="shared" si="10"/>
        <v>0</v>
      </c>
    </row>
    <row r="656" spans="1:8" x14ac:dyDescent="0.25">
      <c r="A656" s="208">
        <v>41298</v>
      </c>
      <c r="B656" s="207" t="s">
        <v>641</v>
      </c>
      <c r="C656" s="209">
        <f>'PRESUPUESTO 2012 X MINERAL'!O657</f>
        <v>0</v>
      </c>
      <c r="D656" s="209">
        <f>'BIENIO 2013 - 2014 X MINERAL'!O657</f>
        <v>0</v>
      </c>
      <c r="E656" s="209">
        <f>'BIENIO 2015-2016 X MINERAL'!O657</f>
        <v>22275.14</v>
      </c>
      <c r="F656" s="210">
        <f>'BIENIO 2017-2018 X MINERAL'!O657</f>
        <v>5919.37</v>
      </c>
      <c r="G656" s="210">
        <f>'BIENIO 2019-2020 X MINERAL'!O657</f>
        <v>2926251.69</v>
      </c>
      <c r="H656" s="211">
        <f t="shared" si="10"/>
        <v>2954446.1999999997</v>
      </c>
    </row>
    <row r="657" spans="1:8" x14ac:dyDescent="0.25">
      <c r="A657" s="208">
        <v>41306</v>
      </c>
      <c r="B657" s="207" t="s">
        <v>642</v>
      </c>
      <c r="C657" s="209">
        <f>'PRESUPUESTO 2012 X MINERAL'!O658</f>
        <v>0</v>
      </c>
      <c r="D657" s="209">
        <f>'BIENIO 2013 - 2014 X MINERAL'!O658</f>
        <v>58024958</v>
      </c>
      <c r="E657" s="209">
        <f>'BIENIO 2015-2016 X MINERAL'!O658</f>
        <v>9949506.8100000005</v>
      </c>
      <c r="F657" s="210">
        <f>'BIENIO 2017-2018 X MINERAL'!O658</f>
        <v>76410499.210000023</v>
      </c>
      <c r="G657" s="210">
        <f>'BIENIO 2019-2020 X MINERAL'!O658</f>
        <v>0</v>
      </c>
      <c r="H657" s="211">
        <f t="shared" si="10"/>
        <v>144384964.02000004</v>
      </c>
    </row>
    <row r="658" spans="1:8" x14ac:dyDescent="0.25">
      <c r="A658" s="208">
        <v>41319</v>
      </c>
      <c r="B658" s="207" t="s">
        <v>104</v>
      </c>
      <c r="C658" s="209">
        <f>'PRESUPUESTO 2012 X MINERAL'!O659</f>
        <v>0</v>
      </c>
      <c r="D658" s="209">
        <f>'BIENIO 2013 - 2014 X MINERAL'!O659</f>
        <v>0</v>
      </c>
      <c r="E658" s="209">
        <f>'BIENIO 2015-2016 X MINERAL'!O659</f>
        <v>0</v>
      </c>
      <c r="F658" s="210">
        <f>'BIENIO 2017-2018 X MINERAL'!O659</f>
        <v>0</v>
      </c>
      <c r="G658" s="210">
        <f>'BIENIO 2019-2020 X MINERAL'!O659</f>
        <v>0</v>
      </c>
      <c r="H658" s="211">
        <f t="shared" si="10"/>
        <v>0</v>
      </c>
    </row>
    <row r="659" spans="1:8" x14ac:dyDescent="0.25">
      <c r="A659" s="208">
        <v>41349</v>
      </c>
      <c r="B659" s="207" t="s">
        <v>643</v>
      </c>
      <c r="C659" s="209">
        <f>'PRESUPUESTO 2012 X MINERAL'!O660</f>
        <v>0</v>
      </c>
      <c r="D659" s="209">
        <f>'BIENIO 2013 - 2014 X MINERAL'!O660</f>
        <v>0</v>
      </c>
      <c r="E659" s="209">
        <f>'BIENIO 2015-2016 X MINERAL'!O660</f>
        <v>0</v>
      </c>
      <c r="F659" s="210">
        <f>'BIENIO 2017-2018 X MINERAL'!O660</f>
        <v>0</v>
      </c>
      <c r="G659" s="210">
        <f>'BIENIO 2019-2020 X MINERAL'!O660</f>
        <v>1832573.1800000002</v>
      </c>
      <c r="H659" s="211">
        <f t="shared" si="10"/>
        <v>1832573.1800000002</v>
      </c>
    </row>
    <row r="660" spans="1:8" x14ac:dyDescent="0.25">
      <c r="A660" s="208">
        <v>41357</v>
      </c>
      <c r="B660" s="207" t="s">
        <v>644</v>
      </c>
      <c r="C660" s="209">
        <f>'PRESUPUESTO 2012 X MINERAL'!O661</f>
        <v>5399947</v>
      </c>
      <c r="D660" s="209">
        <f>'BIENIO 2013 - 2014 X MINERAL'!O661</f>
        <v>32048982</v>
      </c>
      <c r="E660" s="209">
        <f>'BIENIO 2015-2016 X MINERAL'!O661</f>
        <v>5515876</v>
      </c>
      <c r="F660" s="210">
        <f>'BIENIO 2017-2018 X MINERAL'!O661</f>
        <v>22621619.240000002</v>
      </c>
      <c r="G660" s="210">
        <f>'BIENIO 2019-2020 X MINERAL'!O661</f>
        <v>11155105.32</v>
      </c>
      <c r="H660" s="211">
        <f t="shared" si="10"/>
        <v>76741529.560000002</v>
      </c>
    </row>
    <row r="661" spans="1:8" x14ac:dyDescent="0.25">
      <c r="A661" s="111">
        <v>41359</v>
      </c>
      <c r="B661" s="112" t="s">
        <v>645</v>
      </c>
      <c r="C661" s="113">
        <f>'PRESUPUESTO 2012 X MINERAL'!O662</f>
        <v>0</v>
      </c>
      <c r="D661" s="113">
        <f>'BIENIO 2013 - 2014 X MINERAL'!O662</f>
        <v>0</v>
      </c>
      <c r="E661" s="113">
        <f>'BIENIO 2015-2016 X MINERAL'!O662</f>
        <v>0</v>
      </c>
      <c r="F661" s="185">
        <f>'BIENIO 2017-2018 X MINERAL'!O662</f>
        <v>2203.63</v>
      </c>
      <c r="G661" s="185">
        <f>'BIENIO 2019-2020 X MINERAL'!O662</f>
        <v>0</v>
      </c>
      <c r="H661" s="114">
        <f t="shared" si="10"/>
        <v>2203.63</v>
      </c>
    </row>
    <row r="662" spans="1:8" x14ac:dyDescent="0.25">
      <c r="A662" s="111">
        <v>41378</v>
      </c>
      <c r="B662" s="112" t="s">
        <v>646</v>
      </c>
      <c r="C662" s="113">
        <f>'PRESUPUESTO 2012 X MINERAL'!O663</f>
        <v>0</v>
      </c>
      <c r="D662" s="113">
        <f>'BIENIO 2013 - 2014 X MINERAL'!O663</f>
        <v>0</v>
      </c>
      <c r="E662" s="113">
        <f>'BIENIO 2015-2016 X MINERAL'!O663</f>
        <v>0</v>
      </c>
      <c r="F662" s="185">
        <f>'BIENIO 2017-2018 X MINERAL'!O663</f>
        <v>0</v>
      </c>
      <c r="G662" s="185">
        <f>'BIENIO 2019-2020 X MINERAL'!O663</f>
        <v>0</v>
      </c>
      <c r="H662" s="114">
        <f t="shared" si="10"/>
        <v>0</v>
      </c>
    </row>
    <row r="663" spans="1:8" x14ac:dyDescent="0.25">
      <c r="A663" s="111">
        <v>41396</v>
      </c>
      <c r="B663" s="112" t="s">
        <v>647</v>
      </c>
      <c r="C663" s="113">
        <f>'PRESUPUESTO 2012 X MINERAL'!O664</f>
        <v>0</v>
      </c>
      <c r="D663" s="113">
        <f>'BIENIO 2013 - 2014 X MINERAL'!O664</f>
        <v>97027</v>
      </c>
      <c r="E663" s="113">
        <f>'BIENIO 2015-2016 X MINERAL'!O664</f>
        <v>4177</v>
      </c>
      <c r="F663" s="185">
        <f>'BIENIO 2017-2018 X MINERAL'!O664</f>
        <v>0</v>
      </c>
      <c r="G663" s="185">
        <f>'BIENIO 2019-2020 X MINERAL'!O664</f>
        <v>136761.59</v>
      </c>
      <c r="H663" s="114">
        <f t="shared" si="10"/>
        <v>237965.59</v>
      </c>
    </row>
    <row r="664" spans="1:8" x14ac:dyDescent="0.25">
      <c r="A664" s="111">
        <v>41483</v>
      </c>
      <c r="B664" s="112" t="s">
        <v>648</v>
      </c>
      <c r="C664" s="113">
        <f>'PRESUPUESTO 2012 X MINERAL'!O665</f>
        <v>0</v>
      </c>
      <c r="D664" s="113">
        <f>'BIENIO 2013 - 2014 X MINERAL'!O665</f>
        <v>0</v>
      </c>
      <c r="E664" s="113">
        <f>'BIENIO 2015-2016 X MINERAL'!O665</f>
        <v>0</v>
      </c>
      <c r="F664" s="185">
        <f>'BIENIO 2017-2018 X MINERAL'!O665</f>
        <v>140460.5</v>
      </c>
      <c r="G664" s="185">
        <f>'BIENIO 2019-2020 X MINERAL'!O665</f>
        <v>7871.84</v>
      </c>
      <c r="H664" s="114">
        <f t="shared" si="10"/>
        <v>148332.34</v>
      </c>
    </row>
    <row r="665" spans="1:8" x14ac:dyDescent="0.25">
      <c r="A665" s="111">
        <v>41503</v>
      </c>
      <c r="B665" s="112" t="s">
        <v>649</v>
      </c>
      <c r="C665" s="113">
        <f>'PRESUPUESTO 2012 X MINERAL'!O666</f>
        <v>0</v>
      </c>
      <c r="D665" s="113">
        <f>'BIENIO 2013 - 2014 X MINERAL'!O666</f>
        <v>0</v>
      </c>
      <c r="E665" s="113">
        <f>'BIENIO 2015-2016 X MINERAL'!O666</f>
        <v>0</v>
      </c>
      <c r="F665" s="185">
        <f>'BIENIO 2017-2018 X MINERAL'!O666</f>
        <v>0</v>
      </c>
      <c r="G665" s="185">
        <f>'BIENIO 2019-2020 X MINERAL'!O666</f>
        <v>0</v>
      </c>
      <c r="H665" s="114">
        <f t="shared" si="10"/>
        <v>0</v>
      </c>
    </row>
    <row r="666" spans="1:8" x14ac:dyDescent="0.25">
      <c r="A666" s="111">
        <v>41518</v>
      </c>
      <c r="B666" s="112" t="s">
        <v>650</v>
      </c>
      <c r="C666" s="113">
        <f>'PRESUPUESTO 2012 X MINERAL'!O667</f>
        <v>0</v>
      </c>
      <c r="D666" s="113">
        <f>'BIENIO 2013 - 2014 X MINERAL'!O667</f>
        <v>1967219.55</v>
      </c>
      <c r="E666" s="113">
        <f>'BIENIO 2015-2016 X MINERAL'!O667</f>
        <v>808055.05</v>
      </c>
      <c r="F666" s="185">
        <f>'BIENIO 2017-2018 X MINERAL'!O667</f>
        <v>5891759.6799999988</v>
      </c>
      <c r="G666" s="185">
        <f>'BIENIO 2019-2020 X MINERAL'!O667</f>
        <v>122191.37999999999</v>
      </c>
      <c r="H666" s="114">
        <f t="shared" si="10"/>
        <v>8789225.6600000001</v>
      </c>
    </row>
    <row r="667" spans="1:8" x14ac:dyDescent="0.25">
      <c r="A667" s="111">
        <v>41524</v>
      </c>
      <c r="B667" s="112" t="s">
        <v>651</v>
      </c>
      <c r="C667" s="113">
        <f>'PRESUPUESTO 2012 X MINERAL'!O668</f>
        <v>26732439</v>
      </c>
      <c r="D667" s="113">
        <f>'BIENIO 2013 - 2014 X MINERAL'!O668</f>
        <v>27981713.329999998</v>
      </c>
      <c r="E667" s="113">
        <f>'BIENIO 2015-2016 X MINERAL'!O668</f>
        <v>8687952.0799999982</v>
      </c>
      <c r="F667" s="185">
        <f>'BIENIO 2017-2018 X MINERAL'!O668</f>
        <v>40632563.82</v>
      </c>
      <c r="G667" s="185">
        <f>'BIENIO 2019-2020 X MINERAL'!O668</f>
        <v>43185998.399999991</v>
      </c>
      <c r="H667" s="114">
        <f t="shared" si="10"/>
        <v>147220666.63</v>
      </c>
    </row>
    <row r="668" spans="1:8" x14ac:dyDescent="0.25">
      <c r="A668" s="111">
        <v>41530</v>
      </c>
      <c r="B668" s="112" t="s">
        <v>378</v>
      </c>
      <c r="C668" s="113">
        <f>'PRESUPUESTO 2012 X MINERAL'!O669</f>
        <v>0</v>
      </c>
      <c r="D668" s="113">
        <f>'BIENIO 2013 - 2014 X MINERAL'!O669</f>
        <v>0</v>
      </c>
      <c r="E668" s="113">
        <f>'BIENIO 2015-2016 X MINERAL'!O669</f>
        <v>0</v>
      </c>
      <c r="F668" s="185">
        <f>'BIENIO 2017-2018 X MINERAL'!O669</f>
        <v>0</v>
      </c>
      <c r="G668" s="185">
        <f>'BIENIO 2019-2020 X MINERAL'!O669</f>
        <v>0</v>
      </c>
      <c r="H668" s="114">
        <f t="shared" si="10"/>
        <v>0</v>
      </c>
    </row>
    <row r="669" spans="1:8" x14ac:dyDescent="0.25">
      <c r="A669" s="111">
        <v>41548</v>
      </c>
      <c r="B669" s="112" t="s">
        <v>652</v>
      </c>
      <c r="C669" s="113">
        <f>'PRESUPUESTO 2012 X MINERAL'!O670</f>
        <v>0</v>
      </c>
      <c r="D669" s="113">
        <f>'BIENIO 2013 - 2014 X MINERAL'!O670</f>
        <v>0</v>
      </c>
      <c r="E669" s="113">
        <f>'BIENIO 2015-2016 X MINERAL'!O670</f>
        <v>0</v>
      </c>
      <c r="F669" s="185">
        <f>'BIENIO 2017-2018 X MINERAL'!O670</f>
        <v>0</v>
      </c>
      <c r="G669" s="185">
        <f>'BIENIO 2019-2020 X MINERAL'!O670</f>
        <v>0</v>
      </c>
      <c r="H669" s="114">
        <f t="shared" si="10"/>
        <v>0</v>
      </c>
    </row>
    <row r="670" spans="1:8" x14ac:dyDescent="0.25">
      <c r="A670" s="111">
        <v>41551</v>
      </c>
      <c r="B670" s="112" t="s">
        <v>653</v>
      </c>
      <c r="C670" s="113">
        <f>'PRESUPUESTO 2012 X MINERAL'!O671</f>
        <v>0</v>
      </c>
      <c r="D670" s="113">
        <f>'BIENIO 2013 - 2014 X MINERAL'!O671</f>
        <v>455337</v>
      </c>
      <c r="E670" s="113">
        <f>'BIENIO 2015-2016 X MINERAL'!O671</f>
        <v>634511.23999999987</v>
      </c>
      <c r="F670" s="185">
        <f>'BIENIO 2017-2018 X MINERAL'!O671</f>
        <v>3691411.3400000017</v>
      </c>
      <c r="G670" s="185">
        <f>'BIENIO 2019-2020 X MINERAL'!O671</f>
        <v>2570199.37</v>
      </c>
      <c r="H670" s="114">
        <f t="shared" si="10"/>
        <v>7351458.950000002</v>
      </c>
    </row>
    <row r="671" spans="1:8" x14ac:dyDescent="0.25">
      <c r="A671" s="208">
        <v>41615</v>
      </c>
      <c r="B671" s="207" t="s">
        <v>654</v>
      </c>
      <c r="C671" s="209">
        <f>'PRESUPUESTO 2012 X MINERAL'!O672</f>
        <v>730949</v>
      </c>
      <c r="D671" s="209">
        <f>'BIENIO 2013 - 2014 X MINERAL'!O672</f>
        <v>1397325</v>
      </c>
      <c r="E671" s="209">
        <f>'BIENIO 2015-2016 X MINERAL'!O672</f>
        <v>371770.6</v>
      </c>
      <c r="F671" s="210">
        <f>'BIENIO 2017-2018 X MINERAL'!O672</f>
        <v>111533170.17000002</v>
      </c>
      <c r="G671" s="210">
        <f>'BIENIO 2019-2020 X MINERAL'!O672</f>
        <v>72757381.439999998</v>
      </c>
      <c r="H671" s="211">
        <f t="shared" si="10"/>
        <v>186790596.21000001</v>
      </c>
    </row>
    <row r="672" spans="1:8" x14ac:dyDescent="0.25">
      <c r="A672" s="208">
        <v>41660</v>
      </c>
      <c r="B672" s="207" t="s">
        <v>655</v>
      </c>
      <c r="C672" s="209">
        <f>'PRESUPUESTO 2012 X MINERAL'!O673</f>
        <v>0</v>
      </c>
      <c r="D672" s="209">
        <f>'BIENIO 2013 - 2014 X MINERAL'!O673</f>
        <v>0</v>
      </c>
      <c r="E672" s="209">
        <f>'BIENIO 2015-2016 X MINERAL'!O673</f>
        <v>0</v>
      </c>
      <c r="F672" s="210">
        <f>'BIENIO 2017-2018 X MINERAL'!O673</f>
        <v>0</v>
      </c>
      <c r="G672" s="210">
        <f>'BIENIO 2019-2020 X MINERAL'!O673</f>
        <v>0</v>
      </c>
      <c r="H672" s="211">
        <f t="shared" si="10"/>
        <v>0</v>
      </c>
    </row>
    <row r="673" spans="1:8" x14ac:dyDescent="0.25">
      <c r="A673" s="208">
        <v>41668</v>
      </c>
      <c r="B673" s="207" t="s">
        <v>656</v>
      </c>
      <c r="C673" s="209">
        <f>'PRESUPUESTO 2012 X MINERAL'!O674</f>
        <v>0</v>
      </c>
      <c r="D673" s="209">
        <f>'BIENIO 2013 - 2014 X MINERAL'!O674</f>
        <v>67962</v>
      </c>
      <c r="E673" s="209">
        <f>'BIENIO 2015-2016 X MINERAL'!O674</f>
        <v>276049.37</v>
      </c>
      <c r="F673" s="210">
        <f>'BIENIO 2017-2018 X MINERAL'!O674</f>
        <v>67018.02</v>
      </c>
      <c r="G673" s="210">
        <f>'BIENIO 2019-2020 X MINERAL'!O674</f>
        <v>1119976.45</v>
      </c>
      <c r="H673" s="211">
        <f t="shared" si="10"/>
        <v>1531005.8399999999</v>
      </c>
    </row>
    <row r="674" spans="1:8" x14ac:dyDescent="0.25">
      <c r="A674" s="208">
        <v>41676</v>
      </c>
      <c r="B674" s="207" t="s">
        <v>327</v>
      </c>
      <c r="C674" s="209">
        <f>'PRESUPUESTO 2012 X MINERAL'!O675</f>
        <v>0</v>
      </c>
      <c r="D674" s="209">
        <f>'BIENIO 2013 - 2014 X MINERAL'!O675</f>
        <v>1220877</v>
      </c>
      <c r="E674" s="209">
        <f>'BIENIO 2015-2016 X MINERAL'!O675</f>
        <v>2873553.55</v>
      </c>
      <c r="F674" s="210">
        <f>'BIENIO 2017-2018 X MINERAL'!O675</f>
        <v>22880808.289999999</v>
      </c>
      <c r="G674" s="210">
        <f>'BIENIO 2019-2020 X MINERAL'!O675</f>
        <v>5366782.2899999991</v>
      </c>
      <c r="H674" s="211">
        <f t="shared" si="10"/>
        <v>32342021.129999999</v>
      </c>
    </row>
    <row r="675" spans="1:8" x14ac:dyDescent="0.25">
      <c r="A675" s="208">
        <v>41770</v>
      </c>
      <c r="B675" s="207" t="s">
        <v>657</v>
      </c>
      <c r="C675" s="209">
        <f>'PRESUPUESTO 2012 X MINERAL'!O676</f>
        <v>0</v>
      </c>
      <c r="D675" s="209">
        <f>'BIENIO 2013 - 2014 X MINERAL'!O676</f>
        <v>0</v>
      </c>
      <c r="E675" s="209">
        <f>'BIENIO 2015-2016 X MINERAL'!O676</f>
        <v>0</v>
      </c>
      <c r="F675" s="210">
        <f>'BIENIO 2017-2018 X MINERAL'!O676</f>
        <v>0</v>
      </c>
      <c r="G675" s="210">
        <f>'BIENIO 2019-2020 X MINERAL'!O676</f>
        <v>42044.89</v>
      </c>
      <c r="H675" s="211">
        <f t="shared" si="10"/>
        <v>42044.89</v>
      </c>
    </row>
    <row r="676" spans="1:8" x14ac:dyDescent="0.25">
      <c r="A676" s="208">
        <v>41791</v>
      </c>
      <c r="B676" s="207" t="s">
        <v>658</v>
      </c>
      <c r="C676" s="209">
        <f>'PRESUPUESTO 2012 X MINERAL'!O677</f>
        <v>0</v>
      </c>
      <c r="D676" s="209">
        <f>'BIENIO 2013 - 2014 X MINERAL'!O677</f>
        <v>0</v>
      </c>
      <c r="E676" s="209">
        <f>'BIENIO 2015-2016 X MINERAL'!O677</f>
        <v>3569065.32</v>
      </c>
      <c r="F676" s="210">
        <f>'BIENIO 2017-2018 X MINERAL'!O677</f>
        <v>300564.71000000002</v>
      </c>
      <c r="G676" s="210">
        <f>'BIENIO 2019-2020 X MINERAL'!O677</f>
        <v>0</v>
      </c>
      <c r="H676" s="211">
        <f t="shared" si="10"/>
        <v>3869630.03</v>
      </c>
    </row>
    <row r="677" spans="1:8" x14ac:dyDescent="0.25">
      <c r="A677" s="208">
        <v>41797</v>
      </c>
      <c r="B677" s="207" t="s">
        <v>659</v>
      </c>
      <c r="C677" s="209">
        <f>'PRESUPUESTO 2012 X MINERAL'!O678</f>
        <v>6309217</v>
      </c>
      <c r="D677" s="209">
        <f>'BIENIO 2013 - 2014 X MINERAL'!O678</f>
        <v>30486282.640000001</v>
      </c>
      <c r="E677" s="209">
        <f>'BIENIO 2015-2016 X MINERAL'!O678</f>
        <v>52521147.879999995</v>
      </c>
      <c r="F677" s="210">
        <f>'BIENIO 2017-2018 X MINERAL'!O678</f>
        <v>142289783.21000004</v>
      </c>
      <c r="G677" s="210">
        <f>'BIENIO 2019-2020 X MINERAL'!O678</f>
        <v>55850846.550000004</v>
      </c>
      <c r="H677" s="211">
        <f t="shared" si="10"/>
        <v>287457277.28000003</v>
      </c>
    </row>
    <row r="678" spans="1:8" x14ac:dyDescent="0.25">
      <c r="A678" s="208">
        <v>41799</v>
      </c>
      <c r="B678" s="207" t="s">
        <v>660</v>
      </c>
      <c r="C678" s="209">
        <f>'PRESUPUESTO 2012 X MINERAL'!O679</f>
        <v>0</v>
      </c>
      <c r="D678" s="209">
        <f>'BIENIO 2013 - 2014 X MINERAL'!O679</f>
        <v>510270</v>
      </c>
      <c r="E678" s="209">
        <f>'BIENIO 2015-2016 X MINERAL'!O679</f>
        <v>118960.21</v>
      </c>
      <c r="F678" s="210">
        <f>'BIENIO 2017-2018 X MINERAL'!O679</f>
        <v>719751.00000000012</v>
      </c>
      <c r="G678" s="210">
        <f>'BIENIO 2019-2020 X MINERAL'!O679</f>
        <v>392185.58</v>
      </c>
      <c r="H678" s="211">
        <f t="shared" si="10"/>
        <v>1741166.79</v>
      </c>
    </row>
    <row r="679" spans="1:8" x14ac:dyDescent="0.25">
      <c r="A679" s="208">
        <v>41801</v>
      </c>
      <c r="B679" s="207" t="s">
        <v>661</v>
      </c>
      <c r="C679" s="209">
        <f>'PRESUPUESTO 2012 X MINERAL'!O680</f>
        <v>0</v>
      </c>
      <c r="D679" s="209">
        <f>'BIENIO 2013 - 2014 X MINERAL'!O680</f>
        <v>0</v>
      </c>
      <c r="E679" s="209">
        <f>'BIENIO 2015-2016 X MINERAL'!O680</f>
        <v>62179.62</v>
      </c>
      <c r="F679" s="210">
        <f>'BIENIO 2017-2018 X MINERAL'!O680</f>
        <v>3087697.93</v>
      </c>
      <c r="G679" s="210">
        <f>'BIENIO 2019-2020 X MINERAL'!O680</f>
        <v>2073515.6300000001</v>
      </c>
      <c r="H679" s="211">
        <f t="shared" si="10"/>
        <v>5223393.1800000006</v>
      </c>
    </row>
    <row r="680" spans="1:8" x14ac:dyDescent="0.25">
      <c r="A680" s="208">
        <v>41807</v>
      </c>
      <c r="B680" s="207" t="s">
        <v>662</v>
      </c>
      <c r="C680" s="209">
        <f>'PRESUPUESTO 2012 X MINERAL'!O681</f>
        <v>0</v>
      </c>
      <c r="D680" s="209">
        <f>'BIENIO 2013 - 2014 X MINERAL'!O681</f>
        <v>0</v>
      </c>
      <c r="E680" s="209">
        <f>'BIENIO 2015-2016 X MINERAL'!O681</f>
        <v>246095</v>
      </c>
      <c r="F680" s="210">
        <f>'BIENIO 2017-2018 X MINERAL'!O681</f>
        <v>89474.359999999986</v>
      </c>
      <c r="G680" s="210">
        <f>'BIENIO 2019-2020 X MINERAL'!O681</f>
        <v>0</v>
      </c>
      <c r="H680" s="211">
        <f t="shared" si="10"/>
        <v>335569.36</v>
      </c>
    </row>
    <row r="681" spans="1:8" x14ac:dyDescent="0.25">
      <c r="A681" s="111">
        <v>41872</v>
      </c>
      <c r="B681" s="112" t="s">
        <v>663</v>
      </c>
      <c r="C681" s="113">
        <f>'PRESUPUESTO 2012 X MINERAL'!O682</f>
        <v>0</v>
      </c>
      <c r="D681" s="113">
        <f>'BIENIO 2013 - 2014 X MINERAL'!O682</f>
        <v>0</v>
      </c>
      <c r="E681" s="113">
        <f>'BIENIO 2015-2016 X MINERAL'!O682</f>
        <v>0</v>
      </c>
      <c r="F681" s="185">
        <f>'BIENIO 2017-2018 X MINERAL'!O682</f>
        <v>0</v>
      </c>
      <c r="G681" s="185">
        <f>'BIENIO 2019-2020 X MINERAL'!O682</f>
        <v>0</v>
      </c>
      <c r="H681" s="114">
        <f t="shared" si="10"/>
        <v>0</v>
      </c>
    </row>
    <row r="682" spans="1:8" x14ac:dyDescent="0.25">
      <c r="A682" s="111">
        <v>41885</v>
      </c>
      <c r="B682" s="112" t="s">
        <v>664</v>
      </c>
      <c r="C682" s="113">
        <f>'PRESUPUESTO 2012 X MINERAL'!O683</f>
        <v>0</v>
      </c>
      <c r="D682" s="113">
        <f>'BIENIO 2013 - 2014 X MINERAL'!O683</f>
        <v>36796</v>
      </c>
      <c r="E682" s="113">
        <f>'BIENIO 2015-2016 X MINERAL'!O683</f>
        <v>151194.38</v>
      </c>
      <c r="F682" s="185">
        <f>'BIENIO 2017-2018 X MINERAL'!O683</f>
        <v>476861.14</v>
      </c>
      <c r="G682" s="185">
        <f>'BIENIO 2019-2020 X MINERAL'!O683</f>
        <v>6861863.0499999998</v>
      </c>
      <c r="H682" s="114">
        <f t="shared" si="10"/>
        <v>7526714.5700000003</v>
      </c>
    </row>
    <row r="683" spans="1:8" x14ac:dyDescent="0.25">
      <c r="A683" s="111">
        <v>44001</v>
      </c>
      <c r="B683" s="112" t="s">
        <v>665</v>
      </c>
      <c r="C683" s="113">
        <f>'PRESUPUESTO 2012 X MINERAL'!O684</f>
        <v>5103</v>
      </c>
      <c r="D683" s="113">
        <f>'BIENIO 2013 - 2014 X MINERAL'!O684</f>
        <v>544025</v>
      </c>
      <c r="E683" s="113">
        <f>'BIENIO 2015-2016 X MINERAL'!O684</f>
        <v>21707474.030000001</v>
      </c>
      <c r="F683" s="185">
        <f>'BIENIO 2017-2018 X MINERAL'!O684</f>
        <v>187093551.60999995</v>
      </c>
      <c r="G683" s="185">
        <f>'BIENIO 2019-2020 X MINERAL'!O684</f>
        <v>69480081.150000006</v>
      </c>
      <c r="H683" s="114">
        <f t="shared" si="10"/>
        <v>278830234.78999996</v>
      </c>
    </row>
    <row r="684" spans="1:8" x14ac:dyDescent="0.25">
      <c r="A684" s="111">
        <v>44035</v>
      </c>
      <c r="B684" s="115" t="s">
        <v>389</v>
      </c>
      <c r="C684" s="113">
        <f>'PRESUPUESTO 2012 X MINERAL'!O685</f>
        <v>26051937805.5</v>
      </c>
      <c r="D684" s="113">
        <f>'BIENIO 2013 - 2014 X MINERAL'!O685</f>
        <v>30039119570.490002</v>
      </c>
      <c r="E684" s="113">
        <f>'BIENIO 2015-2016 X MINERAL'!O685</f>
        <v>18952273738</v>
      </c>
      <c r="F684" s="185">
        <f>'BIENIO 2017-2018 X MINERAL'!O685</f>
        <v>21910186112.630001</v>
      </c>
      <c r="G684" s="185">
        <f>'BIENIO 2019-2020 X MINERAL'!O685</f>
        <v>8938240435.6700001</v>
      </c>
      <c r="H684" s="114">
        <f t="shared" si="10"/>
        <v>105891757662.29001</v>
      </c>
    </row>
    <row r="685" spans="1:8" x14ac:dyDescent="0.25">
      <c r="A685" s="111">
        <v>44078</v>
      </c>
      <c r="B685" s="112" t="s">
        <v>666</v>
      </c>
      <c r="C685" s="113">
        <f>'PRESUPUESTO 2012 X MINERAL'!O686</f>
        <v>16557993866</v>
      </c>
      <c r="D685" s="113">
        <f>'BIENIO 2013 - 2014 X MINERAL'!O686</f>
        <v>12465713512.590002</v>
      </c>
      <c r="E685" s="113">
        <f>'BIENIO 2015-2016 X MINERAL'!O686</f>
        <v>9674909056.7199974</v>
      </c>
      <c r="F685" s="185">
        <f>'BIENIO 2017-2018 X MINERAL'!O686</f>
        <v>30718043620.929981</v>
      </c>
      <c r="G685" s="185">
        <f>'BIENIO 2019-2020 X MINERAL'!O686</f>
        <v>15059016422.249996</v>
      </c>
      <c r="H685" s="114">
        <f t="shared" si="10"/>
        <v>84475676478.489975</v>
      </c>
    </row>
    <row r="686" spans="1:8" x14ac:dyDescent="0.25">
      <c r="A686" s="111">
        <v>44090</v>
      </c>
      <c r="B686" s="112" t="s">
        <v>667</v>
      </c>
      <c r="C686" s="113">
        <f>'PRESUPUESTO 2012 X MINERAL'!O687</f>
        <v>0</v>
      </c>
      <c r="D686" s="113">
        <f>'BIENIO 2013 - 2014 X MINERAL'!O687</f>
        <v>22968.93</v>
      </c>
      <c r="E686" s="113">
        <f>'BIENIO 2015-2016 X MINERAL'!O687</f>
        <v>3071670.17</v>
      </c>
      <c r="F686" s="185">
        <f>'BIENIO 2017-2018 X MINERAL'!O687</f>
        <v>1087046.3900000001</v>
      </c>
      <c r="G686" s="185">
        <f>'BIENIO 2019-2020 X MINERAL'!O687</f>
        <v>2120170.52</v>
      </c>
      <c r="H686" s="114">
        <f t="shared" si="10"/>
        <v>6301856.0099999998</v>
      </c>
    </row>
    <row r="687" spans="1:8" x14ac:dyDescent="0.25">
      <c r="A687" s="111">
        <v>44098</v>
      </c>
      <c r="B687" s="112" t="s">
        <v>668</v>
      </c>
      <c r="C687" s="113">
        <f>'PRESUPUESTO 2012 X MINERAL'!O688</f>
        <v>0</v>
      </c>
      <c r="D687" s="113">
        <f>'BIENIO 2013 - 2014 X MINERAL'!O688</f>
        <v>0</v>
      </c>
      <c r="E687" s="113">
        <f>'BIENIO 2015-2016 X MINERAL'!O688</f>
        <v>0</v>
      </c>
      <c r="F687" s="185">
        <f>'BIENIO 2017-2018 X MINERAL'!O688</f>
        <v>15314.009999999998</v>
      </c>
      <c r="G687" s="185">
        <f>'BIENIO 2019-2020 X MINERAL'!O688</f>
        <v>0</v>
      </c>
      <c r="H687" s="114">
        <f t="shared" si="10"/>
        <v>15314.009999999998</v>
      </c>
    </row>
    <row r="688" spans="1:8" x14ac:dyDescent="0.25">
      <c r="A688" s="111">
        <v>44110</v>
      </c>
      <c r="B688" s="112" t="s">
        <v>669</v>
      </c>
      <c r="C688" s="113">
        <f>'PRESUPUESTO 2012 X MINERAL'!O689</f>
        <v>0</v>
      </c>
      <c r="D688" s="113">
        <f>'BIENIO 2013 - 2014 X MINERAL'!O689</f>
        <v>0</v>
      </c>
      <c r="E688" s="113">
        <f>'BIENIO 2015-2016 X MINERAL'!O689</f>
        <v>0</v>
      </c>
      <c r="F688" s="185">
        <f>'BIENIO 2017-2018 X MINERAL'!O689</f>
        <v>0</v>
      </c>
      <c r="G688" s="185">
        <f>'BIENIO 2019-2020 X MINERAL'!O689</f>
        <v>69690098.010000005</v>
      </c>
      <c r="H688" s="114">
        <f t="shared" si="10"/>
        <v>69690098.010000005</v>
      </c>
    </row>
    <row r="689" spans="1:8" x14ac:dyDescent="0.25">
      <c r="A689" s="111">
        <v>44279</v>
      </c>
      <c r="B689" s="112" t="s">
        <v>670</v>
      </c>
      <c r="C689" s="113">
        <f>'PRESUPUESTO 2012 X MINERAL'!O690</f>
        <v>0</v>
      </c>
      <c r="D689" s="113">
        <f>'BIENIO 2013 - 2014 X MINERAL'!O690</f>
        <v>0</v>
      </c>
      <c r="E689" s="113">
        <f>'BIENIO 2015-2016 X MINERAL'!O690</f>
        <v>0</v>
      </c>
      <c r="F689" s="185">
        <f>'BIENIO 2017-2018 X MINERAL'!O690</f>
        <v>775316.96000000008</v>
      </c>
      <c r="G689" s="185">
        <f>'BIENIO 2019-2020 X MINERAL'!O690</f>
        <v>668807.88</v>
      </c>
      <c r="H689" s="114">
        <f t="shared" si="10"/>
        <v>1444124.84</v>
      </c>
    </row>
    <row r="690" spans="1:8" x14ac:dyDescent="0.25">
      <c r="A690" s="111">
        <v>44378</v>
      </c>
      <c r="B690" s="112" t="s">
        <v>671</v>
      </c>
      <c r="C690" s="113">
        <f>'PRESUPUESTO 2012 X MINERAL'!O691</f>
        <v>13519758171</v>
      </c>
      <c r="D690" s="113">
        <f>'BIENIO 2013 - 2014 X MINERAL'!O691</f>
        <v>8695340105</v>
      </c>
      <c r="E690" s="113">
        <f>'BIENIO 2015-2016 X MINERAL'!O691</f>
        <v>4529435720.0699997</v>
      </c>
      <c r="F690" s="185">
        <f>'BIENIO 2017-2018 X MINERAL'!O691</f>
        <v>6644392067.5200024</v>
      </c>
      <c r="G690" s="185">
        <f>'BIENIO 2019-2020 X MINERAL'!O691</f>
        <v>2000174272.6000001</v>
      </c>
      <c r="H690" s="114">
        <f t="shared" si="10"/>
        <v>35389100336.190002</v>
      </c>
    </row>
    <row r="691" spans="1:8" x14ac:dyDescent="0.25">
      <c r="A691" s="208">
        <v>44420</v>
      </c>
      <c r="B691" s="212" t="s">
        <v>672</v>
      </c>
      <c r="C691" s="209">
        <f>'PRESUPUESTO 2012 X MINERAL'!O692</f>
        <v>0</v>
      </c>
      <c r="D691" s="209">
        <f>'BIENIO 2013 - 2014 X MINERAL'!O692</f>
        <v>0</v>
      </c>
      <c r="E691" s="209">
        <f>'BIENIO 2015-2016 X MINERAL'!O692</f>
        <v>0</v>
      </c>
      <c r="F691" s="210">
        <f>'BIENIO 2017-2018 X MINERAL'!O692</f>
        <v>0</v>
      </c>
      <c r="G691" s="210">
        <f>'BIENIO 2019-2020 X MINERAL'!O692</f>
        <v>0</v>
      </c>
      <c r="H691" s="211">
        <f t="shared" si="10"/>
        <v>0</v>
      </c>
    </row>
    <row r="692" spans="1:8" x14ac:dyDescent="0.25">
      <c r="A692" s="208">
        <v>44430</v>
      </c>
      <c r="B692" s="207" t="s">
        <v>673</v>
      </c>
      <c r="C692" s="209">
        <f>'PRESUPUESTO 2012 X MINERAL'!O693</f>
        <v>2611263299</v>
      </c>
      <c r="D692" s="209">
        <f>'BIENIO 2013 - 2014 X MINERAL'!O693</f>
        <v>2845182575</v>
      </c>
      <c r="E692" s="209">
        <f>'BIENIO 2015-2016 X MINERAL'!O693</f>
        <v>1862238288.02</v>
      </c>
      <c r="F692" s="210">
        <f>'BIENIO 2017-2018 X MINERAL'!O693</f>
        <v>1097102456.2700002</v>
      </c>
      <c r="G692" s="210">
        <f>'BIENIO 2019-2020 X MINERAL'!O693</f>
        <v>428745010.16999996</v>
      </c>
      <c r="H692" s="211">
        <f t="shared" si="10"/>
        <v>8844531628.460001</v>
      </c>
    </row>
    <row r="693" spans="1:8" x14ac:dyDescent="0.25">
      <c r="A693" s="208">
        <v>44560</v>
      </c>
      <c r="B693" s="207" t="s">
        <v>454</v>
      </c>
      <c r="C693" s="209">
        <f>'PRESUPUESTO 2012 X MINERAL'!O694</f>
        <v>0</v>
      </c>
      <c r="D693" s="209">
        <f>'BIENIO 2013 - 2014 X MINERAL'!O694</f>
        <v>171083</v>
      </c>
      <c r="E693" s="209">
        <f>'BIENIO 2015-2016 X MINERAL'!O694</f>
        <v>61075945.199999996</v>
      </c>
      <c r="F693" s="210">
        <f>'BIENIO 2017-2018 X MINERAL'!O694</f>
        <v>103590935.91000003</v>
      </c>
      <c r="G693" s="210">
        <f>'BIENIO 2019-2020 X MINERAL'!O694</f>
        <v>1088177.53</v>
      </c>
      <c r="H693" s="211">
        <f t="shared" si="10"/>
        <v>165926141.64000002</v>
      </c>
    </row>
    <row r="694" spans="1:8" x14ac:dyDescent="0.25">
      <c r="A694" s="208">
        <v>44650</v>
      </c>
      <c r="B694" s="207" t="s">
        <v>674</v>
      </c>
      <c r="C694" s="209">
        <f>'PRESUPUESTO 2012 X MINERAL'!O695</f>
        <v>0</v>
      </c>
      <c r="D694" s="209">
        <f>'BIENIO 2013 - 2014 X MINERAL'!O695</f>
        <v>0</v>
      </c>
      <c r="E694" s="209">
        <f>'BIENIO 2015-2016 X MINERAL'!O695</f>
        <v>0</v>
      </c>
      <c r="F694" s="210">
        <f>'BIENIO 2017-2018 X MINERAL'!O695</f>
        <v>8188394.8599999994</v>
      </c>
      <c r="G694" s="210">
        <f>'BIENIO 2019-2020 X MINERAL'!O695</f>
        <v>29867184.859999999</v>
      </c>
      <c r="H694" s="211">
        <f t="shared" si="10"/>
        <v>38055579.719999999</v>
      </c>
    </row>
    <row r="695" spans="1:8" x14ac:dyDescent="0.25">
      <c r="A695" s="208">
        <v>44847</v>
      </c>
      <c r="B695" s="207" t="s">
        <v>675</v>
      </c>
      <c r="C695" s="209">
        <f>'PRESUPUESTO 2012 X MINERAL'!O696</f>
        <v>13473095747.440001</v>
      </c>
      <c r="D695" s="209">
        <f>'BIENIO 2013 - 2014 X MINERAL'!O696</f>
        <v>12195785874.85</v>
      </c>
      <c r="E695" s="209">
        <f>'BIENIO 2015-2016 X MINERAL'!O696</f>
        <v>7867411237.1499996</v>
      </c>
      <c r="F695" s="210">
        <f>'BIENIO 2017-2018 X MINERAL'!O696</f>
        <v>14629533619.570004</v>
      </c>
      <c r="G695" s="210">
        <f>'BIENIO 2019-2020 X MINERAL'!O696</f>
        <v>6167822247.0600004</v>
      </c>
      <c r="H695" s="211">
        <f t="shared" si="10"/>
        <v>54333648726.070007</v>
      </c>
    </row>
    <row r="696" spans="1:8" x14ac:dyDescent="0.25">
      <c r="A696" s="208">
        <v>44855</v>
      </c>
      <c r="B696" s="207" t="s">
        <v>676</v>
      </c>
      <c r="C696" s="209">
        <f>'PRESUPUESTO 2012 X MINERAL'!O697</f>
        <v>0</v>
      </c>
      <c r="D696" s="209">
        <f>'BIENIO 2013 - 2014 X MINERAL'!O697</f>
        <v>0</v>
      </c>
      <c r="E696" s="209">
        <f>'BIENIO 2015-2016 X MINERAL'!O697</f>
        <v>0</v>
      </c>
      <c r="F696" s="210">
        <f>'BIENIO 2017-2018 X MINERAL'!O697</f>
        <v>0</v>
      </c>
      <c r="G696" s="210">
        <f>'BIENIO 2019-2020 X MINERAL'!O697</f>
        <v>0</v>
      </c>
      <c r="H696" s="211">
        <f t="shared" si="10"/>
        <v>0</v>
      </c>
    </row>
    <row r="697" spans="1:8" x14ac:dyDescent="0.25">
      <c r="A697" s="208">
        <v>44874</v>
      </c>
      <c r="B697" s="207" t="s">
        <v>241</v>
      </c>
      <c r="C697" s="209">
        <f>'PRESUPUESTO 2012 X MINERAL'!O698</f>
        <v>0</v>
      </c>
      <c r="D697" s="209">
        <f>'BIENIO 2013 - 2014 X MINERAL'!O698</f>
        <v>0</v>
      </c>
      <c r="E697" s="209">
        <f>'BIENIO 2015-2016 X MINERAL'!O698</f>
        <v>574371</v>
      </c>
      <c r="F697" s="210">
        <f>'BIENIO 2017-2018 X MINERAL'!O698</f>
        <v>163225.51</v>
      </c>
      <c r="G697" s="210">
        <f>'BIENIO 2019-2020 X MINERAL'!O698</f>
        <v>0</v>
      </c>
      <c r="H697" s="211">
        <f t="shared" si="10"/>
        <v>737596.51</v>
      </c>
    </row>
    <row r="698" spans="1:8" x14ac:dyDescent="0.25">
      <c r="A698" s="208">
        <v>47001</v>
      </c>
      <c r="B698" s="207" t="s">
        <v>677</v>
      </c>
      <c r="C698" s="209">
        <f>'PRESUPUESTO 2012 X MINERAL'!O699</f>
        <v>9181608831.5400009</v>
      </c>
      <c r="D698" s="209">
        <f>'BIENIO 2013 - 2014 X MINERAL'!O699</f>
        <v>2165353819.6300001</v>
      </c>
      <c r="E698" s="209">
        <f>'BIENIO 2015-2016 X MINERAL'!O699</f>
        <v>709512717.1400001</v>
      </c>
      <c r="F698" s="210">
        <f>'BIENIO 2017-2018 X MINERAL'!O699</f>
        <v>938507128.92000008</v>
      </c>
      <c r="G698" s="210">
        <f>'BIENIO 2019-2020 X MINERAL'!O699</f>
        <v>363429789.68999994</v>
      </c>
      <c r="H698" s="211">
        <f t="shared" si="10"/>
        <v>13358412286.920002</v>
      </c>
    </row>
    <row r="699" spans="1:8" x14ac:dyDescent="0.25">
      <c r="A699" s="208">
        <v>47030</v>
      </c>
      <c r="B699" s="212" t="s">
        <v>678</v>
      </c>
      <c r="C699" s="209">
        <f>'PRESUPUESTO 2012 X MINERAL'!O700</f>
        <v>0</v>
      </c>
      <c r="D699" s="209">
        <f>'BIENIO 2013 - 2014 X MINERAL'!O700</f>
        <v>0</v>
      </c>
      <c r="E699" s="209">
        <f>'BIENIO 2015-2016 X MINERAL'!O700</f>
        <v>705802.69000000006</v>
      </c>
      <c r="F699" s="210">
        <f>'BIENIO 2017-2018 X MINERAL'!O700</f>
        <v>2601587.8800000004</v>
      </c>
      <c r="G699" s="210">
        <f>'BIENIO 2019-2020 X MINERAL'!O700</f>
        <v>406130.82</v>
      </c>
      <c r="H699" s="211">
        <f t="shared" si="10"/>
        <v>3713521.39</v>
      </c>
    </row>
    <row r="700" spans="1:8" x14ac:dyDescent="0.25">
      <c r="A700" s="208">
        <v>47053</v>
      </c>
      <c r="B700" s="207" t="s">
        <v>679</v>
      </c>
      <c r="C700" s="209">
        <f>'PRESUPUESTO 2012 X MINERAL'!O701</f>
        <v>175744</v>
      </c>
      <c r="D700" s="209">
        <f>'BIENIO 2013 - 2014 X MINERAL'!O701</f>
        <v>0</v>
      </c>
      <c r="E700" s="209">
        <f>'BIENIO 2015-2016 X MINERAL'!O701</f>
        <v>136264.39000000001</v>
      </c>
      <c r="F700" s="210">
        <f>'BIENIO 2017-2018 X MINERAL'!O701</f>
        <v>1945604.52</v>
      </c>
      <c r="G700" s="210">
        <f>'BIENIO 2019-2020 X MINERAL'!O701</f>
        <v>1490406.4999999998</v>
      </c>
      <c r="H700" s="211">
        <f t="shared" si="10"/>
        <v>3748019.41</v>
      </c>
    </row>
    <row r="701" spans="1:8" x14ac:dyDescent="0.25">
      <c r="A701" s="111">
        <v>47058</v>
      </c>
      <c r="B701" s="112" t="s">
        <v>680</v>
      </c>
      <c r="C701" s="113">
        <f>'PRESUPUESTO 2012 X MINERAL'!O702</f>
        <v>0</v>
      </c>
      <c r="D701" s="113">
        <f>'BIENIO 2013 - 2014 X MINERAL'!O702</f>
        <v>0</v>
      </c>
      <c r="E701" s="113">
        <f>'BIENIO 2015-2016 X MINERAL'!O702</f>
        <v>0</v>
      </c>
      <c r="F701" s="185">
        <f>'BIENIO 2017-2018 X MINERAL'!O702</f>
        <v>802716.4</v>
      </c>
      <c r="G701" s="185">
        <f>'BIENIO 2019-2020 X MINERAL'!O702</f>
        <v>0</v>
      </c>
      <c r="H701" s="114">
        <f t="shared" si="10"/>
        <v>802716.4</v>
      </c>
    </row>
    <row r="702" spans="1:8" x14ac:dyDescent="0.25">
      <c r="A702" s="111">
        <v>47161</v>
      </c>
      <c r="B702" s="112" t="s">
        <v>681</v>
      </c>
      <c r="C702" s="113">
        <f>'PRESUPUESTO 2012 X MINERAL'!O703</f>
        <v>0</v>
      </c>
      <c r="D702" s="113">
        <f>'BIENIO 2013 - 2014 X MINERAL'!O703</f>
        <v>0</v>
      </c>
      <c r="E702" s="113">
        <f>'BIENIO 2015-2016 X MINERAL'!O703</f>
        <v>0</v>
      </c>
      <c r="F702" s="185">
        <f>'BIENIO 2017-2018 X MINERAL'!O703</f>
        <v>0</v>
      </c>
      <c r="G702" s="185">
        <f>'BIENIO 2019-2020 X MINERAL'!O703</f>
        <v>0</v>
      </c>
      <c r="H702" s="114">
        <f t="shared" si="10"/>
        <v>0</v>
      </c>
    </row>
    <row r="703" spans="1:8" x14ac:dyDescent="0.25">
      <c r="A703" s="111">
        <v>47170</v>
      </c>
      <c r="B703" s="112" t="s">
        <v>682</v>
      </c>
      <c r="C703" s="113">
        <f>'PRESUPUESTO 2012 X MINERAL'!O704</f>
        <v>0</v>
      </c>
      <c r="D703" s="113">
        <f>'BIENIO 2013 - 2014 X MINERAL'!O704</f>
        <v>0</v>
      </c>
      <c r="E703" s="113">
        <f>'BIENIO 2015-2016 X MINERAL'!O704</f>
        <v>0</v>
      </c>
      <c r="F703" s="185">
        <f>'BIENIO 2017-2018 X MINERAL'!O704</f>
        <v>0</v>
      </c>
      <c r="G703" s="185">
        <f>'BIENIO 2019-2020 X MINERAL'!O704</f>
        <v>0</v>
      </c>
      <c r="H703" s="114">
        <f t="shared" si="10"/>
        <v>0</v>
      </c>
    </row>
    <row r="704" spans="1:8" x14ac:dyDescent="0.25">
      <c r="A704" s="111">
        <v>47189</v>
      </c>
      <c r="B704" s="112" t="s">
        <v>683</v>
      </c>
      <c r="C704" s="113">
        <f>'PRESUPUESTO 2012 X MINERAL'!O705</f>
        <v>22755921895.339996</v>
      </c>
      <c r="D704" s="113">
        <f>'BIENIO 2013 - 2014 X MINERAL'!O705</f>
        <v>28560598482.440002</v>
      </c>
      <c r="E704" s="113">
        <f>'BIENIO 2015-2016 X MINERAL'!O705</f>
        <v>19712376693.809994</v>
      </c>
      <c r="F704" s="185">
        <f>'BIENIO 2017-2018 X MINERAL'!O705</f>
        <v>31640835843.750019</v>
      </c>
      <c r="G704" s="185">
        <f>'BIENIO 2019-2020 X MINERAL'!O705</f>
        <v>21239922025.309994</v>
      </c>
      <c r="H704" s="114">
        <f t="shared" si="10"/>
        <v>123909654940.65001</v>
      </c>
    </row>
    <row r="705" spans="1:8" x14ac:dyDescent="0.25">
      <c r="A705" s="111">
        <v>47205</v>
      </c>
      <c r="B705" s="112" t="s">
        <v>90</v>
      </c>
      <c r="C705" s="113">
        <f>'PRESUPUESTO 2012 X MINERAL'!O706</f>
        <v>0</v>
      </c>
      <c r="D705" s="113">
        <f>'BIENIO 2013 - 2014 X MINERAL'!O706</f>
        <v>0</v>
      </c>
      <c r="E705" s="113">
        <f>'BIENIO 2015-2016 X MINERAL'!O706</f>
        <v>0</v>
      </c>
      <c r="F705" s="185">
        <f>'BIENIO 2017-2018 X MINERAL'!O706</f>
        <v>0</v>
      </c>
      <c r="G705" s="185">
        <f>'BIENIO 2019-2020 X MINERAL'!O706</f>
        <v>0</v>
      </c>
      <c r="H705" s="114">
        <f t="shared" si="10"/>
        <v>0</v>
      </c>
    </row>
    <row r="706" spans="1:8" x14ac:dyDescent="0.25">
      <c r="A706" s="111">
        <v>47245</v>
      </c>
      <c r="B706" s="112" t="s">
        <v>684</v>
      </c>
      <c r="C706" s="113">
        <f>'PRESUPUESTO 2012 X MINERAL'!O707</f>
        <v>0</v>
      </c>
      <c r="D706" s="113">
        <f>'BIENIO 2013 - 2014 X MINERAL'!O707</f>
        <v>0</v>
      </c>
      <c r="E706" s="113">
        <f>'BIENIO 2015-2016 X MINERAL'!O707</f>
        <v>2193098.9</v>
      </c>
      <c r="F706" s="185">
        <f>'BIENIO 2017-2018 X MINERAL'!O707</f>
        <v>8895708.3699999992</v>
      </c>
      <c r="G706" s="185">
        <f>'BIENIO 2019-2020 X MINERAL'!O707</f>
        <v>1777412.12</v>
      </c>
      <c r="H706" s="114">
        <f t="shared" si="10"/>
        <v>12866219.390000001</v>
      </c>
    </row>
    <row r="707" spans="1:8" x14ac:dyDescent="0.25">
      <c r="A707" s="111">
        <v>47258</v>
      </c>
      <c r="B707" s="112" t="s">
        <v>685</v>
      </c>
      <c r="C707" s="113">
        <f>'PRESUPUESTO 2012 X MINERAL'!O708</f>
        <v>0</v>
      </c>
      <c r="D707" s="113">
        <f>'BIENIO 2013 - 2014 X MINERAL'!O708</f>
        <v>0</v>
      </c>
      <c r="E707" s="113">
        <f>'BIENIO 2015-2016 X MINERAL'!O708</f>
        <v>0</v>
      </c>
      <c r="F707" s="185">
        <f>'BIENIO 2017-2018 X MINERAL'!O708</f>
        <v>0</v>
      </c>
      <c r="G707" s="185">
        <f>'BIENIO 2019-2020 X MINERAL'!O708</f>
        <v>0</v>
      </c>
      <c r="H707" s="114">
        <f t="shared" si="10"/>
        <v>0</v>
      </c>
    </row>
    <row r="708" spans="1:8" x14ac:dyDescent="0.25">
      <c r="A708" s="111">
        <v>47268</v>
      </c>
      <c r="B708" s="112" t="s">
        <v>686</v>
      </c>
      <c r="C708" s="113">
        <f>'PRESUPUESTO 2012 X MINERAL'!O709</f>
        <v>0</v>
      </c>
      <c r="D708" s="113">
        <f>'BIENIO 2013 - 2014 X MINERAL'!O709</f>
        <v>0</v>
      </c>
      <c r="E708" s="113">
        <f>'BIENIO 2015-2016 X MINERAL'!O709</f>
        <v>0</v>
      </c>
      <c r="F708" s="185">
        <f>'BIENIO 2017-2018 X MINERAL'!O709</f>
        <v>0</v>
      </c>
      <c r="G708" s="185">
        <f>'BIENIO 2019-2020 X MINERAL'!O709</f>
        <v>0</v>
      </c>
      <c r="H708" s="114">
        <f t="shared" si="10"/>
        <v>0</v>
      </c>
    </row>
    <row r="709" spans="1:8" x14ac:dyDescent="0.25">
      <c r="A709" s="111">
        <v>47288</v>
      </c>
      <c r="B709" s="112" t="s">
        <v>687</v>
      </c>
      <c r="C709" s="113">
        <f>'PRESUPUESTO 2012 X MINERAL'!O710</f>
        <v>0</v>
      </c>
      <c r="D709" s="113">
        <f>'BIENIO 2013 - 2014 X MINERAL'!O710</f>
        <v>0</v>
      </c>
      <c r="E709" s="113">
        <f>'BIENIO 2015-2016 X MINERAL'!O710</f>
        <v>0</v>
      </c>
      <c r="F709" s="185">
        <f>'BIENIO 2017-2018 X MINERAL'!O710</f>
        <v>0</v>
      </c>
      <c r="G709" s="185">
        <f>'BIENIO 2019-2020 X MINERAL'!O710</f>
        <v>0</v>
      </c>
      <c r="H709" s="114">
        <f t="shared" si="10"/>
        <v>0</v>
      </c>
    </row>
    <row r="710" spans="1:8" x14ac:dyDescent="0.25">
      <c r="A710" s="111">
        <v>47318</v>
      </c>
      <c r="B710" s="112" t="s">
        <v>688</v>
      </c>
      <c r="C710" s="113">
        <f>'PRESUPUESTO 2012 X MINERAL'!O711</f>
        <v>0</v>
      </c>
      <c r="D710" s="113">
        <f>'BIENIO 2013 - 2014 X MINERAL'!O711</f>
        <v>0</v>
      </c>
      <c r="E710" s="113">
        <f>'BIENIO 2015-2016 X MINERAL'!O711</f>
        <v>0</v>
      </c>
      <c r="F710" s="185">
        <f>'BIENIO 2017-2018 X MINERAL'!O711</f>
        <v>304852.88999999996</v>
      </c>
      <c r="G710" s="185">
        <f>'BIENIO 2019-2020 X MINERAL'!O711</f>
        <v>0</v>
      </c>
      <c r="H710" s="114">
        <f t="shared" si="10"/>
        <v>304852.88999999996</v>
      </c>
    </row>
    <row r="711" spans="1:8" x14ac:dyDescent="0.25">
      <c r="A711" s="208">
        <v>47460</v>
      </c>
      <c r="B711" s="207" t="s">
        <v>689</v>
      </c>
      <c r="C711" s="209">
        <f>'PRESUPUESTO 2012 X MINERAL'!O712</f>
        <v>0</v>
      </c>
      <c r="D711" s="209">
        <f>'BIENIO 2013 - 2014 X MINERAL'!O712</f>
        <v>0</v>
      </c>
      <c r="E711" s="209">
        <f>'BIENIO 2015-2016 X MINERAL'!O712</f>
        <v>0</v>
      </c>
      <c r="F711" s="210">
        <f>'BIENIO 2017-2018 X MINERAL'!O712</f>
        <v>0</v>
      </c>
      <c r="G711" s="210">
        <f>'BIENIO 2019-2020 X MINERAL'!O712</f>
        <v>0</v>
      </c>
      <c r="H711" s="211">
        <f t="shared" si="10"/>
        <v>0</v>
      </c>
    </row>
    <row r="712" spans="1:8" x14ac:dyDescent="0.25">
      <c r="A712" s="208">
        <v>47541</v>
      </c>
      <c r="B712" s="207" t="s">
        <v>690</v>
      </c>
      <c r="C712" s="209">
        <f>'PRESUPUESTO 2012 X MINERAL'!O713</f>
        <v>0</v>
      </c>
      <c r="D712" s="209">
        <f>'BIENIO 2013 - 2014 X MINERAL'!O713</f>
        <v>0</v>
      </c>
      <c r="E712" s="209">
        <f>'BIENIO 2015-2016 X MINERAL'!O713</f>
        <v>0</v>
      </c>
      <c r="F712" s="210">
        <f>'BIENIO 2017-2018 X MINERAL'!O713</f>
        <v>0</v>
      </c>
      <c r="G712" s="210">
        <f>'BIENIO 2019-2020 X MINERAL'!O713</f>
        <v>0</v>
      </c>
      <c r="H712" s="211">
        <f t="shared" si="10"/>
        <v>0</v>
      </c>
    </row>
    <row r="713" spans="1:8" x14ac:dyDescent="0.25">
      <c r="A713" s="208">
        <v>47545</v>
      </c>
      <c r="B713" s="207" t="s">
        <v>691</v>
      </c>
      <c r="C713" s="209">
        <f>'PRESUPUESTO 2012 X MINERAL'!O714</f>
        <v>0</v>
      </c>
      <c r="D713" s="209">
        <f>'BIENIO 2013 - 2014 X MINERAL'!O714</f>
        <v>0</v>
      </c>
      <c r="E713" s="209">
        <f>'BIENIO 2015-2016 X MINERAL'!O714</f>
        <v>0</v>
      </c>
      <c r="F713" s="210">
        <f>'BIENIO 2017-2018 X MINERAL'!O714</f>
        <v>0</v>
      </c>
      <c r="G713" s="210">
        <f>'BIENIO 2019-2020 X MINERAL'!O714</f>
        <v>0</v>
      </c>
      <c r="H713" s="211">
        <f t="shared" si="10"/>
        <v>0</v>
      </c>
    </row>
    <row r="714" spans="1:8" x14ac:dyDescent="0.25">
      <c r="A714" s="208">
        <v>47551</v>
      </c>
      <c r="B714" s="207" t="s">
        <v>692</v>
      </c>
      <c r="C714" s="209">
        <f>'PRESUPUESTO 2012 X MINERAL'!O715</f>
        <v>0</v>
      </c>
      <c r="D714" s="209">
        <f>'BIENIO 2013 - 2014 X MINERAL'!O715</f>
        <v>0</v>
      </c>
      <c r="E714" s="209">
        <f>'BIENIO 2015-2016 X MINERAL'!O715</f>
        <v>0</v>
      </c>
      <c r="F714" s="210">
        <f>'BIENIO 2017-2018 X MINERAL'!O715</f>
        <v>0</v>
      </c>
      <c r="G714" s="210">
        <f>'BIENIO 2019-2020 X MINERAL'!O715</f>
        <v>0</v>
      </c>
      <c r="H714" s="211">
        <f t="shared" ref="H714:H777" si="11">SUM(C714:G714)</f>
        <v>0</v>
      </c>
    </row>
    <row r="715" spans="1:8" x14ac:dyDescent="0.25">
      <c r="A715" s="208">
        <v>47555</v>
      </c>
      <c r="B715" s="207" t="s">
        <v>693</v>
      </c>
      <c r="C715" s="209">
        <f>'PRESUPUESTO 2012 X MINERAL'!O716</f>
        <v>0</v>
      </c>
      <c r="D715" s="209">
        <f>'BIENIO 2013 - 2014 X MINERAL'!O716</f>
        <v>0</v>
      </c>
      <c r="E715" s="209">
        <f>'BIENIO 2015-2016 X MINERAL'!O716</f>
        <v>1954544.8399999999</v>
      </c>
      <c r="F715" s="210">
        <f>'BIENIO 2017-2018 X MINERAL'!O716</f>
        <v>2150154.5</v>
      </c>
      <c r="G715" s="210">
        <f>'BIENIO 2019-2020 X MINERAL'!O716</f>
        <v>778771.26</v>
      </c>
      <c r="H715" s="211">
        <f t="shared" si="11"/>
        <v>4883470.5999999996</v>
      </c>
    </row>
    <row r="716" spans="1:8" x14ac:dyDescent="0.25">
      <c r="A716" s="208">
        <v>47570</v>
      </c>
      <c r="B716" s="207" t="s">
        <v>694</v>
      </c>
      <c r="C716" s="209">
        <f>'PRESUPUESTO 2012 X MINERAL'!O717</f>
        <v>0</v>
      </c>
      <c r="D716" s="209">
        <f>'BIENIO 2013 - 2014 X MINERAL'!O717</f>
        <v>0</v>
      </c>
      <c r="E716" s="209">
        <f>'BIENIO 2015-2016 X MINERAL'!O717</f>
        <v>0</v>
      </c>
      <c r="F716" s="210">
        <f>'BIENIO 2017-2018 X MINERAL'!O717</f>
        <v>0</v>
      </c>
      <c r="G716" s="210">
        <f>'BIENIO 2019-2020 X MINERAL'!O717</f>
        <v>0</v>
      </c>
      <c r="H716" s="211">
        <f t="shared" si="11"/>
        <v>0</v>
      </c>
    </row>
    <row r="717" spans="1:8" x14ac:dyDescent="0.25">
      <c r="A717" s="208">
        <v>47605</v>
      </c>
      <c r="B717" s="207" t="s">
        <v>695</v>
      </c>
      <c r="C717" s="209">
        <f>'PRESUPUESTO 2012 X MINERAL'!O718</f>
        <v>0</v>
      </c>
      <c r="D717" s="209">
        <f>'BIENIO 2013 - 2014 X MINERAL'!O718</f>
        <v>0</v>
      </c>
      <c r="E717" s="209">
        <f>'BIENIO 2015-2016 X MINERAL'!O718</f>
        <v>0</v>
      </c>
      <c r="F717" s="210">
        <f>'BIENIO 2017-2018 X MINERAL'!O718</f>
        <v>0</v>
      </c>
      <c r="G717" s="210">
        <f>'BIENIO 2019-2020 X MINERAL'!O718</f>
        <v>0</v>
      </c>
      <c r="H717" s="211">
        <f t="shared" si="11"/>
        <v>0</v>
      </c>
    </row>
    <row r="718" spans="1:8" x14ac:dyDescent="0.25">
      <c r="A718" s="208">
        <v>47660</v>
      </c>
      <c r="B718" s="207" t="s">
        <v>696</v>
      </c>
      <c r="C718" s="209">
        <f>'PRESUPUESTO 2012 X MINERAL'!O719</f>
        <v>0</v>
      </c>
      <c r="D718" s="209">
        <f>'BIENIO 2013 - 2014 X MINERAL'!O719</f>
        <v>0</v>
      </c>
      <c r="E718" s="209">
        <f>'BIENIO 2015-2016 X MINERAL'!O719</f>
        <v>0</v>
      </c>
      <c r="F718" s="210">
        <f>'BIENIO 2017-2018 X MINERAL'!O719</f>
        <v>0</v>
      </c>
      <c r="G718" s="210">
        <f>'BIENIO 2019-2020 X MINERAL'!O719</f>
        <v>0</v>
      </c>
      <c r="H718" s="211">
        <f t="shared" si="11"/>
        <v>0</v>
      </c>
    </row>
    <row r="719" spans="1:8" x14ac:dyDescent="0.25">
      <c r="A719" s="208">
        <v>47675</v>
      </c>
      <c r="B719" s="207" t="s">
        <v>381</v>
      </c>
      <c r="C719" s="209">
        <f>'PRESUPUESTO 2012 X MINERAL'!O720</f>
        <v>0</v>
      </c>
      <c r="D719" s="209">
        <f>'BIENIO 2013 - 2014 X MINERAL'!O720</f>
        <v>0</v>
      </c>
      <c r="E719" s="209">
        <f>'BIENIO 2015-2016 X MINERAL'!O720</f>
        <v>0</v>
      </c>
      <c r="F719" s="210">
        <f>'BIENIO 2017-2018 X MINERAL'!O720</f>
        <v>0</v>
      </c>
      <c r="G719" s="210">
        <f>'BIENIO 2019-2020 X MINERAL'!O720</f>
        <v>0</v>
      </c>
      <c r="H719" s="211">
        <f t="shared" si="11"/>
        <v>0</v>
      </c>
    </row>
    <row r="720" spans="1:8" x14ac:dyDescent="0.25">
      <c r="A720" s="208">
        <v>47692</v>
      </c>
      <c r="B720" s="207" t="s">
        <v>697</v>
      </c>
      <c r="C720" s="209">
        <f>'PRESUPUESTO 2012 X MINERAL'!O721</f>
        <v>0</v>
      </c>
      <c r="D720" s="209">
        <f>'BIENIO 2013 - 2014 X MINERAL'!O721</f>
        <v>0</v>
      </c>
      <c r="E720" s="209">
        <f>'BIENIO 2015-2016 X MINERAL'!O721</f>
        <v>0</v>
      </c>
      <c r="F720" s="210">
        <f>'BIENIO 2017-2018 X MINERAL'!O721</f>
        <v>0</v>
      </c>
      <c r="G720" s="210">
        <f>'BIENIO 2019-2020 X MINERAL'!O721</f>
        <v>0</v>
      </c>
      <c r="H720" s="211">
        <f t="shared" si="11"/>
        <v>0</v>
      </c>
    </row>
    <row r="721" spans="1:8" x14ac:dyDescent="0.25">
      <c r="A721" s="111">
        <v>47703</v>
      </c>
      <c r="B721" s="112" t="s">
        <v>698</v>
      </c>
      <c r="C721" s="113">
        <f>'PRESUPUESTO 2012 X MINERAL'!O722</f>
        <v>0</v>
      </c>
      <c r="D721" s="113">
        <f>'BIENIO 2013 - 2014 X MINERAL'!O722</f>
        <v>0</v>
      </c>
      <c r="E721" s="113">
        <f>'BIENIO 2015-2016 X MINERAL'!O722</f>
        <v>0</v>
      </c>
      <c r="F721" s="185">
        <f>'BIENIO 2017-2018 X MINERAL'!O722</f>
        <v>0</v>
      </c>
      <c r="G721" s="185">
        <f>'BIENIO 2019-2020 X MINERAL'!O722</f>
        <v>0</v>
      </c>
      <c r="H721" s="114">
        <f t="shared" si="11"/>
        <v>0</v>
      </c>
    </row>
    <row r="722" spans="1:8" x14ac:dyDescent="0.25">
      <c r="A722" s="111">
        <v>47707</v>
      </c>
      <c r="B722" s="112" t="s">
        <v>699</v>
      </c>
      <c r="C722" s="113">
        <f>'PRESUPUESTO 2012 X MINERAL'!O723</f>
        <v>0</v>
      </c>
      <c r="D722" s="113">
        <f>'BIENIO 2013 - 2014 X MINERAL'!O723</f>
        <v>0</v>
      </c>
      <c r="E722" s="113">
        <f>'BIENIO 2015-2016 X MINERAL'!O723</f>
        <v>197186.1</v>
      </c>
      <c r="F722" s="185">
        <f>'BIENIO 2017-2018 X MINERAL'!O723</f>
        <v>4013374.12</v>
      </c>
      <c r="G722" s="185">
        <f>'BIENIO 2019-2020 X MINERAL'!O723</f>
        <v>8415345.9299999997</v>
      </c>
      <c r="H722" s="114">
        <f t="shared" si="11"/>
        <v>12625906.149999999</v>
      </c>
    </row>
    <row r="723" spans="1:8" x14ac:dyDescent="0.25">
      <c r="A723" s="111">
        <v>47720</v>
      </c>
      <c r="B723" s="112" t="s">
        <v>700</v>
      </c>
      <c r="C723" s="113">
        <f>'PRESUPUESTO 2012 X MINERAL'!O724</f>
        <v>0</v>
      </c>
      <c r="D723" s="113">
        <f>'BIENIO 2013 - 2014 X MINERAL'!O724</f>
        <v>0</v>
      </c>
      <c r="E723" s="113">
        <f>'BIENIO 2015-2016 X MINERAL'!O724</f>
        <v>0</v>
      </c>
      <c r="F723" s="185">
        <f>'BIENIO 2017-2018 X MINERAL'!O724</f>
        <v>0</v>
      </c>
      <c r="G723" s="185">
        <f>'BIENIO 2019-2020 X MINERAL'!O724</f>
        <v>0</v>
      </c>
      <c r="H723" s="114">
        <f t="shared" si="11"/>
        <v>0</v>
      </c>
    </row>
    <row r="724" spans="1:8" x14ac:dyDescent="0.25">
      <c r="A724" s="111">
        <v>47745</v>
      </c>
      <c r="B724" s="112" t="s">
        <v>701</v>
      </c>
      <c r="C724" s="113">
        <f>'PRESUPUESTO 2012 X MINERAL'!O725</f>
        <v>0</v>
      </c>
      <c r="D724" s="113">
        <f>'BIENIO 2013 - 2014 X MINERAL'!O725</f>
        <v>0</v>
      </c>
      <c r="E724" s="113">
        <f>'BIENIO 2015-2016 X MINERAL'!O725</f>
        <v>0</v>
      </c>
      <c r="F724" s="185">
        <f>'BIENIO 2017-2018 X MINERAL'!O725</f>
        <v>0</v>
      </c>
      <c r="G724" s="185">
        <f>'BIENIO 2019-2020 X MINERAL'!O725</f>
        <v>0</v>
      </c>
      <c r="H724" s="114">
        <f t="shared" si="11"/>
        <v>0</v>
      </c>
    </row>
    <row r="725" spans="1:8" x14ac:dyDescent="0.25">
      <c r="A725" s="111">
        <v>47798</v>
      </c>
      <c r="B725" s="112" t="s">
        <v>702</v>
      </c>
      <c r="C725" s="113">
        <f>'PRESUPUESTO 2012 X MINERAL'!O726</f>
        <v>0</v>
      </c>
      <c r="D725" s="113">
        <f>'BIENIO 2013 - 2014 X MINERAL'!O726</f>
        <v>0</v>
      </c>
      <c r="E725" s="113">
        <f>'BIENIO 2015-2016 X MINERAL'!O726</f>
        <v>153490.36000000002</v>
      </c>
      <c r="F725" s="185">
        <f>'BIENIO 2017-2018 X MINERAL'!O726</f>
        <v>0</v>
      </c>
      <c r="G725" s="185">
        <f>'BIENIO 2019-2020 X MINERAL'!O726</f>
        <v>0</v>
      </c>
      <c r="H725" s="114">
        <f t="shared" si="11"/>
        <v>153490.36000000002</v>
      </c>
    </row>
    <row r="726" spans="1:8" x14ac:dyDescent="0.25">
      <c r="A726" s="111">
        <v>47960</v>
      </c>
      <c r="B726" s="112" t="s">
        <v>703</v>
      </c>
      <c r="C726" s="113">
        <f>'PRESUPUESTO 2012 X MINERAL'!O727</f>
        <v>0</v>
      </c>
      <c r="D726" s="113">
        <f>'BIENIO 2013 - 2014 X MINERAL'!O727</f>
        <v>0</v>
      </c>
      <c r="E726" s="113">
        <f>'BIENIO 2015-2016 X MINERAL'!O727</f>
        <v>0</v>
      </c>
      <c r="F726" s="185">
        <f>'BIENIO 2017-2018 X MINERAL'!O727</f>
        <v>0</v>
      </c>
      <c r="G726" s="185">
        <f>'BIENIO 2019-2020 X MINERAL'!O727</f>
        <v>0</v>
      </c>
      <c r="H726" s="114">
        <f t="shared" si="11"/>
        <v>0</v>
      </c>
    </row>
    <row r="727" spans="1:8" x14ac:dyDescent="0.25">
      <c r="A727" s="111">
        <v>47980</v>
      </c>
      <c r="B727" s="112" t="s">
        <v>704</v>
      </c>
      <c r="C727" s="113">
        <f>'PRESUPUESTO 2012 X MINERAL'!O728</f>
        <v>0</v>
      </c>
      <c r="D727" s="113">
        <f>'BIENIO 2013 - 2014 X MINERAL'!O728</f>
        <v>0</v>
      </c>
      <c r="E727" s="113">
        <f>'BIENIO 2015-2016 X MINERAL'!O728</f>
        <v>112185.41</v>
      </c>
      <c r="F727" s="185">
        <f>'BIENIO 2017-2018 X MINERAL'!O728</f>
        <v>351481.55</v>
      </c>
      <c r="G727" s="185">
        <f>'BIENIO 2019-2020 X MINERAL'!O728</f>
        <v>52413.5</v>
      </c>
      <c r="H727" s="114">
        <f t="shared" si="11"/>
        <v>516080.45999999996</v>
      </c>
    </row>
    <row r="728" spans="1:8" x14ac:dyDescent="0.25">
      <c r="A728" s="111">
        <v>50001</v>
      </c>
      <c r="B728" s="112" t="s">
        <v>705</v>
      </c>
      <c r="C728" s="113">
        <f>'PRESUPUESTO 2012 X MINERAL'!O729</f>
        <v>2298150</v>
      </c>
      <c r="D728" s="113">
        <f>'BIENIO 2013 - 2014 X MINERAL'!O729</f>
        <v>29923357.559999999</v>
      </c>
      <c r="E728" s="113">
        <f>'BIENIO 2015-2016 X MINERAL'!O729</f>
        <v>31219206.250000004</v>
      </c>
      <c r="F728" s="185">
        <f>'BIENIO 2017-2018 X MINERAL'!O729</f>
        <v>34697294.760000013</v>
      </c>
      <c r="G728" s="185">
        <f>'BIENIO 2019-2020 X MINERAL'!O729</f>
        <v>35074917.400000013</v>
      </c>
      <c r="H728" s="114">
        <f t="shared" si="11"/>
        <v>133212925.97000003</v>
      </c>
    </row>
    <row r="729" spans="1:8" x14ac:dyDescent="0.25">
      <c r="A729" s="111">
        <v>50006</v>
      </c>
      <c r="B729" s="112" t="s">
        <v>706</v>
      </c>
      <c r="C729" s="113">
        <f>'PRESUPUESTO 2012 X MINERAL'!O730</f>
        <v>886312</v>
      </c>
      <c r="D729" s="113">
        <f>'BIENIO 2013 - 2014 X MINERAL'!O730</f>
        <v>16983123</v>
      </c>
      <c r="E729" s="113">
        <f>'BIENIO 2015-2016 X MINERAL'!O730</f>
        <v>18805402.730000004</v>
      </c>
      <c r="F729" s="185">
        <f>'BIENIO 2017-2018 X MINERAL'!O730</f>
        <v>18942398.620000005</v>
      </c>
      <c r="G729" s="185">
        <f>'BIENIO 2019-2020 X MINERAL'!O730</f>
        <v>15502392.239999996</v>
      </c>
      <c r="H729" s="114">
        <f t="shared" si="11"/>
        <v>71119628.590000004</v>
      </c>
    </row>
    <row r="730" spans="1:8" x14ac:dyDescent="0.25">
      <c r="A730" s="111">
        <v>50110</v>
      </c>
      <c r="B730" s="112" t="s">
        <v>707</v>
      </c>
      <c r="C730" s="113">
        <f>'PRESUPUESTO 2012 X MINERAL'!O731</f>
        <v>0</v>
      </c>
      <c r="D730" s="113">
        <f>'BIENIO 2013 - 2014 X MINERAL'!O731</f>
        <v>843385</v>
      </c>
      <c r="E730" s="113">
        <f>'BIENIO 2015-2016 X MINERAL'!O731</f>
        <v>68231.26999999999</v>
      </c>
      <c r="F730" s="185">
        <f>'BIENIO 2017-2018 X MINERAL'!O731</f>
        <v>253055.49</v>
      </c>
      <c r="G730" s="185">
        <f>'BIENIO 2019-2020 X MINERAL'!O731</f>
        <v>0</v>
      </c>
      <c r="H730" s="114">
        <f t="shared" si="11"/>
        <v>1164671.76</v>
      </c>
    </row>
    <row r="731" spans="1:8" x14ac:dyDescent="0.25">
      <c r="A731" s="208">
        <v>50124</v>
      </c>
      <c r="B731" s="207" t="s">
        <v>708</v>
      </c>
      <c r="C731" s="209">
        <f>'PRESUPUESTO 2012 X MINERAL'!O732</f>
        <v>0</v>
      </c>
      <c r="D731" s="209">
        <f>'BIENIO 2013 - 2014 X MINERAL'!O732</f>
        <v>77997</v>
      </c>
      <c r="E731" s="209">
        <f>'BIENIO 2015-2016 X MINERAL'!O732</f>
        <v>0</v>
      </c>
      <c r="F731" s="210">
        <f>'BIENIO 2017-2018 X MINERAL'!O732</f>
        <v>4033692.3200000003</v>
      </c>
      <c r="G731" s="210">
        <f>'BIENIO 2019-2020 X MINERAL'!O732</f>
        <v>991061.93999999983</v>
      </c>
      <c r="H731" s="211">
        <f t="shared" si="11"/>
        <v>5102751.26</v>
      </c>
    </row>
    <row r="732" spans="1:8" x14ac:dyDescent="0.25">
      <c r="A732" s="208">
        <v>50150</v>
      </c>
      <c r="B732" s="207" t="s">
        <v>709</v>
      </c>
      <c r="C732" s="209">
        <f>'PRESUPUESTO 2012 X MINERAL'!O733</f>
        <v>76774.62</v>
      </c>
      <c r="D732" s="209">
        <f>'BIENIO 2013 - 2014 X MINERAL'!O733</f>
        <v>11815592</v>
      </c>
      <c r="E732" s="209">
        <f>'BIENIO 2015-2016 X MINERAL'!O733</f>
        <v>18142833.819999997</v>
      </c>
      <c r="F732" s="210">
        <f>'BIENIO 2017-2018 X MINERAL'!O733</f>
        <v>6474336.4600000009</v>
      </c>
      <c r="G732" s="210">
        <f>'BIENIO 2019-2020 X MINERAL'!O733</f>
        <v>5810172.4800000004</v>
      </c>
      <c r="H732" s="211">
        <f t="shared" si="11"/>
        <v>42319709.379999995</v>
      </c>
    </row>
    <row r="733" spans="1:8" x14ac:dyDescent="0.25">
      <c r="A733" s="208">
        <v>50223</v>
      </c>
      <c r="B733" s="207" t="s">
        <v>710</v>
      </c>
      <c r="C733" s="209">
        <f>'PRESUPUESTO 2012 X MINERAL'!O734</f>
        <v>0</v>
      </c>
      <c r="D733" s="209">
        <f>'BIENIO 2013 - 2014 X MINERAL'!O734</f>
        <v>25043.25</v>
      </c>
      <c r="E733" s="209">
        <f>'BIENIO 2015-2016 X MINERAL'!O734</f>
        <v>0</v>
      </c>
      <c r="F733" s="210">
        <f>'BIENIO 2017-2018 X MINERAL'!O734</f>
        <v>0</v>
      </c>
      <c r="G733" s="210">
        <f>'BIENIO 2019-2020 X MINERAL'!O734</f>
        <v>0</v>
      </c>
      <c r="H733" s="211">
        <f t="shared" si="11"/>
        <v>25043.25</v>
      </c>
    </row>
    <row r="734" spans="1:8" x14ac:dyDescent="0.25">
      <c r="A734" s="208">
        <v>50226</v>
      </c>
      <c r="B734" s="207" t="s">
        <v>711</v>
      </c>
      <c r="C734" s="209">
        <f>'PRESUPUESTO 2012 X MINERAL'!O735</f>
        <v>0</v>
      </c>
      <c r="D734" s="209">
        <f>'BIENIO 2013 - 2014 X MINERAL'!O735</f>
        <v>12480959.220000001</v>
      </c>
      <c r="E734" s="209">
        <f>'BIENIO 2015-2016 X MINERAL'!O735</f>
        <v>3571632.45</v>
      </c>
      <c r="F734" s="210">
        <f>'BIENIO 2017-2018 X MINERAL'!O735</f>
        <v>4258755.4000000004</v>
      </c>
      <c r="G734" s="210">
        <f>'BIENIO 2019-2020 X MINERAL'!O735</f>
        <v>4699897.24</v>
      </c>
      <c r="H734" s="211">
        <f t="shared" si="11"/>
        <v>25011244.310000002</v>
      </c>
    </row>
    <row r="735" spans="1:8" x14ac:dyDescent="0.25">
      <c r="A735" s="208">
        <v>50245</v>
      </c>
      <c r="B735" s="207" t="s">
        <v>712</v>
      </c>
      <c r="C735" s="209">
        <f>'PRESUPUESTO 2012 X MINERAL'!O736</f>
        <v>0</v>
      </c>
      <c r="D735" s="209">
        <f>'BIENIO 2013 - 2014 X MINERAL'!O736</f>
        <v>0</v>
      </c>
      <c r="E735" s="209">
        <f>'BIENIO 2015-2016 X MINERAL'!O736</f>
        <v>0</v>
      </c>
      <c r="F735" s="210">
        <f>'BIENIO 2017-2018 X MINERAL'!O736</f>
        <v>0</v>
      </c>
      <c r="G735" s="210">
        <f>'BIENIO 2019-2020 X MINERAL'!O736</f>
        <v>818134.6</v>
      </c>
      <c r="H735" s="211">
        <f t="shared" si="11"/>
        <v>818134.6</v>
      </c>
    </row>
    <row r="736" spans="1:8" x14ac:dyDescent="0.25">
      <c r="A736" s="208">
        <v>50251</v>
      </c>
      <c r="B736" s="207" t="s">
        <v>713</v>
      </c>
      <c r="C736" s="209">
        <f>'PRESUPUESTO 2012 X MINERAL'!O737</f>
        <v>0</v>
      </c>
      <c r="D736" s="209">
        <f>'BIENIO 2013 - 2014 X MINERAL'!O737</f>
        <v>4837760.0299999993</v>
      </c>
      <c r="E736" s="209">
        <f>'BIENIO 2015-2016 X MINERAL'!O737</f>
        <v>3313042.8099999996</v>
      </c>
      <c r="F736" s="210">
        <f>'BIENIO 2017-2018 X MINERAL'!O737</f>
        <v>4208352.5100000007</v>
      </c>
      <c r="G736" s="210">
        <f>'BIENIO 2019-2020 X MINERAL'!O737</f>
        <v>324793.19</v>
      </c>
      <c r="H736" s="211">
        <f t="shared" si="11"/>
        <v>12683948.539999999</v>
      </c>
    </row>
    <row r="737" spans="1:8" x14ac:dyDescent="0.25">
      <c r="A737" s="208">
        <v>50270</v>
      </c>
      <c r="B737" s="207" t="s">
        <v>714</v>
      </c>
      <c r="C737" s="209">
        <f>'PRESUPUESTO 2012 X MINERAL'!O738</f>
        <v>0</v>
      </c>
      <c r="D737" s="209">
        <f>'BIENIO 2013 - 2014 X MINERAL'!O738</f>
        <v>3465</v>
      </c>
      <c r="E737" s="209">
        <f>'BIENIO 2015-2016 X MINERAL'!O738</f>
        <v>9139129.1899999995</v>
      </c>
      <c r="F737" s="210">
        <f>'BIENIO 2017-2018 X MINERAL'!O738</f>
        <v>4547289.8899999987</v>
      </c>
      <c r="G737" s="210">
        <f>'BIENIO 2019-2020 X MINERAL'!O738</f>
        <v>2300512.39</v>
      </c>
      <c r="H737" s="211">
        <f t="shared" si="11"/>
        <v>15990396.469999999</v>
      </c>
    </row>
    <row r="738" spans="1:8" x14ac:dyDescent="0.25">
      <c r="A738" s="208">
        <v>50287</v>
      </c>
      <c r="B738" s="207" t="s">
        <v>715</v>
      </c>
      <c r="C738" s="209">
        <f>'PRESUPUESTO 2012 X MINERAL'!O739</f>
        <v>0</v>
      </c>
      <c r="D738" s="209">
        <f>'BIENIO 2013 - 2014 X MINERAL'!O739</f>
        <v>40950</v>
      </c>
      <c r="E738" s="209">
        <f>'BIENIO 2015-2016 X MINERAL'!O739</f>
        <v>926528.91999999993</v>
      </c>
      <c r="F738" s="210">
        <f>'BIENIO 2017-2018 X MINERAL'!O739</f>
        <v>43294.64</v>
      </c>
      <c r="G738" s="210">
        <f>'BIENIO 2019-2020 X MINERAL'!O739</f>
        <v>889644.23</v>
      </c>
      <c r="H738" s="211">
        <f t="shared" si="11"/>
        <v>1900417.79</v>
      </c>
    </row>
    <row r="739" spans="1:8" x14ac:dyDescent="0.25">
      <c r="A739" s="208">
        <v>50313</v>
      </c>
      <c r="B739" s="207" t="s">
        <v>103</v>
      </c>
      <c r="C739" s="209">
        <f>'PRESUPUESTO 2012 X MINERAL'!O740</f>
        <v>0</v>
      </c>
      <c r="D739" s="209">
        <f>'BIENIO 2013 - 2014 X MINERAL'!O740</f>
        <v>5297996</v>
      </c>
      <c r="E739" s="209">
        <f>'BIENIO 2015-2016 X MINERAL'!O740</f>
        <v>9477090.6400000006</v>
      </c>
      <c r="F739" s="210">
        <f>'BIENIO 2017-2018 X MINERAL'!O740</f>
        <v>3409465.7</v>
      </c>
      <c r="G739" s="210">
        <f>'BIENIO 2019-2020 X MINERAL'!O740</f>
        <v>1340100.6400000006</v>
      </c>
      <c r="H739" s="211">
        <f t="shared" si="11"/>
        <v>19524652.98</v>
      </c>
    </row>
    <row r="740" spans="1:8" x14ac:dyDescent="0.25">
      <c r="A740" s="208">
        <v>50318</v>
      </c>
      <c r="B740" s="207" t="s">
        <v>688</v>
      </c>
      <c r="C740" s="209">
        <f>'PRESUPUESTO 2012 X MINERAL'!O741</f>
        <v>243069</v>
      </c>
      <c r="D740" s="209">
        <f>'BIENIO 2013 - 2014 X MINERAL'!O741</f>
        <v>7142191</v>
      </c>
      <c r="E740" s="209">
        <f>'BIENIO 2015-2016 X MINERAL'!O741</f>
        <v>5959569.290000001</v>
      </c>
      <c r="F740" s="210">
        <f>'BIENIO 2017-2018 X MINERAL'!O741</f>
        <v>3595271.1</v>
      </c>
      <c r="G740" s="210">
        <f>'BIENIO 2019-2020 X MINERAL'!O741</f>
        <v>7726048.2400000012</v>
      </c>
      <c r="H740" s="211">
        <f t="shared" si="11"/>
        <v>24666148.630000003</v>
      </c>
    </row>
    <row r="741" spans="1:8" x14ac:dyDescent="0.25">
      <c r="A741" s="111">
        <v>50325</v>
      </c>
      <c r="B741" s="112" t="s">
        <v>716</v>
      </c>
      <c r="C741" s="113">
        <f>'PRESUPUESTO 2012 X MINERAL'!O742</f>
        <v>0</v>
      </c>
      <c r="D741" s="113">
        <f>'BIENIO 2013 - 2014 X MINERAL'!O742</f>
        <v>460168</v>
      </c>
      <c r="E741" s="113">
        <f>'BIENIO 2015-2016 X MINERAL'!O742</f>
        <v>1725631.24</v>
      </c>
      <c r="F741" s="185">
        <f>'BIENIO 2017-2018 X MINERAL'!O742</f>
        <v>0</v>
      </c>
      <c r="G741" s="185">
        <f>'BIENIO 2019-2020 X MINERAL'!O742</f>
        <v>0</v>
      </c>
      <c r="H741" s="114">
        <f t="shared" si="11"/>
        <v>2185799.2400000002</v>
      </c>
    </row>
    <row r="742" spans="1:8" x14ac:dyDescent="0.25">
      <c r="A742" s="111">
        <v>50330</v>
      </c>
      <c r="B742" s="112" t="s">
        <v>717</v>
      </c>
      <c r="C742" s="113">
        <f>'PRESUPUESTO 2012 X MINERAL'!O743</f>
        <v>0</v>
      </c>
      <c r="D742" s="113">
        <f>'BIENIO 2013 - 2014 X MINERAL'!O743</f>
        <v>262907</v>
      </c>
      <c r="E742" s="113">
        <f>'BIENIO 2015-2016 X MINERAL'!O743</f>
        <v>172740.66999999998</v>
      </c>
      <c r="F742" s="185">
        <f>'BIENIO 2017-2018 X MINERAL'!O743</f>
        <v>931479.78999999992</v>
      </c>
      <c r="G742" s="185">
        <f>'BIENIO 2019-2020 X MINERAL'!O743</f>
        <v>207399.94</v>
      </c>
      <c r="H742" s="114">
        <f t="shared" si="11"/>
        <v>1574527.4</v>
      </c>
    </row>
    <row r="743" spans="1:8" x14ac:dyDescent="0.25">
      <c r="A743" s="111">
        <v>50350</v>
      </c>
      <c r="B743" s="112" t="s">
        <v>718</v>
      </c>
      <c r="C743" s="113">
        <f>'PRESUPUESTO 2012 X MINERAL'!O744</f>
        <v>0</v>
      </c>
      <c r="D743" s="113">
        <f>'BIENIO 2013 - 2014 X MINERAL'!O744</f>
        <v>0</v>
      </c>
      <c r="E743" s="113">
        <f>'BIENIO 2015-2016 X MINERAL'!O744</f>
        <v>69504.37000000001</v>
      </c>
      <c r="F743" s="185">
        <f>'BIENIO 2017-2018 X MINERAL'!O744</f>
        <v>0</v>
      </c>
      <c r="G743" s="185">
        <f>'BIENIO 2019-2020 X MINERAL'!O744</f>
        <v>0</v>
      </c>
      <c r="H743" s="114">
        <f t="shared" si="11"/>
        <v>69504.37000000001</v>
      </c>
    </row>
    <row r="744" spans="1:8" x14ac:dyDescent="0.25">
      <c r="A744" s="111">
        <v>50370</v>
      </c>
      <c r="B744" s="112" t="s">
        <v>719</v>
      </c>
      <c r="C744" s="113">
        <f>'PRESUPUESTO 2012 X MINERAL'!O745</f>
        <v>0</v>
      </c>
      <c r="D744" s="113">
        <f>'BIENIO 2013 - 2014 X MINERAL'!O745</f>
        <v>0</v>
      </c>
      <c r="E744" s="113">
        <f>'BIENIO 2015-2016 X MINERAL'!O745</f>
        <v>614.70000000000005</v>
      </c>
      <c r="F744" s="185">
        <f>'BIENIO 2017-2018 X MINERAL'!O745</f>
        <v>5174.04</v>
      </c>
      <c r="G744" s="185">
        <f>'BIENIO 2019-2020 X MINERAL'!O745</f>
        <v>0</v>
      </c>
      <c r="H744" s="114">
        <f t="shared" si="11"/>
        <v>5788.74</v>
      </c>
    </row>
    <row r="745" spans="1:8" x14ac:dyDescent="0.25">
      <c r="A745" s="111">
        <v>50400</v>
      </c>
      <c r="B745" s="112" t="s">
        <v>720</v>
      </c>
      <c r="C745" s="113">
        <f>'PRESUPUESTO 2012 X MINERAL'!O746</f>
        <v>0</v>
      </c>
      <c r="D745" s="113">
        <f>'BIENIO 2013 - 2014 X MINERAL'!O746</f>
        <v>0</v>
      </c>
      <c r="E745" s="113">
        <f>'BIENIO 2015-2016 X MINERAL'!O746</f>
        <v>0</v>
      </c>
      <c r="F745" s="185">
        <f>'BIENIO 2017-2018 X MINERAL'!O746</f>
        <v>0</v>
      </c>
      <c r="G745" s="185">
        <f>'BIENIO 2019-2020 X MINERAL'!O746</f>
        <v>0</v>
      </c>
      <c r="H745" s="114">
        <f t="shared" si="11"/>
        <v>0</v>
      </c>
    </row>
    <row r="746" spans="1:8" x14ac:dyDescent="0.25">
      <c r="A746" s="111">
        <v>50450</v>
      </c>
      <c r="B746" s="112" t="s">
        <v>721</v>
      </c>
      <c r="C746" s="113">
        <f>'PRESUPUESTO 2012 X MINERAL'!O747</f>
        <v>0</v>
      </c>
      <c r="D746" s="113">
        <f>'BIENIO 2013 - 2014 X MINERAL'!O747</f>
        <v>0</v>
      </c>
      <c r="E746" s="113">
        <f>'BIENIO 2015-2016 X MINERAL'!O747</f>
        <v>0</v>
      </c>
      <c r="F746" s="185">
        <f>'BIENIO 2017-2018 X MINERAL'!O747</f>
        <v>0</v>
      </c>
      <c r="G746" s="185">
        <f>'BIENIO 2019-2020 X MINERAL'!O747</f>
        <v>0</v>
      </c>
      <c r="H746" s="114">
        <f t="shared" si="11"/>
        <v>0</v>
      </c>
    </row>
    <row r="747" spans="1:8" x14ac:dyDescent="0.25">
      <c r="A747" s="111">
        <v>50568</v>
      </c>
      <c r="B747" s="112" t="s">
        <v>722</v>
      </c>
      <c r="C747" s="113">
        <f>'PRESUPUESTO 2012 X MINERAL'!O748</f>
        <v>0</v>
      </c>
      <c r="D747" s="113">
        <f>'BIENIO 2013 - 2014 X MINERAL'!O748</f>
        <v>4968675</v>
      </c>
      <c r="E747" s="113">
        <f>'BIENIO 2015-2016 X MINERAL'!O748</f>
        <v>3472494.7699999996</v>
      </c>
      <c r="F747" s="185">
        <f>'BIENIO 2017-2018 X MINERAL'!O748</f>
        <v>415577.76999999996</v>
      </c>
      <c r="G747" s="185">
        <f>'BIENIO 2019-2020 X MINERAL'!O748</f>
        <v>2406014.46</v>
      </c>
      <c r="H747" s="114">
        <f t="shared" si="11"/>
        <v>11262762</v>
      </c>
    </row>
    <row r="748" spans="1:8" x14ac:dyDescent="0.25">
      <c r="A748" s="111">
        <v>50573</v>
      </c>
      <c r="B748" s="112" t="s">
        <v>723</v>
      </c>
      <c r="C748" s="113">
        <f>'PRESUPUESTO 2012 X MINERAL'!O749</f>
        <v>1511</v>
      </c>
      <c r="D748" s="113">
        <f>'BIENIO 2013 - 2014 X MINERAL'!O749</f>
        <v>8201662</v>
      </c>
      <c r="E748" s="113">
        <f>'BIENIO 2015-2016 X MINERAL'!O749</f>
        <v>5722249.8399999989</v>
      </c>
      <c r="F748" s="185">
        <f>'BIENIO 2017-2018 X MINERAL'!O749</f>
        <v>1466267.5999999999</v>
      </c>
      <c r="G748" s="185">
        <f>'BIENIO 2019-2020 X MINERAL'!O749</f>
        <v>3604664.79</v>
      </c>
      <c r="H748" s="114">
        <f t="shared" si="11"/>
        <v>18996355.23</v>
      </c>
    </row>
    <row r="749" spans="1:8" x14ac:dyDescent="0.25">
      <c r="A749" s="111">
        <v>50577</v>
      </c>
      <c r="B749" s="112" t="s">
        <v>724</v>
      </c>
      <c r="C749" s="113">
        <f>'PRESUPUESTO 2012 X MINERAL'!O750</f>
        <v>0</v>
      </c>
      <c r="D749" s="113">
        <f>'BIENIO 2013 - 2014 X MINERAL'!O750</f>
        <v>0</v>
      </c>
      <c r="E749" s="113">
        <f>'BIENIO 2015-2016 X MINERAL'!O750</f>
        <v>0</v>
      </c>
      <c r="F749" s="185">
        <f>'BIENIO 2017-2018 X MINERAL'!O750</f>
        <v>103050.38</v>
      </c>
      <c r="G749" s="185">
        <f>'BIENIO 2019-2020 X MINERAL'!O750</f>
        <v>0</v>
      </c>
      <c r="H749" s="114">
        <f t="shared" si="11"/>
        <v>103050.38</v>
      </c>
    </row>
    <row r="750" spans="1:8" x14ac:dyDescent="0.25">
      <c r="A750" s="111">
        <v>50590</v>
      </c>
      <c r="B750" s="112" t="s">
        <v>398</v>
      </c>
      <c r="C750" s="113">
        <f>'PRESUPUESTO 2012 X MINERAL'!O751</f>
        <v>0</v>
      </c>
      <c r="D750" s="113">
        <f>'BIENIO 2013 - 2014 X MINERAL'!O751</f>
        <v>0</v>
      </c>
      <c r="E750" s="113">
        <f>'BIENIO 2015-2016 X MINERAL'!O751</f>
        <v>23213</v>
      </c>
      <c r="F750" s="185">
        <f>'BIENIO 2017-2018 X MINERAL'!O751</f>
        <v>8128.1</v>
      </c>
      <c r="G750" s="185">
        <f>'BIENIO 2019-2020 X MINERAL'!O751</f>
        <v>147175.07</v>
      </c>
      <c r="H750" s="114">
        <f t="shared" si="11"/>
        <v>178516.17</v>
      </c>
    </row>
    <row r="751" spans="1:8" x14ac:dyDescent="0.25">
      <c r="A751" s="208">
        <v>50606</v>
      </c>
      <c r="B751" s="207" t="s">
        <v>725</v>
      </c>
      <c r="C751" s="209">
        <f>'PRESUPUESTO 2012 X MINERAL'!O752</f>
        <v>43332257</v>
      </c>
      <c r="D751" s="209">
        <f>'BIENIO 2013 - 2014 X MINERAL'!O752</f>
        <v>7534014</v>
      </c>
      <c r="E751" s="209">
        <f>'BIENIO 2015-2016 X MINERAL'!O752</f>
        <v>5996041.7699999996</v>
      </c>
      <c r="F751" s="210">
        <f>'BIENIO 2017-2018 X MINERAL'!O752</f>
        <v>2948708.29</v>
      </c>
      <c r="G751" s="210">
        <f>'BIENIO 2019-2020 X MINERAL'!O752</f>
        <v>527575.24</v>
      </c>
      <c r="H751" s="211">
        <f t="shared" si="11"/>
        <v>60338596.299999997</v>
      </c>
    </row>
    <row r="752" spans="1:8" x14ac:dyDescent="0.25">
      <c r="A752" s="208">
        <v>50680</v>
      </c>
      <c r="B752" s="207" t="s">
        <v>726</v>
      </c>
      <c r="C752" s="209">
        <f>'PRESUPUESTO 2012 X MINERAL'!O753</f>
        <v>6087281</v>
      </c>
      <c r="D752" s="209">
        <f>'BIENIO 2013 - 2014 X MINERAL'!O753</f>
        <v>10402078</v>
      </c>
      <c r="E752" s="209">
        <f>'BIENIO 2015-2016 X MINERAL'!O753</f>
        <v>3873549.8000000003</v>
      </c>
      <c r="F752" s="210">
        <f>'BIENIO 2017-2018 X MINERAL'!O753</f>
        <v>2389924.46</v>
      </c>
      <c r="G752" s="210">
        <f>'BIENIO 2019-2020 X MINERAL'!O753</f>
        <v>3790015.6000000006</v>
      </c>
      <c r="H752" s="211">
        <f t="shared" si="11"/>
        <v>26542848.860000003</v>
      </c>
    </row>
    <row r="753" spans="1:8" x14ac:dyDescent="0.25">
      <c r="A753" s="208">
        <v>50683</v>
      </c>
      <c r="B753" s="207" t="s">
        <v>727</v>
      </c>
      <c r="C753" s="209">
        <f>'PRESUPUESTO 2012 X MINERAL'!O754</f>
        <v>0</v>
      </c>
      <c r="D753" s="209">
        <f>'BIENIO 2013 - 2014 X MINERAL'!O754</f>
        <v>0</v>
      </c>
      <c r="E753" s="209">
        <f>'BIENIO 2015-2016 X MINERAL'!O754</f>
        <v>9285.4</v>
      </c>
      <c r="F753" s="210">
        <f>'BIENIO 2017-2018 X MINERAL'!O754</f>
        <v>18233.21</v>
      </c>
      <c r="G753" s="210">
        <f>'BIENIO 2019-2020 X MINERAL'!O754</f>
        <v>0</v>
      </c>
      <c r="H753" s="211">
        <f t="shared" si="11"/>
        <v>27518.61</v>
      </c>
    </row>
    <row r="754" spans="1:8" x14ac:dyDescent="0.25">
      <c r="A754" s="208">
        <v>50686</v>
      </c>
      <c r="B754" s="207" t="s">
        <v>728</v>
      </c>
      <c r="C754" s="209">
        <f>'PRESUPUESTO 2012 X MINERAL'!O755</f>
        <v>0</v>
      </c>
      <c r="D754" s="209">
        <f>'BIENIO 2013 - 2014 X MINERAL'!O755</f>
        <v>0</v>
      </c>
      <c r="E754" s="209">
        <f>'BIENIO 2015-2016 X MINERAL'!O755</f>
        <v>0</v>
      </c>
      <c r="F754" s="210">
        <f>'BIENIO 2017-2018 X MINERAL'!O755</f>
        <v>0</v>
      </c>
      <c r="G754" s="210">
        <f>'BIENIO 2019-2020 X MINERAL'!O755</f>
        <v>0</v>
      </c>
      <c r="H754" s="211">
        <f t="shared" si="11"/>
        <v>0</v>
      </c>
    </row>
    <row r="755" spans="1:8" x14ac:dyDescent="0.25">
      <c r="A755" s="208">
        <v>50689</v>
      </c>
      <c r="B755" s="207" t="s">
        <v>462</v>
      </c>
      <c r="C755" s="209">
        <f>'PRESUPUESTO 2012 X MINERAL'!O756</f>
        <v>0</v>
      </c>
      <c r="D755" s="209">
        <f>'BIENIO 2013 - 2014 X MINERAL'!O756</f>
        <v>1080186</v>
      </c>
      <c r="E755" s="209">
        <f>'BIENIO 2015-2016 X MINERAL'!O756</f>
        <v>5602</v>
      </c>
      <c r="F755" s="210">
        <f>'BIENIO 2017-2018 X MINERAL'!O756</f>
        <v>240830</v>
      </c>
      <c r="G755" s="210">
        <f>'BIENIO 2019-2020 X MINERAL'!O756</f>
        <v>311294.40000000008</v>
      </c>
      <c r="H755" s="211">
        <f t="shared" si="11"/>
        <v>1637912.4000000001</v>
      </c>
    </row>
    <row r="756" spans="1:8" x14ac:dyDescent="0.25">
      <c r="A756" s="208">
        <v>50711</v>
      </c>
      <c r="B756" s="207" t="s">
        <v>729</v>
      </c>
      <c r="C756" s="209">
        <f>'PRESUPUESTO 2012 X MINERAL'!O757</f>
        <v>9594</v>
      </c>
      <c r="D756" s="209">
        <f>'BIENIO 2013 - 2014 X MINERAL'!O757</f>
        <v>25517</v>
      </c>
      <c r="E756" s="209">
        <f>'BIENIO 2015-2016 X MINERAL'!O757</f>
        <v>0</v>
      </c>
      <c r="F756" s="210">
        <f>'BIENIO 2017-2018 X MINERAL'!O757</f>
        <v>0</v>
      </c>
      <c r="G756" s="210">
        <f>'BIENIO 2019-2020 X MINERAL'!O757</f>
        <v>0</v>
      </c>
      <c r="H756" s="211">
        <f t="shared" si="11"/>
        <v>35111</v>
      </c>
    </row>
    <row r="757" spans="1:8" x14ac:dyDescent="0.25">
      <c r="A757" s="208">
        <v>52001</v>
      </c>
      <c r="B757" s="207" t="s">
        <v>730</v>
      </c>
      <c r="C757" s="209">
        <f>'PRESUPUESTO 2012 X MINERAL'!O758</f>
        <v>1773342</v>
      </c>
      <c r="D757" s="209">
        <f>'BIENIO 2013 - 2014 X MINERAL'!O758</f>
        <v>223808.5</v>
      </c>
      <c r="E757" s="209">
        <f>'BIENIO 2015-2016 X MINERAL'!O758</f>
        <v>775342.66999999993</v>
      </c>
      <c r="F757" s="210">
        <f>'BIENIO 2017-2018 X MINERAL'!O758</f>
        <v>7099483.9499999983</v>
      </c>
      <c r="G757" s="210">
        <f>'BIENIO 2019-2020 X MINERAL'!O758</f>
        <v>6279095.6899999995</v>
      </c>
      <c r="H757" s="211">
        <f t="shared" si="11"/>
        <v>16151072.809999997</v>
      </c>
    </row>
    <row r="758" spans="1:8" x14ac:dyDescent="0.25">
      <c r="A758" s="208">
        <v>52019</v>
      </c>
      <c r="B758" s="207" t="s">
        <v>493</v>
      </c>
      <c r="C758" s="209">
        <f>'PRESUPUESTO 2012 X MINERAL'!O759</f>
        <v>0</v>
      </c>
      <c r="D758" s="209">
        <f>'BIENIO 2013 - 2014 X MINERAL'!O759</f>
        <v>0</v>
      </c>
      <c r="E758" s="209">
        <f>'BIENIO 2015-2016 X MINERAL'!O759</f>
        <v>0</v>
      </c>
      <c r="F758" s="210">
        <f>'BIENIO 2017-2018 X MINERAL'!O759</f>
        <v>0</v>
      </c>
      <c r="G758" s="210">
        <f>'BIENIO 2019-2020 X MINERAL'!O759</f>
        <v>0</v>
      </c>
      <c r="H758" s="211">
        <f t="shared" si="11"/>
        <v>0</v>
      </c>
    </row>
    <row r="759" spans="1:8" x14ac:dyDescent="0.25">
      <c r="A759" s="208">
        <v>52022</v>
      </c>
      <c r="B759" s="207" t="s">
        <v>731</v>
      </c>
      <c r="C759" s="209">
        <f>'PRESUPUESTO 2012 X MINERAL'!O760</f>
        <v>0</v>
      </c>
      <c r="D759" s="209">
        <f>'BIENIO 2013 - 2014 X MINERAL'!O760</f>
        <v>0</v>
      </c>
      <c r="E759" s="209">
        <f>'BIENIO 2015-2016 X MINERAL'!O760</f>
        <v>0</v>
      </c>
      <c r="F759" s="210">
        <f>'BIENIO 2017-2018 X MINERAL'!O760</f>
        <v>0</v>
      </c>
      <c r="G759" s="210">
        <f>'BIENIO 2019-2020 X MINERAL'!O760</f>
        <v>0</v>
      </c>
      <c r="H759" s="211">
        <f t="shared" si="11"/>
        <v>0</v>
      </c>
    </row>
    <row r="760" spans="1:8" x14ac:dyDescent="0.25">
      <c r="A760" s="208">
        <v>52036</v>
      </c>
      <c r="B760" s="207" t="s">
        <v>732</v>
      </c>
      <c r="C760" s="209">
        <f>'PRESUPUESTO 2012 X MINERAL'!O761</f>
        <v>0</v>
      </c>
      <c r="D760" s="209">
        <f>'BIENIO 2013 - 2014 X MINERAL'!O761</f>
        <v>0</v>
      </c>
      <c r="E760" s="209">
        <f>'BIENIO 2015-2016 X MINERAL'!O761</f>
        <v>0</v>
      </c>
      <c r="F760" s="210">
        <f>'BIENIO 2017-2018 X MINERAL'!O761</f>
        <v>0</v>
      </c>
      <c r="G760" s="210">
        <f>'BIENIO 2019-2020 X MINERAL'!O761</f>
        <v>0</v>
      </c>
      <c r="H760" s="211">
        <f t="shared" si="11"/>
        <v>0</v>
      </c>
    </row>
    <row r="761" spans="1:8" x14ac:dyDescent="0.25">
      <c r="A761" s="111">
        <v>52051</v>
      </c>
      <c r="B761" s="112" t="s">
        <v>733</v>
      </c>
      <c r="C761" s="113">
        <f>'PRESUPUESTO 2012 X MINERAL'!O762</f>
        <v>0</v>
      </c>
      <c r="D761" s="113">
        <f>'BIENIO 2013 - 2014 X MINERAL'!O762</f>
        <v>0</v>
      </c>
      <c r="E761" s="113">
        <f>'BIENIO 2015-2016 X MINERAL'!O762</f>
        <v>0</v>
      </c>
      <c r="F761" s="185">
        <f>'BIENIO 2017-2018 X MINERAL'!O762</f>
        <v>0</v>
      </c>
      <c r="G761" s="185">
        <f>'BIENIO 2019-2020 X MINERAL'!O762</f>
        <v>0</v>
      </c>
      <c r="H761" s="114">
        <f t="shared" si="11"/>
        <v>0</v>
      </c>
    </row>
    <row r="762" spans="1:8" x14ac:dyDescent="0.25">
      <c r="A762" s="111">
        <v>52079</v>
      </c>
      <c r="B762" s="112" t="s">
        <v>734</v>
      </c>
      <c r="C762" s="113">
        <f>'PRESUPUESTO 2012 X MINERAL'!O763</f>
        <v>386757253</v>
      </c>
      <c r="D762" s="113">
        <f>'BIENIO 2013 - 2014 X MINERAL'!O763</f>
        <v>610925358</v>
      </c>
      <c r="E762" s="113">
        <f>'BIENIO 2015-2016 X MINERAL'!O763</f>
        <v>1371662524.1300004</v>
      </c>
      <c r="F762" s="185">
        <f>'BIENIO 2017-2018 X MINERAL'!O763</f>
        <v>574925034.78999996</v>
      </c>
      <c r="G762" s="185">
        <f>'BIENIO 2019-2020 X MINERAL'!O763</f>
        <v>142523690.75</v>
      </c>
      <c r="H762" s="114">
        <f t="shared" si="11"/>
        <v>3086793860.6700001</v>
      </c>
    </row>
    <row r="763" spans="1:8" x14ac:dyDescent="0.25">
      <c r="A763" s="111">
        <v>52083</v>
      </c>
      <c r="B763" s="112" t="s">
        <v>247</v>
      </c>
      <c r="C763" s="113">
        <f>'PRESUPUESTO 2012 X MINERAL'!O764</f>
        <v>0</v>
      </c>
      <c r="D763" s="113">
        <f>'BIENIO 2013 - 2014 X MINERAL'!O764</f>
        <v>0</v>
      </c>
      <c r="E763" s="113">
        <f>'BIENIO 2015-2016 X MINERAL'!O764</f>
        <v>0</v>
      </c>
      <c r="F763" s="185">
        <f>'BIENIO 2017-2018 X MINERAL'!O764</f>
        <v>0</v>
      </c>
      <c r="G763" s="185">
        <f>'BIENIO 2019-2020 X MINERAL'!O764</f>
        <v>0</v>
      </c>
      <c r="H763" s="114">
        <f t="shared" si="11"/>
        <v>0</v>
      </c>
    </row>
    <row r="764" spans="1:8" x14ac:dyDescent="0.25">
      <c r="A764" s="111">
        <v>52110</v>
      </c>
      <c r="B764" s="112" t="s">
        <v>735</v>
      </c>
      <c r="C764" s="113">
        <f>'PRESUPUESTO 2012 X MINERAL'!O765</f>
        <v>0</v>
      </c>
      <c r="D764" s="113">
        <f>'BIENIO 2013 - 2014 X MINERAL'!O765</f>
        <v>0</v>
      </c>
      <c r="E764" s="113">
        <f>'BIENIO 2015-2016 X MINERAL'!O765</f>
        <v>0</v>
      </c>
      <c r="F764" s="185">
        <f>'BIENIO 2017-2018 X MINERAL'!O765</f>
        <v>1303722.29</v>
      </c>
      <c r="G764" s="185">
        <f>'BIENIO 2019-2020 X MINERAL'!O765</f>
        <v>0</v>
      </c>
      <c r="H764" s="114">
        <f t="shared" si="11"/>
        <v>1303722.29</v>
      </c>
    </row>
    <row r="765" spans="1:8" x14ac:dyDescent="0.25">
      <c r="A765" s="111">
        <v>52203</v>
      </c>
      <c r="B765" s="112" t="s">
        <v>736</v>
      </c>
      <c r="C765" s="113">
        <f>'PRESUPUESTO 2012 X MINERAL'!O766</f>
        <v>0</v>
      </c>
      <c r="D765" s="113">
        <f>'BIENIO 2013 - 2014 X MINERAL'!O766</f>
        <v>0</v>
      </c>
      <c r="E765" s="113">
        <f>'BIENIO 2015-2016 X MINERAL'!O766</f>
        <v>144305.72</v>
      </c>
      <c r="F765" s="185">
        <f>'BIENIO 2017-2018 X MINERAL'!O766</f>
        <v>0</v>
      </c>
      <c r="G765" s="185">
        <f>'BIENIO 2019-2020 X MINERAL'!O766</f>
        <v>0</v>
      </c>
      <c r="H765" s="114">
        <f t="shared" si="11"/>
        <v>144305.72</v>
      </c>
    </row>
    <row r="766" spans="1:8" x14ac:dyDescent="0.25">
      <c r="A766" s="111">
        <v>52207</v>
      </c>
      <c r="B766" s="112" t="s">
        <v>737</v>
      </c>
      <c r="C766" s="113">
        <f>'PRESUPUESTO 2012 X MINERAL'!O767</f>
        <v>0</v>
      </c>
      <c r="D766" s="113">
        <f>'BIENIO 2013 - 2014 X MINERAL'!O767</f>
        <v>0</v>
      </c>
      <c r="E766" s="113">
        <f>'BIENIO 2015-2016 X MINERAL'!O767</f>
        <v>0</v>
      </c>
      <c r="F766" s="185">
        <f>'BIENIO 2017-2018 X MINERAL'!O767</f>
        <v>23939.42</v>
      </c>
      <c r="G766" s="185">
        <f>'BIENIO 2019-2020 X MINERAL'!O767</f>
        <v>34358.54</v>
      </c>
      <c r="H766" s="114">
        <f t="shared" si="11"/>
        <v>58297.96</v>
      </c>
    </row>
    <row r="767" spans="1:8" x14ac:dyDescent="0.25">
      <c r="A767" s="111">
        <v>52210</v>
      </c>
      <c r="B767" s="112" t="s">
        <v>738</v>
      </c>
      <c r="C767" s="113">
        <f>'PRESUPUESTO 2012 X MINERAL'!O768</f>
        <v>0</v>
      </c>
      <c r="D767" s="113">
        <f>'BIENIO 2013 - 2014 X MINERAL'!O768</f>
        <v>0</v>
      </c>
      <c r="E767" s="113">
        <f>'BIENIO 2015-2016 X MINERAL'!O768</f>
        <v>0</v>
      </c>
      <c r="F767" s="185">
        <f>'BIENIO 2017-2018 X MINERAL'!O768</f>
        <v>37338.43</v>
      </c>
      <c r="G767" s="185">
        <f>'BIENIO 2019-2020 X MINERAL'!O768</f>
        <v>339407.64999999997</v>
      </c>
      <c r="H767" s="114">
        <f t="shared" si="11"/>
        <v>376746.07999999996</v>
      </c>
    </row>
    <row r="768" spans="1:8" x14ac:dyDescent="0.25">
      <c r="A768" s="111">
        <v>52215</v>
      </c>
      <c r="B768" s="112" t="s">
        <v>27</v>
      </c>
      <c r="C768" s="113">
        <f>'PRESUPUESTO 2012 X MINERAL'!O769</f>
        <v>0</v>
      </c>
      <c r="D768" s="113">
        <f>'BIENIO 2013 - 2014 X MINERAL'!O769</f>
        <v>0</v>
      </c>
      <c r="E768" s="113">
        <f>'BIENIO 2015-2016 X MINERAL'!O769</f>
        <v>0</v>
      </c>
      <c r="F768" s="185">
        <f>'BIENIO 2017-2018 X MINERAL'!O769</f>
        <v>0</v>
      </c>
      <c r="G768" s="185">
        <f>'BIENIO 2019-2020 X MINERAL'!O769</f>
        <v>0</v>
      </c>
      <c r="H768" s="114">
        <f t="shared" si="11"/>
        <v>0</v>
      </c>
    </row>
    <row r="769" spans="1:8" x14ac:dyDescent="0.25">
      <c r="A769" s="111">
        <v>52224</v>
      </c>
      <c r="B769" s="112" t="s">
        <v>739</v>
      </c>
      <c r="C769" s="113">
        <f>'PRESUPUESTO 2012 X MINERAL'!O770</f>
        <v>0</v>
      </c>
      <c r="D769" s="113">
        <f>'BIENIO 2013 - 2014 X MINERAL'!O770</f>
        <v>0</v>
      </c>
      <c r="E769" s="113">
        <f>'BIENIO 2015-2016 X MINERAL'!O770</f>
        <v>536.76</v>
      </c>
      <c r="F769" s="185">
        <f>'BIENIO 2017-2018 X MINERAL'!O770</f>
        <v>55757.82</v>
      </c>
      <c r="G769" s="185">
        <f>'BIENIO 2019-2020 X MINERAL'!O770</f>
        <v>16665.04</v>
      </c>
      <c r="H769" s="114">
        <f t="shared" si="11"/>
        <v>72959.62</v>
      </c>
    </row>
    <row r="770" spans="1:8" x14ac:dyDescent="0.25">
      <c r="A770" s="111">
        <v>52227</v>
      </c>
      <c r="B770" s="112" t="s">
        <v>740</v>
      </c>
      <c r="C770" s="113">
        <f>'PRESUPUESTO 2012 X MINERAL'!O771</f>
        <v>0</v>
      </c>
      <c r="D770" s="113">
        <f>'BIENIO 2013 - 2014 X MINERAL'!O771</f>
        <v>0</v>
      </c>
      <c r="E770" s="113">
        <f>'BIENIO 2015-2016 X MINERAL'!O771</f>
        <v>0</v>
      </c>
      <c r="F770" s="185">
        <f>'BIENIO 2017-2018 X MINERAL'!O771</f>
        <v>0</v>
      </c>
      <c r="G770" s="185">
        <f>'BIENIO 2019-2020 X MINERAL'!O771</f>
        <v>0</v>
      </c>
      <c r="H770" s="114">
        <f t="shared" si="11"/>
        <v>0</v>
      </c>
    </row>
    <row r="771" spans="1:8" x14ac:dyDescent="0.25">
      <c r="A771" s="208">
        <v>52233</v>
      </c>
      <c r="B771" s="207" t="s">
        <v>741</v>
      </c>
      <c r="C771" s="209">
        <f>'PRESUPUESTO 2012 X MINERAL'!O772</f>
        <v>192267666</v>
      </c>
      <c r="D771" s="209">
        <f>'BIENIO 2013 - 2014 X MINERAL'!O772</f>
        <v>37078295</v>
      </c>
      <c r="E771" s="209">
        <f>'BIENIO 2015-2016 X MINERAL'!O772</f>
        <v>4291818.8800000008</v>
      </c>
      <c r="F771" s="210">
        <f>'BIENIO 2017-2018 X MINERAL'!O772</f>
        <v>582278.40999999992</v>
      </c>
      <c r="G771" s="210">
        <f>'BIENIO 2019-2020 X MINERAL'!O772</f>
        <v>0</v>
      </c>
      <c r="H771" s="211">
        <f t="shared" si="11"/>
        <v>234220058.28999999</v>
      </c>
    </row>
    <row r="772" spans="1:8" x14ac:dyDescent="0.25">
      <c r="A772" s="208">
        <v>52240</v>
      </c>
      <c r="B772" s="207" t="s">
        <v>742</v>
      </c>
      <c r="C772" s="209">
        <f>'PRESUPUESTO 2012 X MINERAL'!O773</f>
        <v>0</v>
      </c>
      <c r="D772" s="209">
        <f>'BIENIO 2013 - 2014 X MINERAL'!O773</f>
        <v>0</v>
      </c>
      <c r="E772" s="209">
        <f>'BIENIO 2015-2016 X MINERAL'!O773</f>
        <v>0</v>
      </c>
      <c r="F772" s="210">
        <f>'BIENIO 2017-2018 X MINERAL'!O773</f>
        <v>0</v>
      </c>
      <c r="G772" s="210">
        <f>'BIENIO 2019-2020 X MINERAL'!O773</f>
        <v>0</v>
      </c>
      <c r="H772" s="211">
        <f t="shared" si="11"/>
        <v>0</v>
      </c>
    </row>
    <row r="773" spans="1:8" x14ac:dyDescent="0.25">
      <c r="A773" s="208">
        <v>52250</v>
      </c>
      <c r="B773" s="207" t="s">
        <v>743</v>
      </c>
      <c r="C773" s="209">
        <f>'PRESUPUESTO 2012 X MINERAL'!O774</f>
        <v>0</v>
      </c>
      <c r="D773" s="209">
        <f>'BIENIO 2013 - 2014 X MINERAL'!O774</f>
        <v>308177694</v>
      </c>
      <c r="E773" s="209">
        <f>'BIENIO 2015-2016 X MINERAL'!O774</f>
        <v>501698531.53999996</v>
      </c>
      <c r="F773" s="210">
        <f>'BIENIO 2017-2018 X MINERAL'!O774</f>
        <v>178790852.38</v>
      </c>
      <c r="G773" s="210">
        <f>'BIENIO 2019-2020 X MINERAL'!O774</f>
        <v>43873014.420000002</v>
      </c>
      <c r="H773" s="211">
        <f t="shared" si="11"/>
        <v>1032540092.3399999</v>
      </c>
    </row>
    <row r="774" spans="1:8" x14ac:dyDescent="0.25">
      <c r="A774" s="208">
        <v>52254</v>
      </c>
      <c r="B774" s="207" t="s">
        <v>744</v>
      </c>
      <c r="C774" s="209">
        <f>'PRESUPUESTO 2012 X MINERAL'!O775</f>
        <v>0</v>
      </c>
      <c r="D774" s="209">
        <f>'BIENIO 2013 - 2014 X MINERAL'!O775</f>
        <v>0</v>
      </c>
      <c r="E774" s="209">
        <f>'BIENIO 2015-2016 X MINERAL'!O775</f>
        <v>0</v>
      </c>
      <c r="F774" s="210">
        <f>'BIENIO 2017-2018 X MINERAL'!O775</f>
        <v>0</v>
      </c>
      <c r="G774" s="210">
        <f>'BIENIO 2019-2020 X MINERAL'!O775</f>
        <v>0</v>
      </c>
      <c r="H774" s="211">
        <f t="shared" si="11"/>
        <v>0</v>
      </c>
    </row>
    <row r="775" spans="1:8" x14ac:dyDescent="0.25">
      <c r="A775" s="208">
        <v>52256</v>
      </c>
      <c r="B775" s="207" t="s">
        <v>745</v>
      </c>
      <c r="C775" s="209">
        <f>'PRESUPUESTO 2012 X MINERAL'!O776</f>
        <v>0</v>
      </c>
      <c r="D775" s="209">
        <f>'BIENIO 2013 - 2014 X MINERAL'!O776</f>
        <v>0</v>
      </c>
      <c r="E775" s="209">
        <f>'BIENIO 2015-2016 X MINERAL'!O776</f>
        <v>0</v>
      </c>
      <c r="F775" s="210">
        <f>'BIENIO 2017-2018 X MINERAL'!O776</f>
        <v>0</v>
      </c>
      <c r="G775" s="210">
        <f>'BIENIO 2019-2020 X MINERAL'!O776</f>
        <v>0</v>
      </c>
      <c r="H775" s="211">
        <f t="shared" si="11"/>
        <v>0</v>
      </c>
    </row>
    <row r="776" spans="1:8" x14ac:dyDescent="0.25">
      <c r="A776" s="208">
        <v>52258</v>
      </c>
      <c r="B776" s="207" t="s">
        <v>746</v>
      </c>
      <c r="C776" s="209">
        <f>'PRESUPUESTO 2012 X MINERAL'!O777</f>
        <v>0</v>
      </c>
      <c r="D776" s="209">
        <f>'BIENIO 2013 - 2014 X MINERAL'!O777</f>
        <v>0</v>
      </c>
      <c r="E776" s="209">
        <f>'BIENIO 2015-2016 X MINERAL'!O777</f>
        <v>0</v>
      </c>
      <c r="F776" s="210">
        <f>'BIENIO 2017-2018 X MINERAL'!O777</f>
        <v>0</v>
      </c>
      <c r="G776" s="210">
        <f>'BIENIO 2019-2020 X MINERAL'!O777</f>
        <v>0</v>
      </c>
      <c r="H776" s="211">
        <f t="shared" si="11"/>
        <v>0</v>
      </c>
    </row>
    <row r="777" spans="1:8" x14ac:dyDescent="0.25">
      <c r="A777" s="208">
        <v>52260</v>
      </c>
      <c r="B777" s="207" t="s">
        <v>411</v>
      </c>
      <c r="C777" s="209">
        <f>'PRESUPUESTO 2012 X MINERAL'!O778</f>
        <v>0</v>
      </c>
      <c r="D777" s="209">
        <f>'BIENIO 2013 - 2014 X MINERAL'!O778</f>
        <v>0</v>
      </c>
      <c r="E777" s="209">
        <f>'BIENIO 2015-2016 X MINERAL'!O778</f>
        <v>420174.81999999995</v>
      </c>
      <c r="F777" s="210">
        <f>'BIENIO 2017-2018 X MINERAL'!O778</f>
        <v>0</v>
      </c>
      <c r="G777" s="210">
        <f>'BIENIO 2019-2020 X MINERAL'!O778</f>
        <v>0</v>
      </c>
      <c r="H777" s="211">
        <f t="shared" si="11"/>
        <v>420174.81999999995</v>
      </c>
    </row>
    <row r="778" spans="1:8" x14ac:dyDescent="0.25">
      <c r="A778" s="208">
        <v>52287</v>
      </c>
      <c r="B778" s="207" t="s">
        <v>747</v>
      </c>
      <c r="C778" s="209">
        <f>'PRESUPUESTO 2012 X MINERAL'!O779</f>
        <v>1537167.52</v>
      </c>
      <c r="D778" s="209">
        <f>'BIENIO 2013 - 2014 X MINERAL'!O779</f>
        <v>5244796</v>
      </c>
      <c r="E778" s="209">
        <f>'BIENIO 2015-2016 X MINERAL'!O779</f>
        <v>1453189.1600000001</v>
      </c>
      <c r="F778" s="210">
        <f>'BIENIO 2017-2018 X MINERAL'!O779</f>
        <v>3496036.76</v>
      </c>
      <c r="G778" s="210">
        <f>'BIENIO 2019-2020 X MINERAL'!O779</f>
        <v>1106812.8500000001</v>
      </c>
      <c r="H778" s="211">
        <f t="shared" ref="H778:H841" si="12">SUM(C778:G778)</f>
        <v>12838002.289999999</v>
      </c>
    </row>
    <row r="779" spans="1:8" x14ac:dyDescent="0.25">
      <c r="A779" s="208">
        <v>52317</v>
      </c>
      <c r="B779" s="207" t="s">
        <v>748</v>
      </c>
      <c r="C779" s="209">
        <f>'PRESUPUESTO 2012 X MINERAL'!O780</f>
        <v>0</v>
      </c>
      <c r="D779" s="209">
        <f>'BIENIO 2013 - 2014 X MINERAL'!O780</f>
        <v>0</v>
      </c>
      <c r="E779" s="209">
        <f>'BIENIO 2015-2016 X MINERAL'!O780</f>
        <v>0</v>
      </c>
      <c r="F779" s="210">
        <f>'BIENIO 2017-2018 X MINERAL'!O780</f>
        <v>0</v>
      </c>
      <c r="G779" s="210">
        <f>'BIENIO 2019-2020 X MINERAL'!O780</f>
        <v>0</v>
      </c>
      <c r="H779" s="211">
        <f t="shared" si="12"/>
        <v>0</v>
      </c>
    </row>
    <row r="780" spans="1:8" x14ac:dyDescent="0.25">
      <c r="A780" s="208">
        <v>52320</v>
      </c>
      <c r="B780" s="207" t="s">
        <v>749</v>
      </c>
      <c r="C780" s="209">
        <f>'PRESUPUESTO 2012 X MINERAL'!O781</f>
        <v>0</v>
      </c>
      <c r="D780" s="209">
        <f>'BIENIO 2013 - 2014 X MINERAL'!O781</f>
        <v>0</v>
      </c>
      <c r="E780" s="209">
        <f>'BIENIO 2015-2016 X MINERAL'!O781</f>
        <v>0</v>
      </c>
      <c r="F780" s="210">
        <f>'BIENIO 2017-2018 X MINERAL'!O781</f>
        <v>0</v>
      </c>
      <c r="G780" s="210">
        <f>'BIENIO 2019-2020 X MINERAL'!O781</f>
        <v>0</v>
      </c>
      <c r="H780" s="211">
        <f t="shared" si="12"/>
        <v>0</v>
      </c>
    </row>
    <row r="781" spans="1:8" x14ac:dyDescent="0.25">
      <c r="A781" s="111">
        <v>52323</v>
      </c>
      <c r="B781" s="112" t="s">
        <v>750</v>
      </c>
      <c r="C781" s="113">
        <f>'PRESUPUESTO 2012 X MINERAL'!O782</f>
        <v>0</v>
      </c>
      <c r="D781" s="113">
        <f>'BIENIO 2013 - 2014 X MINERAL'!O782</f>
        <v>0</v>
      </c>
      <c r="E781" s="113">
        <f>'BIENIO 2015-2016 X MINERAL'!O782</f>
        <v>0</v>
      </c>
      <c r="F781" s="185">
        <f>'BIENIO 2017-2018 X MINERAL'!O782</f>
        <v>0</v>
      </c>
      <c r="G781" s="185">
        <f>'BIENIO 2019-2020 X MINERAL'!O782</f>
        <v>0</v>
      </c>
      <c r="H781" s="114">
        <f t="shared" si="12"/>
        <v>0</v>
      </c>
    </row>
    <row r="782" spans="1:8" x14ac:dyDescent="0.25">
      <c r="A782" s="111">
        <v>52352</v>
      </c>
      <c r="B782" s="112" t="s">
        <v>751</v>
      </c>
      <c r="C782" s="113">
        <f>'PRESUPUESTO 2012 X MINERAL'!O783</f>
        <v>0</v>
      </c>
      <c r="D782" s="113">
        <f>'BIENIO 2013 - 2014 X MINERAL'!O783</f>
        <v>419059.32</v>
      </c>
      <c r="E782" s="113">
        <f>'BIENIO 2015-2016 X MINERAL'!O783</f>
        <v>629481.88</v>
      </c>
      <c r="F782" s="185">
        <f>'BIENIO 2017-2018 X MINERAL'!O783</f>
        <v>3125738.7700000005</v>
      </c>
      <c r="G782" s="185">
        <f>'BIENIO 2019-2020 X MINERAL'!O783</f>
        <v>2786238.1399999992</v>
      </c>
      <c r="H782" s="114">
        <f t="shared" si="12"/>
        <v>6960518.1099999994</v>
      </c>
    </row>
    <row r="783" spans="1:8" x14ac:dyDescent="0.25">
      <c r="A783" s="111">
        <v>52354</v>
      </c>
      <c r="B783" s="112" t="s">
        <v>752</v>
      </c>
      <c r="C783" s="113">
        <f>'PRESUPUESTO 2012 X MINERAL'!O784</f>
        <v>0</v>
      </c>
      <c r="D783" s="113">
        <f>'BIENIO 2013 - 2014 X MINERAL'!O784</f>
        <v>0</v>
      </c>
      <c r="E783" s="113">
        <f>'BIENIO 2015-2016 X MINERAL'!O784</f>
        <v>0</v>
      </c>
      <c r="F783" s="185">
        <f>'BIENIO 2017-2018 X MINERAL'!O784</f>
        <v>0</v>
      </c>
      <c r="G783" s="185">
        <f>'BIENIO 2019-2020 X MINERAL'!O784</f>
        <v>176536.51</v>
      </c>
      <c r="H783" s="114">
        <f t="shared" si="12"/>
        <v>176536.51</v>
      </c>
    </row>
    <row r="784" spans="1:8" x14ac:dyDescent="0.25">
      <c r="A784" s="111">
        <v>52356</v>
      </c>
      <c r="B784" s="112" t="s">
        <v>753</v>
      </c>
      <c r="C784" s="113">
        <f>'PRESUPUESTO 2012 X MINERAL'!O785</f>
        <v>1909896</v>
      </c>
      <c r="D784" s="113">
        <f>'BIENIO 2013 - 2014 X MINERAL'!O785</f>
        <v>70853</v>
      </c>
      <c r="E784" s="113">
        <f>'BIENIO 2015-2016 X MINERAL'!O785</f>
        <v>316622.19</v>
      </c>
      <c r="F784" s="185">
        <f>'BIENIO 2017-2018 X MINERAL'!O785</f>
        <v>856373.47</v>
      </c>
      <c r="G784" s="185">
        <f>'BIENIO 2019-2020 X MINERAL'!O785</f>
        <v>811593.74999999988</v>
      </c>
      <c r="H784" s="114">
        <f t="shared" si="12"/>
        <v>3965338.41</v>
      </c>
    </row>
    <row r="785" spans="1:8" x14ac:dyDescent="0.25">
      <c r="A785" s="111">
        <v>52378</v>
      </c>
      <c r="B785" s="112" t="s">
        <v>754</v>
      </c>
      <c r="C785" s="113">
        <f>'PRESUPUESTO 2012 X MINERAL'!O786</f>
        <v>0</v>
      </c>
      <c r="D785" s="113">
        <f>'BIENIO 2013 - 2014 X MINERAL'!O786</f>
        <v>0</v>
      </c>
      <c r="E785" s="113">
        <f>'BIENIO 2015-2016 X MINERAL'!O786</f>
        <v>0</v>
      </c>
      <c r="F785" s="185">
        <f>'BIENIO 2017-2018 X MINERAL'!O786</f>
        <v>0</v>
      </c>
      <c r="G785" s="185">
        <f>'BIENIO 2019-2020 X MINERAL'!O786</f>
        <v>0</v>
      </c>
      <c r="H785" s="114">
        <f t="shared" si="12"/>
        <v>0</v>
      </c>
    </row>
    <row r="786" spans="1:8" x14ac:dyDescent="0.25">
      <c r="A786" s="111">
        <v>52381</v>
      </c>
      <c r="B786" s="112" t="s">
        <v>755</v>
      </c>
      <c r="C786" s="113">
        <f>'PRESUPUESTO 2012 X MINERAL'!O787</f>
        <v>0</v>
      </c>
      <c r="D786" s="113">
        <f>'BIENIO 2013 - 2014 X MINERAL'!O787</f>
        <v>0</v>
      </c>
      <c r="E786" s="113">
        <f>'BIENIO 2015-2016 X MINERAL'!O787</f>
        <v>0</v>
      </c>
      <c r="F786" s="185">
        <f>'BIENIO 2017-2018 X MINERAL'!O787</f>
        <v>0</v>
      </c>
      <c r="G786" s="185">
        <f>'BIENIO 2019-2020 X MINERAL'!O787</f>
        <v>0</v>
      </c>
      <c r="H786" s="114">
        <f t="shared" si="12"/>
        <v>0</v>
      </c>
    </row>
    <row r="787" spans="1:8" x14ac:dyDescent="0.25">
      <c r="A787" s="111">
        <v>52385</v>
      </c>
      <c r="B787" s="112" t="s">
        <v>756</v>
      </c>
      <c r="C787" s="113">
        <f>'PRESUPUESTO 2012 X MINERAL'!O788</f>
        <v>160104520</v>
      </c>
      <c r="D787" s="113">
        <f>'BIENIO 2013 - 2014 X MINERAL'!O788</f>
        <v>63002389</v>
      </c>
      <c r="E787" s="113">
        <f>'BIENIO 2015-2016 X MINERAL'!O788</f>
        <v>2767200.17</v>
      </c>
      <c r="F787" s="185">
        <f>'BIENIO 2017-2018 X MINERAL'!O788</f>
        <v>61712145.169999994</v>
      </c>
      <c r="G787" s="185">
        <f>'BIENIO 2019-2020 X MINERAL'!O788</f>
        <v>0</v>
      </c>
      <c r="H787" s="114">
        <f t="shared" si="12"/>
        <v>287586254.33999997</v>
      </c>
    </row>
    <row r="788" spans="1:8" x14ac:dyDescent="0.25">
      <c r="A788" s="111">
        <v>52390</v>
      </c>
      <c r="B788" s="112" t="s">
        <v>757</v>
      </c>
      <c r="C788" s="113">
        <f>'PRESUPUESTO 2012 X MINERAL'!O789</f>
        <v>0</v>
      </c>
      <c r="D788" s="113">
        <f>'BIENIO 2013 - 2014 X MINERAL'!O789</f>
        <v>0</v>
      </c>
      <c r="E788" s="113">
        <f>'BIENIO 2015-2016 X MINERAL'!O789</f>
        <v>0</v>
      </c>
      <c r="F788" s="185">
        <f>'BIENIO 2017-2018 X MINERAL'!O789</f>
        <v>0</v>
      </c>
      <c r="G788" s="185">
        <f>'BIENIO 2019-2020 X MINERAL'!O789</f>
        <v>0</v>
      </c>
      <c r="H788" s="114">
        <f t="shared" si="12"/>
        <v>0</v>
      </c>
    </row>
    <row r="789" spans="1:8" x14ac:dyDescent="0.25">
      <c r="A789" s="111">
        <v>52399</v>
      </c>
      <c r="B789" s="112" t="s">
        <v>116</v>
      </c>
      <c r="C789" s="113">
        <f>'PRESUPUESTO 2012 X MINERAL'!O790</f>
        <v>21881</v>
      </c>
      <c r="D789" s="113">
        <f>'BIENIO 2013 - 2014 X MINERAL'!O790</f>
        <v>1178567</v>
      </c>
      <c r="E789" s="113">
        <f>'BIENIO 2015-2016 X MINERAL'!O790</f>
        <v>0</v>
      </c>
      <c r="F789" s="185">
        <f>'BIENIO 2017-2018 X MINERAL'!O790</f>
        <v>16639.7</v>
      </c>
      <c r="G789" s="185">
        <f>'BIENIO 2019-2020 X MINERAL'!O790</f>
        <v>16460.96</v>
      </c>
      <c r="H789" s="114">
        <f t="shared" si="12"/>
        <v>1233548.6599999999</v>
      </c>
    </row>
    <row r="790" spans="1:8" x14ac:dyDescent="0.25">
      <c r="A790" s="111">
        <v>52405</v>
      </c>
      <c r="B790" s="112" t="s">
        <v>758</v>
      </c>
      <c r="C790" s="113">
        <f>'PRESUPUESTO 2012 X MINERAL'!O791</f>
        <v>0</v>
      </c>
      <c r="D790" s="113">
        <f>'BIENIO 2013 - 2014 X MINERAL'!O791</f>
        <v>0</v>
      </c>
      <c r="E790" s="113">
        <f>'BIENIO 2015-2016 X MINERAL'!O791</f>
        <v>0</v>
      </c>
      <c r="F790" s="185">
        <f>'BIENIO 2017-2018 X MINERAL'!O791</f>
        <v>0</v>
      </c>
      <c r="G790" s="185">
        <f>'BIENIO 2019-2020 X MINERAL'!O791</f>
        <v>0</v>
      </c>
      <c r="H790" s="114">
        <f t="shared" si="12"/>
        <v>0</v>
      </c>
    </row>
    <row r="791" spans="1:8" x14ac:dyDescent="0.25">
      <c r="A791" s="208">
        <v>52411</v>
      </c>
      <c r="B791" s="207" t="s">
        <v>759</v>
      </c>
      <c r="C791" s="209">
        <f>'PRESUPUESTO 2012 X MINERAL'!O792</f>
        <v>0</v>
      </c>
      <c r="D791" s="209">
        <f>'BIENIO 2013 - 2014 X MINERAL'!O792</f>
        <v>0</v>
      </c>
      <c r="E791" s="209">
        <f>'BIENIO 2015-2016 X MINERAL'!O792</f>
        <v>0</v>
      </c>
      <c r="F791" s="210">
        <f>'BIENIO 2017-2018 X MINERAL'!O792</f>
        <v>0</v>
      </c>
      <c r="G791" s="210">
        <f>'BIENIO 2019-2020 X MINERAL'!O792</f>
        <v>0</v>
      </c>
      <c r="H791" s="211">
        <f t="shared" si="12"/>
        <v>0</v>
      </c>
    </row>
    <row r="792" spans="1:8" x14ac:dyDescent="0.25">
      <c r="A792" s="208">
        <v>52418</v>
      </c>
      <c r="B792" s="207" t="s">
        <v>760</v>
      </c>
      <c r="C792" s="209">
        <f>'PRESUPUESTO 2012 X MINERAL'!O793</f>
        <v>139131866</v>
      </c>
      <c r="D792" s="209">
        <f>'BIENIO 2013 - 2014 X MINERAL'!O793</f>
        <v>18730036</v>
      </c>
      <c r="E792" s="209">
        <f>'BIENIO 2015-2016 X MINERAL'!O793</f>
        <v>0</v>
      </c>
      <c r="F792" s="210">
        <f>'BIENIO 2017-2018 X MINERAL'!O793</f>
        <v>3287097.12</v>
      </c>
      <c r="G792" s="210">
        <f>'BIENIO 2019-2020 X MINERAL'!O793</f>
        <v>0</v>
      </c>
      <c r="H792" s="211">
        <f t="shared" si="12"/>
        <v>161148999.12</v>
      </c>
    </row>
    <row r="793" spans="1:8" x14ac:dyDescent="0.25">
      <c r="A793" s="208">
        <v>52427</v>
      </c>
      <c r="B793" s="207" t="s">
        <v>761</v>
      </c>
      <c r="C793" s="209">
        <f>'PRESUPUESTO 2012 X MINERAL'!O794</f>
        <v>254486084</v>
      </c>
      <c r="D793" s="209">
        <f>'BIENIO 2013 - 2014 X MINERAL'!O794</f>
        <v>1161756948</v>
      </c>
      <c r="E793" s="209">
        <f>'BIENIO 2015-2016 X MINERAL'!O794</f>
        <v>919766406.75</v>
      </c>
      <c r="F793" s="210">
        <f>'BIENIO 2017-2018 X MINERAL'!O794</f>
        <v>292917070.89999998</v>
      </c>
      <c r="G793" s="210">
        <f>'BIENIO 2019-2020 X MINERAL'!O794</f>
        <v>8839200.2899999991</v>
      </c>
      <c r="H793" s="211">
        <f t="shared" si="12"/>
        <v>2637765709.9400001</v>
      </c>
    </row>
    <row r="794" spans="1:8" x14ac:dyDescent="0.25">
      <c r="A794" s="208">
        <v>52435</v>
      </c>
      <c r="B794" s="207" t="s">
        <v>762</v>
      </c>
      <c r="C794" s="209">
        <f>'PRESUPUESTO 2012 X MINERAL'!O795</f>
        <v>0</v>
      </c>
      <c r="D794" s="209">
        <f>'BIENIO 2013 - 2014 X MINERAL'!O795</f>
        <v>201280</v>
      </c>
      <c r="E794" s="209">
        <f>'BIENIO 2015-2016 X MINERAL'!O795</f>
        <v>2459402.75</v>
      </c>
      <c r="F794" s="210">
        <f>'BIENIO 2017-2018 X MINERAL'!O795</f>
        <v>6409650.96</v>
      </c>
      <c r="G794" s="210">
        <f>'BIENIO 2019-2020 X MINERAL'!O795</f>
        <v>0</v>
      </c>
      <c r="H794" s="211">
        <f t="shared" si="12"/>
        <v>9070333.7100000009</v>
      </c>
    </row>
    <row r="795" spans="1:8" x14ac:dyDescent="0.25">
      <c r="A795" s="208">
        <v>52473</v>
      </c>
      <c r="B795" s="207" t="s">
        <v>546</v>
      </c>
      <c r="C795" s="209">
        <f>'PRESUPUESTO 2012 X MINERAL'!O796</f>
        <v>0</v>
      </c>
      <c r="D795" s="209">
        <f>'BIENIO 2013 - 2014 X MINERAL'!O796</f>
        <v>0</v>
      </c>
      <c r="E795" s="209">
        <f>'BIENIO 2015-2016 X MINERAL'!O796</f>
        <v>0</v>
      </c>
      <c r="F795" s="210">
        <f>'BIENIO 2017-2018 X MINERAL'!O796</f>
        <v>0</v>
      </c>
      <c r="G795" s="210">
        <f>'BIENIO 2019-2020 X MINERAL'!O796</f>
        <v>0</v>
      </c>
      <c r="H795" s="211">
        <f t="shared" si="12"/>
        <v>0</v>
      </c>
    </row>
    <row r="796" spans="1:8" x14ac:dyDescent="0.25">
      <c r="A796" s="208">
        <v>52480</v>
      </c>
      <c r="B796" s="207" t="s">
        <v>34</v>
      </c>
      <c r="C796" s="209">
        <f>'PRESUPUESTO 2012 X MINERAL'!O797</f>
        <v>0</v>
      </c>
      <c r="D796" s="209">
        <f>'BIENIO 2013 - 2014 X MINERAL'!O797</f>
        <v>0</v>
      </c>
      <c r="E796" s="209">
        <f>'BIENIO 2015-2016 X MINERAL'!O797</f>
        <v>0</v>
      </c>
      <c r="F796" s="210">
        <f>'BIENIO 2017-2018 X MINERAL'!O797</f>
        <v>0</v>
      </c>
      <c r="G796" s="210">
        <f>'BIENIO 2019-2020 X MINERAL'!O797</f>
        <v>155514.12000000002</v>
      </c>
      <c r="H796" s="211">
        <f t="shared" si="12"/>
        <v>155514.12000000002</v>
      </c>
    </row>
    <row r="797" spans="1:8" x14ac:dyDescent="0.25">
      <c r="A797" s="208">
        <v>52490</v>
      </c>
      <c r="B797" s="207" t="s">
        <v>763</v>
      </c>
      <c r="C797" s="209">
        <f>'PRESUPUESTO 2012 X MINERAL'!O798</f>
        <v>0</v>
      </c>
      <c r="D797" s="209">
        <f>'BIENIO 2013 - 2014 X MINERAL'!O798</f>
        <v>0</v>
      </c>
      <c r="E797" s="209">
        <f>'BIENIO 2015-2016 X MINERAL'!O798</f>
        <v>0</v>
      </c>
      <c r="F797" s="210">
        <f>'BIENIO 2017-2018 X MINERAL'!O798</f>
        <v>0</v>
      </c>
      <c r="G797" s="210">
        <f>'BIENIO 2019-2020 X MINERAL'!O798</f>
        <v>0</v>
      </c>
      <c r="H797" s="211">
        <f t="shared" si="12"/>
        <v>0</v>
      </c>
    </row>
    <row r="798" spans="1:8" x14ac:dyDescent="0.25">
      <c r="A798" s="208">
        <v>52506</v>
      </c>
      <c r="B798" s="207" t="s">
        <v>764</v>
      </c>
      <c r="C798" s="209">
        <f>'PRESUPUESTO 2012 X MINERAL'!O799</f>
        <v>0</v>
      </c>
      <c r="D798" s="209">
        <f>'BIENIO 2013 - 2014 X MINERAL'!O799</f>
        <v>0</v>
      </c>
      <c r="E798" s="209">
        <f>'BIENIO 2015-2016 X MINERAL'!O799</f>
        <v>0</v>
      </c>
      <c r="F798" s="210">
        <f>'BIENIO 2017-2018 X MINERAL'!O799</f>
        <v>0</v>
      </c>
      <c r="G798" s="210">
        <f>'BIENIO 2019-2020 X MINERAL'!O799</f>
        <v>0</v>
      </c>
      <c r="H798" s="211">
        <f t="shared" si="12"/>
        <v>0</v>
      </c>
    </row>
    <row r="799" spans="1:8" x14ac:dyDescent="0.25">
      <c r="A799" s="208">
        <v>52520</v>
      </c>
      <c r="B799" s="207" t="s">
        <v>765</v>
      </c>
      <c r="C799" s="209">
        <f>'PRESUPUESTO 2012 X MINERAL'!O800</f>
        <v>0</v>
      </c>
      <c r="D799" s="209">
        <f>'BIENIO 2013 - 2014 X MINERAL'!O800</f>
        <v>0</v>
      </c>
      <c r="E799" s="209">
        <f>'BIENIO 2015-2016 X MINERAL'!O800</f>
        <v>0</v>
      </c>
      <c r="F799" s="210">
        <f>'BIENIO 2017-2018 X MINERAL'!O800</f>
        <v>0</v>
      </c>
      <c r="G799" s="210">
        <f>'BIENIO 2019-2020 X MINERAL'!O800</f>
        <v>0</v>
      </c>
      <c r="H799" s="211">
        <f t="shared" si="12"/>
        <v>0</v>
      </c>
    </row>
    <row r="800" spans="1:8" x14ac:dyDescent="0.25">
      <c r="A800" s="208">
        <v>52540</v>
      </c>
      <c r="B800" s="207" t="s">
        <v>766</v>
      </c>
      <c r="C800" s="209">
        <f>'PRESUPUESTO 2012 X MINERAL'!O801</f>
        <v>987725</v>
      </c>
      <c r="D800" s="209">
        <f>'BIENIO 2013 - 2014 X MINERAL'!O801</f>
        <v>1301968</v>
      </c>
      <c r="E800" s="209">
        <f>'BIENIO 2015-2016 X MINERAL'!O801</f>
        <v>0</v>
      </c>
      <c r="F800" s="210">
        <f>'BIENIO 2017-2018 X MINERAL'!O801</f>
        <v>0</v>
      </c>
      <c r="G800" s="210">
        <f>'BIENIO 2019-2020 X MINERAL'!O801</f>
        <v>0</v>
      </c>
      <c r="H800" s="211">
        <f t="shared" si="12"/>
        <v>2289693</v>
      </c>
    </row>
    <row r="801" spans="1:8" x14ac:dyDescent="0.25">
      <c r="A801" s="111">
        <v>52560</v>
      </c>
      <c r="B801" s="112" t="s">
        <v>767</v>
      </c>
      <c r="C801" s="113">
        <f>'PRESUPUESTO 2012 X MINERAL'!O802</f>
        <v>0</v>
      </c>
      <c r="D801" s="113">
        <f>'BIENIO 2013 - 2014 X MINERAL'!O802</f>
        <v>12582</v>
      </c>
      <c r="E801" s="113">
        <f>'BIENIO 2015-2016 X MINERAL'!O802</f>
        <v>33438.15</v>
      </c>
      <c r="F801" s="185">
        <f>'BIENIO 2017-2018 X MINERAL'!O802</f>
        <v>67296.44</v>
      </c>
      <c r="G801" s="185">
        <f>'BIENIO 2019-2020 X MINERAL'!O802</f>
        <v>72067.88</v>
      </c>
      <c r="H801" s="114">
        <f t="shared" si="12"/>
        <v>185384.47</v>
      </c>
    </row>
    <row r="802" spans="1:8" x14ac:dyDescent="0.25">
      <c r="A802" s="111">
        <v>52565</v>
      </c>
      <c r="B802" s="112" t="s">
        <v>768</v>
      </c>
      <c r="C802" s="113">
        <f>'PRESUPUESTO 2012 X MINERAL'!O803</f>
        <v>0</v>
      </c>
      <c r="D802" s="113">
        <f>'BIENIO 2013 - 2014 X MINERAL'!O803</f>
        <v>0</v>
      </c>
      <c r="E802" s="113">
        <f>'BIENIO 2015-2016 X MINERAL'!O803</f>
        <v>0</v>
      </c>
      <c r="F802" s="185">
        <f>'BIENIO 2017-2018 X MINERAL'!O803</f>
        <v>0</v>
      </c>
      <c r="G802" s="185">
        <f>'BIENIO 2019-2020 X MINERAL'!O803</f>
        <v>0</v>
      </c>
      <c r="H802" s="114">
        <f t="shared" si="12"/>
        <v>0</v>
      </c>
    </row>
    <row r="803" spans="1:8" x14ac:dyDescent="0.25">
      <c r="A803" s="111">
        <v>52573</v>
      </c>
      <c r="B803" s="112" t="s">
        <v>769</v>
      </c>
      <c r="C803" s="113">
        <f>'PRESUPUESTO 2012 X MINERAL'!O804</f>
        <v>0</v>
      </c>
      <c r="D803" s="113">
        <f>'BIENIO 2013 - 2014 X MINERAL'!O804</f>
        <v>0</v>
      </c>
      <c r="E803" s="113">
        <f>'BIENIO 2015-2016 X MINERAL'!O804</f>
        <v>39329.980000000003</v>
      </c>
      <c r="F803" s="185">
        <f>'BIENIO 2017-2018 X MINERAL'!O804</f>
        <v>25928.32</v>
      </c>
      <c r="G803" s="185">
        <f>'BIENIO 2019-2020 X MINERAL'!O804</f>
        <v>0</v>
      </c>
      <c r="H803" s="114">
        <f t="shared" si="12"/>
        <v>65258.3</v>
      </c>
    </row>
    <row r="804" spans="1:8" x14ac:dyDescent="0.25">
      <c r="A804" s="111">
        <v>52585</v>
      </c>
      <c r="B804" s="112" t="s">
        <v>770</v>
      </c>
      <c r="C804" s="113">
        <f>'PRESUPUESTO 2012 X MINERAL'!O805</f>
        <v>0</v>
      </c>
      <c r="D804" s="113">
        <f>'BIENIO 2013 - 2014 X MINERAL'!O805</f>
        <v>0</v>
      </c>
      <c r="E804" s="113">
        <f>'BIENIO 2015-2016 X MINERAL'!O805</f>
        <v>0</v>
      </c>
      <c r="F804" s="185">
        <f>'BIENIO 2017-2018 X MINERAL'!O805</f>
        <v>64303.35</v>
      </c>
      <c r="G804" s="185">
        <f>'BIENIO 2019-2020 X MINERAL'!O805</f>
        <v>247117.10000000003</v>
      </c>
      <c r="H804" s="114">
        <f t="shared" si="12"/>
        <v>311420.45</v>
      </c>
    </row>
    <row r="805" spans="1:8" x14ac:dyDescent="0.25">
      <c r="A805" s="111">
        <v>52612</v>
      </c>
      <c r="B805" s="112" t="s">
        <v>562</v>
      </c>
      <c r="C805" s="113">
        <f>'PRESUPUESTO 2012 X MINERAL'!O806</f>
        <v>0</v>
      </c>
      <c r="D805" s="113">
        <f>'BIENIO 2013 - 2014 X MINERAL'!O806</f>
        <v>0</v>
      </c>
      <c r="E805" s="113">
        <f>'BIENIO 2015-2016 X MINERAL'!O806</f>
        <v>0</v>
      </c>
      <c r="F805" s="185">
        <f>'BIENIO 2017-2018 X MINERAL'!O806</f>
        <v>0</v>
      </c>
      <c r="G805" s="185">
        <f>'BIENIO 2019-2020 X MINERAL'!O806</f>
        <v>0</v>
      </c>
      <c r="H805" s="114">
        <f t="shared" si="12"/>
        <v>0</v>
      </c>
    </row>
    <row r="806" spans="1:8" x14ac:dyDescent="0.25">
      <c r="A806" s="111">
        <v>52621</v>
      </c>
      <c r="B806" s="112" t="s">
        <v>771</v>
      </c>
      <c r="C806" s="113">
        <f>'PRESUPUESTO 2012 X MINERAL'!O807</f>
        <v>468784242</v>
      </c>
      <c r="D806" s="113">
        <f>'BIENIO 2013 - 2014 X MINERAL'!O807</f>
        <v>1166635420</v>
      </c>
      <c r="E806" s="113">
        <f>'BIENIO 2015-2016 X MINERAL'!O807</f>
        <v>407639349.83000004</v>
      </c>
      <c r="F806" s="185">
        <f>'BIENIO 2017-2018 X MINERAL'!O807</f>
        <v>65014877.350000009</v>
      </c>
      <c r="G806" s="185">
        <f>'BIENIO 2019-2020 X MINERAL'!O807</f>
        <v>3368276.44</v>
      </c>
      <c r="H806" s="114">
        <f t="shared" si="12"/>
        <v>2111442165.6199999</v>
      </c>
    </row>
    <row r="807" spans="1:8" x14ac:dyDescent="0.25">
      <c r="A807" s="111">
        <v>52678</v>
      </c>
      <c r="B807" s="112" t="s">
        <v>772</v>
      </c>
      <c r="C807" s="113">
        <f>'PRESUPUESTO 2012 X MINERAL'!O808</f>
        <v>0</v>
      </c>
      <c r="D807" s="113">
        <f>'BIENIO 2013 - 2014 X MINERAL'!O808</f>
        <v>19171</v>
      </c>
      <c r="E807" s="113">
        <f>'BIENIO 2015-2016 X MINERAL'!O808</f>
        <v>4049771.47</v>
      </c>
      <c r="F807" s="185">
        <f>'BIENIO 2017-2018 X MINERAL'!O808</f>
        <v>3928611.84</v>
      </c>
      <c r="G807" s="185">
        <f>'BIENIO 2019-2020 X MINERAL'!O808</f>
        <v>134667.26</v>
      </c>
      <c r="H807" s="114">
        <f t="shared" si="12"/>
        <v>8132221.5700000003</v>
      </c>
    </row>
    <row r="808" spans="1:8" x14ac:dyDescent="0.25">
      <c r="A808" s="111">
        <v>52683</v>
      </c>
      <c r="B808" s="112" t="s">
        <v>773</v>
      </c>
      <c r="C808" s="113">
        <f>'PRESUPUESTO 2012 X MINERAL'!O809</f>
        <v>0</v>
      </c>
      <c r="D808" s="113">
        <f>'BIENIO 2013 - 2014 X MINERAL'!O809</f>
        <v>0</v>
      </c>
      <c r="E808" s="113">
        <f>'BIENIO 2015-2016 X MINERAL'!O809</f>
        <v>92509.3</v>
      </c>
      <c r="F808" s="185">
        <f>'BIENIO 2017-2018 X MINERAL'!O809</f>
        <v>553816.94000000006</v>
      </c>
      <c r="G808" s="185">
        <f>'BIENIO 2019-2020 X MINERAL'!O809</f>
        <v>7710.66</v>
      </c>
      <c r="H808" s="114">
        <f t="shared" si="12"/>
        <v>654036.90000000014</v>
      </c>
    </row>
    <row r="809" spans="1:8" x14ac:dyDescent="0.25">
      <c r="A809" s="111">
        <v>52685</v>
      </c>
      <c r="B809" s="112" t="s">
        <v>564</v>
      </c>
      <c r="C809" s="113">
        <f>'PRESUPUESTO 2012 X MINERAL'!O810</f>
        <v>0</v>
      </c>
      <c r="D809" s="113">
        <f>'BIENIO 2013 - 2014 X MINERAL'!O810</f>
        <v>0</v>
      </c>
      <c r="E809" s="113">
        <f>'BIENIO 2015-2016 X MINERAL'!O810</f>
        <v>0</v>
      </c>
      <c r="F809" s="185">
        <f>'BIENIO 2017-2018 X MINERAL'!O810</f>
        <v>0</v>
      </c>
      <c r="G809" s="185">
        <f>'BIENIO 2019-2020 X MINERAL'!O810</f>
        <v>0</v>
      </c>
      <c r="H809" s="114">
        <f t="shared" si="12"/>
        <v>0</v>
      </c>
    </row>
    <row r="810" spans="1:8" x14ac:dyDescent="0.25">
      <c r="A810" s="111">
        <v>52687</v>
      </c>
      <c r="B810" s="112" t="s">
        <v>774</v>
      </c>
      <c r="C810" s="113">
        <f>'PRESUPUESTO 2012 X MINERAL'!O811</f>
        <v>0</v>
      </c>
      <c r="D810" s="113">
        <f>'BIENIO 2013 - 2014 X MINERAL'!O811</f>
        <v>0</v>
      </c>
      <c r="E810" s="113">
        <f>'BIENIO 2015-2016 X MINERAL'!O811</f>
        <v>0</v>
      </c>
      <c r="F810" s="185">
        <f>'BIENIO 2017-2018 X MINERAL'!O811</f>
        <v>0</v>
      </c>
      <c r="G810" s="185">
        <f>'BIENIO 2019-2020 X MINERAL'!O811</f>
        <v>0</v>
      </c>
      <c r="H810" s="114">
        <f t="shared" si="12"/>
        <v>0</v>
      </c>
    </row>
    <row r="811" spans="1:8" x14ac:dyDescent="0.25">
      <c r="A811" s="208">
        <v>52693</v>
      </c>
      <c r="B811" s="207" t="s">
        <v>231</v>
      </c>
      <c r="C811" s="209">
        <f>'PRESUPUESTO 2012 X MINERAL'!O812</f>
        <v>0</v>
      </c>
      <c r="D811" s="209">
        <f>'BIENIO 2013 - 2014 X MINERAL'!O812</f>
        <v>9703</v>
      </c>
      <c r="E811" s="209">
        <f>'BIENIO 2015-2016 X MINERAL'!O812</f>
        <v>603492.17999999993</v>
      </c>
      <c r="F811" s="210">
        <f>'BIENIO 2017-2018 X MINERAL'!O812</f>
        <v>719769.58000000007</v>
      </c>
      <c r="G811" s="210">
        <f>'BIENIO 2019-2020 X MINERAL'!O812</f>
        <v>314219.23</v>
      </c>
      <c r="H811" s="211">
        <f t="shared" si="12"/>
        <v>1647183.99</v>
      </c>
    </row>
    <row r="812" spans="1:8" x14ac:dyDescent="0.25">
      <c r="A812" s="208">
        <v>52694</v>
      </c>
      <c r="B812" s="207" t="s">
        <v>775</v>
      </c>
      <c r="C812" s="209">
        <f>'PRESUPUESTO 2012 X MINERAL'!O813</f>
        <v>0</v>
      </c>
      <c r="D812" s="209">
        <f>'BIENIO 2013 - 2014 X MINERAL'!O813</f>
        <v>0</v>
      </c>
      <c r="E812" s="209">
        <f>'BIENIO 2015-2016 X MINERAL'!O813</f>
        <v>0</v>
      </c>
      <c r="F812" s="210">
        <f>'BIENIO 2017-2018 X MINERAL'!O813</f>
        <v>0</v>
      </c>
      <c r="G812" s="210">
        <f>'BIENIO 2019-2020 X MINERAL'!O813</f>
        <v>0</v>
      </c>
      <c r="H812" s="211">
        <f t="shared" si="12"/>
        <v>0</v>
      </c>
    </row>
    <row r="813" spans="1:8" x14ac:dyDescent="0.25">
      <c r="A813" s="208">
        <v>52696</v>
      </c>
      <c r="B813" s="207" t="s">
        <v>150</v>
      </c>
      <c r="C813" s="209">
        <f>'PRESUPUESTO 2012 X MINERAL'!O814</f>
        <v>788438071</v>
      </c>
      <c r="D813" s="209">
        <f>'BIENIO 2013 - 2014 X MINERAL'!O814</f>
        <v>393686825</v>
      </c>
      <c r="E813" s="209">
        <f>'BIENIO 2015-2016 X MINERAL'!O814</f>
        <v>1298288318.0300002</v>
      </c>
      <c r="F813" s="210">
        <f>'BIENIO 2017-2018 X MINERAL'!O814</f>
        <v>280057381.54999995</v>
      </c>
      <c r="G813" s="210">
        <f>'BIENIO 2019-2020 X MINERAL'!O814</f>
        <v>22008944.23</v>
      </c>
      <c r="H813" s="211">
        <f t="shared" si="12"/>
        <v>2782479539.8099999</v>
      </c>
    </row>
    <row r="814" spans="1:8" x14ac:dyDescent="0.25">
      <c r="A814" s="208">
        <v>52699</v>
      </c>
      <c r="B814" s="207" t="s">
        <v>776</v>
      </c>
      <c r="C814" s="209">
        <f>'PRESUPUESTO 2012 X MINERAL'!O815</f>
        <v>488663</v>
      </c>
      <c r="D814" s="209">
        <f>'BIENIO 2013 - 2014 X MINERAL'!O815</f>
        <v>17815740</v>
      </c>
      <c r="E814" s="209">
        <f>'BIENIO 2015-2016 X MINERAL'!O815</f>
        <v>8491752.4299999997</v>
      </c>
      <c r="F814" s="210">
        <f>'BIENIO 2017-2018 X MINERAL'!O815</f>
        <v>3228025.59</v>
      </c>
      <c r="G814" s="210">
        <f>'BIENIO 2019-2020 X MINERAL'!O815</f>
        <v>0</v>
      </c>
      <c r="H814" s="211">
        <f t="shared" si="12"/>
        <v>30024181.02</v>
      </c>
    </row>
    <row r="815" spans="1:8" x14ac:dyDescent="0.25">
      <c r="A815" s="208">
        <v>52720</v>
      </c>
      <c r="B815" s="207" t="s">
        <v>777</v>
      </c>
      <c r="C815" s="209">
        <f>'PRESUPUESTO 2012 X MINERAL'!O816</f>
        <v>0</v>
      </c>
      <c r="D815" s="209">
        <f>'BIENIO 2013 - 2014 X MINERAL'!O816</f>
        <v>509613</v>
      </c>
      <c r="E815" s="209">
        <f>'BIENIO 2015-2016 X MINERAL'!O816</f>
        <v>328180.78000000003</v>
      </c>
      <c r="F815" s="210">
        <f>'BIENIO 2017-2018 X MINERAL'!O816</f>
        <v>4855163.3999999985</v>
      </c>
      <c r="G815" s="210">
        <f>'BIENIO 2019-2020 X MINERAL'!O816</f>
        <v>3887505.5199999991</v>
      </c>
      <c r="H815" s="211">
        <f t="shared" si="12"/>
        <v>9580462.6999999974</v>
      </c>
    </row>
    <row r="816" spans="1:8" x14ac:dyDescent="0.25">
      <c r="A816" s="208">
        <v>52786</v>
      </c>
      <c r="B816" s="207" t="s">
        <v>778</v>
      </c>
      <c r="C816" s="209">
        <f>'PRESUPUESTO 2012 X MINERAL'!O817</f>
        <v>0</v>
      </c>
      <c r="D816" s="209">
        <f>'BIENIO 2013 - 2014 X MINERAL'!O817</f>
        <v>0</v>
      </c>
      <c r="E816" s="209">
        <f>'BIENIO 2015-2016 X MINERAL'!O817</f>
        <v>0</v>
      </c>
      <c r="F816" s="210">
        <f>'BIENIO 2017-2018 X MINERAL'!O817</f>
        <v>0</v>
      </c>
      <c r="G816" s="210">
        <f>'BIENIO 2019-2020 X MINERAL'!O817</f>
        <v>0</v>
      </c>
      <c r="H816" s="211">
        <f t="shared" si="12"/>
        <v>0</v>
      </c>
    </row>
    <row r="817" spans="1:8" x14ac:dyDescent="0.25">
      <c r="A817" s="208">
        <v>52788</v>
      </c>
      <c r="B817" s="207" t="s">
        <v>779</v>
      </c>
      <c r="C817" s="209">
        <f>'PRESUPUESTO 2012 X MINERAL'!O818</f>
        <v>0</v>
      </c>
      <c r="D817" s="209">
        <f>'BIENIO 2013 - 2014 X MINERAL'!O818</f>
        <v>0</v>
      </c>
      <c r="E817" s="209">
        <f>'BIENIO 2015-2016 X MINERAL'!O818</f>
        <v>0</v>
      </c>
      <c r="F817" s="210">
        <f>'BIENIO 2017-2018 X MINERAL'!O818</f>
        <v>0</v>
      </c>
      <c r="G817" s="210">
        <f>'BIENIO 2019-2020 X MINERAL'!O818</f>
        <v>0</v>
      </c>
      <c r="H817" s="211">
        <f t="shared" si="12"/>
        <v>0</v>
      </c>
    </row>
    <row r="818" spans="1:8" x14ac:dyDescent="0.25">
      <c r="A818" s="208">
        <v>52835</v>
      </c>
      <c r="B818" s="207" t="s">
        <v>780</v>
      </c>
      <c r="C818" s="209">
        <f>'PRESUPUESTO 2012 X MINERAL'!O819</f>
        <v>22618836</v>
      </c>
      <c r="D818" s="209">
        <f>'BIENIO 2013 - 2014 X MINERAL'!O819</f>
        <v>5753798</v>
      </c>
      <c r="E818" s="209">
        <f>'BIENIO 2015-2016 X MINERAL'!O819</f>
        <v>1391011704.6099999</v>
      </c>
      <c r="F818" s="210">
        <f>'BIENIO 2017-2018 X MINERAL'!O819</f>
        <v>515194460.55000007</v>
      </c>
      <c r="G818" s="210">
        <f>'BIENIO 2019-2020 X MINERAL'!O819</f>
        <v>235603025.27999997</v>
      </c>
      <c r="H818" s="211">
        <f t="shared" si="12"/>
        <v>2170181824.4399996</v>
      </c>
    </row>
    <row r="819" spans="1:8" x14ac:dyDescent="0.25">
      <c r="A819" s="208">
        <v>52838</v>
      </c>
      <c r="B819" s="207" t="s">
        <v>781</v>
      </c>
      <c r="C819" s="209">
        <f>'PRESUPUESTO 2012 X MINERAL'!O820</f>
        <v>0</v>
      </c>
      <c r="D819" s="209">
        <f>'BIENIO 2013 - 2014 X MINERAL'!O820</f>
        <v>15978</v>
      </c>
      <c r="E819" s="209">
        <f>'BIENIO 2015-2016 X MINERAL'!O820</f>
        <v>34500.57</v>
      </c>
      <c r="F819" s="210">
        <f>'BIENIO 2017-2018 X MINERAL'!O820</f>
        <v>36396.6</v>
      </c>
      <c r="G819" s="210">
        <f>'BIENIO 2019-2020 X MINERAL'!O820</f>
        <v>27453.699999999997</v>
      </c>
      <c r="H819" s="211">
        <f t="shared" si="12"/>
        <v>114328.87</v>
      </c>
    </row>
    <row r="820" spans="1:8" x14ac:dyDescent="0.25">
      <c r="A820" s="208">
        <v>52885</v>
      </c>
      <c r="B820" s="207" t="s">
        <v>782</v>
      </c>
      <c r="C820" s="209">
        <f>'PRESUPUESTO 2012 X MINERAL'!O821</f>
        <v>0</v>
      </c>
      <c r="D820" s="209">
        <f>'BIENIO 2013 - 2014 X MINERAL'!O821</f>
        <v>20471</v>
      </c>
      <c r="E820" s="209">
        <f>'BIENIO 2015-2016 X MINERAL'!O821</f>
        <v>0</v>
      </c>
      <c r="F820" s="210">
        <f>'BIENIO 2017-2018 X MINERAL'!O821</f>
        <v>127786</v>
      </c>
      <c r="G820" s="210">
        <f>'BIENIO 2019-2020 X MINERAL'!O821</f>
        <v>41273.980000000003</v>
      </c>
      <c r="H820" s="211">
        <f t="shared" si="12"/>
        <v>189530.98</v>
      </c>
    </row>
    <row r="821" spans="1:8" x14ac:dyDescent="0.25">
      <c r="A821" s="111">
        <v>54001</v>
      </c>
      <c r="B821" s="112" t="s">
        <v>783</v>
      </c>
      <c r="C821" s="113">
        <f>'PRESUPUESTO 2012 X MINERAL'!O822</f>
        <v>277748899.84000003</v>
      </c>
      <c r="D821" s="113">
        <f>'BIENIO 2013 - 2014 X MINERAL'!O822</f>
        <v>265011547.27000001</v>
      </c>
      <c r="E821" s="113">
        <f>'BIENIO 2015-2016 X MINERAL'!O822</f>
        <v>280857037.13999987</v>
      </c>
      <c r="F821" s="185">
        <f>'BIENIO 2017-2018 X MINERAL'!O822</f>
        <v>438875755.81999993</v>
      </c>
      <c r="G821" s="185">
        <f>'BIENIO 2019-2020 X MINERAL'!O822</f>
        <v>424383310.85999978</v>
      </c>
      <c r="H821" s="114">
        <f t="shared" si="12"/>
        <v>1686876550.9299994</v>
      </c>
    </row>
    <row r="822" spans="1:8" x14ac:dyDescent="0.25">
      <c r="A822" s="111">
        <v>54003</v>
      </c>
      <c r="B822" s="112" t="s">
        <v>784</v>
      </c>
      <c r="C822" s="113">
        <f>'PRESUPUESTO 2012 X MINERAL'!O823</f>
        <v>0</v>
      </c>
      <c r="D822" s="113">
        <f>'BIENIO 2013 - 2014 X MINERAL'!O823</f>
        <v>1412920.3200000001</v>
      </c>
      <c r="E822" s="113">
        <f>'BIENIO 2015-2016 X MINERAL'!O823</f>
        <v>365662</v>
      </c>
      <c r="F822" s="185">
        <f>'BIENIO 2017-2018 X MINERAL'!O823</f>
        <v>1057702.26</v>
      </c>
      <c r="G822" s="185">
        <f>'BIENIO 2019-2020 X MINERAL'!O823</f>
        <v>718799.09</v>
      </c>
      <c r="H822" s="114">
        <f t="shared" si="12"/>
        <v>3555083.67</v>
      </c>
    </row>
    <row r="823" spans="1:8" x14ac:dyDescent="0.25">
      <c r="A823" s="111">
        <v>54051</v>
      </c>
      <c r="B823" s="112" t="s">
        <v>785</v>
      </c>
      <c r="C823" s="113">
        <f>'PRESUPUESTO 2012 X MINERAL'!O824</f>
        <v>19455595</v>
      </c>
      <c r="D823" s="113">
        <f>'BIENIO 2013 - 2014 X MINERAL'!O824</f>
        <v>5308710</v>
      </c>
      <c r="E823" s="113">
        <f>'BIENIO 2015-2016 X MINERAL'!O824</f>
        <v>22309436.079999994</v>
      </c>
      <c r="F823" s="185">
        <f>'BIENIO 2017-2018 X MINERAL'!O824</f>
        <v>12599629.279999996</v>
      </c>
      <c r="G823" s="185">
        <f>'BIENIO 2019-2020 X MINERAL'!O824</f>
        <v>15844216.219999997</v>
      </c>
      <c r="H823" s="114">
        <f t="shared" si="12"/>
        <v>75517586.579999983</v>
      </c>
    </row>
    <row r="824" spans="1:8" x14ac:dyDescent="0.25">
      <c r="A824" s="111">
        <v>54099</v>
      </c>
      <c r="B824" s="112" t="s">
        <v>786</v>
      </c>
      <c r="C824" s="113">
        <f>'PRESUPUESTO 2012 X MINERAL'!O825</f>
        <v>43371133</v>
      </c>
      <c r="D824" s="113">
        <f>'BIENIO 2013 - 2014 X MINERAL'!O825</f>
        <v>52825092.939999998</v>
      </c>
      <c r="E824" s="113">
        <f>'BIENIO 2015-2016 X MINERAL'!O825</f>
        <v>101820578.36999999</v>
      </c>
      <c r="F824" s="185">
        <f>'BIENIO 2017-2018 X MINERAL'!O825</f>
        <v>257942088.39000002</v>
      </c>
      <c r="G824" s="185">
        <f>'BIENIO 2019-2020 X MINERAL'!O825</f>
        <v>269407821.68999994</v>
      </c>
      <c r="H824" s="114">
        <f t="shared" si="12"/>
        <v>725366714.38999999</v>
      </c>
    </row>
    <row r="825" spans="1:8" x14ac:dyDescent="0.25">
      <c r="A825" s="111">
        <v>54109</v>
      </c>
      <c r="B825" s="112" t="s">
        <v>787</v>
      </c>
      <c r="C825" s="113">
        <f>'PRESUPUESTO 2012 X MINERAL'!O826</f>
        <v>0</v>
      </c>
      <c r="D825" s="113">
        <f>'BIENIO 2013 - 2014 X MINERAL'!O826</f>
        <v>935513.08</v>
      </c>
      <c r="E825" s="113">
        <f>'BIENIO 2015-2016 X MINERAL'!O826</f>
        <v>1590503.1099999999</v>
      </c>
      <c r="F825" s="185">
        <f>'BIENIO 2017-2018 X MINERAL'!O826</f>
        <v>3851524.26</v>
      </c>
      <c r="G825" s="185">
        <f>'BIENIO 2019-2020 X MINERAL'!O826</f>
        <v>13540226.560000001</v>
      </c>
      <c r="H825" s="114">
        <f t="shared" si="12"/>
        <v>19917767.009999998</v>
      </c>
    </row>
    <row r="826" spans="1:8" x14ac:dyDescent="0.25">
      <c r="A826" s="111">
        <v>54125</v>
      </c>
      <c r="B826" s="112" t="s">
        <v>788</v>
      </c>
      <c r="C826" s="113">
        <f>'PRESUPUESTO 2012 X MINERAL'!O827</f>
        <v>8775113</v>
      </c>
      <c r="D826" s="113">
        <f>'BIENIO 2013 - 2014 X MINERAL'!O827</f>
        <v>5195064</v>
      </c>
      <c r="E826" s="113">
        <f>'BIENIO 2015-2016 X MINERAL'!O827</f>
        <v>10524391.83</v>
      </c>
      <c r="F826" s="185">
        <f>'BIENIO 2017-2018 X MINERAL'!O827</f>
        <v>6696746.370000001</v>
      </c>
      <c r="G826" s="185">
        <f>'BIENIO 2019-2020 X MINERAL'!O827</f>
        <v>1478155.43</v>
      </c>
      <c r="H826" s="114">
        <f t="shared" si="12"/>
        <v>32669470.629999999</v>
      </c>
    </row>
    <row r="827" spans="1:8" x14ac:dyDescent="0.25">
      <c r="A827" s="111">
        <v>54128</v>
      </c>
      <c r="B827" s="112" t="s">
        <v>789</v>
      </c>
      <c r="C827" s="113">
        <f>'PRESUPUESTO 2012 X MINERAL'!O828</f>
        <v>0</v>
      </c>
      <c r="D827" s="113">
        <f>'BIENIO 2013 - 2014 X MINERAL'!O828</f>
        <v>0</v>
      </c>
      <c r="E827" s="113">
        <f>'BIENIO 2015-2016 X MINERAL'!O828</f>
        <v>0</v>
      </c>
      <c r="F827" s="185">
        <f>'BIENIO 2017-2018 X MINERAL'!O828</f>
        <v>0</v>
      </c>
      <c r="G827" s="185">
        <f>'BIENIO 2019-2020 X MINERAL'!O828</f>
        <v>0</v>
      </c>
      <c r="H827" s="114">
        <f t="shared" si="12"/>
        <v>0</v>
      </c>
    </row>
    <row r="828" spans="1:8" x14ac:dyDescent="0.25">
      <c r="A828" s="111">
        <v>54172</v>
      </c>
      <c r="B828" s="112" t="s">
        <v>790</v>
      </c>
      <c r="C828" s="113">
        <f>'PRESUPUESTO 2012 X MINERAL'!O829</f>
        <v>13646711</v>
      </c>
      <c r="D828" s="113">
        <f>'BIENIO 2013 - 2014 X MINERAL'!O829</f>
        <v>4826151</v>
      </c>
      <c r="E828" s="113">
        <f>'BIENIO 2015-2016 X MINERAL'!O829</f>
        <v>7113891.54</v>
      </c>
      <c r="F828" s="185">
        <f>'BIENIO 2017-2018 X MINERAL'!O829</f>
        <v>30029124.159999996</v>
      </c>
      <c r="G828" s="185">
        <f>'BIENIO 2019-2020 X MINERAL'!O829</f>
        <v>28605528.249999996</v>
      </c>
      <c r="H828" s="114">
        <f t="shared" si="12"/>
        <v>84221405.949999988</v>
      </c>
    </row>
    <row r="829" spans="1:8" x14ac:dyDescent="0.25">
      <c r="A829" s="111">
        <v>54174</v>
      </c>
      <c r="B829" s="112" t="s">
        <v>791</v>
      </c>
      <c r="C829" s="113">
        <f>'PRESUPUESTO 2012 X MINERAL'!O830</f>
        <v>2742865</v>
      </c>
      <c r="D829" s="113">
        <f>'BIENIO 2013 - 2014 X MINERAL'!O830</f>
        <v>1315008</v>
      </c>
      <c r="E829" s="113">
        <f>'BIENIO 2015-2016 X MINERAL'!O830</f>
        <v>4464998.2299999995</v>
      </c>
      <c r="F829" s="185">
        <f>'BIENIO 2017-2018 X MINERAL'!O830</f>
        <v>3278926.14</v>
      </c>
      <c r="G829" s="185">
        <f>'BIENIO 2019-2020 X MINERAL'!O830</f>
        <v>2140046.04</v>
      </c>
      <c r="H829" s="114">
        <f t="shared" si="12"/>
        <v>13941843.41</v>
      </c>
    </row>
    <row r="830" spans="1:8" x14ac:dyDescent="0.25">
      <c r="A830" s="111">
        <v>54206</v>
      </c>
      <c r="B830" s="112" t="s">
        <v>792</v>
      </c>
      <c r="C830" s="113">
        <f>'PRESUPUESTO 2012 X MINERAL'!O831</f>
        <v>0</v>
      </c>
      <c r="D830" s="113">
        <f>'BIENIO 2013 - 2014 X MINERAL'!O831</f>
        <v>0</v>
      </c>
      <c r="E830" s="113">
        <f>'BIENIO 2015-2016 X MINERAL'!O831</f>
        <v>0</v>
      </c>
      <c r="F830" s="185">
        <f>'BIENIO 2017-2018 X MINERAL'!O831</f>
        <v>0</v>
      </c>
      <c r="G830" s="185">
        <f>'BIENIO 2019-2020 X MINERAL'!O831</f>
        <v>0</v>
      </c>
      <c r="H830" s="114">
        <f t="shared" si="12"/>
        <v>0</v>
      </c>
    </row>
    <row r="831" spans="1:8" x14ac:dyDescent="0.25">
      <c r="A831" s="208">
        <v>54223</v>
      </c>
      <c r="B831" s="207" t="s">
        <v>793</v>
      </c>
      <c r="C831" s="209">
        <f>'PRESUPUESTO 2012 X MINERAL'!O832</f>
        <v>0</v>
      </c>
      <c r="D831" s="209">
        <f>'BIENIO 2013 - 2014 X MINERAL'!O832</f>
        <v>0</v>
      </c>
      <c r="E831" s="209">
        <f>'BIENIO 2015-2016 X MINERAL'!O832</f>
        <v>0</v>
      </c>
      <c r="F831" s="210">
        <f>'BIENIO 2017-2018 X MINERAL'!O832</f>
        <v>0</v>
      </c>
      <c r="G831" s="210">
        <f>'BIENIO 2019-2020 X MINERAL'!O832</f>
        <v>0</v>
      </c>
      <c r="H831" s="211">
        <f t="shared" si="12"/>
        <v>0</v>
      </c>
    </row>
    <row r="832" spans="1:8" x14ac:dyDescent="0.25">
      <c r="A832" s="208">
        <v>54239</v>
      </c>
      <c r="B832" s="207" t="s">
        <v>794</v>
      </c>
      <c r="C832" s="209">
        <f>'PRESUPUESTO 2012 X MINERAL'!O833</f>
        <v>38453802</v>
      </c>
      <c r="D832" s="209">
        <f>'BIENIO 2013 - 2014 X MINERAL'!O833</f>
        <v>22613247</v>
      </c>
      <c r="E832" s="209">
        <f>'BIENIO 2015-2016 X MINERAL'!O833</f>
        <v>16995170.010000002</v>
      </c>
      <c r="F832" s="210">
        <f>'BIENIO 2017-2018 X MINERAL'!O833</f>
        <v>62218742.380000003</v>
      </c>
      <c r="G832" s="210">
        <f>'BIENIO 2019-2020 X MINERAL'!O833</f>
        <v>70608694.839999989</v>
      </c>
      <c r="H832" s="211">
        <f t="shared" si="12"/>
        <v>210889656.23000002</v>
      </c>
    </row>
    <row r="833" spans="1:8" x14ac:dyDescent="0.25">
      <c r="A833" s="208">
        <v>54245</v>
      </c>
      <c r="B833" s="207" t="s">
        <v>795</v>
      </c>
      <c r="C833" s="209">
        <f>'PRESUPUESTO 2012 X MINERAL'!O834</f>
        <v>0</v>
      </c>
      <c r="D833" s="209">
        <f>'BIENIO 2013 - 2014 X MINERAL'!O834</f>
        <v>0</v>
      </c>
      <c r="E833" s="209">
        <f>'BIENIO 2015-2016 X MINERAL'!O834</f>
        <v>0</v>
      </c>
      <c r="F833" s="210">
        <f>'BIENIO 2017-2018 X MINERAL'!O834</f>
        <v>0</v>
      </c>
      <c r="G833" s="210">
        <f>'BIENIO 2019-2020 X MINERAL'!O834</f>
        <v>0</v>
      </c>
      <c r="H833" s="211">
        <f t="shared" si="12"/>
        <v>0</v>
      </c>
    </row>
    <row r="834" spans="1:8" x14ac:dyDescent="0.25">
      <c r="A834" s="208">
        <v>54250</v>
      </c>
      <c r="B834" s="207" t="s">
        <v>796</v>
      </c>
      <c r="C834" s="209">
        <f>'PRESUPUESTO 2012 X MINERAL'!O835</f>
        <v>0</v>
      </c>
      <c r="D834" s="209">
        <f>'BIENIO 2013 - 2014 X MINERAL'!O835</f>
        <v>0</v>
      </c>
      <c r="E834" s="209">
        <f>'BIENIO 2015-2016 X MINERAL'!O835</f>
        <v>0</v>
      </c>
      <c r="F834" s="210">
        <f>'BIENIO 2017-2018 X MINERAL'!O835</f>
        <v>0</v>
      </c>
      <c r="G834" s="210">
        <f>'BIENIO 2019-2020 X MINERAL'!O835</f>
        <v>0</v>
      </c>
      <c r="H834" s="211">
        <f t="shared" si="12"/>
        <v>0</v>
      </c>
    </row>
    <row r="835" spans="1:8" x14ac:dyDescent="0.25">
      <c r="A835" s="208">
        <v>54261</v>
      </c>
      <c r="B835" s="207" t="s">
        <v>797</v>
      </c>
      <c r="C835" s="209">
        <f>'PRESUPUESTO 2012 X MINERAL'!O836</f>
        <v>285746254</v>
      </c>
      <c r="D835" s="209">
        <f>'BIENIO 2013 - 2014 X MINERAL'!O836</f>
        <v>286818130</v>
      </c>
      <c r="E835" s="209">
        <f>'BIENIO 2015-2016 X MINERAL'!O836</f>
        <v>124410234.47999997</v>
      </c>
      <c r="F835" s="210">
        <f>'BIENIO 2017-2018 X MINERAL'!O836</f>
        <v>173205787.3499999</v>
      </c>
      <c r="G835" s="210">
        <f>'BIENIO 2019-2020 X MINERAL'!O836</f>
        <v>151236312.51000002</v>
      </c>
      <c r="H835" s="211">
        <f t="shared" si="12"/>
        <v>1021416718.3399999</v>
      </c>
    </row>
    <row r="836" spans="1:8" x14ac:dyDescent="0.25">
      <c r="A836" s="208">
        <v>54313</v>
      </c>
      <c r="B836" s="207" t="s">
        <v>798</v>
      </c>
      <c r="C836" s="209">
        <f>'PRESUPUESTO 2012 X MINERAL'!O837</f>
        <v>0</v>
      </c>
      <c r="D836" s="209">
        <f>'BIENIO 2013 - 2014 X MINERAL'!O837</f>
        <v>0</v>
      </c>
      <c r="E836" s="209">
        <f>'BIENIO 2015-2016 X MINERAL'!O837</f>
        <v>0</v>
      </c>
      <c r="F836" s="210">
        <f>'BIENIO 2017-2018 X MINERAL'!O837</f>
        <v>0</v>
      </c>
      <c r="G836" s="210">
        <f>'BIENIO 2019-2020 X MINERAL'!O837</f>
        <v>0</v>
      </c>
      <c r="H836" s="211">
        <f t="shared" si="12"/>
        <v>0</v>
      </c>
    </row>
    <row r="837" spans="1:8" x14ac:dyDescent="0.25">
      <c r="A837" s="208">
        <v>54344</v>
      </c>
      <c r="B837" s="207" t="s">
        <v>799</v>
      </c>
      <c r="C837" s="209">
        <f>'PRESUPUESTO 2012 X MINERAL'!O838</f>
        <v>0</v>
      </c>
      <c r="D837" s="209">
        <f>'BIENIO 2013 - 2014 X MINERAL'!O838</f>
        <v>0</v>
      </c>
      <c r="E837" s="209">
        <f>'BIENIO 2015-2016 X MINERAL'!O838</f>
        <v>0</v>
      </c>
      <c r="F837" s="210">
        <f>'BIENIO 2017-2018 X MINERAL'!O838</f>
        <v>0</v>
      </c>
      <c r="G837" s="210">
        <f>'BIENIO 2019-2020 X MINERAL'!O838</f>
        <v>0</v>
      </c>
      <c r="H837" s="211">
        <f t="shared" si="12"/>
        <v>0</v>
      </c>
    </row>
    <row r="838" spans="1:8" x14ac:dyDescent="0.25">
      <c r="A838" s="208">
        <v>54347</v>
      </c>
      <c r="B838" s="207" t="s">
        <v>800</v>
      </c>
      <c r="C838" s="209">
        <f>'PRESUPUESTO 2012 X MINERAL'!O839</f>
        <v>0</v>
      </c>
      <c r="D838" s="209">
        <f>'BIENIO 2013 - 2014 X MINERAL'!O839</f>
        <v>0</v>
      </c>
      <c r="E838" s="209">
        <f>'BIENIO 2015-2016 X MINERAL'!O839</f>
        <v>0</v>
      </c>
      <c r="F838" s="210">
        <f>'BIENIO 2017-2018 X MINERAL'!O839</f>
        <v>5998647.1399999997</v>
      </c>
      <c r="G838" s="210">
        <f>'BIENIO 2019-2020 X MINERAL'!O839</f>
        <v>14281371.92</v>
      </c>
      <c r="H838" s="211">
        <f t="shared" si="12"/>
        <v>20280019.059999999</v>
      </c>
    </row>
    <row r="839" spans="1:8" x14ac:dyDescent="0.25">
      <c r="A839" s="208">
        <v>54377</v>
      </c>
      <c r="B839" s="207" t="s">
        <v>801</v>
      </c>
      <c r="C839" s="209">
        <f>'PRESUPUESTO 2012 X MINERAL'!O840</f>
        <v>2107347</v>
      </c>
      <c r="D839" s="209">
        <f>'BIENIO 2013 - 2014 X MINERAL'!O840</f>
        <v>332433</v>
      </c>
      <c r="E839" s="209">
        <f>'BIENIO 2015-2016 X MINERAL'!O840</f>
        <v>256217.82</v>
      </c>
      <c r="F839" s="210">
        <f>'BIENIO 2017-2018 X MINERAL'!O840</f>
        <v>1395750.8100000003</v>
      </c>
      <c r="G839" s="210">
        <f>'BIENIO 2019-2020 X MINERAL'!O840</f>
        <v>6842198.120000002</v>
      </c>
      <c r="H839" s="211">
        <f t="shared" si="12"/>
        <v>10933946.750000002</v>
      </c>
    </row>
    <row r="840" spans="1:8" x14ac:dyDescent="0.25">
      <c r="A840" s="208">
        <v>54385</v>
      </c>
      <c r="B840" s="207" t="s">
        <v>802</v>
      </c>
      <c r="C840" s="209">
        <f>'PRESUPUESTO 2012 X MINERAL'!O841</f>
        <v>0</v>
      </c>
      <c r="D840" s="209">
        <f>'BIENIO 2013 - 2014 X MINERAL'!O841</f>
        <v>8832712</v>
      </c>
      <c r="E840" s="209">
        <f>'BIENIO 2015-2016 X MINERAL'!O841</f>
        <v>1284151.5699999998</v>
      </c>
      <c r="F840" s="210">
        <f>'BIENIO 2017-2018 X MINERAL'!O841</f>
        <v>3868348.2899999996</v>
      </c>
      <c r="G840" s="210">
        <f>'BIENIO 2019-2020 X MINERAL'!O841</f>
        <v>4040226.0100000002</v>
      </c>
      <c r="H840" s="211">
        <f t="shared" si="12"/>
        <v>18025437.870000001</v>
      </c>
    </row>
    <row r="841" spans="1:8" x14ac:dyDescent="0.25">
      <c r="A841" s="111">
        <v>54398</v>
      </c>
      <c r="B841" s="112" t="s">
        <v>803</v>
      </c>
      <c r="C841" s="113">
        <f>'PRESUPUESTO 2012 X MINERAL'!O842</f>
        <v>0</v>
      </c>
      <c r="D841" s="113">
        <f>'BIENIO 2013 - 2014 X MINERAL'!O842</f>
        <v>0</v>
      </c>
      <c r="E841" s="113">
        <f>'BIENIO 2015-2016 X MINERAL'!O842</f>
        <v>0</v>
      </c>
      <c r="F841" s="185">
        <f>'BIENIO 2017-2018 X MINERAL'!O842</f>
        <v>0</v>
      </c>
      <c r="G841" s="185">
        <f>'BIENIO 2019-2020 X MINERAL'!O842</f>
        <v>0</v>
      </c>
      <c r="H841" s="114">
        <f t="shared" si="12"/>
        <v>0</v>
      </c>
    </row>
    <row r="842" spans="1:8" x14ac:dyDescent="0.25">
      <c r="A842" s="111">
        <v>54405</v>
      </c>
      <c r="B842" s="112" t="s">
        <v>804</v>
      </c>
      <c r="C842" s="113">
        <f>'PRESUPUESTO 2012 X MINERAL'!O843</f>
        <v>6837231</v>
      </c>
      <c r="D842" s="113">
        <f>'BIENIO 2013 - 2014 X MINERAL'!O843</f>
        <v>20167215</v>
      </c>
      <c r="E842" s="113">
        <f>'BIENIO 2015-2016 X MINERAL'!O843</f>
        <v>16927784.870000001</v>
      </c>
      <c r="F842" s="185">
        <f>'BIENIO 2017-2018 X MINERAL'!O843</f>
        <v>21631329.32</v>
      </c>
      <c r="G842" s="185">
        <f>'BIENIO 2019-2020 X MINERAL'!O843</f>
        <v>18906022.139999997</v>
      </c>
      <c r="H842" s="114">
        <f t="shared" ref="H842:H905" si="13">SUM(C842:G842)</f>
        <v>84469582.329999998</v>
      </c>
    </row>
    <row r="843" spans="1:8" x14ac:dyDescent="0.25">
      <c r="A843" s="111">
        <v>54418</v>
      </c>
      <c r="B843" s="112" t="s">
        <v>805</v>
      </c>
      <c r="C843" s="113">
        <f>'PRESUPUESTO 2012 X MINERAL'!O844</f>
        <v>0</v>
      </c>
      <c r="D843" s="113">
        <f>'BIENIO 2013 - 2014 X MINERAL'!O844</f>
        <v>0</v>
      </c>
      <c r="E843" s="113">
        <f>'BIENIO 2015-2016 X MINERAL'!O844</f>
        <v>0</v>
      </c>
      <c r="F843" s="185">
        <f>'BIENIO 2017-2018 X MINERAL'!O844</f>
        <v>0</v>
      </c>
      <c r="G843" s="185">
        <f>'BIENIO 2019-2020 X MINERAL'!O844</f>
        <v>0</v>
      </c>
      <c r="H843" s="114">
        <f t="shared" si="13"/>
        <v>0</v>
      </c>
    </row>
    <row r="844" spans="1:8" x14ac:dyDescent="0.25">
      <c r="A844" s="111">
        <v>54480</v>
      </c>
      <c r="B844" s="112" t="s">
        <v>806</v>
      </c>
      <c r="C844" s="113">
        <f>'PRESUPUESTO 2012 X MINERAL'!O845</f>
        <v>431949</v>
      </c>
      <c r="D844" s="113">
        <f>'BIENIO 2013 - 2014 X MINERAL'!O845</f>
        <v>0</v>
      </c>
      <c r="E844" s="113">
        <f>'BIENIO 2015-2016 X MINERAL'!O845</f>
        <v>5307978.1500000004</v>
      </c>
      <c r="F844" s="185">
        <f>'BIENIO 2017-2018 X MINERAL'!O845</f>
        <v>3115030.37</v>
      </c>
      <c r="G844" s="185">
        <f>'BIENIO 2019-2020 X MINERAL'!O845</f>
        <v>0</v>
      </c>
      <c r="H844" s="114">
        <f t="shared" si="13"/>
        <v>8854957.5199999996</v>
      </c>
    </row>
    <row r="845" spans="1:8" x14ac:dyDescent="0.25">
      <c r="A845" s="111">
        <v>54498</v>
      </c>
      <c r="B845" s="112" t="s">
        <v>807</v>
      </c>
      <c r="C845" s="113">
        <f>'PRESUPUESTO 2012 X MINERAL'!O846</f>
        <v>0</v>
      </c>
      <c r="D845" s="113">
        <f>'BIENIO 2013 - 2014 X MINERAL'!O846</f>
        <v>2030982</v>
      </c>
      <c r="E845" s="113">
        <f>'BIENIO 2015-2016 X MINERAL'!O846</f>
        <v>378704.92000000004</v>
      </c>
      <c r="F845" s="185">
        <f>'BIENIO 2017-2018 X MINERAL'!O846</f>
        <v>4314959.2300000004</v>
      </c>
      <c r="G845" s="185">
        <f>'BIENIO 2019-2020 X MINERAL'!O846</f>
        <v>512081.28999999992</v>
      </c>
      <c r="H845" s="114">
        <f t="shared" si="13"/>
        <v>7236727.4400000004</v>
      </c>
    </row>
    <row r="846" spans="1:8" x14ac:dyDescent="0.25">
      <c r="A846" s="111">
        <v>54518</v>
      </c>
      <c r="B846" s="112" t="s">
        <v>808</v>
      </c>
      <c r="C846" s="113">
        <f>'PRESUPUESTO 2012 X MINERAL'!O847</f>
        <v>314238</v>
      </c>
      <c r="D846" s="113">
        <f>'BIENIO 2013 - 2014 X MINERAL'!O847</f>
        <v>552377</v>
      </c>
      <c r="E846" s="113">
        <f>'BIENIO 2015-2016 X MINERAL'!O847</f>
        <v>44054.570000000007</v>
      </c>
      <c r="F846" s="185">
        <f>'BIENIO 2017-2018 X MINERAL'!O847</f>
        <v>112125.56</v>
      </c>
      <c r="G846" s="185">
        <f>'BIENIO 2019-2020 X MINERAL'!O847</f>
        <v>0</v>
      </c>
      <c r="H846" s="114">
        <f t="shared" si="13"/>
        <v>1022795.1300000001</v>
      </c>
    </row>
    <row r="847" spans="1:8" x14ac:dyDescent="0.25">
      <c r="A847" s="111">
        <v>54520</v>
      </c>
      <c r="B847" s="112" t="s">
        <v>809</v>
      </c>
      <c r="C847" s="113">
        <f>'PRESUPUESTO 2012 X MINERAL'!O848</f>
        <v>4769433</v>
      </c>
      <c r="D847" s="113">
        <f>'BIENIO 2013 - 2014 X MINERAL'!O848</f>
        <v>8542741</v>
      </c>
      <c r="E847" s="113">
        <f>'BIENIO 2015-2016 X MINERAL'!O848</f>
        <v>4641867.1500000004</v>
      </c>
      <c r="F847" s="185">
        <f>'BIENIO 2017-2018 X MINERAL'!O848</f>
        <v>25961998.41</v>
      </c>
      <c r="G847" s="185">
        <f>'BIENIO 2019-2020 X MINERAL'!O848</f>
        <v>31507954.59999999</v>
      </c>
      <c r="H847" s="114">
        <f t="shared" si="13"/>
        <v>75423994.159999996</v>
      </c>
    </row>
    <row r="848" spans="1:8" x14ac:dyDescent="0.25">
      <c r="A848" s="111">
        <v>54553</v>
      </c>
      <c r="B848" s="112" t="s">
        <v>810</v>
      </c>
      <c r="C848" s="113">
        <f>'PRESUPUESTO 2012 X MINERAL'!O849</f>
        <v>0</v>
      </c>
      <c r="D848" s="113">
        <f>'BIENIO 2013 - 2014 X MINERAL'!O849</f>
        <v>0</v>
      </c>
      <c r="E848" s="113">
        <f>'BIENIO 2015-2016 X MINERAL'!O849</f>
        <v>0</v>
      </c>
      <c r="F848" s="185">
        <f>'BIENIO 2017-2018 X MINERAL'!O849</f>
        <v>0</v>
      </c>
      <c r="G848" s="185">
        <f>'BIENIO 2019-2020 X MINERAL'!O849</f>
        <v>0</v>
      </c>
      <c r="H848" s="114">
        <f t="shared" si="13"/>
        <v>0</v>
      </c>
    </row>
    <row r="849" spans="1:8" x14ac:dyDescent="0.25">
      <c r="A849" s="111">
        <v>54599</v>
      </c>
      <c r="B849" s="112" t="s">
        <v>811</v>
      </c>
      <c r="C849" s="113">
        <f>'PRESUPUESTO 2012 X MINERAL'!O850</f>
        <v>0</v>
      </c>
      <c r="D849" s="113">
        <f>'BIENIO 2013 - 2014 X MINERAL'!O850</f>
        <v>0</v>
      </c>
      <c r="E849" s="113">
        <f>'BIENIO 2015-2016 X MINERAL'!O850</f>
        <v>0</v>
      </c>
      <c r="F849" s="185">
        <f>'BIENIO 2017-2018 X MINERAL'!O850</f>
        <v>0</v>
      </c>
      <c r="G849" s="185">
        <f>'BIENIO 2019-2020 X MINERAL'!O850</f>
        <v>0</v>
      </c>
      <c r="H849" s="114">
        <f t="shared" si="13"/>
        <v>0</v>
      </c>
    </row>
    <row r="850" spans="1:8" x14ac:dyDescent="0.25">
      <c r="A850" s="111">
        <v>54660</v>
      </c>
      <c r="B850" s="112" t="s">
        <v>812</v>
      </c>
      <c r="C850" s="113">
        <f>'PRESUPUESTO 2012 X MINERAL'!O851</f>
        <v>88255574</v>
      </c>
      <c r="D850" s="113">
        <f>'BIENIO 2013 - 2014 X MINERAL'!O851</f>
        <v>74883681.579999998</v>
      </c>
      <c r="E850" s="113">
        <f>'BIENIO 2015-2016 X MINERAL'!O851</f>
        <v>56909003.080000006</v>
      </c>
      <c r="F850" s="185">
        <f>'BIENIO 2017-2018 X MINERAL'!O851</f>
        <v>73338664.280000001</v>
      </c>
      <c r="G850" s="185">
        <f>'BIENIO 2019-2020 X MINERAL'!O851</f>
        <v>80748676.179999992</v>
      </c>
      <c r="H850" s="114">
        <f t="shared" si="13"/>
        <v>374135599.12</v>
      </c>
    </row>
    <row r="851" spans="1:8" x14ac:dyDescent="0.25">
      <c r="A851" s="208">
        <v>54670</v>
      </c>
      <c r="B851" s="207" t="s">
        <v>813</v>
      </c>
      <c r="C851" s="209">
        <f>'PRESUPUESTO 2012 X MINERAL'!O852</f>
        <v>0</v>
      </c>
      <c r="D851" s="209">
        <f>'BIENIO 2013 - 2014 X MINERAL'!O852</f>
        <v>0</v>
      </c>
      <c r="E851" s="209">
        <f>'BIENIO 2015-2016 X MINERAL'!O852</f>
        <v>0</v>
      </c>
      <c r="F851" s="210">
        <f>'BIENIO 2017-2018 X MINERAL'!O852</f>
        <v>0</v>
      </c>
      <c r="G851" s="210">
        <f>'BIENIO 2019-2020 X MINERAL'!O852</f>
        <v>0</v>
      </c>
      <c r="H851" s="211">
        <f t="shared" si="13"/>
        <v>0</v>
      </c>
    </row>
    <row r="852" spans="1:8" x14ac:dyDescent="0.25">
      <c r="A852" s="208">
        <v>54673</v>
      </c>
      <c r="B852" s="207" t="s">
        <v>565</v>
      </c>
      <c r="C852" s="209">
        <f>'PRESUPUESTO 2012 X MINERAL'!O853</f>
        <v>42713489.980000004</v>
      </c>
      <c r="D852" s="209">
        <f>'BIENIO 2013 - 2014 X MINERAL'!O853</f>
        <v>60493533.149999999</v>
      </c>
      <c r="E852" s="209">
        <f>'BIENIO 2015-2016 X MINERAL'!O853</f>
        <v>84794912.799999997</v>
      </c>
      <c r="F852" s="210">
        <f>'BIENIO 2017-2018 X MINERAL'!O853</f>
        <v>148666502.71999994</v>
      </c>
      <c r="G852" s="210">
        <f>'BIENIO 2019-2020 X MINERAL'!O853</f>
        <v>203097636.91000006</v>
      </c>
      <c r="H852" s="211">
        <f t="shared" si="13"/>
        <v>539766075.56000006</v>
      </c>
    </row>
    <row r="853" spans="1:8" x14ac:dyDescent="0.25">
      <c r="A853" s="208">
        <v>54680</v>
      </c>
      <c r="B853" s="207" t="s">
        <v>814</v>
      </c>
      <c r="C853" s="209">
        <f>'PRESUPUESTO 2012 X MINERAL'!O854</f>
        <v>4971474</v>
      </c>
      <c r="D853" s="209">
        <f>'BIENIO 2013 - 2014 X MINERAL'!O854</f>
        <v>4531560</v>
      </c>
      <c r="E853" s="209">
        <f>'BIENIO 2015-2016 X MINERAL'!O854</f>
        <v>10720875.900000002</v>
      </c>
      <c r="F853" s="210">
        <f>'BIENIO 2017-2018 X MINERAL'!O854</f>
        <v>17726781.140000004</v>
      </c>
      <c r="G853" s="210">
        <f>'BIENIO 2019-2020 X MINERAL'!O854</f>
        <v>23093117.690000001</v>
      </c>
      <c r="H853" s="211">
        <f t="shared" si="13"/>
        <v>61043808.730000004</v>
      </c>
    </row>
    <row r="854" spans="1:8" x14ac:dyDescent="0.25">
      <c r="A854" s="208">
        <v>54720</v>
      </c>
      <c r="B854" s="207" t="s">
        <v>815</v>
      </c>
      <c r="C854" s="209">
        <f>'PRESUPUESTO 2012 X MINERAL'!O855</f>
        <v>434497266</v>
      </c>
      <c r="D854" s="209">
        <f>'BIENIO 2013 - 2014 X MINERAL'!O855</f>
        <v>346429611.77000004</v>
      </c>
      <c r="E854" s="209">
        <f>'BIENIO 2015-2016 X MINERAL'!O855</f>
        <v>223466761.58000004</v>
      </c>
      <c r="F854" s="210">
        <f>'BIENIO 2017-2018 X MINERAL'!O855</f>
        <v>507607811.60000002</v>
      </c>
      <c r="G854" s="210">
        <f>'BIENIO 2019-2020 X MINERAL'!O855</f>
        <v>405373885.30000019</v>
      </c>
      <c r="H854" s="211">
        <f t="shared" si="13"/>
        <v>1917375336.2500002</v>
      </c>
    </row>
    <row r="855" spans="1:8" x14ac:dyDescent="0.25">
      <c r="A855" s="208">
        <v>54743</v>
      </c>
      <c r="B855" s="207" t="s">
        <v>816</v>
      </c>
      <c r="C855" s="209">
        <f>'PRESUPUESTO 2012 X MINERAL'!O856</f>
        <v>0</v>
      </c>
      <c r="D855" s="209">
        <f>'BIENIO 2013 - 2014 X MINERAL'!O856</f>
        <v>0</v>
      </c>
      <c r="E855" s="209">
        <f>'BIENIO 2015-2016 X MINERAL'!O856</f>
        <v>0</v>
      </c>
      <c r="F855" s="210">
        <f>'BIENIO 2017-2018 X MINERAL'!O856</f>
        <v>0</v>
      </c>
      <c r="G855" s="210">
        <f>'BIENIO 2019-2020 X MINERAL'!O856</f>
        <v>0</v>
      </c>
      <c r="H855" s="211">
        <f t="shared" si="13"/>
        <v>0</v>
      </c>
    </row>
    <row r="856" spans="1:8" x14ac:dyDescent="0.25">
      <c r="A856" s="208">
        <v>54800</v>
      </c>
      <c r="B856" s="207" t="s">
        <v>817</v>
      </c>
      <c r="C856" s="209">
        <f>'PRESUPUESTO 2012 X MINERAL'!O857</f>
        <v>0</v>
      </c>
      <c r="D856" s="209">
        <f>'BIENIO 2013 - 2014 X MINERAL'!O857</f>
        <v>0</v>
      </c>
      <c r="E856" s="209">
        <f>'BIENIO 2015-2016 X MINERAL'!O857</f>
        <v>0</v>
      </c>
      <c r="F856" s="210">
        <f>'BIENIO 2017-2018 X MINERAL'!O857</f>
        <v>0</v>
      </c>
      <c r="G856" s="210">
        <f>'BIENIO 2019-2020 X MINERAL'!O857</f>
        <v>0</v>
      </c>
      <c r="H856" s="211">
        <f t="shared" si="13"/>
        <v>0</v>
      </c>
    </row>
    <row r="857" spans="1:8" x14ac:dyDescent="0.25">
      <c r="A857" s="208">
        <v>54810</v>
      </c>
      <c r="B857" s="207" t="s">
        <v>818</v>
      </c>
      <c r="C857" s="209">
        <f>'PRESUPUESTO 2012 X MINERAL'!O858</f>
        <v>25882102</v>
      </c>
      <c r="D857" s="209">
        <f>'BIENIO 2013 - 2014 X MINERAL'!O858</f>
        <v>4204002.9400000004</v>
      </c>
      <c r="E857" s="209">
        <f>'BIENIO 2015-2016 X MINERAL'!O858</f>
        <v>9778475.6799999997</v>
      </c>
      <c r="F857" s="210">
        <f>'BIENIO 2017-2018 X MINERAL'!O858</f>
        <v>7689978.0700000003</v>
      </c>
      <c r="G857" s="210">
        <f>'BIENIO 2019-2020 X MINERAL'!O858</f>
        <v>4609972.0600000005</v>
      </c>
      <c r="H857" s="211">
        <f t="shared" si="13"/>
        <v>52164530.750000007</v>
      </c>
    </row>
    <row r="858" spans="1:8" x14ac:dyDescent="0.25">
      <c r="A858" s="208">
        <v>54820</v>
      </c>
      <c r="B858" s="207" t="s">
        <v>161</v>
      </c>
      <c r="C858" s="209">
        <f>'PRESUPUESTO 2012 X MINERAL'!O859</f>
        <v>32596863.199999999</v>
      </c>
      <c r="D858" s="209">
        <f>'BIENIO 2013 - 2014 X MINERAL'!O859</f>
        <v>16521013.730000002</v>
      </c>
      <c r="E858" s="209">
        <f>'BIENIO 2015-2016 X MINERAL'!O859</f>
        <v>17434947.059999999</v>
      </c>
      <c r="F858" s="210">
        <f>'BIENIO 2017-2018 X MINERAL'!O859</f>
        <v>59623354.560000002</v>
      </c>
      <c r="G858" s="210">
        <f>'BIENIO 2019-2020 X MINERAL'!O859</f>
        <v>39888517.779999994</v>
      </c>
      <c r="H858" s="211">
        <f t="shared" si="13"/>
        <v>166064696.32999998</v>
      </c>
    </row>
    <row r="859" spans="1:8" x14ac:dyDescent="0.25">
      <c r="A859" s="208">
        <v>54871</v>
      </c>
      <c r="B859" s="207" t="s">
        <v>819</v>
      </c>
      <c r="C859" s="209">
        <f>'PRESUPUESTO 2012 X MINERAL'!O860</f>
        <v>0</v>
      </c>
      <c r="D859" s="209">
        <f>'BIENIO 2013 - 2014 X MINERAL'!O860</f>
        <v>0</v>
      </c>
      <c r="E859" s="209">
        <f>'BIENIO 2015-2016 X MINERAL'!O860</f>
        <v>0</v>
      </c>
      <c r="F859" s="210">
        <f>'BIENIO 2017-2018 X MINERAL'!O860</f>
        <v>0</v>
      </c>
      <c r="G859" s="210">
        <f>'BIENIO 2019-2020 X MINERAL'!O860</f>
        <v>0</v>
      </c>
      <c r="H859" s="211">
        <f t="shared" si="13"/>
        <v>0</v>
      </c>
    </row>
    <row r="860" spans="1:8" x14ac:dyDescent="0.25">
      <c r="A860" s="208">
        <v>54874</v>
      </c>
      <c r="B860" s="207" t="s">
        <v>820</v>
      </c>
      <c r="C860" s="209">
        <f>'PRESUPUESTO 2012 X MINERAL'!O861</f>
        <v>251174</v>
      </c>
      <c r="D860" s="209">
        <f>'BIENIO 2013 - 2014 X MINERAL'!O861</f>
        <v>4532520.2100000009</v>
      </c>
      <c r="E860" s="209">
        <f>'BIENIO 2015-2016 X MINERAL'!O861</f>
        <v>2224121.94</v>
      </c>
      <c r="F860" s="210">
        <f>'BIENIO 2017-2018 X MINERAL'!O861</f>
        <v>4482158.8800000008</v>
      </c>
      <c r="G860" s="210">
        <f>'BIENIO 2019-2020 X MINERAL'!O861</f>
        <v>2840213.6</v>
      </c>
      <c r="H860" s="211">
        <f t="shared" si="13"/>
        <v>14330188.630000001</v>
      </c>
    </row>
    <row r="861" spans="1:8" x14ac:dyDescent="0.25">
      <c r="A861" s="111">
        <v>63001</v>
      </c>
      <c r="B861" s="112" t="s">
        <v>67</v>
      </c>
      <c r="C861" s="113">
        <f>'PRESUPUESTO 2012 X MINERAL'!O862</f>
        <v>29156905</v>
      </c>
      <c r="D861" s="113">
        <f>'BIENIO 2013 - 2014 X MINERAL'!O862</f>
        <v>30002634</v>
      </c>
      <c r="E861" s="113">
        <f>'BIENIO 2015-2016 X MINERAL'!O862</f>
        <v>25366758</v>
      </c>
      <c r="F861" s="185">
        <f>'BIENIO 2017-2018 X MINERAL'!O862</f>
        <v>0</v>
      </c>
      <c r="G861" s="185">
        <f>'BIENIO 2019-2020 X MINERAL'!O862</f>
        <v>0</v>
      </c>
      <c r="H861" s="114">
        <f t="shared" si="13"/>
        <v>84526297</v>
      </c>
    </row>
    <row r="862" spans="1:8" x14ac:dyDescent="0.25">
      <c r="A862" s="111">
        <v>63111</v>
      </c>
      <c r="B862" s="112" t="s">
        <v>251</v>
      </c>
      <c r="C862" s="113">
        <f>'PRESUPUESTO 2012 X MINERAL'!O863</f>
        <v>0</v>
      </c>
      <c r="D862" s="113">
        <f>'BIENIO 2013 - 2014 X MINERAL'!O863</f>
        <v>0</v>
      </c>
      <c r="E862" s="113">
        <f>'BIENIO 2015-2016 X MINERAL'!O863</f>
        <v>75830</v>
      </c>
      <c r="F862" s="185">
        <f>'BIENIO 2017-2018 X MINERAL'!O863</f>
        <v>0</v>
      </c>
      <c r="G862" s="185">
        <f>'BIENIO 2019-2020 X MINERAL'!O863</f>
        <v>0</v>
      </c>
      <c r="H862" s="114">
        <f t="shared" si="13"/>
        <v>75830</v>
      </c>
    </row>
    <row r="863" spans="1:8" x14ac:dyDescent="0.25">
      <c r="A863" s="111">
        <v>63130</v>
      </c>
      <c r="B863" s="112" t="s">
        <v>821</v>
      </c>
      <c r="C863" s="113">
        <f>'PRESUPUESTO 2012 X MINERAL'!O864</f>
        <v>0</v>
      </c>
      <c r="D863" s="113">
        <f>'BIENIO 2013 - 2014 X MINERAL'!O864</f>
        <v>1356492</v>
      </c>
      <c r="E863" s="113">
        <f>'BIENIO 2015-2016 X MINERAL'!O864</f>
        <v>1449064.05</v>
      </c>
      <c r="F863" s="185">
        <f>'BIENIO 2017-2018 X MINERAL'!O864</f>
        <v>6330000.4399999995</v>
      </c>
      <c r="G863" s="185">
        <f>'BIENIO 2019-2020 X MINERAL'!O864</f>
        <v>589644.15</v>
      </c>
      <c r="H863" s="114">
        <f t="shared" si="13"/>
        <v>9725200.6399999987</v>
      </c>
    </row>
    <row r="864" spans="1:8" x14ac:dyDescent="0.25">
      <c r="A864" s="111">
        <v>63190</v>
      </c>
      <c r="B864" s="112" t="s">
        <v>822</v>
      </c>
      <c r="C864" s="113">
        <f>'PRESUPUESTO 2012 X MINERAL'!O865</f>
        <v>0</v>
      </c>
      <c r="D864" s="113">
        <f>'BIENIO 2013 - 2014 X MINERAL'!O865</f>
        <v>0</v>
      </c>
      <c r="E864" s="113">
        <f>'BIENIO 2015-2016 X MINERAL'!O865</f>
        <v>0</v>
      </c>
      <c r="F864" s="185">
        <f>'BIENIO 2017-2018 X MINERAL'!O865</f>
        <v>0</v>
      </c>
      <c r="G864" s="185">
        <f>'BIENIO 2019-2020 X MINERAL'!O865</f>
        <v>0</v>
      </c>
      <c r="H864" s="114">
        <f t="shared" si="13"/>
        <v>0</v>
      </c>
    </row>
    <row r="865" spans="1:8" x14ac:dyDescent="0.25">
      <c r="A865" s="111">
        <v>63212</v>
      </c>
      <c r="B865" s="112" t="s">
        <v>27</v>
      </c>
      <c r="C865" s="113">
        <f>'PRESUPUESTO 2012 X MINERAL'!O866</f>
        <v>0</v>
      </c>
      <c r="D865" s="113">
        <f>'BIENIO 2013 - 2014 X MINERAL'!O866</f>
        <v>106278.83</v>
      </c>
      <c r="E865" s="113">
        <f>'BIENIO 2015-2016 X MINERAL'!O866</f>
        <v>26369.46</v>
      </c>
      <c r="F865" s="185">
        <f>'BIENIO 2017-2018 X MINERAL'!O866</f>
        <v>130519.06</v>
      </c>
      <c r="G865" s="185">
        <f>'BIENIO 2019-2020 X MINERAL'!O866</f>
        <v>0</v>
      </c>
      <c r="H865" s="114">
        <f t="shared" si="13"/>
        <v>263167.34999999998</v>
      </c>
    </row>
    <row r="866" spans="1:8" x14ac:dyDescent="0.25">
      <c r="A866" s="111">
        <v>63272</v>
      </c>
      <c r="B866" s="112" t="s">
        <v>823</v>
      </c>
      <c r="C866" s="113">
        <f>'PRESUPUESTO 2012 X MINERAL'!O867</f>
        <v>0</v>
      </c>
      <c r="D866" s="113">
        <f>'BIENIO 2013 - 2014 X MINERAL'!O867</f>
        <v>0</v>
      </c>
      <c r="E866" s="113">
        <f>'BIENIO 2015-2016 X MINERAL'!O867</f>
        <v>72024.149999999994</v>
      </c>
      <c r="F866" s="185">
        <f>'BIENIO 2017-2018 X MINERAL'!O867</f>
        <v>555637.88</v>
      </c>
      <c r="G866" s="185">
        <f>'BIENIO 2019-2020 X MINERAL'!O867</f>
        <v>87937.48000000001</v>
      </c>
      <c r="H866" s="114">
        <f t="shared" si="13"/>
        <v>715599.51</v>
      </c>
    </row>
    <row r="867" spans="1:8" x14ac:dyDescent="0.25">
      <c r="A867" s="111">
        <v>63302</v>
      </c>
      <c r="B867" s="112" t="s">
        <v>824</v>
      </c>
      <c r="C867" s="113">
        <f>'PRESUPUESTO 2012 X MINERAL'!O868</f>
        <v>0</v>
      </c>
      <c r="D867" s="113">
        <f>'BIENIO 2013 - 2014 X MINERAL'!O868</f>
        <v>4455156.5</v>
      </c>
      <c r="E867" s="113">
        <f>'BIENIO 2015-2016 X MINERAL'!O868</f>
        <v>2628439.79</v>
      </c>
      <c r="F867" s="185">
        <f>'BIENIO 2017-2018 X MINERAL'!O868</f>
        <v>11894531.57</v>
      </c>
      <c r="G867" s="185">
        <f>'BIENIO 2019-2020 X MINERAL'!O868</f>
        <v>3277974.77</v>
      </c>
      <c r="H867" s="114">
        <f t="shared" si="13"/>
        <v>22256102.629999999</v>
      </c>
    </row>
    <row r="868" spans="1:8" x14ac:dyDescent="0.25">
      <c r="A868" s="111">
        <v>63401</v>
      </c>
      <c r="B868" s="112" t="s">
        <v>825</v>
      </c>
      <c r="C868" s="113">
        <f>'PRESUPUESTO 2012 X MINERAL'!O869</f>
        <v>9668906</v>
      </c>
      <c r="D868" s="113">
        <f>'BIENIO 2013 - 2014 X MINERAL'!O869</f>
        <v>1804606</v>
      </c>
      <c r="E868" s="113">
        <f>'BIENIO 2015-2016 X MINERAL'!O869</f>
        <v>521909.45</v>
      </c>
      <c r="F868" s="185">
        <f>'BIENIO 2017-2018 X MINERAL'!O869</f>
        <v>427778.71</v>
      </c>
      <c r="G868" s="185">
        <f>'BIENIO 2019-2020 X MINERAL'!O869</f>
        <v>640205.27</v>
      </c>
      <c r="H868" s="114">
        <f t="shared" si="13"/>
        <v>13063405.43</v>
      </c>
    </row>
    <row r="869" spans="1:8" x14ac:dyDescent="0.25">
      <c r="A869" s="111">
        <v>63470</v>
      </c>
      <c r="B869" s="112" t="s">
        <v>826</v>
      </c>
      <c r="C869" s="113">
        <f>'PRESUPUESTO 2012 X MINERAL'!O870</f>
        <v>0</v>
      </c>
      <c r="D869" s="113">
        <f>'BIENIO 2013 - 2014 X MINERAL'!O870</f>
        <v>45482</v>
      </c>
      <c r="E869" s="113">
        <f>'BIENIO 2015-2016 X MINERAL'!O870</f>
        <v>0</v>
      </c>
      <c r="F869" s="185">
        <f>'BIENIO 2017-2018 X MINERAL'!O870</f>
        <v>0</v>
      </c>
      <c r="G869" s="185">
        <f>'BIENIO 2019-2020 X MINERAL'!O870</f>
        <v>8608.91</v>
      </c>
      <c r="H869" s="114">
        <f t="shared" si="13"/>
        <v>54090.91</v>
      </c>
    </row>
    <row r="870" spans="1:8" x14ac:dyDescent="0.25">
      <c r="A870" s="111">
        <v>63548</v>
      </c>
      <c r="B870" s="112" t="s">
        <v>827</v>
      </c>
      <c r="C870" s="113">
        <f>'PRESUPUESTO 2012 X MINERAL'!O871</f>
        <v>0</v>
      </c>
      <c r="D870" s="113">
        <f>'BIENIO 2013 - 2014 X MINERAL'!O871</f>
        <v>1516049.3299999998</v>
      </c>
      <c r="E870" s="113">
        <f>'BIENIO 2015-2016 X MINERAL'!O871</f>
        <v>2385485.16</v>
      </c>
      <c r="F870" s="185">
        <f>'BIENIO 2017-2018 X MINERAL'!O871</f>
        <v>5313826.0700000012</v>
      </c>
      <c r="G870" s="185">
        <f>'BIENIO 2019-2020 X MINERAL'!O871</f>
        <v>997390.49999999988</v>
      </c>
      <c r="H870" s="114">
        <f t="shared" si="13"/>
        <v>10212751.060000002</v>
      </c>
    </row>
    <row r="871" spans="1:8" x14ac:dyDescent="0.25">
      <c r="A871" s="208">
        <v>63594</v>
      </c>
      <c r="B871" s="207" t="s">
        <v>828</v>
      </c>
      <c r="C871" s="209">
        <f>'PRESUPUESTO 2012 X MINERAL'!O872</f>
        <v>35819</v>
      </c>
      <c r="D871" s="209">
        <f>'BIENIO 2013 - 2014 X MINERAL'!O872</f>
        <v>0</v>
      </c>
      <c r="E871" s="209">
        <f>'BIENIO 2015-2016 X MINERAL'!O872</f>
        <v>0</v>
      </c>
      <c r="F871" s="210">
        <f>'BIENIO 2017-2018 X MINERAL'!O872</f>
        <v>0</v>
      </c>
      <c r="G871" s="210">
        <f>'BIENIO 2019-2020 X MINERAL'!O872</f>
        <v>0</v>
      </c>
      <c r="H871" s="211">
        <f t="shared" si="13"/>
        <v>35819</v>
      </c>
    </row>
    <row r="872" spans="1:8" x14ac:dyDescent="0.25">
      <c r="A872" s="208">
        <v>63690</v>
      </c>
      <c r="B872" s="207" t="s">
        <v>829</v>
      </c>
      <c r="C872" s="209">
        <f>'PRESUPUESTO 2012 X MINERAL'!O873</f>
        <v>11604</v>
      </c>
      <c r="D872" s="209">
        <f>'BIENIO 2013 - 2014 X MINERAL'!O873</f>
        <v>53818</v>
      </c>
      <c r="E872" s="209">
        <f>'BIENIO 2015-2016 X MINERAL'!O873</f>
        <v>886951.2</v>
      </c>
      <c r="F872" s="210">
        <f>'BIENIO 2017-2018 X MINERAL'!O873</f>
        <v>0</v>
      </c>
      <c r="G872" s="210">
        <f>'BIENIO 2019-2020 X MINERAL'!O873</f>
        <v>0</v>
      </c>
      <c r="H872" s="211">
        <f t="shared" si="13"/>
        <v>952373.2</v>
      </c>
    </row>
    <row r="873" spans="1:8" x14ac:dyDescent="0.25">
      <c r="A873" s="208">
        <v>66001</v>
      </c>
      <c r="B873" s="207" t="s">
        <v>830</v>
      </c>
      <c r="C873" s="209">
        <f>'PRESUPUESTO 2012 X MINERAL'!O874</f>
        <v>20632545.800000001</v>
      </c>
      <c r="D873" s="209">
        <f>'BIENIO 2013 - 2014 X MINERAL'!O874</f>
        <v>9502563.5700000003</v>
      </c>
      <c r="E873" s="209">
        <f>'BIENIO 2015-2016 X MINERAL'!O874</f>
        <v>12532992.820000002</v>
      </c>
      <c r="F873" s="210">
        <f>'BIENIO 2017-2018 X MINERAL'!O874</f>
        <v>25177633.340000004</v>
      </c>
      <c r="G873" s="210">
        <f>'BIENIO 2019-2020 X MINERAL'!O874</f>
        <v>15830010.390000001</v>
      </c>
      <c r="H873" s="211">
        <f t="shared" si="13"/>
        <v>83675745.920000002</v>
      </c>
    </row>
    <row r="874" spans="1:8" x14ac:dyDescent="0.25">
      <c r="A874" s="208">
        <v>66045</v>
      </c>
      <c r="B874" s="207" t="s">
        <v>831</v>
      </c>
      <c r="C874" s="209">
        <f>'PRESUPUESTO 2012 X MINERAL'!O875</f>
        <v>0</v>
      </c>
      <c r="D874" s="209">
        <f>'BIENIO 2013 - 2014 X MINERAL'!O875</f>
        <v>148445</v>
      </c>
      <c r="E874" s="209">
        <f>'BIENIO 2015-2016 X MINERAL'!O875</f>
        <v>0</v>
      </c>
      <c r="F874" s="210">
        <f>'BIENIO 2017-2018 X MINERAL'!O875</f>
        <v>457922.34</v>
      </c>
      <c r="G874" s="210">
        <f>'BIENIO 2019-2020 X MINERAL'!O875</f>
        <v>27077.63</v>
      </c>
      <c r="H874" s="211">
        <f t="shared" si="13"/>
        <v>633444.97000000009</v>
      </c>
    </row>
    <row r="875" spans="1:8" x14ac:dyDescent="0.25">
      <c r="A875" s="208">
        <v>66075</v>
      </c>
      <c r="B875" s="207" t="s">
        <v>405</v>
      </c>
      <c r="C875" s="209">
        <f>'PRESUPUESTO 2012 X MINERAL'!O876</f>
        <v>0</v>
      </c>
      <c r="D875" s="209">
        <f>'BIENIO 2013 - 2014 X MINERAL'!O876</f>
        <v>114918</v>
      </c>
      <c r="E875" s="209">
        <f>'BIENIO 2015-2016 X MINERAL'!O876</f>
        <v>229613.24</v>
      </c>
      <c r="F875" s="210">
        <f>'BIENIO 2017-2018 X MINERAL'!O876</f>
        <v>505370.62000000005</v>
      </c>
      <c r="G875" s="210">
        <f>'BIENIO 2019-2020 X MINERAL'!O876</f>
        <v>162085.97</v>
      </c>
      <c r="H875" s="211">
        <f t="shared" si="13"/>
        <v>1011987.8300000001</v>
      </c>
    </row>
    <row r="876" spans="1:8" x14ac:dyDescent="0.25">
      <c r="A876" s="208">
        <v>66088</v>
      </c>
      <c r="B876" s="207" t="s">
        <v>832</v>
      </c>
      <c r="C876" s="209">
        <f>'PRESUPUESTO 2012 X MINERAL'!O877</f>
        <v>0</v>
      </c>
      <c r="D876" s="209">
        <f>'BIENIO 2013 - 2014 X MINERAL'!O877</f>
        <v>6195015</v>
      </c>
      <c r="E876" s="209">
        <f>'BIENIO 2015-2016 X MINERAL'!O877</f>
        <v>945505</v>
      </c>
      <c r="F876" s="210">
        <f>'BIENIO 2017-2018 X MINERAL'!O877</f>
        <v>3597422.0099999993</v>
      </c>
      <c r="G876" s="210">
        <f>'BIENIO 2019-2020 X MINERAL'!O877</f>
        <v>138752.88</v>
      </c>
      <c r="H876" s="211">
        <f t="shared" si="13"/>
        <v>10876694.890000001</v>
      </c>
    </row>
    <row r="877" spans="1:8" x14ac:dyDescent="0.25">
      <c r="A877" s="208">
        <v>66170</v>
      </c>
      <c r="B877" s="207" t="s">
        <v>833</v>
      </c>
      <c r="C877" s="209">
        <f>'PRESUPUESTO 2012 X MINERAL'!O878</f>
        <v>0</v>
      </c>
      <c r="D877" s="209">
        <f>'BIENIO 2013 - 2014 X MINERAL'!O878</f>
        <v>0</v>
      </c>
      <c r="E877" s="209">
        <f>'BIENIO 2015-2016 X MINERAL'!O878</f>
        <v>0</v>
      </c>
      <c r="F877" s="210">
        <f>'BIENIO 2017-2018 X MINERAL'!O878</f>
        <v>0</v>
      </c>
      <c r="G877" s="210">
        <f>'BIENIO 2019-2020 X MINERAL'!O878</f>
        <v>0</v>
      </c>
      <c r="H877" s="211">
        <f t="shared" si="13"/>
        <v>0</v>
      </c>
    </row>
    <row r="878" spans="1:8" x14ac:dyDescent="0.25">
      <c r="A878" s="208">
        <v>66318</v>
      </c>
      <c r="B878" s="207" t="s">
        <v>834</v>
      </c>
      <c r="C878" s="209">
        <f>'PRESUPUESTO 2012 X MINERAL'!O879</f>
        <v>0</v>
      </c>
      <c r="D878" s="209">
        <f>'BIENIO 2013 - 2014 X MINERAL'!O879</f>
        <v>0</v>
      </c>
      <c r="E878" s="209">
        <f>'BIENIO 2015-2016 X MINERAL'!O879</f>
        <v>43114514.329999998</v>
      </c>
      <c r="F878" s="210">
        <f>'BIENIO 2017-2018 X MINERAL'!O879</f>
        <v>0</v>
      </c>
      <c r="G878" s="210">
        <f>'BIENIO 2019-2020 X MINERAL'!O879</f>
        <v>0</v>
      </c>
      <c r="H878" s="211">
        <f t="shared" si="13"/>
        <v>43114514.329999998</v>
      </c>
    </row>
    <row r="879" spans="1:8" x14ac:dyDescent="0.25">
      <c r="A879" s="208">
        <v>66383</v>
      </c>
      <c r="B879" s="207" t="s">
        <v>835</v>
      </c>
      <c r="C879" s="209">
        <f>'PRESUPUESTO 2012 X MINERAL'!O880</f>
        <v>0</v>
      </c>
      <c r="D879" s="209">
        <f>'BIENIO 2013 - 2014 X MINERAL'!O880</f>
        <v>0</v>
      </c>
      <c r="E879" s="209">
        <f>'BIENIO 2015-2016 X MINERAL'!O880</f>
        <v>0</v>
      </c>
      <c r="F879" s="210">
        <f>'BIENIO 2017-2018 X MINERAL'!O880</f>
        <v>0</v>
      </c>
      <c r="G879" s="210">
        <f>'BIENIO 2019-2020 X MINERAL'!O880</f>
        <v>0</v>
      </c>
      <c r="H879" s="211">
        <f t="shared" si="13"/>
        <v>0</v>
      </c>
    </row>
    <row r="880" spans="1:8" x14ac:dyDescent="0.25">
      <c r="A880" s="208">
        <v>66400</v>
      </c>
      <c r="B880" s="207" t="s">
        <v>836</v>
      </c>
      <c r="C880" s="209">
        <f>'PRESUPUESTO 2012 X MINERAL'!O881</f>
        <v>0</v>
      </c>
      <c r="D880" s="209">
        <f>'BIENIO 2013 - 2014 X MINERAL'!O881</f>
        <v>1383717</v>
      </c>
      <c r="E880" s="209">
        <f>'BIENIO 2015-2016 X MINERAL'!O881</f>
        <v>162454.47999999998</v>
      </c>
      <c r="F880" s="210">
        <f>'BIENIO 2017-2018 X MINERAL'!O881</f>
        <v>564313.81999999995</v>
      </c>
      <c r="G880" s="210">
        <f>'BIENIO 2019-2020 X MINERAL'!O881</f>
        <v>0</v>
      </c>
      <c r="H880" s="211">
        <f t="shared" si="13"/>
        <v>2110485.2999999998</v>
      </c>
    </row>
    <row r="881" spans="1:8" x14ac:dyDescent="0.25">
      <c r="A881" s="111">
        <v>66440</v>
      </c>
      <c r="B881" s="112" t="s">
        <v>837</v>
      </c>
      <c r="C881" s="113">
        <f>'PRESUPUESTO 2012 X MINERAL'!O882</f>
        <v>0</v>
      </c>
      <c r="D881" s="113">
        <f>'BIENIO 2013 - 2014 X MINERAL'!O882</f>
        <v>0</v>
      </c>
      <c r="E881" s="113">
        <f>'BIENIO 2015-2016 X MINERAL'!O882</f>
        <v>6904621.1500000004</v>
      </c>
      <c r="F881" s="185">
        <f>'BIENIO 2017-2018 X MINERAL'!O882</f>
        <v>574048.75</v>
      </c>
      <c r="G881" s="185">
        <f>'BIENIO 2019-2020 X MINERAL'!O882</f>
        <v>0</v>
      </c>
      <c r="H881" s="114">
        <f t="shared" si="13"/>
        <v>7478669.9000000004</v>
      </c>
    </row>
    <row r="882" spans="1:8" x14ac:dyDescent="0.25">
      <c r="A882" s="111">
        <v>66456</v>
      </c>
      <c r="B882" s="112" t="s">
        <v>838</v>
      </c>
      <c r="C882" s="113">
        <f>'PRESUPUESTO 2012 X MINERAL'!O883</f>
        <v>23508938</v>
      </c>
      <c r="D882" s="113">
        <f>'BIENIO 2013 - 2014 X MINERAL'!O883</f>
        <v>14391487</v>
      </c>
      <c r="E882" s="113">
        <f>'BIENIO 2015-2016 X MINERAL'!O883</f>
        <v>8667214.7699999996</v>
      </c>
      <c r="F882" s="185">
        <f>'BIENIO 2017-2018 X MINERAL'!O883</f>
        <v>54595237.079999998</v>
      </c>
      <c r="G882" s="185">
        <f>'BIENIO 2019-2020 X MINERAL'!O883</f>
        <v>3327362.8200000003</v>
      </c>
      <c r="H882" s="114">
        <f t="shared" si="13"/>
        <v>104490239.66999999</v>
      </c>
    </row>
    <row r="883" spans="1:8" x14ac:dyDescent="0.25">
      <c r="A883" s="111">
        <v>66572</v>
      </c>
      <c r="B883" s="112" t="s">
        <v>839</v>
      </c>
      <c r="C883" s="113">
        <f>'PRESUPUESTO 2012 X MINERAL'!O884</f>
        <v>0</v>
      </c>
      <c r="D883" s="113">
        <f>'BIENIO 2013 - 2014 X MINERAL'!O884</f>
        <v>228188</v>
      </c>
      <c r="E883" s="113">
        <f>'BIENIO 2015-2016 X MINERAL'!O884</f>
        <v>3710834.01</v>
      </c>
      <c r="F883" s="185">
        <f>'BIENIO 2017-2018 X MINERAL'!O884</f>
        <v>31073.199999999997</v>
      </c>
      <c r="G883" s="185">
        <f>'BIENIO 2019-2020 X MINERAL'!O884</f>
        <v>0</v>
      </c>
      <c r="H883" s="114">
        <f t="shared" si="13"/>
        <v>3970095.21</v>
      </c>
    </row>
    <row r="884" spans="1:8" x14ac:dyDescent="0.25">
      <c r="A884" s="111">
        <v>66594</v>
      </c>
      <c r="B884" s="112" t="s">
        <v>840</v>
      </c>
      <c r="C884" s="113">
        <f>'PRESUPUESTO 2012 X MINERAL'!O885</f>
        <v>101044530</v>
      </c>
      <c r="D884" s="113">
        <f>'BIENIO 2013 - 2014 X MINERAL'!O885</f>
        <v>169631960.13999999</v>
      </c>
      <c r="E884" s="113">
        <f>'BIENIO 2015-2016 X MINERAL'!O885</f>
        <v>63059465.369999997</v>
      </c>
      <c r="F884" s="185">
        <f>'BIENIO 2017-2018 X MINERAL'!O885</f>
        <v>126779424.50999999</v>
      </c>
      <c r="G884" s="185">
        <f>'BIENIO 2019-2020 X MINERAL'!O885</f>
        <v>45383311.829999998</v>
      </c>
      <c r="H884" s="114">
        <f t="shared" si="13"/>
        <v>505898691.84999996</v>
      </c>
    </row>
    <row r="885" spans="1:8" x14ac:dyDescent="0.25">
      <c r="A885" s="111">
        <v>66682</v>
      </c>
      <c r="B885" s="112" t="s">
        <v>841</v>
      </c>
      <c r="C885" s="113">
        <f>'PRESUPUESTO 2012 X MINERAL'!O886</f>
        <v>235062.35</v>
      </c>
      <c r="D885" s="113">
        <f>'BIENIO 2013 - 2014 X MINERAL'!O886</f>
        <v>240325</v>
      </c>
      <c r="E885" s="113">
        <f>'BIENIO 2015-2016 X MINERAL'!O886</f>
        <v>66319420.629999995</v>
      </c>
      <c r="F885" s="185">
        <f>'BIENIO 2017-2018 X MINERAL'!O886</f>
        <v>5616234.5200000005</v>
      </c>
      <c r="G885" s="185">
        <f>'BIENIO 2019-2020 X MINERAL'!O886</f>
        <v>16774722.25</v>
      </c>
      <c r="H885" s="114">
        <f t="shared" si="13"/>
        <v>89185764.75</v>
      </c>
    </row>
    <row r="886" spans="1:8" x14ac:dyDescent="0.25">
      <c r="A886" s="111">
        <v>66687</v>
      </c>
      <c r="B886" s="112" t="s">
        <v>842</v>
      </c>
      <c r="C886" s="113">
        <f>'PRESUPUESTO 2012 X MINERAL'!O887</f>
        <v>0</v>
      </c>
      <c r="D886" s="113">
        <f>'BIENIO 2013 - 2014 X MINERAL'!O887</f>
        <v>3576952.69</v>
      </c>
      <c r="E886" s="113">
        <f>'BIENIO 2015-2016 X MINERAL'!O887</f>
        <v>1746120.7099999997</v>
      </c>
      <c r="F886" s="185">
        <f>'BIENIO 2017-2018 X MINERAL'!O887</f>
        <v>8522353.1599999983</v>
      </c>
      <c r="G886" s="185">
        <f>'BIENIO 2019-2020 X MINERAL'!O887</f>
        <v>5279577</v>
      </c>
      <c r="H886" s="114">
        <f t="shared" si="13"/>
        <v>19125003.559999999</v>
      </c>
    </row>
    <row r="887" spans="1:8" x14ac:dyDescent="0.25">
      <c r="A887" s="111">
        <v>68001</v>
      </c>
      <c r="B887" s="112" t="s">
        <v>843</v>
      </c>
      <c r="C887" s="113">
        <f>'PRESUPUESTO 2012 X MINERAL'!O888</f>
        <v>1589789</v>
      </c>
      <c r="D887" s="113">
        <f>'BIENIO 2013 - 2014 X MINERAL'!O888</f>
        <v>4838962.46</v>
      </c>
      <c r="E887" s="113">
        <f>'BIENIO 2015-2016 X MINERAL'!O888</f>
        <v>12416009.780000001</v>
      </c>
      <c r="F887" s="185">
        <f>'BIENIO 2017-2018 X MINERAL'!O888</f>
        <v>4809609.7200000007</v>
      </c>
      <c r="G887" s="185">
        <f>'BIENIO 2019-2020 X MINERAL'!O888</f>
        <v>5452169.4300000006</v>
      </c>
      <c r="H887" s="114">
        <f t="shared" si="13"/>
        <v>29106540.390000001</v>
      </c>
    </row>
    <row r="888" spans="1:8" x14ac:dyDescent="0.25">
      <c r="A888" s="111">
        <v>68013</v>
      </c>
      <c r="B888" s="112" t="s">
        <v>844</v>
      </c>
      <c r="C888" s="113">
        <f>'PRESUPUESTO 2012 X MINERAL'!O889</f>
        <v>0</v>
      </c>
      <c r="D888" s="113">
        <f>'BIENIO 2013 - 2014 X MINERAL'!O889</f>
        <v>0</v>
      </c>
      <c r="E888" s="113">
        <f>'BIENIO 2015-2016 X MINERAL'!O889</f>
        <v>2777.04</v>
      </c>
      <c r="F888" s="185">
        <f>'BIENIO 2017-2018 X MINERAL'!O889</f>
        <v>0</v>
      </c>
      <c r="G888" s="185">
        <f>'BIENIO 2019-2020 X MINERAL'!O889</f>
        <v>0</v>
      </c>
      <c r="H888" s="114">
        <f t="shared" si="13"/>
        <v>2777.04</v>
      </c>
    </row>
    <row r="889" spans="1:8" x14ac:dyDescent="0.25">
      <c r="A889" s="111">
        <v>68020</v>
      </c>
      <c r="B889" s="112" t="s">
        <v>389</v>
      </c>
      <c r="C889" s="113">
        <f>'PRESUPUESTO 2012 X MINERAL'!O890</f>
        <v>583794.19999999995</v>
      </c>
      <c r="D889" s="113">
        <f>'BIENIO 2013 - 2014 X MINERAL'!O890</f>
        <v>3202031.3099999996</v>
      </c>
      <c r="E889" s="113">
        <f>'BIENIO 2015-2016 X MINERAL'!O890</f>
        <v>8922179.5999999996</v>
      </c>
      <c r="F889" s="185">
        <f>'BIENIO 2017-2018 X MINERAL'!O890</f>
        <v>6379888.1399999997</v>
      </c>
      <c r="G889" s="185">
        <f>'BIENIO 2019-2020 X MINERAL'!O890</f>
        <v>0</v>
      </c>
      <c r="H889" s="114">
        <f t="shared" si="13"/>
        <v>19087893.25</v>
      </c>
    </row>
    <row r="890" spans="1:8" x14ac:dyDescent="0.25">
      <c r="A890" s="111">
        <v>68051</v>
      </c>
      <c r="B890" s="112" t="s">
        <v>845</v>
      </c>
      <c r="C890" s="113">
        <f>'PRESUPUESTO 2012 X MINERAL'!O891</f>
        <v>0</v>
      </c>
      <c r="D890" s="113">
        <f>'BIENIO 2013 - 2014 X MINERAL'!O891</f>
        <v>2754540</v>
      </c>
      <c r="E890" s="113">
        <f>'BIENIO 2015-2016 X MINERAL'!O891</f>
        <v>1618850.8800000001</v>
      </c>
      <c r="F890" s="185">
        <f>'BIENIO 2017-2018 X MINERAL'!O891</f>
        <v>9797872.8000000007</v>
      </c>
      <c r="G890" s="185">
        <f>'BIENIO 2019-2020 X MINERAL'!O891</f>
        <v>7999137.8200000012</v>
      </c>
      <c r="H890" s="114">
        <f t="shared" si="13"/>
        <v>22170401.5</v>
      </c>
    </row>
    <row r="891" spans="1:8" x14ac:dyDescent="0.25">
      <c r="A891" s="208">
        <v>68077</v>
      </c>
      <c r="B891" s="207" t="s">
        <v>68</v>
      </c>
      <c r="C891" s="209">
        <f>'PRESUPUESTO 2012 X MINERAL'!O892</f>
        <v>0</v>
      </c>
      <c r="D891" s="209">
        <f>'BIENIO 2013 - 2014 X MINERAL'!O892</f>
        <v>4814381</v>
      </c>
      <c r="E891" s="209">
        <f>'BIENIO 2015-2016 X MINERAL'!O892</f>
        <v>0</v>
      </c>
      <c r="F891" s="210">
        <f>'BIENIO 2017-2018 X MINERAL'!O892</f>
        <v>0</v>
      </c>
      <c r="G891" s="210">
        <f>'BIENIO 2019-2020 X MINERAL'!O892</f>
        <v>0</v>
      </c>
      <c r="H891" s="211">
        <f t="shared" si="13"/>
        <v>4814381</v>
      </c>
    </row>
    <row r="892" spans="1:8" x14ac:dyDescent="0.25">
      <c r="A892" s="208">
        <v>68079</v>
      </c>
      <c r="B892" s="207" t="s">
        <v>846</v>
      </c>
      <c r="C892" s="209">
        <f>'PRESUPUESTO 2012 X MINERAL'!O893</f>
        <v>0</v>
      </c>
      <c r="D892" s="209">
        <f>'BIENIO 2013 - 2014 X MINERAL'!O893</f>
        <v>35746.32</v>
      </c>
      <c r="E892" s="209">
        <f>'BIENIO 2015-2016 X MINERAL'!O893</f>
        <v>41349.949999999997</v>
      </c>
      <c r="F892" s="210">
        <f>'BIENIO 2017-2018 X MINERAL'!O893</f>
        <v>442965.67000000004</v>
      </c>
      <c r="G892" s="210">
        <f>'BIENIO 2019-2020 X MINERAL'!O893</f>
        <v>182013.27000000002</v>
      </c>
      <c r="H892" s="211">
        <f t="shared" si="13"/>
        <v>702075.21000000008</v>
      </c>
    </row>
    <row r="893" spans="1:8" x14ac:dyDescent="0.25">
      <c r="A893" s="208">
        <v>68081</v>
      </c>
      <c r="B893" s="207" t="s">
        <v>847</v>
      </c>
      <c r="C893" s="209">
        <f>'PRESUPUESTO 2012 X MINERAL'!O894</f>
        <v>0</v>
      </c>
      <c r="D893" s="209">
        <f>'BIENIO 2013 - 2014 X MINERAL'!O894</f>
        <v>11961139.909999998</v>
      </c>
      <c r="E893" s="209">
        <f>'BIENIO 2015-2016 X MINERAL'!O894</f>
        <v>4196482.5799999991</v>
      </c>
      <c r="F893" s="210">
        <f>'BIENIO 2017-2018 X MINERAL'!O894</f>
        <v>24837306.229999997</v>
      </c>
      <c r="G893" s="210">
        <f>'BIENIO 2019-2020 X MINERAL'!O894</f>
        <v>19592070.359999996</v>
      </c>
      <c r="H893" s="211">
        <f t="shared" si="13"/>
        <v>60586999.079999998</v>
      </c>
    </row>
    <row r="894" spans="1:8" x14ac:dyDescent="0.25">
      <c r="A894" s="208">
        <v>68092</v>
      </c>
      <c r="B894" s="207" t="s">
        <v>72</v>
      </c>
      <c r="C894" s="209">
        <f>'PRESUPUESTO 2012 X MINERAL'!O895</f>
        <v>58704232</v>
      </c>
      <c r="D894" s="209">
        <f>'BIENIO 2013 - 2014 X MINERAL'!O895</f>
        <v>34963061</v>
      </c>
      <c r="E894" s="209">
        <f>'BIENIO 2015-2016 X MINERAL'!O895</f>
        <v>9807896.3000000007</v>
      </c>
      <c r="F894" s="210">
        <f>'BIENIO 2017-2018 X MINERAL'!O895</f>
        <v>9499173.4400000032</v>
      </c>
      <c r="G894" s="210">
        <f>'BIENIO 2019-2020 X MINERAL'!O895</f>
        <v>6205731.5799999991</v>
      </c>
      <c r="H894" s="211">
        <f t="shared" si="13"/>
        <v>119180094.31999999</v>
      </c>
    </row>
    <row r="895" spans="1:8" x14ac:dyDescent="0.25">
      <c r="A895" s="208">
        <v>68101</v>
      </c>
      <c r="B895" s="207" t="s">
        <v>21</v>
      </c>
      <c r="C895" s="209">
        <f>'PRESUPUESTO 2012 X MINERAL'!O896</f>
        <v>0</v>
      </c>
      <c r="D895" s="209">
        <f>'BIENIO 2013 - 2014 X MINERAL'!O896</f>
        <v>0</v>
      </c>
      <c r="E895" s="209">
        <f>'BIENIO 2015-2016 X MINERAL'!O896</f>
        <v>1188288.4099999999</v>
      </c>
      <c r="F895" s="210">
        <f>'BIENIO 2017-2018 X MINERAL'!O896</f>
        <v>2805809.2499999991</v>
      </c>
      <c r="G895" s="210">
        <f>'BIENIO 2019-2020 X MINERAL'!O896</f>
        <v>0</v>
      </c>
      <c r="H895" s="211">
        <f t="shared" si="13"/>
        <v>3994097.6599999992</v>
      </c>
    </row>
    <row r="896" spans="1:8" x14ac:dyDescent="0.25">
      <c r="A896" s="208">
        <v>68121</v>
      </c>
      <c r="B896" s="207" t="s">
        <v>500</v>
      </c>
      <c r="C896" s="209">
        <f>'PRESUPUESTO 2012 X MINERAL'!O897</f>
        <v>0</v>
      </c>
      <c r="D896" s="209">
        <f>'BIENIO 2013 - 2014 X MINERAL'!O897</f>
        <v>75553</v>
      </c>
      <c r="E896" s="209">
        <f>'BIENIO 2015-2016 X MINERAL'!O897</f>
        <v>384001.76</v>
      </c>
      <c r="F896" s="210">
        <f>'BIENIO 2017-2018 X MINERAL'!O897</f>
        <v>236753.71000000002</v>
      </c>
      <c r="G896" s="210">
        <f>'BIENIO 2019-2020 X MINERAL'!O897</f>
        <v>443099.65</v>
      </c>
      <c r="H896" s="211">
        <f t="shared" si="13"/>
        <v>1139408.1200000001</v>
      </c>
    </row>
    <row r="897" spans="1:8" x14ac:dyDescent="0.25">
      <c r="A897" s="208">
        <v>68132</v>
      </c>
      <c r="B897" s="207" t="s">
        <v>848</v>
      </c>
      <c r="C897" s="209">
        <f>'PRESUPUESTO 2012 X MINERAL'!O898</f>
        <v>3069527</v>
      </c>
      <c r="D897" s="209">
        <f>'BIENIO 2013 - 2014 X MINERAL'!O898</f>
        <v>61881602</v>
      </c>
      <c r="E897" s="209">
        <f>'BIENIO 2015-2016 X MINERAL'!O898</f>
        <v>8858119.5299999993</v>
      </c>
      <c r="F897" s="210">
        <f>'BIENIO 2017-2018 X MINERAL'!O898</f>
        <v>374072.6</v>
      </c>
      <c r="G897" s="210">
        <f>'BIENIO 2019-2020 X MINERAL'!O898</f>
        <v>762830.9</v>
      </c>
      <c r="H897" s="211">
        <f t="shared" si="13"/>
        <v>74946152.030000001</v>
      </c>
    </row>
    <row r="898" spans="1:8" x14ac:dyDescent="0.25">
      <c r="A898" s="208">
        <v>68147</v>
      </c>
      <c r="B898" s="207" t="s">
        <v>849</v>
      </c>
      <c r="C898" s="209">
        <f>'PRESUPUESTO 2012 X MINERAL'!O899</f>
        <v>85873</v>
      </c>
      <c r="D898" s="209">
        <f>'BIENIO 2013 - 2014 X MINERAL'!O899</f>
        <v>2957144</v>
      </c>
      <c r="E898" s="209">
        <f>'BIENIO 2015-2016 X MINERAL'!O899</f>
        <v>488146.43000000005</v>
      </c>
      <c r="F898" s="210">
        <f>'BIENIO 2017-2018 X MINERAL'!O899</f>
        <v>1257650.23</v>
      </c>
      <c r="G898" s="210">
        <f>'BIENIO 2019-2020 X MINERAL'!O899</f>
        <v>4889633.9400000004</v>
      </c>
      <c r="H898" s="211">
        <f t="shared" si="13"/>
        <v>9678447.6000000015</v>
      </c>
    </row>
    <row r="899" spans="1:8" x14ac:dyDescent="0.25">
      <c r="A899" s="208">
        <v>68152</v>
      </c>
      <c r="B899" s="207" t="s">
        <v>850</v>
      </c>
      <c r="C899" s="209">
        <f>'PRESUPUESTO 2012 X MINERAL'!O900</f>
        <v>0</v>
      </c>
      <c r="D899" s="209">
        <f>'BIENIO 2013 - 2014 X MINERAL'!O900</f>
        <v>0</v>
      </c>
      <c r="E899" s="209">
        <f>'BIENIO 2015-2016 X MINERAL'!O900</f>
        <v>0</v>
      </c>
      <c r="F899" s="210">
        <f>'BIENIO 2017-2018 X MINERAL'!O900</f>
        <v>0</v>
      </c>
      <c r="G899" s="210">
        <f>'BIENIO 2019-2020 X MINERAL'!O900</f>
        <v>0</v>
      </c>
      <c r="H899" s="211">
        <f t="shared" si="13"/>
        <v>0</v>
      </c>
    </row>
    <row r="900" spans="1:8" x14ac:dyDescent="0.25">
      <c r="A900" s="208">
        <v>68160</v>
      </c>
      <c r="B900" s="207" t="s">
        <v>851</v>
      </c>
      <c r="C900" s="209">
        <f>'PRESUPUESTO 2012 X MINERAL'!O901</f>
        <v>0</v>
      </c>
      <c r="D900" s="209">
        <f>'BIENIO 2013 - 2014 X MINERAL'!O901</f>
        <v>0</v>
      </c>
      <c r="E900" s="209">
        <f>'BIENIO 2015-2016 X MINERAL'!O901</f>
        <v>20650.629999999997</v>
      </c>
      <c r="F900" s="210">
        <f>'BIENIO 2017-2018 X MINERAL'!O901</f>
        <v>632079.64</v>
      </c>
      <c r="G900" s="210">
        <f>'BIENIO 2019-2020 X MINERAL'!O901</f>
        <v>258392.33000000002</v>
      </c>
      <c r="H900" s="211">
        <f t="shared" si="13"/>
        <v>911122.60000000009</v>
      </c>
    </row>
    <row r="901" spans="1:8" x14ac:dyDescent="0.25">
      <c r="A901" s="111">
        <v>68162</v>
      </c>
      <c r="B901" s="112" t="s">
        <v>852</v>
      </c>
      <c r="C901" s="113">
        <f>'PRESUPUESTO 2012 X MINERAL'!O902</f>
        <v>0</v>
      </c>
      <c r="D901" s="113">
        <f>'BIENIO 2013 - 2014 X MINERAL'!O902</f>
        <v>0</v>
      </c>
      <c r="E901" s="113">
        <f>'BIENIO 2015-2016 X MINERAL'!O902</f>
        <v>0</v>
      </c>
      <c r="F901" s="185">
        <f>'BIENIO 2017-2018 X MINERAL'!O902</f>
        <v>0</v>
      </c>
      <c r="G901" s="185">
        <f>'BIENIO 2019-2020 X MINERAL'!O902</f>
        <v>0</v>
      </c>
      <c r="H901" s="114">
        <f t="shared" si="13"/>
        <v>0</v>
      </c>
    </row>
    <row r="902" spans="1:8" x14ac:dyDescent="0.25">
      <c r="A902" s="111">
        <v>68167</v>
      </c>
      <c r="B902" s="112" t="s">
        <v>853</v>
      </c>
      <c r="C902" s="113">
        <f>'PRESUPUESTO 2012 X MINERAL'!O903</f>
        <v>0</v>
      </c>
      <c r="D902" s="113">
        <f>'BIENIO 2013 - 2014 X MINERAL'!O903</f>
        <v>115218</v>
      </c>
      <c r="E902" s="113">
        <f>'BIENIO 2015-2016 X MINERAL'!O903</f>
        <v>3552765.6599999997</v>
      </c>
      <c r="F902" s="185">
        <f>'BIENIO 2017-2018 X MINERAL'!O903</f>
        <v>6271801.2000000002</v>
      </c>
      <c r="G902" s="185">
        <f>'BIENIO 2019-2020 X MINERAL'!O903</f>
        <v>769379.1</v>
      </c>
      <c r="H902" s="114">
        <f t="shared" si="13"/>
        <v>10709163.959999999</v>
      </c>
    </row>
    <row r="903" spans="1:8" x14ac:dyDescent="0.25">
      <c r="A903" s="111">
        <v>68169</v>
      </c>
      <c r="B903" s="112" t="s">
        <v>854</v>
      </c>
      <c r="C903" s="113">
        <f>'PRESUPUESTO 2012 X MINERAL'!O904</f>
        <v>0</v>
      </c>
      <c r="D903" s="113">
        <f>'BIENIO 2013 - 2014 X MINERAL'!O904</f>
        <v>0</v>
      </c>
      <c r="E903" s="113">
        <f>'BIENIO 2015-2016 X MINERAL'!O904</f>
        <v>0</v>
      </c>
      <c r="F903" s="185">
        <f>'BIENIO 2017-2018 X MINERAL'!O904</f>
        <v>731004.64</v>
      </c>
      <c r="G903" s="185">
        <f>'BIENIO 2019-2020 X MINERAL'!O904</f>
        <v>96475.01999999999</v>
      </c>
      <c r="H903" s="114">
        <f t="shared" si="13"/>
        <v>827479.66</v>
      </c>
    </row>
    <row r="904" spans="1:8" x14ac:dyDescent="0.25">
      <c r="A904" s="111">
        <v>68176</v>
      </c>
      <c r="B904" s="112" t="s">
        <v>855</v>
      </c>
      <c r="C904" s="113">
        <f>'PRESUPUESTO 2012 X MINERAL'!O905</f>
        <v>0</v>
      </c>
      <c r="D904" s="113">
        <f>'BIENIO 2013 - 2014 X MINERAL'!O905</f>
        <v>0</v>
      </c>
      <c r="E904" s="113">
        <f>'BIENIO 2015-2016 X MINERAL'!O905</f>
        <v>0</v>
      </c>
      <c r="F904" s="185">
        <f>'BIENIO 2017-2018 X MINERAL'!O905</f>
        <v>0</v>
      </c>
      <c r="G904" s="185">
        <f>'BIENIO 2019-2020 X MINERAL'!O905</f>
        <v>0</v>
      </c>
      <c r="H904" s="114">
        <f t="shared" si="13"/>
        <v>0</v>
      </c>
    </row>
    <row r="905" spans="1:8" x14ac:dyDescent="0.25">
      <c r="A905" s="111">
        <v>68179</v>
      </c>
      <c r="B905" s="112" t="s">
        <v>856</v>
      </c>
      <c r="C905" s="113">
        <f>'PRESUPUESTO 2012 X MINERAL'!O906</f>
        <v>0</v>
      </c>
      <c r="D905" s="113">
        <f>'BIENIO 2013 - 2014 X MINERAL'!O906</f>
        <v>0</v>
      </c>
      <c r="E905" s="113">
        <f>'BIENIO 2015-2016 X MINERAL'!O906</f>
        <v>237549.86</v>
      </c>
      <c r="F905" s="185">
        <f>'BIENIO 2017-2018 X MINERAL'!O906</f>
        <v>0</v>
      </c>
      <c r="G905" s="185">
        <f>'BIENIO 2019-2020 X MINERAL'!O906</f>
        <v>0</v>
      </c>
      <c r="H905" s="114">
        <f t="shared" si="13"/>
        <v>237549.86</v>
      </c>
    </row>
    <row r="906" spans="1:8" x14ac:dyDescent="0.25">
      <c r="A906" s="111">
        <v>68190</v>
      </c>
      <c r="B906" s="112" t="s">
        <v>857</v>
      </c>
      <c r="C906" s="113">
        <f>'PRESUPUESTO 2012 X MINERAL'!O907</f>
        <v>241596.52</v>
      </c>
      <c r="D906" s="113">
        <f>'BIENIO 2013 - 2014 X MINERAL'!O907</f>
        <v>5243122</v>
      </c>
      <c r="E906" s="113">
        <f>'BIENIO 2015-2016 X MINERAL'!O907</f>
        <v>1484684.94</v>
      </c>
      <c r="F906" s="185">
        <f>'BIENIO 2017-2018 X MINERAL'!O907</f>
        <v>7535609.8199999994</v>
      </c>
      <c r="G906" s="185">
        <f>'BIENIO 2019-2020 X MINERAL'!O907</f>
        <v>27196932.120000001</v>
      </c>
      <c r="H906" s="114">
        <f t="shared" ref="H906:H969" si="14">SUM(C906:G906)</f>
        <v>41701945.399999999</v>
      </c>
    </row>
    <row r="907" spans="1:8" x14ac:dyDescent="0.25">
      <c r="A907" s="111">
        <v>68207</v>
      </c>
      <c r="B907" s="112" t="s">
        <v>89</v>
      </c>
      <c r="C907" s="113">
        <f>'PRESUPUESTO 2012 X MINERAL'!O908</f>
        <v>0</v>
      </c>
      <c r="D907" s="113">
        <f>'BIENIO 2013 - 2014 X MINERAL'!O908</f>
        <v>4377</v>
      </c>
      <c r="E907" s="113">
        <f>'BIENIO 2015-2016 X MINERAL'!O908</f>
        <v>79586.570000000007</v>
      </c>
      <c r="F907" s="185">
        <f>'BIENIO 2017-2018 X MINERAL'!O908</f>
        <v>434265.48000000004</v>
      </c>
      <c r="G907" s="185">
        <f>'BIENIO 2019-2020 X MINERAL'!O908</f>
        <v>0</v>
      </c>
      <c r="H907" s="114">
        <f t="shared" si="14"/>
        <v>518229.05000000005</v>
      </c>
    </row>
    <row r="908" spans="1:8" x14ac:dyDescent="0.25">
      <c r="A908" s="111">
        <v>68209</v>
      </c>
      <c r="B908" s="112" t="s">
        <v>858</v>
      </c>
      <c r="C908" s="113">
        <f>'PRESUPUESTO 2012 X MINERAL'!O909</f>
        <v>0</v>
      </c>
      <c r="D908" s="113">
        <f>'BIENIO 2013 - 2014 X MINERAL'!O909</f>
        <v>0</v>
      </c>
      <c r="E908" s="113">
        <f>'BIENIO 2015-2016 X MINERAL'!O909</f>
        <v>0</v>
      </c>
      <c r="F908" s="185">
        <f>'BIENIO 2017-2018 X MINERAL'!O909</f>
        <v>0</v>
      </c>
      <c r="G908" s="185">
        <f>'BIENIO 2019-2020 X MINERAL'!O909</f>
        <v>0</v>
      </c>
      <c r="H908" s="114">
        <f t="shared" si="14"/>
        <v>0</v>
      </c>
    </row>
    <row r="909" spans="1:8" x14ac:dyDescent="0.25">
      <c r="A909" s="111">
        <v>68211</v>
      </c>
      <c r="B909" s="112" t="s">
        <v>859</v>
      </c>
      <c r="C909" s="113">
        <f>'PRESUPUESTO 2012 X MINERAL'!O910</f>
        <v>0</v>
      </c>
      <c r="D909" s="113">
        <f>'BIENIO 2013 - 2014 X MINERAL'!O910</f>
        <v>0</v>
      </c>
      <c r="E909" s="113">
        <f>'BIENIO 2015-2016 X MINERAL'!O910</f>
        <v>10209.18</v>
      </c>
      <c r="F909" s="185">
        <f>'BIENIO 2017-2018 X MINERAL'!O910</f>
        <v>35973.29</v>
      </c>
      <c r="G909" s="185">
        <f>'BIENIO 2019-2020 X MINERAL'!O910</f>
        <v>494153.51</v>
      </c>
      <c r="H909" s="114">
        <f t="shared" si="14"/>
        <v>540335.98</v>
      </c>
    </row>
    <row r="910" spans="1:8" x14ac:dyDescent="0.25">
      <c r="A910" s="111">
        <v>68217</v>
      </c>
      <c r="B910" s="112" t="s">
        <v>860</v>
      </c>
      <c r="C910" s="113">
        <f>'PRESUPUESTO 2012 X MINERAL'!O911</f>
        <v>0</v>
      </c>
      <c r="D910" s="113">
        <f>'BIENIO 2013 - 2014 X MINERAL'!O911</f>
        <v>0</v>
      </c>
      <c r="E910" s="113">
        <f>'BIENIO 2015-2016 X MINERAL'!O911</f>
        <v>0</v>
      </c>
      <c r="F910" s="185">
        <f>'BIENIO 2017-2018 X MINERAL'!O911</f>
        <v>21195.64</v>
      </c>
      <c r="G910" s="185">
        <f>'BIENIO 2019-2020 X MINERAL'!O911</f>
        <v>74324.89</v>
      </c>
      <c r="H910" s="114">
        <f t="shared" si="14"/>
        <v>95520.53</v>
      </c>
    </row>
    <row r="911" spans="1:8" x14ac:dyDescent="0.25">
      <c r="A911" s="208">
        <v>68229</v>
      </c>
      <c r="B911" s="207" t="s">
        <v>861</v>
      </c>
      <c r="C911" s="209">
        <f>'PRESUPUESTO 2012 X MINERAL'!O912</f>
        <v>22172</v>
      </c>
      <c r="D911" s="209">
        <f>'BIENIO 2013 - 2014 X MINERAL'!O912</f>
        <v>2669744.9500000002</v>
      </c>
      <c r="E911" s="209">
        <f>'BIENIO 2015-2016 X MINERAL'!O912</f>
        <v>1544915.33</v>
      </c>
      <c r="F911" s="210">
        <f>'BIENIO 2017-2018 X MINERAL'!O912</f>
        <v>19905490.620000001</v>
      </c>
      <c r="G911" s="210">
        <f>'BIENIO 2019-2020 X MINERAL'!O912</f>
        <v>9284725.2500000019</v>
      </c>
      <c r="H911" s="211">
        <f t="shared" si="14"/>
        <v>33427048.150000006</v>
      </c>
    </row>
    <row r="912" spans="1:8" x14ac:dyDescent="0.25">
      <c r="A912" s="208">
        <v>68235</v>
      </c>
      <c r="B912" s="207" t="s">
        <v>862</v>
      </c>
      <c r="C912" s="209">
        <f>'PRESUPUESTO 2012 X MINERAL'!O913</f>
        <v>69016390</v>
      </c>
      <c r="D912" s="209">
        <f>'BIENIO 2013 - 2014 X MINERAL'!O913</f>
        <v>42175383.200000003</v>
      </c>
      <c r="E912" s="209">
        <f>'BIENIO 2015-2016 X MINERAL'!O913</f>
        <v>48193179</v>
      </c>
      <c r="F912" s="210">
        <f>'BIENIO 2017-2018 X MINERAL'!O913</f>
        <v>108963096.18000001</v>
      </c>
      <c r="G912" s="210">
        <f>'BIENIO 2019-2020 X MINERAL'!O913</f>
        <v>29832811.800000004</v>
      </c>
      <c r="H912" s="211">
        <f t="shared" si="14"/>
        <v>298180860.18000001</v>
      </c>
    </row>
    <row r="913" spans="1:8" x14ac:dyDescent="0.25">
      <c r="A913" s="208">
        <v>68245</v>
      </c>
      <c r="B913" s="207" t="s">
        <v>863</v>
      </c>
      <c r="C913" s="209">
        <f>'PRESUPUESTO 2012 X MINERAL'!O914</f>
        <v>0</v>
      </c>
      <c r="D913" s="209">
        <f>'BIENIO 2013 - 2014 X MINERAL'!O914</f>
        <v>0</v>
      </c>
      <c r="E913" s="209">
        <f>'BIENIO 2015-2016 X MINERAL'!O914</f>
        <v>0</v>
      </c>
      <c r="F913" s="210">
        <f>'BIENIO 2017-2018 X MINERAL'!O914</f>
        <v>0</v>
      </c>
      <c r="G913" s="210">
        <f>'BIENIO 2019-2020 X MINERAL'!O914</f>
        <v>0</v>
      </c>
      <c r="H913" s="211">
        <f t="shared" si="14"/>
        <v>0</v>
      </c>
    </row>
    <row r="914" spans="1:8" x14ac:dyDescent="0.25">
      <c r="A914" s="208">
        <v>68250</v>
      </c>
      <c r="B914" s="207" t="s">
        <v>211</v>
      </c>
      <c r="C914" s="209">
        <f>'PRESUPUESTO 2012 X MINERAL'!O915</f>
        <v>0</v>
      </c>
      <c r="D914" s="209">
        <f>'BIENIO 2013 - 2014 X MINERAL'!O915</f>
        <v>0</v>
      </c>
      <c r="E914" s="209">
        <f>'BIENIO 2015-2016 X MINERAL'!O915</f>
        <v>0</v>
      </c>
      <c r="F914" s="210">
        <f>'BIENIO 2017-2018 X MINERAL'!O915</f>
        <v>0</v>
      </c>
      <c r="G914" s="210">
        <f>'BIENIO 2019-2020 X MINERAL'!O915</f>
        <v>0</v>
      </c>
      <c r="H914" s="211">
        <f t="shared" si="14"/>
        <v>0</v>
      </c>
    </row>
    <row r="915" spans="1:8" x14ac:dyDescent="0.25">
      <c r="A915" s="208">
        <v>68255</v>
      </c>
      <c r="B915" s="207" t="s">
        <v>864</v>
      </c>
      <c r="C915" s="209">
        <f>'PRESUPUESTO 2012 X MINERAL'!O916</f>
        <v>0</v>
      </c>
      <c r="D915" s="209">
        <f>'BIENIO 2013 - 2014 X MINERAL'!O916</f>
        <v>0</v>
      </c>
      <c r="E915" s="209">
        <f>'BIENIO 2015-2016 X MINERAL'!O916</f>
        <v>275656</v>
      </c>
      <c r="F915" s="210">
        <f>'BIENIO 2017-2018 X MINERAL'!O916</f>
        <v>28016.32</v>
      </c>
      <c r="G915" s="210">
        <f>'BIENIO 2019-2020 X MINERAL'!O916</f>
        <v>0</v>
      </c>
      <c r="H915" s="211">
        <f t="shared" si="14"/>
        <v>303672.32000000001</v>
      </c>
    </row>
    <row r="916" spans="1:8" x14ac:dyDescent="0.25">
      <c r="A916" s="208">
        <v>68264</v>
      </c>
      <c r="B916" s="207" t="s">
        <v>865</v>
      </c>
      <c r="C916" s="209">
        <f>'PRESUPUESTO 2012 X MINERAL'!O917</f>
        <v>0</v>
      </c>
      <c r="D916" s="209">
        <f>'BIENIO 2013 - 2014 X MINERAL'!O917</f>
        <v>0</v>
      </c>
      <c r="E916" s="209">
        <f>'BIENIO 2015-2016 X MINERAL'!O917</f>
        <v>0</v>
      </c>
      <c r="F916" s="210">
        <f>'BIENIO 2017-2018 X MINERAL'!O917</f>
        <v>0</v>
      </c>
      <c r="G916" s="210">
        <f>'BIENIO 2019-2020 X MINERAL'!O917</f>
        <v>0</v>
      </c>
      <c r="H916" s="211">
        <f t="shared" si="14"/>
        <v>0</v>
      </c>
    </row>
    <row r="917" spans="1:8" x14ac:dyDescent="0.25">
      <c r="A917" s="208">
        <v>68266</v>
      </c>
      <c r="B917" s="207" t="s">
        <v>866</v>
      </c>
      <c r="C917" s="209">
        <f>'PRESUPUESTO 2012 X MINERAL'!O918</f>
        <v>430111</v>
      </c>
      <c r="D917" s="209">
        <f>'BIENIO 2013 - 2014 X MINERAL'!O918</f>
        <v>2185432</v>
      </c>
      <c r="E917" s="209">
        <f>'BIENIO 2015-2016 X MINERAL'!O918</f>
        <v>3942925.8699999996</v>
      </c>
      <c r="F917" s="210">
        <f>'BIENIO 2017-2018 X MINERAL'!O918</f>
        <v>8284625.7800000003</v>
      </c>
      <c r="G917" s="210">
        <f>'BIENIO 2019-2020 X MINERAL'!O918</f>
        <v>33544463.640000004</v>
      </c>
      <c r="H917" s="211">
        <f t="shared" si="14"/>
        <v>48387558.290000007</v>
      </c>
    </row>
    <row r="918" spans="1:8" x14ac:dyDescent="0.25">
      <c r="A918" s="208">
        <v>68271</v>
      </c>
      <c r="B918" s="207" t="s">
        <v>867</v>
      </c>
      <c r="C918" s="209">
        <f>'PRESUPUESTO 2012 X MINERAL'!O919</f>
        <v>0</v>
      </c>
      <c r="D918" s="209">
        <f>'BIENIO 2013 - 2014 X MINERAL'!O919</f>
        <v>0</v>
      </c>
      <c r="E918" s="209">
        <f>'BIENIO 2015-2016 X MINERAL'!O919</f>
        <v>0</v>
      </c>
      <c r="F918" s="210">
        <f>'BIENIO 2017-2018 X MINERAL'!O919</f>
        <v>0</v>
      </c>
      <c r="G918" s="210">
        <f>'BIENIO 2019-2020 X MINERAL'!O919</f>
        <v>0</v>
      </c>
      <c r="H918" s="211">
        <f t="shared" si="14"/>
        <v>0</v>
      </c>
    </row>
    <row r="919" spans="1:8" x14ac:dyDescent="0.25">
      <c r="A919" s="208">
        <v>68276</v>
      </c>
      <c r="B919" s="207" t="s">
        <v>868</v>
      </c>
      <c r="C919" s="209">
        <f>'PRESUPUESTO 2012 X MINERAL'!O920</f>
        <v>0</v>
      </c>
      <c r="D919" s="209">
        <f>'BIENIO 2013 - 2014 X MINERAL'!O920</f>
        <v>70631</v>
      </c>
      <c r="E919" s="209">
        <f>'BIENIO 2015-2016 X MINERAL'!O920</f>
        <v>8195.25</v>
      </c>
      <c r="F919" s="210">
        <f>'BIENIO 2017-2018 X MINERAL'!O920</f>
        <v>156873.47</v>
      </c>
      <c r="G919" s="210">
        <f>'BIENIO 2019-2020 X MINERAL'!O920</f>
        <v>139070.20000000001</v>
      </c>
      <c r="H919" s="211">
        <f t="shared" si="14"/>
        <v>374769.92000000004</v>
      </c>
    </row>
    <row r="920" spans="1:8" x14ac:dyDescent="0.25">
      <c r="A920" s="208">
        <v>68296</v>
      </c>
      <c r="B920" s="207" t="s">
        <v>869</v>
      </c>
      <c r="C920" s="209">
        <f>'PRESUPUESTO 2012 X MINERAL'!O921</f>
        <v>0</v>
      </c>
      <c r="D920" s="209">
        <f>'BIENIO 2013 - 2014 X MINERAL'!O921</f>
        <v>0</v>
      </c>
      <c r="E920" s="209">
        <f>'BIENIO 2015-2016 X MINERAL'!O921</f>
        <v>0</v>
      </c>
      <c r="F920" s="210">
        <f>'BIENIO 2017-2018 X MINERAL'!O921</f>
        <v>0</v>
      </c>
      <c r="G920" s="210">
        <f>'BIENIO 2019-2020 X MINERAL'!O921</f>
        <v>0</v>
      </c>
      <c r="H920" s="211">
        <f t="shared" si="14"/>
        <v>0</v>
      </c>
    </row>
    <row r="921" spans="1:8" x14ac:dyDescent="0.25">
      <c r="A921" s="111">
        <v>68298</v>
      </c>
      <c r="B921" s="112" t="s">
        <v>870</v>
      </c>
      <c r="C921" s="113">
        <f>'PRESUPUESTO 2012 X MINERAL'!O922</f>
        <v>0</v>
      </c>
      <c r="D921" s="113">
        <f>'BIENIO 2013 - 2014 X MINERAL'!O922</f>
        <v>0</v>
      </c>
      <c r="E921" s="113">
        <f>'BIENIO 2015-2016 X MINERAL'!O922</f>
        <v>1509.67</v>
      </c>
      <c r="F921" s="185">
        <f>'BIENIO 2017-2018 X MINERAL'!O922</f>
        <v>43389.509999999995</v>
      </c>
      <c r="G921" s="185">
        <f>'BIENIO 2019-2020 X MINERAL'!O922</f>
        <v>438686.83</v>
      </c>
      <c r="H921" s="114">
        <f t="shared" si="14"/>
        <v>483586.01</v>
      </c>
    </row>
    <row r="922" spans="1:8" x14ac:dyDescent="0.25">
      <c r="A922" s="111">
        <v>68307</v>
      </c>
      <c r="B922" s="112" t="s">
        <v>871</v>
      </c>
      <c r="C922" s="113">
        <f>'PRESUPUESTO 2012 X MINERAL'!O923</f>
        <v>17188</v>
      </c>
      <c r="D922" s="113">
        <f>'BIENIO 2013 - 2014 X MINERAL'!O923</f>
        <v>14055248</v>
      </c>
      <c r="E922" s="113">
        <f>'BIENIO 2015-2016 X MINERAL'!O923</f>
        <v>314453.82</v>
      </c>
      <c r="F922" s="185">
        <f>'BIENIO 2017-2018 X MINERAL'!O923</f>
        <v>9673395.7700000051</v>
      </c>
      <c r="G922" s="185">
        <f>'BIENIO 2019-2020 X MINERAL'!O923</f>
        <v>3460879.9099999997</v>
      </c>
      <c r="H922" s="114">
        <f t="shared" si="14"/>
        <v>27521165.500000004</v>
      </c>
    </row>
    <row r="923" spans="1:8" x14ac:dyDescent="0.25">
      <c r="A923" s="111">
        <v>68318</v>
      </c>
      <c r="B923" s="112" t="s">
        <v>872</v>
      </c>
      <c r="C923" s="113">
        <f>'PRESUPUESTO 2012 X MINERAL'!O924</f>
        <v>0</v>
      </c>
      <c r="D923" s="113">
        <f>'BIENIO 2013 - 2014 X MINERAL'!O924</f>
        <v>0</v>
      </c>
      <c r="E923" s="113">
        <f>'BIENIO 2015-2016 X MINERAL'!O924</f>
        <v>0</v>
      </c>
      <c r="F923" s="185">
        <f>'BIENIO 2017-2018 X MINERAL'!O924</f>
        <v>364007.32</v>
      </c>
      <c r="G923" s="185">
        <f>'BIENIO 2019-2020 X MINERAL'!O924</f>
        <v>991624.34000000008</v>
      </c>
      <c r="H923" s="114">
        <f t="shared" si="14"/>
        <v>1355631.6600000001</v>
      </c>
    </row>
    <row r="924" spans="1:8" x14ac:dyDescent="0.25">
      <c r="A924" s="111">
        <v>68320</v>
      </c>
      <c r="B924" s="112" t="s">
        <v>104</v>
      </c>
      <c r="C924" s="113">
        <f>'PRESUPUESTO 2012 X MINERAL'!O925</f>
        <v>0</v>
      </c>
      <c r="D924" s="113">
        <f>'BIENIO 2013 - 2014 X MINERAL'!O925</f>
        <v>0</v>
      </c>
      <c r="E924" s="113">
        <f>'BIENIO 2015-2016 X MINERAL'!O925</f>
        <v>0</v>
      </c>
      <c r="F924" s="185">
        <f>'BIENIO 2017-2018 X MINERAL'!O925</f>
        <v>0</v>
      </c>
      <c r="G924" s="185">
        <f>'BIENIO 2019-2020 X MINERAL'!O925</f>
        <v>0</v>
      </c>
      <c r="H924" s="114">
        <f t="shared" si="14"/>
        <v>0</v>
      </c>
    </row>
    <row r="925" spans="1:8" x14ac:dyDescent="0.25">
      <c r="A925" s="111">
        <v>68322</v>
      </c>
      <c r="B925" s="112" t="s">
        <v>873</v>
      </c>
      <c r="C925" s="113">
        <f>'PRESUPUESTO 2012 X MINERAL'!O926</f>
        <v>0</v>
      </c>
      <c r="D925" s="113">
        <f>'BIENIO 2013 - 2014 X MINERAL'!O926</f>
        <v>0</v>
      </c>
      <c r="E925" s="113">
        <f>'BIENIO 2015-2016 X MINERAL'!O926</f>
        <v>0</v>
      </c>
      <c r="F925" s="185">
        <f>'BIENIO 2017-2018 X MINERAL'!O926</f>
        <v>0</v>
      </c>
      <c r="G925" s="185">
        <f>'BIENIO 2019-2020 X MINERAL'!O926</f>
        <v>0</v>
      </c>
      <c r="H925" s="114">
        <f t="shared" si="14"/>
        <v>0</v>
      </c>
    </row>
    <row r="926" spans="1:8" x14ac:dyDescent="0.25">
      <c r="A926" s="111">
        <v>68324</v>
      </c>
      <c r="B926" s="112" t="s">
        <v>874</v>
      </c>
      <c r="C926" s="113">
        <f>'PRESUPUESTO 2012 X MINERAL'!O927</f>
        <v>0</v>
      </c>
      <c r="D926" s="113">
        <f>'BIENIO 2013 - 2014 X MINERAL'!O927</f>
        <v>37590</v>
      </c>
      <c r="E926" s="113">
        <f>'BIENIO 2015-2016 X MINERAL'!O927</f>
        <v>0</v>
      </c>
      <c r="F926" s="185">
        <f>'BIENIO 2017-2018 X MINERAL'!O927</f>
        <v>0</v>
      </c>
      <c r="G926" s="185">
        <f>'BIENIO 2019-2020 X MINERAL'!O927</f>
        <v>0</v>
      </c>
      <c r="H926" s="114">
        <f t="shared" si="14"/>
        <v>37590</v>
      </c>
    </row>
    <row r="927" spans="1:8" x14ac:dyDescent="0.25">
      <c r="A927" s="111">
        <v>68327</v>
      </c>
      <c r="B927" s="112" t="s">
        <v>875</v>
      </c>
      <c r="C927" s="113">
        <f>'PRESUPUESTO 2012 X MINERAL'!O928</f>
        <v>0</v>
      </c>
      <c r="D927" s="113">
        <f>'BIENIO 2013 - 2014 X MINERAL'!O928</f>
        <v>0</v>
      </c>
      <c r="E927" s="113">
        <f>'BIENIO 2015-2016 X MINERAL'!O928</f>
        <v>0</v>
      </c>
      <c r="F927" s="185">
        <f>'BIENIO 2017-2018 X MINERAL'!O928</f>
        <v>0</v>
      </c>
      <c r="G927" s="185">
        <f>'BIENIO 2019-2020 X MINERAL'!O928</f>
        <v>0</v>
      </c>
      <c r="H927" s="114">
        <f t="shared" si="14"/>
        <v>0</v>
      </c>
    </row>
    <row r="928" spans="1:8" x14ac:dyDescent="0.25">
      <c r="A928" s="111">
        <v>68344</v>
      </c>
      <c r="B928" s="112" t="s">
        <v>876</v>
      </c>
      <c r="C928" s="113">
        <f>'PRESUPUESTO 2012 X MINERAL'!O929</f>
        <v>0</v>
      </c>
      <c r="D928" s="113">
        <f>'BIENIO 2013 - 2014 X MINERAL'!O929</f>
        <v>0</v>
      </c>
      <c r="E928" s="113">
        <f>'BIENIO 2015-2016 X MINERAL'!O929</f>
        <v>0</v>
      </c>
      <c r="F928" s="185">
        <f>'BIENIO 2017-2018 X MINERAL'!O929</f>
        <v>0</v>
      </c>
      <c r="G928" s="185">
        <f>'BIENIO 2019-2020 X MINERAL'!O929</f>
        <v>0</v>
      </c>
      <c r="H928" s="114">
        <f t="shared" si="14"/>
        <v>0</v>
      </c>
    </row>
    <row r="929" spans="1:8" x14ac:dyDescent="0.25">
      <c r="A929" s="111">
        <v>68368</v>
      </c>
      <c r="B929" s="112" t="s">
        <v>877</v>
      </c>
      <c r="C929" s="113">
        <f>'PRESUPUESTO 2012 X MINERAL'!O930</f>
        <v>0</v>
      </c>
      <c r="D929" s="113">
        <f>'BIENIO 2013 - 2014 X MINERAL'!O930</f>
        <v>0</v>
      </c>
      <c r="E929" s="113">
        <f>'BIENIO 2015-2016 X MINERAL'!O930</f>
        <v>0</v>
      </c>
      <c r="F929" s="185">
        <f>'BIENIO 2017-2018 X MINERAL'!O930</f>
        <v>0</v>
      </c>
      <c r="G929" s="185">
        <f>'BIENIO 2019-2020 X MINERAL'!O930</f>
        <v>0</v>
      </c>
      <c r="H929" s="114">
        <f t="shared" si="14"/>
        <v>0</v>
      </c>
    </row>
    <row r="930" spans="1:8" x14ac:dyDescent="0.25">
      <c r="A930" s="111">
        <v>68370</v>
      </c>
      <c r="B930" s="112" t="s">
        <v>878</v>
      </c>
      <c r="C930" s="113">
        <f>'PRESUPUESTO 2012 X MINERAL'!O931</f>
        <v>0</v>
      </c>
      <c r="D930" s="113">
        <f>'BIENIO 2013 - 2014 X MINERAL'!O931</f>
        <v>0</v>
      </c>
      <c r="E930" s="113">
        <f>'BIENIO 2015-2016 X MINERAL'!O931</f>
        <v>0</v>
      </c>
      <c r="F930" s="185">
        <f>'BIENIO 2017-2018 X MINERAL'!O931</f>
        <v>0</v>
      </c>
      <c r="G930" s="185">
        <f>'BIENIO 2019-2020 X MINERAL'!O931</f>
        <v>0</v>
      </c>
      <c r="H930" s="114">
        <f t="shared" si="14"/>
        <v>0</v>
      </c>
    </row>
    <row r="931" spans="1:8" x14ac:dyDescent="0.25">
      <c r="A931" s="208">
        <v>68377</v>
      </c>
      <c r="B931" s="207" t="s">
        <v>879</v>
      </c>
      <c r="C931" s="209">
        <f>'PRESUPUESTO 2012 X MINERAL'!O932</f>
        <v>18358</v>
      </c>
      <c r="D931" s="209">
        <f>'BIENIO 2013 - 2014 X MINERAL'!O932</f>
        <v>19147</v>
      </c>
      <c r="E931" s="209">
        <f>'BIENIO 2015-2016 X MINERAL'!O932</f>
        <v>10727.4</v>
      </c>
      <c r="F931" s="210">
        <f>'BIENIO 2017-2018 X MINERAL'!O932</f>
        <v>0</v>
      </c>
      <c r="G931" s="210">
        <f>'BIENIO 2019-2020 X MINERAL'!O932</f>
        <v>0</v>
      </c>
      <c r="H931" s="211">
        <f t="shared" si="14"/>
        <v>48232.4</v>
      </c>
    </row>
    <row r="932" spans="1:8" x14ac:dyDescent="0.25">
      <c r="A932" s="208">
        <v>68385</v>
      </c>
      <c r="B932" s="207" t="s">
        <v>880</v>
      </c>
      <c r="C932" s="209">
        <f>'PRESUPUESTO 2012 X MINERAL'!O933</f>
        <v>8865089.6600000001</v>
      </c>
      <c r="D932" s="209">
        <f>'BIENIO 2013 - 2014 X MINERAL'!O933</f>
        <v>4833554.6399999997</v>
      </c>
      <c r="E932" s="209">
        <f>'BIENIO 2015-2016 X MINERAL'!O933</f>
        <v>9682699.549999997</v>
      </c>
      <c r="F932" s="210">
        <f>'BIENIO 2017-2018 X MINERAL'!O933</f>
        <v>135590362.97999999</v>
      </c>
      <c r="G932" s="210">
        <f>'BIENIO 2019-2020 X MINERAL'!O933</f>
        <v>170200635.78</v>
      </c>
      <c r="H932" s="211">
        <f t="shared" si="14"/>
        <v>329172342.61000001</v>
      </c>
    </row>
    <row r="933" spans="1:8" x14ac:dyDescent="0.25">
      <c r="A933" s="208">
        <v>68397</v>
      </c>
      <c r="B933" s="207" t="s">
        <v>459</v>
      </c>
      <c r="C933" s="209">
        <f>'PRESUPUESTO 2012 X MINERAL'!O934</f>
        <v>0</v>
      </c>
      <c r="D933" s="209">
        <f>'BIENIO 2013 - 2014 X MINERAL'!O934</f>
        <v>778120</v>
      </c>
      <c r="E933" s="209">
        <f>'BIENIO 2015-2016 X MINERAL'!O934</f>
        <v>1207240</v>
      </c>
      <c r="F933" s="210">
        <f>'BIENIO 2017-2018 X MINERAL'!O934</f>
        <v>13792387.630000001</v>
      </c>
      <c r="G933" s="210">
        <f>'BIENIO 2019-2020 X MINERAL'!O934</f>
        <v>1902081.93</v>
      </c>
      <c r="H933" s="211">
        <f t="shared" si="14"/>
        <v>17679829.560000002</v>
      </c>
    </row>
    <row r="934" spans="1:8" x14ac:dyDescent="0.25">
      <c r="A934" s="208">
        <v>68406</v>
      </c>
      <c r="B934" s="207" t="s">
        <v>881</v>
      </c>
      <c r="C934" s="209">
        <f>'PRESUPUESTO 2012 X MINERAL'!O935</f>
        <v>0</v>
      </c>
      <c r="D934" s="209">
        <f>'BIENIO 2013 - 2014 X MINERAL'!O935</f>
        <v>0</v>
      </c>
      <c r="E934" s="209">
        <f>'BIENIO 2015-2016 X MINERAL'!O935</f>
        <v>0</v>
      </c>
      <c r="F934" s="210">
        <f>'BIENIO 2017-2018 X MINERAL'!O935</f>
        <v>1406097.49</v>
      </c>
      <c r="G934" s="210">
        <f>'BIENIO 2019-2020 X MINERAL'!O935</f>
        <v>0</v>
      </c>
      <c r="H934" s="211">
        <f t="shared" si="14"/>
        <v>1406097.49</v>
      </c>
    </row>
    <row r="935" spans="1:8" x14ac:dyDescent="0.25">
      <c r="A935" s="208">
        <v>68418</v>
      </c>
      <c r="B935" s="207" t="s">
        <v>882</v>
      </c>
      <c r="C935" s="209">
        <f>'PRESUPUESTO 2012 X MINERAL'!O936</f>
        <v>260551702</v>
      </c>
      <c r="D935" s="209">
        <f>'BIENIO 2013 - 2014 X MINERAL'!O936</f>
        <v>162259456</v>
      </c>
      <c r="E935" s="209">
        <f>'BIENIO 2015-2016 X MINERAL'!O936</f>
        <v>127509063.04000001</v>
      </c>
      <c r="F935" s="210">
        <f>'BIENIO 2017-2018 X MINERAL'!O936</f>
        <v>190440132.24999997</v>
      </c>
      <c r="G935" s="210">
        <f>'BIENIO 2019-2020 X MINERAL'!O936</f>
        <v>107466773.73999999</v>
      </c>
      <c r="H935" s="211">
        <f t="shared" si="14"/>
        <v>848227127.02999997</v>
      </c>
    </row>
    <row r="936" spans="1:8" x14ac:dyDescent="0.25">
      <c r="A936" s="208">
        <v>68425</v>
      </c>
      <c r="B936" s="207" t="s">
        <v>883</v>
      </c>
      <c r="C936" s="209">
        <f>'PRESUPUESTO 2012 X MINERAL'!O937</f>
        <v>0</v>
      </c>
      <c r="D936" s="209">
        <f>'BIENIO 2013 - 2014 X MINERAL'!O937</f>
        <v>0</v>
      </c>
      <c r="E936" s="209">
        <f>'BIENIO 2015-2016 X MINERAL'!O937</f>
        <v>0</v>
      </c>
      <c r="F936" s="210">
        <f>'BIENIO 2017-2018 X MINERAL'!O937</f>
        <v>970089.93</v>
      </c>
      <c r="G936" s="210">
        <f>'BIENIO 2019-2020 X MINERAL'!O937</f>
        <v>0</v>
      </c>
      <c r="H936" s="211">
        <f t="shared" si="14"/>
        <v>970089.93</v>
      </c>
    </row>
    <row r="937" spans="1:8" x14ac:dyDescent="0.25">
      <c r="A937" s="208">
        <v>68432</v>
      </c>
      <c r="B937" s="207" t="s">
        <v>884</v>
      </c>
      <c r="C937" s="209">
        <f>'PRESUPUESTO 2012 X MINERAL'!O938</f>
        <v>0</v>
      </c>
      <c r="D937" s="209">
        <f>'BIENIO 2013 - 2014 X MINERAL'!O938</f>
        <v>0</v>
      </c>
      <c r="E937" s="209">
        <f>'BIENIO 2015-2016 X MINERAL'!O938</f>
        <v>0</v>
      </c>
      <c r="F937" s="210">
        <f>'BIENIO 2017-2018 X MINERAL'!O938</f>
        <v>2528204.2999999993</v>
      </c>
      <c r="G937" s="210">
        <f>'BIENIO 2019-2020 X MINERAL'!O938</f>
        <v>120196.57</v>
      </c>
      <c r="H937" s="211">
        <f t="shared" si="14"/>
        <v>2648400.8699999992</v>
      </c>
    </row>
    <row r="938" spans="1:8" x14ac:dyDescent="0.25">
      <c r="A938" s="208">
        <v>68444</v>
      </c>
      <c r="B938" s="207" t="s">
        <v>885</v>
      </c>
      <c r="C938" s="209">
        <f>'PRESUPUESTO 2012 X MINERAL'!O939</f>
        <v>0</v>
      </c>
      <c r="D938" s="209">
        <f>'BIENIO 2013 - 2014 X MINERAL'!O939</f>
        <v>933754</v>
      </c>
      <c r="E938" s="209">
        <f>'BIENIO 2015-2016 X MINERAL'!O939</f>
        <v>289520.15999999997</v>
      </c>
      <c r="F938" s="210">
        <f>'BIENIO 2017-2018 X MINERAL'!O939</f>
        <v>1030274.8200000001</v>
      </c>
      <c r="G938" s="210">
        <f>'BIENIO 2019-2020 X MINERAL'!O939</f>
        <v>424833.74</v>
      </c>
      <c r="H938" s="211">
        <f t="shared" si="14"/>
        <v>2678382.7199999997</v>
      </c>
    </row>
    <row r="939" spans="1:8" x14ac:dyDescent="0.25">
      <c r="A939" s="208">
        <v>68464</v>
      </c>
      <c r="B939" s="207" t="s">
        <v>886</v>
      </c>
      <c r="C939" s="209">
        <f>'PRESUPUESTO 2012 X MINERAL'!O940</f>
        <v>0</v>
      </c>
      <c r="D939" s="209">
        <f>'BIENIO 2013 - 2014 X MINERAL'!O940</f>
        <v>45964</v>
      </c>
      <c r="E939" s="209">
        <f>'BIENIO 2015-2016 X MINERAL'!O940</f>
        <v>71744.84</v>
      </c>
      <c r="F939" s="210">
        <f>'BIENIO 2017-2018 X MINERAL'!O940</f>
        <v>381572.76000000007</v>
      </c>
      <c r="G939" s="210">
        <f>'BIENIO 2019-2020 X MINERAL'!O940</f>
        <v>102050.34000000001</v>
      </c>
      <c r="H939" s="211">
        <f t="shared" si="14"/>
        <v>601331.94000000006</v>
      </c>
    </row>
    <row r="940" spans="1:8" x14ac:dyDescent="0.25">
      <c r="A940" s="208">
        <v>68468</v>
      </c>
      <c r="B940" s="207" t="s">
        <v>887</v>
      </c>
      <c r="C940" s="209">
        <f>'PRESUPUESTO 2012 X MINERAL'!O941</f>
        <v>0</v>
      </c>
      <c r="D940" s="209">
        <f>'BIENIO 2013 - 2014 X MINERAL'!O941</f>
        <v>0</v>
      </c>
      <c r="E940" s="209">
        <f>'BIENIO 2015-2016 X MINERAL'!O941</f>
        <v>313099.19</v>
      </c>
      <c r="F940" s="210">
        <f>'BIENIO 2017-2018 X MINERAL'!O941</f>
        <v>70057</v>
      </c>
      <c r="G940" s="210">
        <f>'BIENIO 2019-2020 X MINERAL'!O941</f>
        <v>0</v>
      </c>
      <c r="H940" s="211">
        <f t="shared" si="14"/>
        <v>383156.19</v>
      </c>
    </row>
    <row r="941" spans="1:8" x14ac:dyDescent="0.25">
      <c r="A941" s="111">
        <v>68498</v>
      </c>
      <c r="B941" s="112" t="s">
        <v>888</v>
      </c>
      <c r="C941" s="113">
        <f>'PRESUPUESTO 2012 X MINERAL'!O942</f>
        <v>0</v>
      </c>
      <c r="D941" s="113">
        <f>'BIENIO 2013 - 2014 X MINERAL'!O942</f>
        <v>0</v>
      </c>
      <c r="E941" s="113">
        <f>'BIENIO 2015-2016 X MINERAL'!O942</f>
        <v>112143.87</v>
      </c>
      <c r="F941" s="185">
        <f>'BIENIO 2017-2018 X MINERAL'!O942</f>
        <v>37066.400000000001</v>
      </c>
      <c r="G941" s="185">
        <f>'BIENIO 2019-2020 X MINERAL'!O942</f>
        <v>0</v>
      </c>
      <c r="H941" s="114">
        <f t="shared" si="14"/>
        <v>149210.26999999999</v>
      </c>
    </row>
    <row r="942" spans="1:8" x14ac:dyDescent="0.25">
      <c r="A942" s="111">
        <v>68500</v>
      </c>
      <c r="B942" s="112" t="s">
        <v>889</v>
      </c>
      <c r="C942" s="113">
        <f>'PRESUPUESTO 2012 X MINERAL'!O943</f>
        <v>0</v>
      </c>
      <c r="D942" s="113">
        <f>'BIENIO 2013 - 2014 X MINERAL'!O943</f>
        <v>91751.66</v>
      </c>
      <c r="E942" s="113">
        <f>'BIENIO 2015-2016 X MINERAL'!O943</f>
        <v>614377.72999999986</v>
      </c>
      <c r="F942" s="185">
        <f>'BIENIO 2017-2018 X MINERAL'!O943</f>
        <v>266180.68</v>
      </c>
      <c r="G942" s="185">
        <f>'BIENIO 2019-2020 X MINERAL'!O943</f>
        <v>1026844.34</v>
      </c>
      <c r="H942" s="114">
        <f t="shared" si="14"/>
        <v>1999154.4099999997</v>
      </c>
    </row>
    <row r="943" spans="1:8" x14ac:dyDescent="0.25">
      <c r="A943" s="111">
        <v>68502</v>
      </c>
      <c r="B943" s="112" t="s">
        <v>890</v>
      </c>
      <c r="C943" s="113">
        <f>'PRESUPUESTO 2012 X MINERAL'!O944</f>
        <v>0</v>
      </c>
      <c r="D943" s="113">
        <f>'BIENIO 2013 - 2014 X MINERAL'!O944</f>
        <v>0</v>
      </c>
      <c r="E943" s="113">
        <f>'BIENIO 2015-2016 X MINERAL'!O944</f>
        <v>0</v>
      </c>
      <c r="F943" s="185">
        <f>'BIENIO 2017-2018 X MINERAL'!O944</f>
        <v>0</v>
      </c>
      <c r="G943" s="185">
        <f>'BIENIO 2019-2020 X MINERAL'!O944</f>
        <v>0</v>
      </c>
      <c r="H943" s="114">
        <f t="shared" si="14"/>
        <v>0</v>
      </c>
    </row>
    <row r="944" spans="1:8" x14ac:dyDescent="0.25">
      <c r="A944" s="111">
        <v>68522</v>
      </c>
      <c r="B944" s="112" t="s">
        <v>891</v>
      </c>
      <c r="C944" s="113">
        <f>'PRESUPUESTO 2012 X MINERAL'!O945</f>
        <v>0</v>
      </c>
      <c r="D944" s="113">
        <f>'BIENIO 2013 - 2014 X MINERAL'!O945</f>
        <v>0</v>
      </c>
      <c r="E944" s="113">
        <f>'BIENIO 2015-2016 X MINERAL'!O945</f>
        <v>0</v>
      </c>
      <c r="F944" s="185">
        <f>'BIENIO 2017-2018 X MINERAL'!O945</f>
        <v>0</v>
      </c>
      <c r="G944" s="185">
        <f>'BIENIO 2019-2020 X MINERAL'!O945</f>
        <v>0</v>
      </c>
      <c r="H944" s="114">
        <f t="shared" si="14"/>
        <v>0</v>
      </c>
    </row>
    <row r="945" spans="1:8" x14ac:dyDescent="0.25">
      <c r="A945" s="111">
        <v>68524</v>
      </c>
      <c r="B945" s="112" t="s">
        <v>892</v>
      </c>
      <c r="C945" s="113">
        <f>'PRESUPUESTO 2012 X MINERAL'!O946</f>
        <v>0</v>
      </c>
      <c r="D945" s="113">
        <f>'BIENIO 2013 - 2014 X MINERAL'!O946</f>
        <v>0</v>
      </c>
      <c r="E945" s="113">
        <f>'BIENIO 2015-2016 X MINERAL'!O946</f>
        <v>0</v>
      </c>
      <c r="F945" s="185">
        <f>'BIENIO 2017-2018 X MINERAL'!O946</f>
        <v>0</v>
      </c>
      <c r="G945" s="185">
        <f>'BIENIO 2019-2020 X MINERAL'!O946</f>
        <v>0</v>
      </c>
      <c r="H945" s="114">
        <f t="shared" si="14"/>
        <v>0</v>
      </c>
    </row>
    <row r="946" spans="1:8" x14ac:dyDescent="0.25">
      <c r="A946" s="111">
        <v>68533</v>
      </c>
      <c r="B946" s="112" t="s">
        <v>893</v>
      </c>
      <c r="C946" s="113">
        <f>'PRESUPUESTO 2012 X MINERAL'!O947</f>
        <v>0</v>
      </c>
      <c r="D946" s="113">
        <f>'BIENIO 2013 - 2014 X MINERAL'!O947</f>
        <v>24705</v>
      </c>
      <c r="E946" s="113">
        <f>'BIENIO 2015-2016 X MINERAL'!O947</f>
        <v>59418</v>
      </c>
      <c r="F946" s="185">
        <f>'BIENIO 2017-2018 X MINERAL'!O947</f>
        <v>101176.17</v>
      </c>
      <c r="G946" s="185">
        <f>'BIENIO 2019-2020 X MINERAL'!O947</f>
        <v>0</v>
      </c>
      <c r="H946" s="114">
        <f t="shared" si="14"/>
        <v>185299.16999999998</v>
      </c>
    </row>
    <row r="947" spans="1:8" x14ac:dyDescent="0.25">
      <c r="A947" s="111">
        <v>68547</v>
      </c>
      <c r="B947" s="112" t="s">
        <v>894</v>
      </c>
      <c r="C947" s="113">
        <f>'PRESUPUESTO 2012 X MINERAL'!O948</f>
        <v>0</v>
      </c>
      <c r="D947" s="113">
        <f>'BIENIO 2013 - 2014 X MINERAL'!O948</f>
        <v>7065046</v>
      </c>
      <c r="E947" s="113">
        <f>'BIENIO 2015-2016 X MINERAL'!O948</f>
        <v>2047937.39</v>
      </c>
      <c r="F947" s="185">
        <f>'BIENIO 2017-2018 X MINERAL'!O948</f>
        <v>3690903.46</v>
      </c>
      <c r="G947" s="185">
        <f>'BIENIO 2019-2020 X MINERAL'!O948</f>
        <v>2476191.2700000005</v>
      </c>
      <c r="H947" s="114">
        <f t="shared" si="14"/>
        <v>15280078.120000001</v>
      </c>
    </row>
    <row r="948" spans="1:8" x14ac:dyDescent="0.25">
      <c r="A948" s="111">
        <v>68549</v>
      </c>
      <c r="B948" s="112" t="s">
        <v>895</v>
      </c>
      <c r="C948" s="113">
        <f>'PRESUPUESTO 2012 X MINERAL'!O949</f>
        <v>0</v>
      </c>
      <c r="D948" s="113">
        <f>'BIENIO 2013 - 2014 X MINERAL'!O949</f>
        <v>1449547.2</v>
      </c>
      <c r="E948" s="113">
        <f>'BIENIO 2015-2016 X MINERAL'!O949</f>
        <v>978320.13000000012</v>
      </c>
      <c r="F948" s="185">
        <f>'BIENIO 2017-2018 X MINERAL'!O949</f>
        <v>5514251.5199999996</v>
      </c>
      <c r="G948" s="185">
        <f>'BIENIO 2019-2020 X MINERAL'!O949</f>
        <v>1408128.07</v>
      </c>
      <c r="H948" s="114">
        <f t="shared" si="14"/>
        <v>9350246.9199999999</v>
      </c>
    </row>
    <row r="949" spans="1:8" x14ac:dyDescent="0.25">
      <c r="A949" s="111">
        <v>68572</v>
      </c>
      <c r="B949" s="112" t="s">
        <v>896</v>
      </c>
      <c r="C949" s="113">
        <f>'PRESUPUESTO 2012 X MINERAL'!O950</f>
        <v>0</v>
      </c>
      <c r="D949" s="113">
        <f>'BIENIO 2013 - 2014 X MINERAL'!O950</f>
        <v>0</v>
      </c>
      <c r="E949" s="113">
        <f>'BIENIO 2015-2016 X MINERAL'!O950</f>
        <v>0</v>
      </c>
      <c r="F949" s="185">
        <f>'BIENIO 2017-2018 X MINERAL'!O950</f>
        <v>0</v>
      </c>
      <c r="G949" s="185">
        <f>'BIENIO 2019-2020 X MINERAL'!O950</f>
        <v>0</v>
      </c>
      <c r="H949" s="114">
        <f t="shared" si="14"/>
        <v>0</v>
      </c>
    </row>
    <row r="950" spans="1:8" x14ac:dyDescent="0.25">
      <c r="A950" s="111">
        <v>68573</v>
      </c>
      <c r="B950" s="112" t="s">
        <v>897</v>
      </c>
      <c r="C950" s="113">
        <f>'PRESUPUESTO 2012 X MINERAL'!O951</f>
        <v>0</v>
      </c>
      <c r="D950" s="113">
        <f>'BIENIO 2013 - 2014 X MINERAL'!O951</f>
        <v>0</v>
      </c>
      <c r="E950" s="113">
        <f>'BIENIO 2015-2016 X MINERAL'!O951</f>
        <v>0</v>
      </c>
      <c r="F950" s="185">
        <f>'BIENIO 2017-2018 X MINERAL'!O951</f>
        <v>0</v>
      </c>
      <c r="G950" s="185">
        <f>'BIENIO 2019-2020 X MINERAL'!O951</f>
        <v>0</v>
      </c>
      <c r="H950" s="114">
        <f t="shared" si="14"/>
        <v>0</v>
      </c>
    </row>
    <row r="951" spans="1:8" x14ac:dyDescent="0.25">
      <c r="A951" s="208">
        <v>68575</v>
      </c>
      <c r="B951" s="207" t="s">
        <v>898</v>
      </c>
      <c r="C951" s="209">
        <f>'PRESUPUESTO 2012 X MINERAL'!O952</f>
        <v>0</v>
      </c>
      <c r="D951" s="209">
        <f>'BIENIO 2013 - 2014 X MINERAL'!O952</f>
        <v>0</v>
      </c>
      <c r="E951" s="209">
        <f>'BIENIO 2015-2016 X MINERAL'!O952</f>
        <v>189346.11</v>
      </c>
      <c r="F951" s="210">
        <f>'BIENIO 2017-2018 X MINERAL'!O952</f>
        <v>3725033.97</v>
      </c>
      <c r="G951" s="210">
        <f>'BIENIO 2019-2020 X MINERAL'!O952</f>
        <v>0</v>
      </c>
      <c r="H951" s="211">
        <f t="shared" si="14"/>
        <v>3914380.08</v>
      </c>
    </row>
    <row r="952" spans="1:8" x14ac:dyDescent="0.25">
      <c r="A952" s="208">
        <v>68615</v>
      </c>
      <c r="B952" s="207" t="s">
        <v>134</v>
      </c>
      <c r="C952" s="209">
        <f>'PRESUPUESTO 2012 X MINERAL'!O953</f>
        <v>0</v>
      </c>
      <c r="D952" s="209">
        <f>'BIENIO 2013 - 2014 X MINERAL'!O953</f>
        <v>60218</v>
      </c>
      <c r="E952" s="209">
        <f>'BIENIO 2015-2016 X MINERAL'!O953</f>
        <v>22370529.659999996</v>
      </c>
      <c r="F952" s="210">
        <f>'BIENIO 2017-2018 X MINERAL'!O953</f>
        <v>11693404.559999999</v>
      </c>
      <c r="G952" s="210">
        <f>'BIENIO 2019-2020 X MINERAL'!O953</f>
        <v>2494553.4300000002</v>
      </c>
      <c r="H952" s="211">
        <f t="shared" si="14"/>
        <v>36618705.649999999</v>
      </c>
    </row>
    <row r="953" spans="1:8" x14ac:dyDescent="0.25">
      <c r="A953" s="208">
        <v>68655</v>
      </c>
      <c r="B953" s="207" t="s">
        <v>899</v>
      </c>
      <c r="C953" s="209">
        <f>'PRESUPUESTO 2012 X MINERAL'!O954</f>
        <v>0</v>
      </c>
      <c r="D953" s="209">
        <f>'BIENIO 2013 - 2014 X MINERAL'!O954</f>
        <v>2447703.58</v>
      </c>
      <c r="E953" s="209">
        <f>'BIENIO 2015-2016 X MINERAL'!O954</f>
        <v>570544.4</v>
      </c>
      <c r="F953" s="210">
        <f>'BIENIO 2017-2018 X MINERAL'!O954</f>
        <v>4543343.7700000005</v>
      </c>
      <c r="G953" s="210">
        <f>'BIENIO 2019-2020 X MINERAL'!O954</f>
        <v>412919.47</v>
      </c>
      <c r="H953" s="211">
        <f t="shared" si="14"/>
        <v>7974511.2199999997</v>
      </c>
    </row>
    <row r="954" spans="1:8" x14ac:dyDescent="0.25">
      <c r="A954" s="208">
        <v>68669</v>
      </c>
      <c r="B954" s="207" t="s">
        <v>900</v>
      </c>
      <c r="C954" s="209">
        <f>'PRESUPUESTO 2012 X MINERAL'!O955</f>
        <v>0</v>
      </c>
      <c r="D954" s="209">
        <f>'BIENIO 2013 - 2014 X MINERAL'!O955</f>
        <v>0</v>
      </c>
      <c r="E954" s="209">
        <f>'BIENIO 2015-2016 X MINERAL'!O955</f>
        <v>230346.27</v>
      </c>
      <c r="F954" s="210">
        <f>'BIENIO 2017-2018 X MINERAL'!O955</f>
        <v>1137807.75</v>
      </c>
      <c r="G954" s="210">
        <f>'BIENIO 2019-2020 X MINERAL'!O955</f>
        <v>0</v>
      </c>
      <c r="H954" s="211">
        <f t="shared" si="14"/>
        <v>1368154.02</v>
      </c>
    </row>
    <row r="955" spans="1:8" x14ac:dyDescent="0.25">
      <c r="A955" s="208">
        <v>68673</v>
      </c>
      <c r="B955" s="207" t="s">
        <v>901</v>
      </c>
      <c r="C955" s="209">
        <f>'PRESUPUESTO 2012 X MINERAL'!O956</f>
        <v>0</v>
      </c>
      <c r="D955" s="209">
        <f>'BIENIO 2013 - 2014 X MINERAL'!O956</f>
        <v>0</v>
      </c>
      <c r="E955" s="209">
        <f>'BIENIO 2015-2016 X MINERAL'!O956</f>
        <v>0</v>
      </c>
      <c r="F955" s="210">
        <f>'BIENIO 2017-2018 X MINERAL'!O956</f>
        <v>0</v>
      </c>
      <c r="G955" s="210">
        <f>'BIENIO 2019-2020 X MINERAL'!O956</f>
        <v>0</v>
      </c>
      <c r="H955" s="211">
        <f t="shared" si="14"/>
        <v>0</v>
      </c>
    </row>
    <row r="956" spans="1:8" x14ac:dyDescent="0.25">
      <c r="A956" s="208">
        <v>68679</v>
      </c>
      <c r="B956" s="207" t="s">
        <v>902</v>
      </c>
      <c r="C956" s="209">
        <f>'PRESUPUESTO 2012 X MINERAL'!O957</f>
        <v>0</v>
      </c>
      <c r="D956" s="209">
        <f>'BIENIO 2013 - 2014 X MINERAL'!O957</f>
        <v>988388</v>
      </c>
      <c r="E956" s="209">
        <f>'BIENIO 2015-2016 X MINERAL'!O957</f>
        <v>28277</v>
      </c>
      <c r="F956" s="210">
        <f>'BIENIO 2017-2018 X MINERAL'!O957</f>
        <v>3505387.9099999997</v>
      </c>
      <c r="G956" s="210">
        <f>'BIENIO 2019-2020 X MINERAL'!O957</f>
        <v>996227.7699999999</v>
      </c>
      <c r="H956" s="211">
        <f t="shared" si="14"/>
        <v>5518280.6799999997</v>
      </c>
    </row>
    <row r="957" spans="1:8" x14ac:dyDescent="0.25">
      <c r="A957" s="208">
        <v>68682</v>
      </c>
      <c r="B957" s="207" t="s">
        <v>903</v>
      </c>
      <c r="C957" s="209">
        <f>'PRESUPUESTO 2012 X MINERAL'!O958</f>
        <v>0</v>
      </c>
      <c r="D957" s="209">
        <f>'BIENIO 2013 - 2014 X MINERAL'!O958</f>
        <v>0</v>
      </c>
      <c r="E957" s="209">
        <f>'BIENIO 2015-2016 X MINERAL'!O958</f>
        <v>0</v>
      </c>
      <c r="F957" s="210">
        <f>'BIENIO 2017-2018 X MINERAL'!O958</f>
        <v>0</v>
      </c>
      <c r="G957" s="210">
        <f>'BIENIO 2019-2020 X MINERAL'!O958</f>
        <v>0</v>
      </c>
      <c r="H957" s="211">
        <f t="shared" si="14"/>
        <v>0</v>
      </c>
    </row>
    <row r="958" spans="1:8" x14ac:dyDescent="0.25">
      <c r="A958" s="208">
        <v>68684</v>
      </c>
      <c r="B958" s="207" t="s">
        <v>904</v>
      </c>
      <c r="C958" s="209">
        <f>'PRESUPUESTO 2012 X MINERAL'!O959</f>
        <v>694319.17</v>
      </c>
      <c r="D958" s="209">
        <f>'BIENIO 2013 - 2014 X MINERAL'!O959</f>
        <v>699189.89</v>
      </c>
      <c r="E958" s="209">
        <f>'BIENIO 2015-2016 X MINERAL'!O959</f>
        <v>165536.69</v>
      </c>
      <c r="F958" s="210">
        <f>'BIENIO 2017-2018 X MINERAL'!O959</f>
        <v>1083575.2999999998</v>
      </c>
      <c r="G958" s="210">
        <f>'BIENIO 2019-2020 X MINERAL'!O959</f>
        <v>8096.4</v>
      </c>
      <c r="H958" s="211">
        <f t="shared" si="14"/>
        <v>2650717.4499999997</v>
      </c>
    </row>
    <row r="959" spans="1:8" x14ac:dyDescent="0.25">
      <c r="A959" s="208">
        <v>68686</v>
      </c>
      <c r="B959" s="207" t="s">
        <v>905</v>
      </c>
      <c r="C959" s="209">
        <f>'PRESUPUESTO 2012 X MINERAL'!O960</f>
        <v>0</v>
      </c>
      <c r="D959" s="209">
        <f>'BIENIO 2013 - 2014 X MINERAL'!O960</f>
        <v>0</v>
      </c>
      <c r="E959" s="209">
        <f>'BIENIO 2015-2016 X MINERAL'!O960</f>
        <v>318603.7</v>
      </c>
      <c r="F959" s="210">
        <f>'BIENIO 2017-2018 X MINERAL'!O960</f>
        <v>9575488.8399999999</v>
      </c>
      <c r="G959" s="210">
        <f>'BIENIO 2019-2020 X MINERAL'!O960</f>
        <v>2075753.44</v>
      </c>
      <c r="H959" s="211">
        <f t="shared" si="14"/>
        <v>11969845.979999999</v>
      </c>
    </row>
    <row r="960" spans="1:8" x14ac:dyDescent="0.25">
      <c r="A960" s="208">
        <v>68689</v>
      </c>
      <c r="B960" s="207" t="s">
        <v>906</v>
      </c>
      <c r="C960" s="209">
        <f>'PRESUPUESTO 2012 X MINERAL'!O961</f>
        <v>0</v>
      </c>
      <c r="D960" s="209">
        <f>'BIENIO 2013 - 2014 X MINERAL'!O961</f>
        <v>0</v>
      </c>
      <c r="E960" s="209">
        <f>'BIENIO 2015-2016 X MINERAL'!O961</f>
        <v>134409.63</v>
      </c>
      <c r="F960" s="210">
        <f>'BIENIO 2017-2018 X MINERAL'!O961</f>
        <v>1127007.95</v>
      </c>
      <c r="G960" s="210">
        <f>'BIENIO 2019-2020 X MINERAL'!O961</f>
        <v>298646.51</v>
      </c>
      <c r="H960" s="211">
        <f t="shared" si="14"/>
        <v>1560064.09</v>
      </c>
    </row>
    <row r="961" spans="1:8" x14ac:dyDescent="0.25">
      <c r="A961" s="111">
        <v>68705</v>
      </c>
      <c r="B961" s="112" t="s">
        <v>150</v>
      </c>
      <c r="C961" s="113">
        <f>'PRESUPUESTO 2012 X MINERAL'!O962</f>
        <v>0</v>
      </c>
      <c r="D961" s="113">
        <f>'BIENIO 2013 - 2014 X MINERAL'!O962</f>
        <v>0</v>
      </c>
      <c r="E961" s="113">
        <f>'BIENIO 2015-2016 X MINERAL'!O962</f>
        <v>0</v>
      </c>
      <c r="F961" s="185">
        <f>'BIENIO 2017-2018 X MINERAL'!O962</f>
        <v>0</v>
      </c>
      <c r="G961" s="185">
        <f>'BIENIO 2019-2020 X MINERAL'!O962</f>
        <v>267284.22000000003</v>
      </c>
      <c r="H961" s="114">
        <f t="shared" si="14"/>
        <v>267284.22000000003</v>
      </c>
    </row>
    <row r="962" spans="1:8" x14ac:dyDescent="0.25">
      <c r="A962" s="111">
        <v>68720</v>
      </c>
      <c r="B962" s="112" t="s">
        <v>907</v>
      </c>
      <c r="C962" s="113">
        <f>'PRESUPUESTO 2012 X MINERAL'!O963</f>
        <v>0</v>
      </c>
      <c r="D962" s="113">
        <f>'BIENIO 2013 - 2014 X MINERAL'!O963</f>
        <v>0</v>
      </c>
      <c r="E962" s="113">
        <f>'BIENIO 2015-2016 X MINERAL'!O963</f>
        <v>0</v>
      </c>
      <c r="F962" s="185">
        <f>'BIENIO 2017-2018 X MINERAL'!O963</f>
        <v>0</v>
      </c>
      <c r="G962" s="185">
        <f>'BIENIO 2019-2020 X MINERAL'!O963</f>
        <v>0</v>
      </c>
      <c r="H962" s="114">
        <f t="shared" si="14"/>
        <v>0</v>
      </c>
    </row>
    <row r="963" spans="1:8" x14ac:dyDescent="0.25">
      <c r="A963" s="111">
        <v>68745</v>
      </c>
      <c r="B963" s="112" t="s">
        <v>908</v>
      </c>
      <c r="C963" s="113">
        <f>'PRESUPUESTO 2012 X MINERAL'!O964</f>
        <v>0</v>
      </c>
      <c r="D963" s="113">
        <f>'BIENIO 2013 - 2014 X MINERAL'!O964</f>
        <v>0</v>
      </c>
      <c r="E963" s="113">
        <f>'BIENIO 2015-2016 X MINERAL'!O964</f>
        <v>0</v>
      </c>
      <c r="F963" s="185">
        <f>'BIENIO 2017-2018 X MINERAL'!O964</f>
        <v>0</v>
      </c>
      <c r="G963" s="185">
        <f>'BIENIO 2019-2020 X MINERAL'!O964</f>
        <v>0</v>
      </c>
      <c r="H963" s="114">
        <f t="shared" si="14"/>
        <v>0</v>
      </c>
    </row>
    <row r="964" spans="1:8" x14ac:dyDescent="0.25">
      <c r="A964" s="111">
        <v>68755</v>
      </c>
      <c r="B964" s="112" t="s">
        <v>909</v>
      </c>
      <c r="C964" s="113">
        <f>'PRESUPUESTO 2012 X MINERAL'!O965</f>
        <v>0</v>
      </c>
      <c r="D964" s="113">
        <f>'BIENIO 2013 - 2014 X MINERAL'!O965</f>
        <v>0</v>
      </c>
      <c r="E964" s="113">
        <f>'BIENIO 2015-2016 X MINERAL'!O965</f>
        <v>0</v>
      </c>
      <c r="F964" s="185">
        <f>'BIENIO 2017-2018 X MINERAL'!O965</f>
        <v>0</v>
      </c>
      <c r="G964" s="185">
        <f>'BIENIO 2019-2020 X MINERAL'!O965</f>
        <v>0</v>
      </c>
      <c r="H964" s="114">
        <f t="shared" si="14"/>
        <v>0</v>
      </c>
    </row>
    <row r="965" spans="1:8" x14ac:dyDescent="0.25">
      <c r="A965" s="111">
        <v>68770</v>
      </c>
      <c r="B965" s="112" t="s">
        <v>910</v>
      </c>
      <c r="C965" s="113">
        <f>'PRESUPUESTO 2012 X MINERAL'!O966</f>
        <v>0</v>
      </c>
      <c r="D965" s="113">
        <f>'BIENIO 2013 - 2014 X MINERAL'!O966</f>
        <v>0</v>
      </c>
      <c r="E965" s="113">
        <f>'BIENIO 2015-2016 X MINERAL'!O966</f>
        <v>0</v>
      </c>
      <c r="F965" s="185">
        <f>'BIENIO 2017-2018 X MINERAL'!O966</f>
        <v>0</v>
      </c>
      <c r="G965" s="185">
        <f>'BIENIO 2019-2020 X MINERAL'!O966</f>
        <v>0</v>
      </c>
      <c r="H965" s="114">
        <f t="shared" si="14"/>
        <v>0</v>
      </c>
    </row>
    <row r="966" spans="1:8" x14ac:dyDescent="0.25">
      <c r="A966" s="111">
        <v>68773</v>
      </c>
      <c r="B966" s="112" t="s">
        <v>39</v>
      </c>
      <c r="C966" s="113">
        <f>'PRESUPUESTO 2012 X MINERAL'!O967</f>
        <v>0</v>
      </c>
      <c r="D966" s="113">
        <f>'BIENIO 2013 - 2014 X MINERAL'!O967</f>
        <v>8825.84</v>
      </c>
      <c r="E966" s="113">
        <f>'BIENIO 2015-2016 X MINERAL'!O967</f>
        <v>0</v>
      </c>
      <c r="F966" s="185">
        <f>'BIENIO 2017-2018 X MINERAL'!O967</f>
        <v>20566.53</v>
      </c>
      <c r="G966" s="185">
        <f>'BIENIO 2019-2020 X MINERAL'!O967</f>
        <v>73411.419999999984</v>
      </c>
      <c r="H966" s="114">
        <f t="shared" si="14"/>
        <v>102803.78999999998</v>
      </c>
    </row>
    <row r="967" spans="1:8" x14ac:dyDescent="0.25">
      <c r="A967" s="111">
        <v>68780</v>
      </c>
      <c r="B967" s="112" t="s">
        <v>911</v>
      </c>
      <c r="C967" s="113">
        <f>'PRESUPUESTO 2012 X MINERAL'!O968</f>
        <v>0</v>
      </c>
      <c r="D967" s="113">
        <f>'BIENIO 2013 - 2014 X MINERAL'!O968</f>
        <v>0</v>
      </c>
      <c r="E967" s="113">
        <f>'BIENIO 2015-2016 X MINERAL'!O968</f>
        <v>0</v>
      </c>
      <c r="F967" s="185">
        <f>'BIENIO 2017-2018 X MINERAL'!O968</f>
        <v>0</v>
      </c>
      <c r="G967" s="185">
        <f>'BIENIO 2019-2020 X MINERAL'!O968</f>
        <v>0</v>
      </c>
      <c r="H967" s="114">
        <f t="shared" si="14"/>
        <v>0</v>
      </c>
    </row>
    <row r="968" spans="1:8" x14ac:dyDescent="0.25">
      <c r="A968" s="111">
        <v>68820</v>
      </c>
      <c r="B968" s="112" t="s">
        <v>912</v>
      </c>
      <c r="C968" s="113">
        <f>'PRESUPUESTO 2012 X MINERAL'!O969</f>
        <v>0</v>
      </c>
      <c r="D968" s="113">
        <f>'BIENIO 2013 - 2014 X MINERAL'!O969</f>
        <v>6723.49</v>
      </c>
      <c r="E968" s="113">
        <f>'BIENIO 2015-2016 X MINERAL'!O969</f>
        <v>0</v>
      </c>
      <c r="F968" s="185">
        <f>'BIENIO 2017-2018 X MINERAL'!O969</f>
        <v>7630.3499999999995</v>
      </c>
      <c r="G968" s="185">
        <f>'BIENIO 2019-2020 X MINERAL'!O969</f>
        <v>0</v>
      </c>
      <c r="H968" s="114">
        <f t="shared" si="14"/>
        <v>14353.84</v>
      </c>
    </row>
    <row r="969" spans="1:8" x14ac:dyDescent="0.25">
      <c r="A969" s="111">
        <v>68855</v>
      </c>
      <c r="B969" s="112" t="s">
        <v>913</v>
      </c>
      <c r="C969" s="113">
        <f>'PRESUPUESTO 2012 X MINERAL'!O970</f>
        <v>0</v>
      </c>
      <c r="D969" s="113">
        <f>'BIENIO 2013 - 2014 X MINERAL'!O970</f>
        <v>12586</v>
      </c>
      <c r="E969" s="113">
        <f>'BIENIO 2015-2016 X MINERAL'!O970</f>
        <v>0</v>
      </c>
      <c r="F969" s="185">
        <f>'BIENIO 2017-2018 X MINERAL'!O970</f>
        <v>428172.58</v>
      </c>
      <c r="G969" s="185">
        <f>'BIENIO 2019-2020 X MINERAL'!O970</f>
        <v>0</v>
      </c>
      <c r="H969" s="114">
        <f t="shared" si="14"/>
        <v>440758.58</v>
      </c>
    </row>
    <row r="970" spans="1:8" x14ac:dyDescent="0.25">
      <c r="A970" s="111">
        <v>68861</v>
      </c>
      <c r="B970" s="112" t="s">
        <v>914</v>
      </c>
      <c r="C970" s="113">
        <f>'PRESUPUESTO 2012 X MINERAL'!O971</f>
        <v>0</v>
      </c>
      <c r="D970" s="113">
        <f>'BIENIO 2013 - 2014 X MINERAL'!O971</f>
        <v>0</v>
      </c>
      <c r="E970" s="113">
        <f>'BIENIO 2015-2016 X MINERAL'!O971</f>
        <v>0</v>
      </c>
      <c r="F970" s="185">
        <f>'BIENIO 2017-2018 X MINERAL'!O971</f>
        <v>2321591.85</v>
      </c>
      <c r="G970" s="185">
        <f>'BIENIO 2019-2020 X MINERAL'!O971</f>
        <v>53966.76</v>
      </c>
      <c r="H970" s="114">
        <f t="shared" ref="H970:H1033" si="15">SUM(C970:G970)</f>
        <v>2375558.61</v>
      </c>
    </row>
    <row r="971" spans="1:8" x14ac:dyDescent="0.25">
      <c r="A971" s="208">
        <v>68867</v>
      </c>
      <c r="B971" s="207" t="s">
        <v>915</v>
      </c>
      <c r="C971" s="209">
        <f>'PRESUPUESTO 2012 X MINERAL'!O972</f>
        <v>21344724</v>
      </c>
      <c r="D971" s="209">
        <f>'BIENIO 2013 - 2014 X MINERAL'!O972</f>
        <v>51892682</v>
      </c>
      <c r="E971" s="209">
        <f>'BIENIO 2015-2016 X MINERAL'!O972</f>
        <v>43081213.120000005</v>
      </c>
      <c r="F971" s="210">
        <f>'BIENIO 2017-2018 X MINERAL'!O972</f>
        <v>58466504.86999999</v>
      </c>
      <c r="G971" s="210">
        <f>'BIENIO 2019-2020 X MINERAL'!O972</f>
        <v>19839636.09</v>
      </c>
      <c r="H971" s="211">
        <f t="shared" si="15"/>
        <v>194624760.08000001</v>
      </c>
    </row>
    <row r="972" spans="1:8" x14ac:dyDescent="0.25">
      <c r="A972" s="208">
        <v>68872</v>
      </c>
      <c r="B972" s="207" t="s">
        <v>241</v>
      </c>
      <c r="C972" s="209">
        <f>'PRESUPUESTO 2012 X MINERAL'!O973</f>
        <v>58430562.210000001</v>
      </c>
      <c r="D972" s="209">
        <f>'BIENIO 2013 - 2014 X MINERAL'!O973</f>
        <v>45901254.560000002</v>
      </c>
      <c r="E972" s="209">
        <f>'BIENIO 2015-2016 X MINERAL'!O973</f>
        <v>13332231</v>
      </c>
      <c r="F972" s="210">
        <f>'BIENIO 2017-2018 X MINERAL'!O973</f>
        <v>49368163.109999992</v>
      </c>
      <c r="G972" s="210">
        <f>'BIENIO 2019-2020 X MINERAL'!O973</f>
        <v>24591707.710000005</v>
      </c>
      <c r="H972" s="211">
        <f t="shared" si="15"/>
        <v>191623918.59</v>
      </c>
    </row>
    <row r="973" spans="1:8" x14ac:dyDescent="0.25">
      <c r="A973" s="208">
        <v>68895</v>
      </c>
      <c r="B973" s="207" t="s">
        <v>916</v>
      </c>
      <c r="C973" s="209">
        <f>'PRESUPUESTO 2012 X MINERAL'!O974</f>
        <v>2017047</v>
      </c>
      <c r="D973" s="209">
        <f>'BIENIO 2013 - 2014 X MINERAL'!O974</f>
        <v>2244752</v>
      </c>
      <c r="E973" s="209">
        <f>'BIENIO 2015-2016 X MINERAL'!O974</f>
        <v>3075194.4699999997</v>
      </c>
      <c r="F973" s="210">
        <f>'BIENIO 2017-2018 X MINERAL'!O974</f>
        <v>1539408.28</v>
      </c>
      <c r="G973" s="210">
        <f>'BIENIO 2019-2020 X MINERAL'!O974</f>
        <v>0</v>
      </c>
      <c r="H973" s="211">
        <f t="shared" si="15"/>
        <v>8876401.75</v>
      </c>
    </row>
    <row r="974" spans="1:8" x14ac:dyDescent="0.25">
      <c r="A974" s="208">
        <v>70001</v>
      </c>
      <c r="B974" s="207" t="s">
        <v>917</v>
      </c>
      <c r="C974" s="209">
        <f>'PRESUPUESTO 2012 X MINERAL'!O975</f>
        <v>0</v>
      </c>
      <c r="D974" s="209">
        <f>'BIENIO 2013 - 2014 X MINERAL'!O975</f>
        <v>1046188</v>
      </c>
      <c r="E974" s="209">
        <f>'BIENIO 2015-2016 X MINERAL'!O975</f>
        <v>1005218.21</v>
      </c>
      <c r="F974" s="210">
        <f>'BIENIO 2017-2018 X MINERAL'!O975</f>
        <v>4005705.9199999995</v>
      </c>
      <c r="G974" s="210">
        <f>'BIENIO 2019-2020 X MINERAL'!O975</f>
        <v>153641.08000000002</v>
      </c>
      <c r="H974" s="211">
        <f t="shared" si="15"/>
        <v>6210753.209999999</v>
      </c>
    </row>
    <row r="975" spans="1:8" x14ac:dyDescent="0.25">
      <c r="A975" s="208">
        <v>70110</v>
      </c>
      <c r="B975" s="207" t="s">
        <v>251</v>
      </c>
      <c r="C975" s="209">
        <f>'PRESUPUESTO 2012 X MINERAL'!O976</f>
        <v>0</v>
      </c>
      <c r="D975" s="209">
        <f>'BIENIO 2013 - 2014 X MINERAL'!O976</f>
        <v>0</v>
      </c>
      <c r="E975" s="209">
        <f>'BIENIO 2015-2016 X MINERAL'!O976</f>
        <v>0</v>
      </c>
      <c r="F975" s="210">
        <f>'BIENIO 2017-2018 X MINERAL'!O976</f>
        <v>0</v>
      </c>
      <c r="G975" s="210">
        <f>'BIENIO 2019-2020 X MINERAL'!O976</f>
        <v>0</v>
      </c>
      <c r="H975" s="211">
        <f t="shared" si="15"/>
        <v>0</v>
      </c>
    </row>
    <row r="976" spans="1:8" x14ac:dyDescent="0.25">
      <c r="A976" s="208">
        <v>70124</v>
      </c>
      <c r="B976" s="207" t="s">
        <v>918</v>
      </c>
      <c r="C976" s="209">
        <f>'PRESUPUESTO 2012 X MINERAL'!O977</f>
        <v>0</v>
      </c>
      <c r="D976" s="209">
        <f>'BIENIO 2013 - 2014 X MINERAL'!O977</f>
        <v>0</v>
      </c>
      <c r="E976" s="209">
        <f>'BIENIO 2015-2016 X MINERAL'!O977</f>
        <v>0</v>
      </c>
      <c r="F976" s="210">
        <f>'BIENIO 2017-2018 X MINERAL'!O977</f>
        <v>0</v>
      </c>
      <c r="G976" s="210">
        <f>'BIENIO 2019-2020 X MINERAL'!O977</f>
        <v>706011.01</v>
      </c>
      <c r="H976" s="211">
        <f t="shared" si="15"/>
        <v>706011.01</v>
      </c>
    </row>
    <row r="977" spans="1:8" x14ac:dyDescent="0.25">
      <c r="A977" s="208">
        <v>70204</v>
      </c>
      <c r="B977" s="207" t="s">
        <v>919</v>
      </c>
      <c r="C977" s="209">
        <f>'PRESUPUESTO 2012 X MINERAL'!O978</f>
        <v>0</v>
      </c>
      <c r="D977" s="209">
        <f>'BIENIO 2013 - 2014 X MINERAL'!O978</f>
        <v>0</v>
      </c>
      <c r="E977" s="209">
        <f>'BIENIO 2015-2016 X MINERAL'!O978</f>
        <v>0</v>
      </c>
      <c r="F977" s="210">
        <f>'BIENIO 2017-2018 X MINERAL'!O978</f>
        <v>0</v>
      </c>
      <c r="G977" s="210">
        <f>'BIENIO 2019-2020 X MINERAL'!O978</f>
        <v>0</v>
      </c>
      <c r="H977" s="211">
        <f t="shared" si="15"/>
        <v>0</v>
      </c>
    </row>
    <row r="978" spans="1:8" x14ac:dyDescent="0.25">
      <c r="A978" s="208">
        <v>70215</v>
      </c>
      <c r="B978" s="207" t="s">
        <v>920</v>
      </c>
      <c r="C978" s="209">
        <f>'PRESUPUESTO 2012 X MINERAL'!O979</f>
        <v>0</v>
      </c>
      <c r="D978" s="209">
        <f>'BIENIO 2013 - 2014 X MINERAL'!O979</f>
        <v>54222</v>
      </c>
      <c r="E978" s="209">
        <f>'BIENIO 2015-2016 X MINERAL'!O979</f>
        <v>495688.88</v>
      </c>
      <c r="F978" s="210">
        <f>'BIENIO 2017-2018 X MINERAL'!O979</f>
        <v>291382.98</v>
      </c>
      <c r="G978" s="210">
        <f>'BIENIO 2019-2020 X MINERAL'!O979</f>
        <v>290234.14</v>
      </c>
      <c r="H978" s="211">
        <f t="shared" si="15"/>
        <v>1131528</v>
      </c>
    </row>
    <row r="979" spans="1:8" x14ac:dyDescent="0.25">
      <c r="A979" s="208">
        <v>70221</v>
      </c>
      <c r="B979" s="207" t="s">
        <v>921</v>
      </c>
      <c r="C979" s="209">
        <f>'PRESUPUESTO 2012 X MINERAL'!O980</f>
        <v>0</v>
      </c>
      <c r="D979" s="209">
        <f>'BIENIO 2013 - 2014 X MINERAL'!O980</f>
        <v>0</v>
      </c>
      <c r="E979" s="209">
        <f>'BIENIO 2015-2016 X MINERAL'!O980</f>
        <v>0</v>
      </c>
      <c r="F979" s="210">
        <f>'BIENIO 2017-2018 X MINERAL'!O980</f>
        <v>0</v>
      </c>
      <c r="G979" s="210">
        <f>'BIENIO 2019-2020 X MINERAL'!O980</f>
        <v>0</v>
      </c>
      <c r="H979" s="211">
        <f t="shared" si="15"/>
        <v>0</v>
      </c>
    </row>
    <row r="980" spans="1:8" x14ac:dyDescent="0.25">
      <c r="A980" s="208">
        <v>70230</v>
      </c>
      <c r="B980" s="207" t="s">
        <v>922</v>
      </c>
      <c r="C980" s="209">
        <f>'PRESUPUESTO 2012 X MINERAL'!O981</f>
        <v>0</v>
      </c>
      <c r="D980" s="209">
        <f>'BIENIO 2013 - 2014 X MINERAL'!O981</f>
        <v>0</v>
      </c>
      <c r="E980" s="209">
        <f>'BIENIO 2015-2016 X MINERAL'!O981</f>
        <v>0</v>
      </c>
      <c r="F980" s="210">
        <f>'BIENIO 2017-2018 X MINERAL'!O981</f>
        <v>0</v>
      </c>
      <c r="G980" s="210">
        <f>'BIENIO 2019-2020 X MINERAL'!O981</f>
        <v>0</v>
      </c>
      <c r="H980" s="211">
        <f t="shared" si="15"/>
        <v>0</v>
      </c>
    </row>
    <row r="981" spans="1:8" x14ac:dyDescent="0.25">
      <c r="A981" s="111">
        <v>70233</v>
      </c>
      <c r="B981" s="112" t="s">
        <v>923</v>
      </c>
      <c r="C981" s="113">
        <f>'PRESUPUESTO 2012 X MINERAL'!O982</f>
        <v>0</v>
      </c>
      <c r="D981" s="113">
        <f>'BIENIO 2013 - 2014 X MINERAL'!O982</f>
        <v>0</v>
      </c>
      <c r="E981" s="113">
        <f>'BIENIO 2015-2016 X MINERAL'!O982</f>
        <v>0</v>
      </c>
      <c r="F981" s="185">
        <f>'BIENIO 2017-2018 X MINERAL'!O982</f>
        <v>0</v>
      </c>
      <c r="G981" s="185">
        <f>'BIENIO 2019-2020 X MINERAL'!O982</f>
        <v>0</v>
      </c>
      <c r="H981" s="114">
        <f t="shared" si="15"/>
        <v>0</v>
      </c>
    </row>
    <row r="982" spans="1:8" x14ac:dyDescent="0.25">
      <c r="A982" s="111">
        <v>70235</v>
      </c>
      <c r="B982" s="112" t="s">
        <v>924</v>
      </c>
      <c r="C982" s="113">
        <f>'PRESUPUESTO 2012 X MINERAL'!O983</f>
        <v>0</v>
      </c>
      <c r="D982" s="113">
        <f>'BIENIO 2013 - 2014 X MINERAL'!O983</f>
        <v>0</v>
      </c>
      <c r="E982" s="113">
        <f>'BIENIO 2015-2016 X MINERAL'!O983</f>
        <v>0</v>
      </c>
      <c r="F982" s="185">
        <f>'BIENIO 2017-2018 X MINERAL'!O983</f>
        <v>0</v>
      </c>
      <c r="G982" s="185">
        <f>'BIENIO 2019-2020 X MINERAL'!O983</f>
        <v>0</v>
      </c>
      <c r="H982" s="114">
        <f t="shared" si="15"/>
        <v>0</v>
      </c>
    </row>
    <row r="983" spans="1:8" x14ac:dyDescent="0.25">
      <c r="A983" s="111">
        <v>70265</v>
      </c>
      <c r="B983" s="112" t="s">
        <v>925</v>
      </c>
      <c r="C983" s="113">
        <f>'PRESUPUESTO 2012 X MINERAL'!O984</f>
        <v>0</v>
      </c>
      <c r="D983" s="113">
        <f>'BIENIO 2013 - 2014 X MINERAL'!O984</f>
        <v>2811287</v>
      </c>
      <c r="E983" s="113">
        <f>'BIENIO 2015-2016 X MINERAL'!O984</f>
        <v>1059758.27</v>
      </c>
      <c r="F983" s="185">
        <f>'BIENIO 2017-2018 X MINERAL'!O984</f>
        <v>2713619.2</v>
      </c>
      <c r="G983" s="185">
        <f>'BIENIO 2019-2020 X MINERAL'!O984</f>
        <v>53762.69</v>
      </c>
      <c r="H983" s="114">
        <f t="shared" si="15"/>
        <v>6638427.1600000011</v>
      </c>
    </row>
    <row r="984" spans="1:8" x14ac:dyDescent="0.25">
      <c r="A984" s="111">
        <v>70400</v>
      </c>
      <c r="B984" s="112" t="s">
        <v>116</v>
      </c>
      <c r="C984" s="113">
        <f>'PRESUPUESTO 2012 X MINERAL'!O985</f>
        <v>0</v>
      </c>
      <c r="D984" s="113">
        <f>'BIENIO 2013 - 2014 X MINERAL'!O985</f>
        <v>0</v>
      </c>
      <c r="E984" s="113">
        <f>'BIENIO 2015-2016 X MINERAL'!O985</f>
        <v>0</v>
      </c>
      <c r="F984" s="185">
        <f>'BIENIO 2017-2018 X MINERAL'!O985</f>
        <v>0</v>
      </c>
      <c r="G984" s="185">
        <f>'BIENIO 2019-2020 X MINERAL'!O985</f>
        <v>0</v>
      </c>
      <c r="H984" s="114">
        <f t="shared" si="15"/>
        <v>0</v>
      </c>
    </row>
    <row r="985" spans="1:8" x14ac:dyDescent="0.25">
      <c r="A985" s="111">
        <v>70418</v>
      </c>
      <c r="B985" s="112" t="s">
        <v>926</v>
      </c>
      <c r="C985" s="113">
        <f>'PRESUPUESTO 2012 X MINERAL'!O986</f>
        <v>0</v>
      </c>
      <c r="D985" s="113">
        <f>'BIENIO 2013 - 2014 X MINERAL'!O986</f>
        <v>0</v>
      </c>
      <c r="E985" s="113">
        <f>'BIENIO 2015-2016 X MINERAL'!O986</f>
        <v>0</v>
      </c>
      <c r="F985" s="185">
        <f>'BIENIO 2017-2018 X MINERAL'!O986</f>
        <v>0</v>
      </c>
      <c r="G985" s="185">
        <f>'BIENIO 2019-2020 X MINERAL'!O986</f>
        <v>0</v>
      </c>
      <c r="H985" s="114">
        <f t="shared" si="15"/>
        <v>0</v>
      </c>
    </row>
    <row r="986" spans="1:8" x14ac:dyDescent="0.25">
      <c r="A986" s="111">
        <v>70429</v>
      </c>
      <c r="B986" s="112" t="s">
        <v>927</v>
      </c>
      <c r="C986" s="113">
        <f>'PRESUPUESTO 2012 X MINERAL'!O987</f>
        <v>0</v>
      </c>
      <c r="D986" s="113">
        <f>'BIENIO 2013 - 2014 X MINERAL'!O987</f>
        <v>0</v>
      </c>
      <c r="E986" s="113">
        <f>'BIENIO 2015-2016 X MINERAL'!O987</f>
        <v>0</v>
      </c>
      <c r="F986" s="185">
        <f>'BIENIO 2017-2018 X MINERAL'!O987</f>
        <v>0</v>
      </c>
      <c r="G986" s="185">
        <f>'BIENIO 2019-2020 X MINERAL'!O987</f>
        <v>0</v>
      </c>
      <c r="H986" s="114">
        <f t="shared" si="15"/>
        <v>0</v>
      </c>
    </row>
    <row r="987" spans="1:8" x14ac:dyDescent="0.25">
      <c r="A987" s="111">
        <v>70473</v>
      </c>
      <c r="B987" s="112" t="s">
        <v>928</v>
      </c>
      <c r="C987" s="113">
        <f>'PRESUPUESTO 2012 X MINERAL'!O988</f>
        <v>0</v>
      </c>
      <c r="D987" s="113">
        <f>'BIENIO 2013 - 2014 X MINERAL'!O988</f>
        <v>33098</v>
      </c>
      <c r="E987" s="113">
        <f>'BIENIO 2015-2016 X MINERAL'!O988</f>
        <v>65810.559999999998</v>
      </c>
      <c r="F987" s="185">
        <f>'BIENIO 2017-2018 X MINERAL'!O988</f>
        <v>46215.759999999995</v>
      </c>
      <c r="G987" s="185">
        <f>'BIENIO 2019-2020 X MINERAL'!O988</f>
        <v>0</v>
      </c>
      <c r="H987" s="114">
        <f t="shared" si="15"/>
        <v>145124.32</v>
      </c>
    </row>
    <row r="988" spans="1:8" x14ac:dyDescent="0.25">
      <c r="A988" s="111">
        <v>70508</v>
      </c>
      <c r="B988" s="112" t="s">
        <v>929</v>
      </c>
      <c r="C988" s="113">
        <f>'PRESUPUESTO 2012 X MINERAL'!O989</f>
        <v>0</v>
      </c>
      <c r="D988" s="113">
        <f>'BIENIO 2013 - 2014 X MINERAL'!O989</f>
        <v>0</v>
      </c>
      <c r="E988" s="113">
        <f>'BIENIO 2015-2016 X MINERAL'!O989</f>
        <v>0</v>
      </c>
      <c r="F988" s="185">
        <f>'BIENIO 2017-2018 X MINERAL'!O989</f>
        <v>0</v>
      </c>
      <c r="G988" s="185">
        <f>'BIENIO 2019-2020 X MINERAL'!O989</f>
        <v>0</v>
      </c>
      <c r="H988" s="114">
        <f t="shared" si="15"/>
        <v>0</v>
      </c>
    </row>
    <row r="989" spans="1:8" x14ac:dyDescent="0.25">
      <c r="A989" s="111">
        <v>70523</v>
      </c>
      <c r="B989" s="112" t="s">
        <v>930</v>
      </c>
      <c r="C989" s="113">
        <f>'PRESUPUESTO 2012 X MINERAL'!O990</f>
        <v>0</v>
      </c>
      <c r="D989" s="113">
        <f>'BIENIO 2013 - 2014 X MINERAL'!O990</f>
        <v>0</v>
      </c>
      <c r="E989" s="113">
        <f>'BIENIO 2015-2016 X MINERAL'!O990</f>
        <v>0</v>
      </c>
      <c r="F989" s="185">
        <f>'BIENIO 2017-2018 X MINERAL'!O990</f>
        <v>0</v>
      </c>
      <c r="G989" s="185">
        <f>'BIENIO 2019-2020 X MINERAL'!O990</f>
        <v>0</v>
      </c>
      <c r="H989" s="114">
        <f t="shared" si="15"/>
        <v>0</v>
      </c>
    </row>
    <row r="990" spans="1:8" x14ac:dyDescent="0.25">
      <c r="A990" s="111">
        <v>70670</v>
      </c>
      <c r="B990" s="112" t="s">
        <v>931</v>
      </c>
      <c r="C990" s="113">
        <f>'PRESUPUESTO 2012 X MINERAL'!O991</f>
        <v>0</v>
      </c>
      <c r="D990" s="113">
        <f>'BIENIO 2013 - 2014 X MINERAL'!O991</f>
        <v>0</v>
      </c>
      <c r="E990" s="113">
        <f>'BIENIO 2015-2016 X MINERAL'!O991</f>
        <v>0</v>
      </c>
      <c r="F990" s="185">
        <f>'BIENIO 2017-2018 X MINERAL'!O991</f>
        <v>0</v>
      </c>
      <c r="G990" s="185">
        <f>'BIENIO 2019-2020 X MINERAL'!O991</f>
        <v>0</v>
      </c>
      <c r="H990" s="114">
        <f t="shared" si="15"/>
        <v>0</v>
      </c>
    </row>
    <row r="991" spans="1:8" x14ac:dyDescent="0.25">
      <c r="A991" s="208">
        <v>70678</v>
      </c>
      <c r="B991" s="207" t="s">
        <v>932</v>
      </c>
      <c r="C991" s="209">
        <f>'PRESUPUESTO 2012 X MINERAL'!O992</f>
        <v>0</v>
      </c>
      <c r="D991" s="209">
        <f>'BIENIO 2013 - 2014 X MINERAL'!O992</f>
        <v>0</v>
      </c>
      <c r="E991" s="209">
        <f>'BIENIO 2015-2016 X MINERAL'!O992</f>
        <v>2782288.33</v>
      </c>
      <c r="F991" s="210">
        <f>'BIENIO 2017-2018 X MINERAL'!O992</f>
        <v>144310.07999999999</v>
      </c>
      <c r="G991" s="210">
        <f>'BIENIO 2019-2020 X MINERAL'!O992</f>
        <v>0</v>
      </c>
      <c r="H991" s="211">
        <f t="shared" si="15"/>
        <v>2926598.41</v>
      </c>
    </row>
    <row r="992" spans="1:8" x14ac:dyDescent="0.25">
      <c r="A992" s="208">
        <v>70702</v>
      </c>
      <c r="B992" s="207" t="s">
        <v>933</v>
      </c>
      <c r="C992" s="209">
        <f>'PRESUPUESTO 2012 X MINERAL'!O993</f>
        <v>0</v>
      </c>
      <c r="D992" s="209">
        <f>'BIENIO 2013 - 2014 X MINERAL'!O993</f>
        <v>0</v>
      </c>
      <c r="E992" s="209">
        <f>'BIENIO 2015-2016 X MINERAL'!O993</f>
        <v>0</v>
      </c>
      <c r="F992" s="210">
        <f>'BIENIO 2017-2018 X MINERAL'!O993</f>
        <v>0</v>
      </c>
      <c r="G992" s="210">
        <f>'BIENIO 2019-2020 X MINERAL'!O993</f>
        <v>0</v>
      </c>
      <c r="H992" s="211">
        <f t="shared" si="15"/>
        <v>0</v>
      </c>
    </row>
    <row r="993" spans="1:8" x14ac:dyDescent="0.25">
      <c r="A993" s="208">
        <v>70708</v>
      </c>
      <c r="B993" s="207" t="s">
        <v>934</v>
      </c>
      <c r="C993" s="209">
        <f>'PRESUPUESTO 2012 X MINERAL'!O994</f>
        <v>0</v>
      </c>
      <c r="D993" s="209">
        <f>'BIENIO 2013 - 2014 X MINERAL'!O994</f>
        <v>1942893</v>
      </c>
      <c r="E993" s="209">
        <f>'BIENIO 2015-2016 X MINERAL'!O994</f>
        <v>1127111.21</v>
      </c>
      <c r="F993" s="210">
        <f>'BIENIO 2017-2018 X MINERAL'!O994</f>
        <v>2486795.1500000004</v>
      </c>
      <c r="G993" s="210">
        <f>'BIENIO 2019-2020 X MINERAL'!O994</f>
        <v>1963405.85</v>
      </c>
      <c r="H993" s="211">
        <f t="shared" si="15"/>
        <v>7520205.2100000009</v>
      </c>
    </row>
    <row r="994" spans="1:8" x14ac:dyDescent="0.25">
      <c r="A994" s="208">
        <v>70713</v>
      </c>
      <c r="B994" s="207" t="s">
        <v>935</v>
      </c>
      <c r="C994" s="209">
        <f>'PRESUPUESTO 2012 X MINERAL'!O995</f>
        <v>0</v>
      </c>
      <c r="D994" s="209">
        <f>'BIENIO 2013 - 2014 X MINERAL'!O995</f>
        <v>0</v>
      </c>
      <c r="E994" s="209">
        <f>'BIENIO 2015-2016 X MINERAL'!O995</f>
        <v>0</v>
      </c>
      <c r="F994" s="210">
        <f>'BIENIO 2017-2018 X MINERAL'!O995</f>
        <v>157904.63</v>
      </c>
      <c r="G994" s="210">
        <f>'BIENIO 2019-2020 X MINERAL'!O995</f>
        <v>3530635.69</v>
      </c>
      <c r="H994" s="211">
        <f t="shared" si="15"/>
        <v>3688540.32</v>
      </c>
    </row>
    <row r="995" spans="1:8" x14ac:dyDescent="0.25">
      <c r="A995" s="208">
        <v>70717</v>
      </c>
      <c r="B995" s="207" t="s">
        <v>145</v>
      </c>
      <c r="C995" s="209">
        <f>'PRESUPUESTO 2012 X MINERAL'!O996</f>
        <v>0</v>
      </c>
      <c r="D995" s="209">
        <f>'BIENIO 2013 - 2014 X MINERAL'!O996</f>
        <v>0</v>
      </c>
      <c r="E995" s="209">
        <f>'BIENIO 2015-2016 X MINERAL'!O996</f>
        <v>0</v>
      </c>
      <c r="F995" s="210">
        <f>'BIENIO 2017-2018 X MINERAL'!O996</f>
        <v>0</v>
      </c>
      <c r="G995" s="210">
        <f>'BIENIO 2019-2020 X MINERAL'!O996</f>
        <v>0</v>
      </c>
      <c r="H995" s="211">
        <f t="shared" si="15"/>
        <v>0</v>
      </c>
    </row>
    <row r="996" spans="1:8" x14ac:dyDescent="0.25">
      <c r="A996" s="208">
        <v>70742</v>
      </c>
      <c r="B996" s="207" t="s">
        <v>936</v>
      </c>
      <c r="C996" s="209">
        <f>'PRESUPUESTO 2012 X MINERAL'!O997</f>
        <v>0</v>
      </c>
      <c r="D996" s="209">
        <f>'BIENIO 2013 - 2014 X MINERAL'!O997</f>
        <v>0</v>
      </c>
      <c r="E996" s="209">
        <f>'BIENIO 2015-2016 X MINERAL'!O997</f>
        <v>0</v>
      </c>
      <c r="F996" s="210">
        <f>'BIENIO 2017-2018 X MINERAL'!O997</f>
        <v>0</v>
      </c>
      <c r="G996" s="210">
        <f>'BIENIO 2019-2020 X MINERAL'!O997</f>
        <v>0</v>
      </c>
      <c r="H996" s="211">
        <f t="shared" si="15"/>
        <v>0</v>
      </c>
    </row>
    <row r="997" spans="1:8" x14ac:dyDescent="0.25">
      <c r="A997" s="208">
        <v>70771</v>
      </c>
      <c r="B997" s="207" t="s">
        <v>39</v>
      </c>
      <c r="C997" s="209">
        <f>'PRESUPUESTO 2012 X MINERAL'!O998</f>
        <v>0</v>
      </c>
      <c r="D997" s="209">
        <f>'BIENIO 2013 - 2014 X MINERAL'!O998</f>
        <v>0</v>
      </c>
      <c r="E997" s="209">
        <f>'BIENIO 2015-2016 X MINERAL'!O998</f>
        <v>0</v>
      </c>
      <c r="F997" s="210">
        <f>'BIENIO 2017-2018 X MINERAL'!O998</f>
        <v>0</v>
      </c>
      <c r="G997" s="210">
        <f>'BIENIO 2019-2020 X MINERAL'!O998</f>
        <v>0</v>
      </c>
      <c r="H997" s="211">
        <f t="shared" si="15"/>
        <v>0</v>
      </c>
    </row>
    <row r="998" spans="1:8" x14ac:dyDescent="0.25">
      <c r="A998" s="208">
        <v>70820</v>
      </c>
      <c r="B998" s="207" t="s">
        <v>937</v>
      </c>
      <c r="C998" s="209">
        <f>'PRESUPUESTO 2012 X MINERAL'!O999</f>
        <v>0</v>
      </c>
      <c r="D998" s="209">
        <f>'BIENIO 2013 - 2014 X MINERAL'!O999</f>
        <v>0</v>
      </c>
      <c r="E998" s="209">
        <f>'BIENIO 2015-2016 X MINERAL'!O999</f>
        <v>0</v>
      </c>
      <c r="F998" s="210">
        <f>'BIENIO 2017-2018 X MINERAL'!O999</f>
        <v>0</v>
      </c>
      <c r="G998" s="210">
        <f>'BIENIO 2019-2020 X MINERAL'!O999</f>
        <v>1224568.3799999999</v>
      </c>
      <c r="H998" s="211">
        <f t="shared" si="15"/>
        <v>1224568.3799999999</v>
      </c>
    </row>
    <row r="999" spans="1:8" x14ac:dyDescent="0.25">
      <c r="A999" s="208">
        <v>70823</v>
      </c>
      <c r="B999" s="207" t="s">
        <v>938</v>
      </c>
      <c r="C999" s="209">
        <f>'PRESUPUESTO 2012 X MINERAL'!O1000</f>
        <v>548834</v>
      </c>
      <c r="D999" s="209">
        <f>'BIENIO 2013 - 2014 X MINERAL'!O1000</f>
        <v>28002073.640000001</v>
      </c>
      <c r="E999" s="209">
        <f>'BIENIO 2015-2016 X MINERAL'!O1000</f>
        <v>27559397.560000002</v>
      </c>
      <c r="F999" s="210">
        <f>'BIENIO 2017-2018 X MINERAL'!O1000</f>
        <v>68274395.939999998</v>
      </c>
      <c r="G999" s="210">
        <f>'BIENIO 2019-2020 X MINERAL'!O1000</f>
        <v>27629569.57</v>
      </c>
      <c r="H999" s="211">
        <f t="shared" si="15"/>
        <v>152014270.71000001</v>
      </c>
    </row>
    <row r="1000" spans="1:8" x14ac:dyDescent="0.25">
      <c r="A1000" s="208">
        <v>73001</v>
      </c>
      <c r="B1000" s="207" t="s">
        <v>939</v>
      </c>
      <c r="C1000" s="209">
        <f>'PRESUPUESTO 2012 X MINERAL'!O1001</f>
        <v>0</v>
      </c>
      <c r="D1000" s="209">
        <f>'BIENIO 2013 - 2014 X MINERAL'!O1001</f>
        <v>9908875.7200000007</v>
      </c>
      <c r="E1000" s="209">
        <f>'BIENIO 2015-2016 X MINERAL'!O1001</f>
        <v>8511884.0799999982</v>
      </c>
      <c r="F1000" s="210">
        <f>'BIENIO 2017-2018 X MINERAL'!O1001</f>
        <v>90140980.779999942</v>
      </c>
      <c r="G1000" s="210">
        <f>'BIENIO 2019-2020 X MINERAL'!O1001</f>
        <v>14721153.219999991</v>
      </c>
      <c r="H1000" s="211">
        <f t="shared" si="15"/>
        <v>123282893.79999992</v>
      </c>
    </row>
    <row r="1001" spans="1:8" x14ac:dyDescent="0.25">
      <c r="A1001" s="111">
        <v>73024</v>
      </c>
      <c r="B1001" s="112" t="s">
        <v>940</v>
      </c>
      <c r="C1001" s="113">
        <f>'PRESUPUESTO 2012 X MINERAL'!O1002</f>
        <v>0</v>
      </c>
      <c r="D1001" s="113">
        <f>'BIENIO 2013 - 2014 X MINERAL'!O1002</f>
        <v>0</v>
      </c>
      <c r="E1001" s="113">
        <f>'BIENIO 2015-2016 X MINERAL'!O1002</f>
        <v>0</v>
      </c>
      <c r="F1001" s="185">
        <f>'BIENIO 2017-2018 X MINERAL'!O1002</f>
        <v>0</v>
      </c>
      <c r="G1001" s="185">
        <f>'BIENIO 2019-2020 X MINERAL'!O1002</f>
        <v>0</v>
      </c>
      <c r="H1001" s="114">
        <f t="shared" si="15"/>
        <v>0</v>
      </c>
    </row>
    <row r="1002" spans="1:8" x14ac:dyDescent="0.25">
      <c r="A1002" s="111">
        <v>73026</v>
      </c>
      <c r="B1002" s="112" t="s">
        <v>941</v>
      </c>
      <c r="C1002" s="113">
        <f>'PRESUPUESTO 2012 X MINERAL'!O1003</f>
        <v>0</v>
      </c>
      <c r="D1002" s="113">
        <f>'BIENIO 2013 - 2014 X MINERAL'!O1003</f>
        <v>1042085</v>
      </c>
      <c r="E1002" s="113">
        <f>'BIENIO 2015-2016 X MINERAL'!O1003</f>
        <v>674610.52999999991</v>
      </c>
      <c r="F1002" s="185">
        <f>'BIENIO 2017-2018 X MINERAL'!O1003</f>
        <v>5475398.5600000005</v>
      </c>
      <c r="G1002" s="185">
        <f>'BIENIO 2019-2020 X MINERAL'!O1003</f>
        <v>1805811.41</v>
      </c>
      <c r="H1002" s="114">
        <f t="shared" si="15"/>
        <v>8997905.5</v>
      </c>
    </row>
    <row r="1003" spans="1:8" x14ac:dyDescent="0.25">
      <c r="A1003" s="111">
        <v>73030</v>
      </c>
      <c r="B1003" s="112" t="s">
        <v>942</v>
      </c>
      <c r="C1003" s="113">
        <f>'PRESUPUESTO 2012 X MINERAL'!O1004</f>
        <v>0</v>
      </c>
      <c r="D1003" s="113">
        <f>'BIENIO 2013 - 2014 X MINERAL'!O1004</f>
        <v>66381</v>
      </c>
      <c r="E1003" s="113">
        <f>'BIENIO 2015-2016 X MINERAL'!O1004</f>
        <v>4852.26</v>
      </c>
      <c r="F1003" s="185">
        <f>'BIENIO 2017-2018 X MINERAL'!O1004</f>
        <v>210545.65999999997</v>
      </c>
      <c r="G1003" s="185">
        <f>'BIENIO 2019-2020 X MINERAL'!O1004</f>
        <v>116152.45999999999</v>
      </c>
      <c r="H1003" s="114">
        <f t="shared" si="15"/>
        <v>397931.38</v>
      </c>
    </row>
    <row r="1004" spans="1:8" x14ac:dyDescent="0.25">
      <c r="A1004" s="111">
        <v>73043</v>
      </c>
      <c r="B1004" s="112" t="s">
        <v>943</v>
      </c>
      <c r="C1004" s="113">
        <f>'PRESUPUESTO 2012 X MINERAL'!O1005</f>
        <v>0</v>
      </c>
      <c r="D1004" s="113">
        <f>'BIENIO 2013 - 2014 X MINERAL'!O1005</f>
        <v>0</v>
      </c>
      <c r="E1004" s="113">
        <f>'BIENIO 2015-2016 X MINERAL'!O1005</f>
        <v>0</v>
      </c>
      <c r="F1004" s="185">
        <f>'BIENIO 2017-2018 X MINERAL'!O1005</f>
        <v>0</v>
      </c>
      <c r="G1004" s="185">
        <f>'BIENIO 2019-2020 X MINERAL'!O1005</f>
        <v>0</v>
      </c>
      <c r="H1004" s="114">
        <f t="shared" si="15"/>
        <v>0</v>
      </c>
    </row>
    <row r="1005" spans="1:8" x14ac:dyDescent="0.25">
      <c r="A1005" s="111">
        <v>73055</v>
      </c>
      <c r="B1005" s="112" t="s">
        <v>944</v>
      </c>
      <c r="C1005" s="113">
        <f>'PRESUPUESTO 2012 X MINERAL'!O1006</f>
        <v>0</v>
      </c>
      <c r="D1005" s="113">
        <f>'BIENIO 2013 - 2014 X MINERAL'!O1006</f>
        <v>0</v>
      </c>
      <c r="E1005" s="113">
        <f>'BIENIO 2015-2016 X MINERAL'!O1006</f>
        <v>0</v>
      </c>
      <c r="F1005" s="185">
        <f>'BIENIO 2017-2018 X MINERAL'!O1006</f>
        <v>1056556.94</v>
      </c>
      <c r="G1005" s="185">
        <f>'BIENIO 2019-2020 X MINERAL'!O1006</f>
        <v>1989496.4600000002</v>
      </c>
      <c r="H1005" s="114">
        <f t="shared" si="15"/>
        <v>3046053.4000000004</v>
      </c>
    </row>
    <row r="1006" spans="1:8" x14ac:dyDescent="0.25">
      <c r="A1006" s="111">
        <v>73067</v>
      </c>
      <c r="B1006" s="112" t="s">
        <v>945</v>
      </c>
      <c r="C1006" s="113">
        <f>'PRESUPUESTO 2012 X MINERAL'!O1007</f>
        <v>6786235</v>
      </c>
      <c r="D1006" s="113">
        <f>'BIENIO 2013 - 2014 X MINERAL'!O1007</f>
        <v>20923268</v>
      </c>
      <c r="E1006" s="113">
        <f>'BIENIO 2015-2016 X MINERAL'!O1007</f>
        <v>2431575</v>
      </c>
      <c r="F1006" s="185">
        <f>'BIENIO 2017-2018 X MINERAL'!O1007</f>
        <v>116824203.01000001</v>
      </c>
      <c r="G1006" s="185">
        <f>'BIENIO 2019-2020 X MINERAL'!O1007</f>
        <v>36928874.869999997</v>
      </c>
      <c r="H1006" s="114">
        <f t="shared" si="15"/>
        <v>183894155.88</v>
      </c>
    </row>
    <row r="1007" spans="1:8" x14ac:dyDescent="0.25">
      <c r="A1007" s="111">
        <v>73124</v>
      </c>
      <c r="B1007" s="112" t="s">
        <v>946</v>
      </c>
      <c r="C1007" s="113">
        <f>'PRESUPUESTO 2012 X MINERAL'!O1008</f>
        <v>0</v>
      </c>
      <c r="D1007" s="113">
        <f>'BIENIO 2013 - 2014 X MINERAL'!O1008</f>
        <v>0</v>
      </c>
      <c r="E1007" s="113">
        <f>'BIENIO 2015-2016 X MINERAL'!O1008</f>
        <v>542859</v>
      </c>
      <c r="F1007" s="185">
        <f>'BIENIO 2017-2018 X MINERAL'!O1008</f>
        <v>0</v>
      </c>
      <c r="G1007" s="185">
        <f>'BIENIO 2019-2020 X MINERAL'!O1008</f>
        <v>0</v>
      </c>
      <c r="H1007" s="114">
        <f t="shared" si="15"/>
        <v>542859</v>
      </c>
    </row>
    <row r="1008" spans="1:8" x14ac:dyDescent="0.25">
      <c r="A1008" s="111">
        <v>73148</v>
      </c>
      <c r="B1008" s="112" t="s">
        <v>947</v>
      </c>
      <c r="C1008" s="113">
        <f>'PRESUPUESTO 2012 X MINERAL'!O1009</f>
        <v>0</v>
      </c>
      <c r="D1008" s="113">
        <f>'BIENIO 2013 - 2014 X MINERAL'!O1009</f>
        <v>1321607.6200000001</v>
      </c>
      <c r="E1008" s="113">
        <f>'BIENIO 2015-2016 X MINERAL'!O1009</f>
        <v>1617084.32</v>
      </c>
      <c r="F1008" s="185">
        <f>'BIENIO 2017-2018 X MINERAL'!O1009</f>
        <v>4226497.9400000013</v>
      </c>
      <c r="G1008" s="185">
        <f>'BIENIO 2019-2020 X MINERAL'!O1009</f>
        <v>211621.86000000004</v>
      </c>
      <c r="H1008" s="114">
        <f t="shared" si="15"/>
        <v>7376811.7400000021</v>
      </c>
    </row>
    <row r="1009" spans="1:8" x14ac:dyDescent="0.25">
      <c r="A1009" s="111">
        <v>73152</v>
      </c>
      <c r="B1009" s="112" t="s">
        <v>948</v>
      </c>
      <c r="C1009" s="113">
        <f>'PRESUPUESTO 2012 X MINERAL'!O1010</f>
        <v>0</v>
      </c>
      <c r="D1009" s="113">
        <f>'BIENIO 2013 - 2014 X MINERAL'!O1010</f>
        <v>0</v>
      </c>
      <c r="E1009" s="113">
        <f>'BIENIO 2015-2016 X MINERAL'!O1010</f>
        <v>12520268</v>
      </c>
      <c r="F1009" s="185">
        <f>'BIENIO 2017-2018 X MINERAL'!O1010</f>
        <v>0</v>
      </c>
      <c r="G1009" s="185">
        <f>'BIENIO 2019-2020 X MINERAL'!O1010</f>
        <v>0</v>
      </c>
      <c r="H1009" s="114">
        <f t="shared" si="15"/>
        <v>12520268</v>
      </c>
    </row>
    <row r="1010" spans="1:8" x14ac:dyDescent="0.25">
      <c r="A1010" s="111">
        <v>73168</v>
      </c>
      <c r="B1010" s="112" t="s">
        <v>949</v>
      </c>
      <c r="C1010" s="113">
        <f>'PRESUPUESTO 2012 X MINERAL'!O1011</f>
        <v>618147.65</v>
      </c>
      <c r="D1010" s="113">
        <f>'BIENIO 2013 - 2014 X MINERAL'!O1011</f>
        <v>2487832</v>
      </c>
      <c r="E1010" s="113">
        <f>'BIENIO 2015-2016 X MINERAL'!O1011</f>
        <v>3254228.88</v>
      </c>
      <c r="F1010" s="185">
        <f>'BIENIO 2017-2018 X MINERAL'!O1011</f>
        <v>69462606.950000003</v>
      </c>
      <c r="G1010" s="185">
        <f>'BIENIO 2019-2020 X MINERAL'!O1011</f>
        <v>94471248.51000002</v>
      </c>
      <c r="H1010" s="114">
        <f t="shared" si="15"/>
        <v>170294063.99000001</v>
      </c>
    </row>
    <row r="1011" spans="1:8" x14ac:dyDescent="0.25">
      <c r="A1011" s="208">
        <v>73200</v>
      </c>
      <c r="B1011" s="207" t="s">
        <v>950</v>
      </c>
      <c r="C1011" s="209">
        <f>'PRESUPUESTO 2012 X MINERAL'!O1012</f>
        <v>1045704</v>
      </c>
      <c r="D1011" s="209">
        <f>'BIENIO 2013 - 2014 X MINERAL'!O1012</f>
        <v>9540114.1900000013</v>
      </c>
      <c r="E1011" s="209">
        <f>'BIENIO 2015-2016 X MINERAL'!O1012</f>
        <v>7082630.4999999991</v>
      </c>
      <c r="F1011" s="210">
        <f>'BIENIO 2017-2018 X MINERAL'!O1012</f>
        <v>11588271.019999998</v>
      </c>
      <c r="G1011" s="210">
        <f>'BIENIO 2019-2020 X MINERAL'!O1012</f>
        <v>5903923.7299999986</v>
      </c>
      <c r="H1011" s="211">
        <f t="shared" si="15"/>
        <v>35160643.439999998</v>
      </c>
    </row>
    <row r="1012" spans="1:8" x14ac:dyDescent="0.25">
      <c r="A1012" s="208">
        <v>73217</v>
      </c>
      <c r="B1012" s="207" t="s">
        <v>951</v>
      </c>
      <c r="C1012" s="209">
        <f>'PRESUPUESTO 2012 X MINERAL'!O1013</f>
        <v>1908330</v>
      </c>
      <c r="D1012" s="209">
        <f>'BIENIO 2013 - 2014 X MINERAL'!O1013</f>
        <v>2516440</v>
      </c>
      <c r="E1012" s="209">
        <f>'BIENIO 2015-2016 X MINERAL'!O1013</f>
        <v>13141540.739999998</v>
      </c>
      <c r="F1012" s="210">
        <f>'BIENIO 2017-2018 X MINERAL'!O1013</f>
        <v>251880323.92000002</v>
      </c>
      <c r="G1012" s="210">
        <f>'BIENIO 2019-2020 X MINERAL'!O1013</f>
        <v>258894373.98999998</v>
      </c>
      <c r="H1012" s="211">
        <f t="shared" si="15"/>
        <v>528341008.64999998</v>
      </c>
    </row>
    <row r="1013" spans="1:8" x14ac:dyDescent="0.25">
      <c r="A1013" s="208">
        <v>73226</v>
      </c>
      <c r="B1013" s="207" t="s">
        <v>952</v>
      </c>
      <c r="C1013" s="209">
        <f>'PRESUPUESTO 2012 X MINERAL'!O1014</f>
        <v>0</v>
      </c>
      <c r="D1013" s="209">
        <f>'BIENIO 2013 - 2014 X MINERAL'!O1014</f>
        <v>0</v>
      </c>
      <c r="E1013" s="209">
        <f>'BIENIO 2015-2016 X MINERAL'!O1014</f>
        <v>0</v>
      </c>
      <c r="F1013" s="210">
        <f>'BIENIO 2017-2018 X MINERAL'!O1014</f>
        <v>0</v>
      </c>
      <c r="G1013" s="210">
        <f>'BIENIO 2019-2020 X MINERAL'!O1014</f>
        <v>0</v>
      </c>
      <c r="H1013" s="211">
        <f t="shared" si="15"/>
        <v>0</v>
      </c>
    </row>
    <row r="1014" spans="1:8" x14ac:dyDescent="0.25">
      <c r="A1014" s="208">
        <v>73236</v>
      </c>
      <c r="B1014" s="207" t="s">
        <v>953</v>
      </c>
      <c r="C1014" s="209">
        <f>'PRESUPUESTO 2012 X MINERAL'!O1015</f>
        <v>0</v>
      </c>
      <c r="D1014" s="209">
        <f>'BIENIO 2013 - 2014 X MINERAL'!O1015</f>
        <v>0</v>
      </c>
      <c r="E1014" s="209">
        <f>'BIENIO 2015-2016 X MINERAL'!O1015</f>
        <v>0</v>
      </c>
      <c r="F1014" s="210">
        <f>'BIENIO 2017-2018 X MINERAL'!O1015</f>
        <v>0</v>
      </c>
      <c r="G1014" s="210">
        <f>'BIENIO 2019-2020 X MINERAL'!O1015</f>
        <v>0</v>
      </c>
      <c r="H1014" s="211">
        <f t="shared" si="15"/>
        <v>0</v>
      </c>
    </row>
    <row r="1015" spans="1:8" x14ac:dyDescent="0.25">
      <c r="A1015" s="208">
        <v>73268</v>
      </c>
      <c r="B1015" s="207" t="s">
        <v>954</v>
      </c>
      <c r="C1015" s="209">
        <f>'PRESUPUESTO 2012 X MINERAL'!O1016</f>
        <v>184084</v>
      </c>
      <c r="D1015" s="209">
        <f>'BIENIO 2013 - 2014 X MINERAL'!O1016</f>
        <v>8735262</v>
      </c>
      <c r="E1015" s="209">
        <f>'BIENIO 2015-2016 X MINERAL'!O1016</f>
        <v>2140821.08</v>
      </c>
      <c r="F1015" s="210">
        <f>'BIENIO 2017-2018 X MINERAL'!O1016</f>
        <v>9447305.1300000027</v>
      </c>
      <c r="G1015" s="210">
        <f>'BIENIO 2019-2020 X MINERAL'!O1016</f>
        <v>598024.53999999992</v>
      </c>
      <c r="H1015" s="211">
        <f t="shared" si="15"/>
        <v>21105496.75</v>
      </c>
    </row>
    <row r="1016" spans="1:8" x14ac:dyDescent="0.25">
      <c r="A1016" s="208">
        <v>73270</v>
      </c>
      <c r="B1016" s="207" t="s">
        <v>955</v>
      </c>
      <c r="C1016" s="209">
        <f>'PRESUPUESTO 2012 X MINERAL'!O1017</f>
        <v>7480863</v>
      </c>
      <c r="D1016" s="209">
        <f>'BIENIO 2013 - 2014 X MINERAL'!O1017</f>
        <v>24106.3</v>
      </c>
      <c r="E1016" s="209">
        <f>'BIENIO 2015-2016 X MINERAL'!O1017</f>
        <v>47054773.109999999</v>
      </c>
      <c r="F1016" s="210">
        <f>'BIENIO 2017-2018 X MINERAL'!O1017</f>
        <v>0</v>
      </c>
      <c r="G1016" s="210">
        <f>'BIENIO 2019-2020 X MINERAL'!O1017</f>
        <v>0</v>
      </c>
      <c r="H1016" s="211">
        <f t="shared" si="15"/>
        <v>54559742.409999996</v>
      </c>
    </row>
    <row r="1017" spans="1:8" x14ac:dyDescent="0.25">
      <c r="A1017" s="208">
        <v>73275</v>
      </c>
      <c r="B1017" s="207" t="s">
        <v>956</v>
      </c>
      <c r="C1017" s="209">
        <f>'PRESUPUESTO 2012 X MINERAL'!O1018</f>
        <v>91663</v>
      </c>
      <c r="D1017" s="209">
        <f>'BIENIO 2013 - 2014 X MINERAL'!O1018</f>
        <v>1935644.3900000001</v>
      </c>
      <c r="E1017" s="209">
        <f>'BIENIO 2015-2016 X MINERAL'!O1018</f>
        <v>2856243.8100000005</v>
      </c>
      <c r="F1017" s="210">
        <f>'BIENIO 2017-2018 X MINERAL'!O1018</f>
        <v>8064733.330000001</v>
      </c>
      <c r="G1017" s="210">
        <f>'BIENIO 2019-2020 X MINERAL'!O1018</f>
        <v>3718809.3599999994</v>
      </c>
      <c r="H1017" s="211">
        <f t="shared" si="15"/>
        <v>16667093.890000001</v>
      </c>
    </row>
    <row r="1018" spans="1:8" x14ac:dyDescent="0.25">
      <c r="A1018" s="208">
        <v>73283</v>
      </c>
      <c r="B1018" s="207" t="s">
        <v>957</v>
      </c>
      <c r="C1018" s="209">
        <f>'PRESUPUESTO 2012 X MINERAL'!O1019</f>
        <v>7523543</v>
      </c>
      <c r="D1018" s="209">
        <f>'BIENIO 2013 - 2014 X MINERAL'!O1019</f>
        <v>0</v>
      </c>
      <c r="E1018" s="209">
        <f>'BIENIO 2015-2016 X MINERAL'!O1019</f>
        <v>0</v>
      </c>
      <c r="F1018" s="210">
        <f>'BIENIO 2017-2018 X MINERAL'!O1019</f>
        <v>0</v>
      </c>
      <c r="G1018" s="210">
        <f>'BIENIO 2019-2020 X MINERAL'!O1019</f>
        <v>0</v>
      </c>
      <c r="H1018" s="211">
        <f t="shared" si="15"/>
        <v>7523543</v>
      </c>
    </row>
    <row r="1019" spans="1:8" x14ac:dyDescent="0.25">
      <c r="A1019" s="208">
        <v>73319</v>
      </c>
      <c r="B1019" s="207" t="s">
        <v>958</v>
      </c>
      <c r="C1019" s="209">
        <f>'PRESUPUESTO 2012 X MINERAL'!O1020</f>
        <v>0</v>
      </c>
      <c r="D1019" s="209">
        <f>'BIENIO 2013 - 2014 X MINERAL'!O1020</f>
        <v>9376519.8200000003</v>
      </c>
      <c r="E1019" s="209">
        <f>'BIENIO 2015-2016 X MINERAL'!O1020</f>
        <v>3389193.52</v>
      </c>
      <c r="F1019" s="210">
        <f>'BIENIO 2017-2018 X MINERAL'!O1020</f>
        <v>5983736.46</v>
      </c>
      <c r="G1019" s="210">
        <f>'BIENIO 2019-2020 X MINERAL'!O1020</f>
        <v>1476199.34</v>
      </c>
      <c r="H1019" s="211">
        <f t="shared" si="15"/>
        <v>20225649.140000001</v>
      </c>
    </row>
    <row r="1020" spans="1:8" x14ac:dyDescent="0.25">
      <c r="A1020" s="208">
        <v>73347</v>
      </c>
      <c r="B1020" s="207" t="s">
        <v>959</v>
      </c>
      <c r="C1020" s="209">
        <f>'PRESUPUESTO 2012 X MINERAL'!O1021</f>
        <v>0</v>
      </c>
      <c r="D1020" s="209">
        <f>'BIENIO 2013 - 2014 X MINERAL'!O1021</f>
        <v>0</v>
      </c>
      <c r="E1020" s="209">
        <f>'BIENIO 2015-2016 X MINERAL'!O1021</f>
        <v>0</v>
      </c>
      <c r="F1020" s="210">
        <f>'BIENIO 2017-2018 X MINERAL'!O1021</f>
        <v>0</v>
      </c>
      <c r="G1020" s="210">
        <f>'BIENIO 2019-2020 X MINERAL'!O1021</f>
        <v>0</v>
      </c>
      <c r="H1020" s="211">
        <f t="shared" si="15"/>
        <v>0</v>
      </c>
    </row>
    <row r="1021" spans="1:8" x14ac:dyDescent="0.25">
      <c r="A1021" s="111">
        <v>73349</v>
      </c>
      <c r="B1021" s="112" t="s">
        <v>960</v>
      </c>
      <c r="C1021" s="113">
        <f>'PRESUPUESTO 2012 X MINERAL'!O1022</f>
        <v>0</v>
      </c>
      <c r="D1021" s="113">
        <f>'BIENIO 2013 - 2014 X MINERAL'!O1022</f>
        <v>75119.64</v>
      </c>
      <c r="E1021" s="113">
        <f>'BIENIO 2015-2016 X MINERAL'!O1022</f>
        <v>223646.54</v>
      </c>
      <c r="F1021" s="185">
        <f>'BIENIO 2017-2018 X MINERAL'!O1022</f>
        <v>922234.64000000013</v>
      </c>
      <c r="G1021" s="185">
        <f>'BIENIO 2019-2020 X MINERAL'!O1022</f>
        <v>947064.11999999988</v>
      </c>
      <c r="H1021" s="114">
        <f t="shared" si="15"/>
        <v>2168064.94</v>
      </c>
    </row>
    <row r="1022" spans="1:8" x14ac:dyDescent="0.25">
      <c r="A1022" s="111">
        <v>73352</v>
      </c>
      <c r="B1022" s="112" t="s">
        <v>961</v>
      </c>
      <c r="C1022" s="113">
        <f>'PRESUPUESTO 2012 X MINERAL'!O1023</f>
        <v>0</v>
      </c>
      <c r="D1022" s="113">
        <f>'BIENIO 2013 - 2014 X MINERAL'!O1023</f>
        <v>14335.76</v>
      </c>
      <c r="E1022" s="113">
        <f>'BIENIO 2015-2016 X MINERAL'!O1023</f>
        <v>2467.1799999999998</v>
      </c>
      <c r="F1022" s="185">
        <f>'BIENIO 2017-2018 X MINERAL'!O1023</f>
        <v>693298.03999999992</v>
      </c>
      <c r="G1022" s="185">
        <f>'BIENIO 2019-2020 X MINERAL'!O1023</f>
        <v>172237.99</v>
      </c>
      <c r="H1022" s="114">
        <f t="shared" si="15"/>
        <v>882338.96999999986</v>
      </c>
    </row>
    <row r="1023" spans="1:8" x14ac:dyDescent="0.25">
      <c r="A1023" s="111">
        <v>73408</v>
      </c>
      <c r="B1023" s="112" t="s">
        <v>962</v>
      </c>
      <c r="C1023" s="113">
        <f>'PRESUPUESTO 2012 X MINERAL'!O1024</f>
        <v>2276222</v>
      </c>
      <c r="D1023" s="113">
        <f>'BIENIO 2013 - 2014 X MINERAL'!O1024</f>
        <v>0</v>
      </c>
      <c r="E1023" s="113">
        <f>'BIENIO 2015-2016 X MINERAL'!O1024</f>
        <v>24772</v>
      </c>
      <c r="F1023" s="185">
        <f>'BIENIO 2017-2018 X MINERAL'!O1024</f>
        <v>1005325.06</v>
      </c>
      <c r="G1023" s="185">
        <f>'BIENIO 2019-2020 X MINERAL'!O1024</f>
        <v>163420.91999999998</v>
      </c>
      <c r="H1023" s="114">
        <f t="shared" si="15"/>
        <v>3469739.98</v>
      </c>
    </row>
    <row r="1024" spans="1:8" x14ac:dyDescent="0.25">
      <c r="A1024" s="111">
        <v>73411</v>
      </c>
      <c r="B1024" s="112" t="s">
        <v>963</v>
      </c>
      <c r="C1024" s="113">
        <f>'PRESUPUESTO 2012 X MINERAL'!O1025</f>
        <v>95771000</v>
      </c>
      <c r="D1024" s="113">
        <f>'BIENIO 2013 - 2014 X MINERAL'!O1025</f>
        <v>123151917</v>
      </c>
      <c r="E1024" s="113">
        <f>'BIENIO 2015-2016 X MINERAL'!O1025</f>
        <v>140319215.94999999</v>
      </c>
      <c r="F1024" s="185">
        <f>'BIENIO 2017-2018 X MINERAL'!O1025</f>
        <v>156540684.33000001</v>
      </c>
      <c r="G1024" s="185">
        <f>'BIENIO 2019-2020 X MINERAL'!O1025</f>
        <v>93168482.129999995</v>
      </c>
      <c r="H1024" s="114">
        <f t="shared" si="15"/>
        <v>608951299.40999997</v>
      </c>
    </row>
    <row r="1025" spans="1:8" x14ac:dyDescent="0.25">
      <c r="A1025" s="111">
        <v>73443</v>
      </c>
      <c r="B1025" s="112" t="s">
        <v>964</v>
      </c>
      <c r="C1025" s="113">
        <f>'PRESUPUESTO 2012 X MINERAL'!O1026</f>
        <v>2646814</v>
      </c>
      <c r="D1025" s="113">
        <f>'BIENIO 2013 - 2014 X MINERAL'!O1026</f>
        <v>1824740</v>
      </c>
      <c r="E1025" s="113">
        <f>'BIENIO 2015-2016 X MINERAL'!O1026</f>
        <v>0</v>
      </c>
      <c r="F1025" s="185">
        <f>'BIENIO 2017-2018 X MINERAL'!O1026</f>
        <v>0</v>
      </c>
      <c r="G1025" s="185">
        <f>'BIENIO 2019-2020 X MINERAL'!O1026</f>
        <v>0</v>
      </c>
      <c r="H1025" s="114">
        <f t="shared" si="15"/>
        <v>4471554</v>
      </c>
    </row>
    <row r="1026" spans="1:8" x14ac:dyDescent="0.25">
      <c r="A1026" s="111">
        <v>73449</v>
      </c>
      <c r="B1026" s="112" t="s">
        <v>965</v>
      </c>
      <c r="C1026" s="113">
        <f>'PRESUPUESTO 2012 X MINERAL'!O1027</f>
        <v>41590</v>
      </c>
      <c r="D1026" s="113">
        <f>'BIENIO 2013 - 2014 X MINERAL'!O1027</f>
        <v>3614337.83</v>
      </c>
      <c r="E1026" s="113">
        <f>'BIENIO 2015-2016 X MINERAL'!O1027</f>
        <v>3779282.7700000005</v>
      </c>
      <c r="F1026" s="185">
        <f>'BIENIO 2017-2018 X MINERAL'!O1027</f>
        <v>1566268.0999999999</v>
      </c>
      <c r="G1026" s="185">
        <f>'BIENIO 2019-2020 X MINERAL'!O1027</f>
        <v>2462110.1899999995</v>
      </c>
      <c r="H1026" s="114">
        <f t="shared" si="15"/>
        <v>11463588.890000001</v>
      </c>
    </row>
    <row r="1027" spans="1:8" x14ac:dyDescent="0.25">
      <c r="A1027" s="111">
        <v>73461</v>
      </c>
      <c r="B1027" s="112" t="s">
        <v>966</v>
      </c>
      <c r="C1027" s="113">
        <f>'PRESUPUESTO 2012 X MINERAL'!O1028</f>
        <v>0</v>
      </c>
      <c r="D1027" s="113">
        <f>'BIENIO 2013 - 2014 X MINERAL'!O1028</f>
        <v>2870</v>
      </c>
      <c r="E1027" s="113">
        <f>'BIENIO 2015-2016 X MINERAL'!O1028</f>
        <v>14135.359999999999</v>
      </c>
      <c r="F1027" s="185">
        <f>'BIENIO 2017-2018 X MINERAL'!O1028</f>
        <v>5797.94</v>
      </c>
      <c r="G1027" s="185">
        <f>'BIENIO 2019-2020 X MINERAL'!O1028</f>
        <v>0</v>
      </c>
      <c r="H1027" s="114">
        <f t="shared" si="15"/>
        <v>22803.3</v>
      </c>
    </row>
    <row r="1028" spans="1:8" x14ac:dyDescent="0.25">
      <c r="A1028" s="111">
        <v>73483</v>
      </c>
      <c r="B1028" s="112" t="s">
        <v>967</v>
      </c>
      <c r="C1028" s="113">
        <f>'PRESUPUESTO 2012 X MINERAL'!O1029</f>
        <v>0</v>
      </c>
      <c r="D1028" s="113">
        <f>'BIENIO 2013 - 2014 X MINERAL'!O1029</f>
        <v>0</v>
      </c>
      <c r="E1028" s="113">
        <f>'BIENIO 2015-2016 X MINERAL'!O1029</f>
        <v>0</v>
      </c>
      <c r="F1028" s="185">
        <f>'BIENIO 2017-2018 X MINERAL'!O1029</f>
        <v>0</v>
      </c>
      <c r="G1028" s="185">
        <f>'BIENIO 2019-2020 X MINERAL'!O1029</f>
        <v>0</v>
      </c>
      <c r="H1028" s="114">
        <f t="shared" si="15"/>
        <v>0</v>
      </c>
    </row>
    <row r="1029" spans="1:8" x14ac:dyDescent="0.25">
      <c r="A1029" s="111">
        <v>73504</v>
      </c>
      <c r="B1029" s="112" t="s">
        <v>968</v>
      </c>
      <c r="C1029" s="113">
        <f>'PRESUPUESTO 2012 X MINERAL'!O1030</f>
        <v>0</v>
      </c>
      <c r="D1029" s="113">
        <f>'BIENIO 2013 - 2014 X MINERAL'!O1030</f>
        <v>3683134.34</v>
      </c>
      <c r="E1029" s="113">
        <f>'BIENIO 2015-2016 X MINERAL'!O1030</f>
        <v>4582860.6300000008</v>
      </c>
      <c r="F1029" s="185">
        <f>'BIENIO 2017-2018 X MINERAL'!O1030</f>
        <v>7158397.21</v>
      </c>
      <c r="G1029" s="185">
        <f>'BIENIO 2019-2020 X MINERAL'!O1030</f>
        <v>2316638.4899999998</v>
      </c>
      <c r="H1029" s="114">
        <f t="shared" si="15"/>
        <v>17741030.669999998</v>
      </c>
    </row>
    <row r="1030" spans="1:8" x14ac:dyDescent="0.25">
      <c r="A1030" s="111">
        <v>73520</v>
      </c>
      <c r="B1030" s="112" t="s">
        <v>969</v>
      </c>
      <c r="C1030" s="113">
        <f>'PRESUPUESTO 2012 X MINERAL'!O1031</f>
        <v>0</v>
      </c>
      <c r="D1030" s="113">
        <f>'BIENIO 2013 - 2014 X MINERAL'!O1031</f>
        <v>0</v>
      </c>
      <c r="E1030" s="113">
        <f>'BIENIO 2015-2016 X MINERAL'!O1031</f>
        <v>8243723.8300000001</v>
      </c>
      <c r="F1030" s="185">
        <f>'BIENIO 2017-2018 X MINERAL'!O1031</f>
        <v>0</v>
      </c>
      <c r="G1030" s="185">
        <f>'BIENIO 2019-2020 X MINERAL'!O1031</f>
        <v>0</v>
      </c>
      <c r="H1030" s="114">
        <f t="shared" si="15"/>
        <v>8243723.8300000001</v>
      </c>
    </row>
    <row r="1031" spans="1:8" x14ac:dyDescent="0.25">
      <c r="A1031" s="208">
        <v>73547</v>
      </c>
      <c r="B1031" s="207" t="s">
        <v>970</v>
      </c>
      <c r="C1031" s="209">
        <f>'PRESUPUESTO 2012 X MINERAL'!O1032</f>
        <v>0</v>
      </c>
      <c r="D1031" s="209">
        <f>'BIENIO 2013 - 2014 X MINERAL'!O1032</f>
        <v>121492</v>
      </c>
      <c r="E1031" s="209">
        <f>'BIENIO 2015-2016 X MINERAL'!O1032</f>
        <v>10530.220000000001</v>
      </c>
      <c r="F1031" s="210">
        <f>'BIENIO 2017-2018 X MINERAL'!O1032</f>
        <v>15582.83</v>
      </c>
      <c r="G1031" s="210">
        <f>'BIENIO 2019-2020 X MINERAL'!O1032</f>
        <v>115661.89</v>
      </c>
      <c r="H1031" s="211">
        <f t="shared" si="15"/>
        <v>263266.94</v>
      </c>
    </row>
    <row r="1032" spans="1:8" x14ac:dyDescent="0.25">
      <c r="A1032" s="208">
        <v>73555</v>
      </c>
      <c r="B1032" s="207" t="s">
        <v>971</v>
      </c>
      <c r="C1032" s="209">
        <f>'PRESUPUESTO 2012 X MINERAL'!O1033</f>
        <v>0</v>
      </c>
      <c r="D1032" s="209">
        <f>'BIENIO 2013 - 2014 X MINERAL'!O1033</f>
        <v>0</v>
      </c>
      <c r="E1032" s="209">
        <f>'BIENIO 2015-2016 X MINERAL'!O1033</f>
        <v>0</v>
      </c>
      <c r="F1032" s="210">
        <f>'BIENIO 2017-2018 X MINERAL'!O1033</f>
        <v>0</v>
      </c>
      <c r="G1032" s="210">
        <f>'BIENIO 2019-2020 X MINERAL'!O1033</f>
        <v>0</v>
      </c>
      <c r="H1032" s="211">
        <f t="shared" si="15"/>
        <v>0</v>
      </c>
    </row>
    <row r="1033" spans="1:8" x14ac:dyDescent="0.25">
      <c r="A1033" s="208">
        <v>73563</v>
      </c>
      <c r="B1033" s="207" t="s">
        <v>972</v>
      </c>
      <c r="C1033" s="209">
        <f>'PRESUPUESTO 2012 X MINERAL'!O1034</f>
        <v>0</v>
      </c>
      <c r="D1033" s="209">
        <f>'BIENIO 2013 - 2014 X MINERAL'!O1034</f>
        <v>0</v>
      </c>
      <c r="E1033" s="209">
        <f>'BIENIO 2015-2016 X MINERAL'!O1034</f>
        <v>0</v>
      </c>
      <c r="F1033" s="210">
        <f>'BIENIO 2017-2018 X MINERAL'!O1034</f>
        <v>0</v>
      </c>
      <c r="G1033" s="210">
        <f>'BIENIO 2019-2020 X MINERAL'!O1034</f>
        <v>0</v>
      </c>
      <c r="H1033" s="211">
        <f t="shared" si="15"/>
        <v>0</v>
      </c>
    </row>
    <row r="1034" spans="1:8" x14ac:dyDescent="0.25">
      <c r="A1034" s="208">
        <v>73585</v>
      </c>
      <c r="B1034" s="207" t="s">
        <v>973</v>
      </c>
      <c r="C1034" s="209">
        <f>'PRESUPUESTO 2012 X MINERAL'!O1035</f>
        <v>0</v>
      </c>
      <c r="D1034" s="209">
        <f>'BIENIO 2013 - 2014 X MINERAL'!O1035</f>
        <v>59194</v>
      </c>
      <c r="E1034" s="209">
        <f>'BIENIO 2015-2016 X MINERAL'!O1035</f>
        <v>0</v>
      </c>
      <c r="F1034" s="210">
        <f>'BIENIO 2017-2018 X MINERAL'!O1035</f>
        <v>0</v>
      </c>
      <c r="G1034" s="210">
        <f>'BIENIO 2019-2020 X MINERAL'!O1035</f>
        <v>26117.43</v>
      </c>
      <c r="H1034" s="211">
        <f t="shared" ref="H1034:H1097" si="16">SUM(C1034:G1034)</f>
        <v>85311.43</v>
      </c>
    </row>
    <row r="1035" spans="1:8" x14ac:dyDescent="0.25">
      <c r="A1035" s="208">
        <v>73616</v>
      </c>
      <c r="B1035" s="207" t="s">
        <v>974</v>
      </c>
      <c r="C1035" s="209">
        <f>'PRESUPUESTO 2012 X MINERAL'!O1036</f>
        <v>0</v>
      </c>
      <c r="D1035" s="209">
        <f>'BIENIO 2013 - 2014 X MINERAL'!O1036</f>
        <v>0</v>
      </c>
      <c r="E1035" s="209">
        <f>'BIENIO 2015-2016 X MINERAL'!O1036</f>
        <v>0</v>
      </c>
      <c r="F1035" s="210">
        <f>'BIENIO 2017-2018 X MINERAL'!O1036</f>
        <v>0</v>
      </c>
      <c r="G1035" s="210">
        <f>'BIENIO 2019-2020 X MINERAL'!O1036</f>
        <v>0</v>
      </c>
      <c r="H1035" s="211">
        <f t="shared" si="16"/>
        <v>0</v>
      </c>
    </row>
    <row r="1036" spans="1:8" x14ac:dyDescent="0.25">
      <c r="A1036" s="208">
        <v>73622</v>
      </c>
      <c r="B1036" s="207" t="s">
        <v>975</v>
      </c>
      <c r="C1036" s="209">
        <f>'PRESUPUESTO 2012 X MINERAL'!O1037</f>
        <v>0</v>
      </c>
      <c r="D1036" s="209">
        <f>'BIENIO 2013 - 2014 X MINERAL'!O1037</f>
        <v>0</v>
      </c>
      <c r="E1036" s="209">
        <f>'BIENIO 2015-2016 X MINERAL'!O1037</f>
        <v>0</v>
      </c>
      <c r="F1036" s="210">
        <f>'BIENIO 2017-2018 X MINERAL'!O1037</f>
        <v>0</v>
      </c>
      <c r="G1036" s="210">
        <f>'BIENIO 2019-2020 X MINERAL'!O1037</f>
        <v>0</v>
      </c>
      <c r="H1036" s="211">
        <f t="shared" si="16"/>
        <v>0</v>
      </c>
    </row>
    <row r="1037" spans="1:8" x14ac:dyDescent="0.25">
      <c r="A1037" s="208">
        <v>73624</v>
      </c>
      <c r="B1037" s="207" t="s">
        <v>976</v>
      </c>
      <c r="C1037" s="209">
        <f>'PRESUPUESTO 2012 X MINERAL'!O1038</f>
        <v>0</v>
      </c>
      <c r="D1037" s="209">
        <f>'BIENIO 2013 - 2014 X MINERAL'!O1038</f>
        <v>14153</v>
      </c>
      <c r="E1037" s="209">
        <f>'BIENIO 2015-2016 X MINERAL'!O1038</f>
        <v>297833.73</v>
      </c>
      <c r="F1037" s="210">
        <f>'BIENIO 2017-2018 X MINERAL'!O1038</f>
        <v>2323758.17</v>
      </c>
      <c r="G1037" s="210">
        <f>'BIENIO 2019-2020 X MINERAL'!O1038</f>
        <v>543101.59000000008</v>
      </c>
      <c r="H1037" s="211">
        <f t="shared" si="16"/>
        <v>3178846.49</v>
      </c>
    </row>
    <row r="1038" spans="1:8" x14ac:dyDescent="0.25">
      <c r="A1038" s="208">
        <v>73671</v>
      </c>
      <c r="B1038" s="207" t="s">
        <v>977</v>
      </c>
      <c r="C1038" s="209">
        <f>'PRESUPUESTO 2012 X MINERAL'!O1039</f>
        <v>0</v>
      </c>
      <c r="D1038" s="209">
        <f>'BIENIO 2013 - 2014 X MINERAL'!O1039</f>
        <v>3995975.8</v>
      </c>
      <c r="E1038" s="209">
        <f>'BIENIO 2015-2016 X MINERAL'!O1039</f>
        <v>5224798.49</v>
      </c>
      <c r="F1038" s="210">
        <f>'BIENIO 2017-2018 X MINERAL'!O1039</f>
        <v>27513872.43</v>
      </c>
      <c r="G1038" s="210">
        <f>'BIENIO 2019-2020 X MINERAL'!O1039</f>
        <v>22743226.84</v>
      </c>
      <c r="H1038" s="211">
        <f t="shared" si="16"/>
        <v>59477873.560000002</v>
      </c>
    </row>
    <row r="1039" spans="1:8" x14ac:dyDescent="0.25">
      <c r="A1039" s="208">
        <v>73675</v>
      </c>
      <c r="B1039" s="207" t="s">
        <v>978</v>
      </c>
      <c r="C1039" s="209">
        <f>'PRESUPUESTO 2012 X MINERAL'!O1040</f>
        <v>0</v>
      </c>
      <c r="D1039" s="209">
        <f>'BIENIO 2013 - 2014 X MINERAL'!O1040</f>
        <v>0</v>
      </c>
      <c r="E1039" s="209">
        <f>'BIENIO 2015-2016 X MINERAL'!O1040</f>
        <v>0</v>
      </c>
      <c r="F1039" s="210">
        <f>'BIENIO 2017-2018 X MINERAL'!O1040</f>
        <v>0</v>
      </c>
      <c r="G1039" s="210">
        <f>'BIENIO 2019-2020 X MINERAL'!O1040</f>
        <v>0</v>
      </c>
      <c r="H1039" s="211">
        <f t="shared" si="16"/>
        <v>0</v>
      </c>
    </row>
    <row r="1040" spans="1:8" x14ac:dyDescent="0.25">
      <c r="A1040" s="208">
        <v>73678</v>
      </c>
      <c r="B1040" s="207" t="s">
        <v>144</v>
      </c>
      <c r="C1040" s="209">
        <f>'PRESUPUESTO 2012 X MINERAL'!O1041</f>
        <v>0</v>
      </c>
      <c r="D1040" s="209">
        <f>'BIENIO 2013 - 2014 X MINERAL'!O1041</f>
        <v>81844666.870000005</v>
      </c>
      <c r="E1040" s="209">
        <f>'BIENIO 2015-2016 X MINERAL'!O1041</f>
        <v>73340247.079999998</v>
      </c>
      <c r="F1040" s="210">
        <f>'BIENIO 2017-2018 X MINERAL'!O1041</f>
        <v>158871985.13000003</v>
      </c>
      <c r="G1040" s="210">
        <f>'BIENIO 2019-2020 X MINERAL'!O1041</f>
        <v>177118294.64000002</v>
      </c>
      <c r="H1040" s="211">
        <f t="shared" si="16"/>
        <v>491175193.72000003</v>
      </c>
    </row>
    <row r="1041" spans="1:8" x14ac:dyDescent="0.25">
      <c r="A1041" s="111">
        <v>73686</v>
      </c>
      <c r="B1041" s="112" t="s">
        <v>979</v>
      </c>
      <c r="C1041" s="113">
        <f>'PRESUPUESTO 2012 X MINERAL'!O1042</f>
        <v>99347874</v>
      </c>
      <c r="D1041" s="113">
        <f>'BIENIO 2013 - 2014 X MINERAL'!O1042</f>
        <v>83909175</v>
      </c>
      <c r="E1041" s="113">
        <f>'BIENIO 2015-2016 X MINERAL'!O1042</f>
        <v>31991389.139999997</v>
      </c>
      <c r="F1041" s="185">
        <f>'BIENIO 2017-2018 X MINERAL'!O1042</f>
        <v>74607225.299999997</v>
      </c>
      <c r="G1041" s="185">
        <f>'BIENIO 2019-2020 X MINERAL'!O1042</f>
        <v>15800105.139999999</v>
      </c>
      <c r="H1041" s="114">
        <f t="shared" si="16"/>
        <v>305655768.57999998</v>
      </c>
    </row>
    <row r="1042" spans="1:8" x14ac:dyDescent="0.25">
      <c r="A1042" s="111">
        <v>73770</v>
      </c>
      <c r="B1042" s="112" t="s">
        <v>433</v>
      </c>
      <c r="C1042" s="113">
        <f>'PRESUPUESTO 2012 X MINERAL'!O1043</f>
        <v>0</v>
      </c>
      <c r="D1042" s="113">
        <f>'BIENIO 2013 - 2014 X MINERAL'!O1043</f>
        <v>4838913.6100000003</v>
      </c>
      <c r="E1042" s="113">
        <f>'BIENIO 2015-2016 X MINERAL'!O1043</f>
        <v>548352.9</v>
      </c>
      <c r="F1042" s="185">
        <f>'BIENIO 2017-2018 X MINERAL'!O1043</f>
        <v>14988640.179999996</v>
      </c>
      <c r="G1042" s="185">
        <f>'BIENIO 2019-2020 X MINERAL'!O1043</f>
        <v>11474887.120000001</v>
      </c>
      <c r="H1042" s="114">
        <f t="shared" si="16"/>
        <v>31850793.809999999</v>
      </c>
    </row>
    <row r="1043" spans="1:8" x14ac:dyDescent="0.25">
      <c r="A1043" s="111">
        <v>73854</v>
      </c>
      <c r="B1043" s="112" t="s">
        <v>980</v>
      </c>
      <c r="C1043" s="113">
        <f>'PRESUPUESTO 2012 X MINERAL'!O1044</f>
        <v>17217917</v>
      </c>
      <c r="D1043" s="113">
        <f>'BIENIO 2013 - 2014 X MINERAL'!O1044</f>
        <v>4314967.6100000003</v>
      </c>
      <c r="E1043" s="113">
        <f>'BIENIO 2015-2016 X MINERAL'!O1044</f>
        <v>520190.26</v>
      </c>
      <c r="F1043" s="185">
        <f>'BIENIO 2017-2018 X MINERAL'!O1044</f>
        <v>19767357.119999997</v>
      </c>
      <c r="G1043" s="185">
        <f>'BIENIO 2019-2020 X MINERAL'!O1044</f>
        <v>8271513.8899999997</v>
      </c>
      <c r="H1043" s="114">
        <f t="shared" si="16"/>
        <v>50091945.879999995</v>
      </c>
    </row>
    <row r="1044" spans="1:8" x14ac:dyDescent="0.25">
      <c r="A1044" s="111">
        <v>73861</v>
      </c>
      <c r="B1044" s="112" t="s">
        <v>981</v>
      </c>
      <c r="C1044" s="113">
        <f>'PRESUPUESTO 2012 X MINERAL'!O1045</f>
        <v>3079484</v>
      </c>
      <c r="D1044" s="113">
        <f>'BIENIO 2013 - 2014 X MINERAL'!O1045</f>
        <v>0</v>
      </c>
      <c r="E1044" s="113">
        <f>'BIENIO 2015-2016 X MINERAL'!O1045</f>
        <v>0</v>
      </c>
      <c r="F1044" s="185">
        <f>'BIENIO 2017-2018 X MINERAL'!O1045</f>
        <v>29066.89</v>
      </c>
      <c r="G1044" s="185">
        <f>'BIENIO 2019-2020 X MINERAL'!O1045</f>
        <v>62206.17</v>
      </c>
      <c r="H1044" s="114">
        <f t="shared" si="16"/>
        <v>3170757.06</v>
      </c>
    </row>
    <row r="1045" spans="1:8" x14ac:dyDescent="0.25">
      <c r="A1045" s="111">
        <v>73870</v>
      </c>
      <c r="B1045" s="112" t="s">
        <v>982</v>
      </c>
      <c r="C1045" s="113">
        <f>'PRESUPUESTO 2012 X MINERAL'!O1046</f>
        <v>0</v>
      </c>
      <c r="D1045" s="113">
        <f>'BIENIO 2013 - 2014 X MINERAL'!O1046</f>
        <v>0</v>
      </c>
      <c r="E1045" s="113">
        <f>'BIENIO 2015-2016 X MINERAL'!O1046</f>
        <v>0</v>
      </c>
      <c r="F1045" s="185">
        <f>'BIENIO 2017-2018 X MINERAL'!O1046</f>
        <v>0</v>
      </c>
      <c r="G1045" s="185">
        <f>'BIENIO 2019-2020 X MINERAL'!O1046</f>
        <v>0</v>
      </c>
      <c r="H1045" s="114">
        <f t="shared" si="16"/>
        <v>0</v>
      </c>
    </row>
    <row r="1046" spans="1:8" x14ac:dyDescent="0.25">
      <c r="A1046" s="111">
        <v>73873</v>
      </c>
      <c r="B1046" s="112" t="s">
        <v>983</v>
      </c>
      <c r="C1046" s="113">
        <f>'PRESUPUESTO 2012 X MINERAL'!O1047</f>
        <v>0</v>
      </c>
      <c r="D1046" s="113">
        <f>'BIENIO 2013 - 2014 X MINERAL'!O1047</f>
        <v>0</v>
      </c>
      <c r="E1046" s="113">
        <f>'BIENIO 2015-2016 X MINERAL'!O1047</f>
        <v>0</v>
      </c>
      <c r="F1046" s="185">
        <f>'BIENIO 2017-2018 X MINERAL'!O1047</f>
        <v>30638.9</v>
      </c>
      <c r="G1046" s="185">
        <f>'BIENIO 2019-2020 X MINERAL'!O1047</f>
        <v>1516.4</v>
      </c>
      <c r="H1046" s="114">
        <f t="shared" si="16"/>
        <v>32155.300000000003</v>
      </c>
    </row>
    <row r="1047" spans="1:8" x14ac:dyDescent="0.25">
      <c r="A1047" s="111">
        <v>76001</v>
      </c>
      <c r="B1047" s="112" t="s">
        <v>984</v>
      </c>
      <c r="C1047" s="113">
        <f>'PRESUPUESTO 2012 X MINERAL'!O1048</f>
        <v>95259983.159999996</v>
      </c>
      <c r="D1047" s="113">
        <f>'BIENIO 2013 - 2014 X MINERAL'!O1048</f>
        <v>31817624.810000002</v>
      </c>
      <c r="E1047" s="113">
        <f>'BIENIO 2015-2016 X MINERAL'!O1048</f>
        <v>37832608.189999998</v>
      </c>
      <c r="F1047" s="185">
        <f>'BIENIO 2017-2018 X MINERAL'!O1048</f>
        <v>15676082.479999999</v>
      </c>
      <c r="G1047" s="185">
        <f>'BIENIO 2019-2020 X MINERAL'!O1048</f>
        <v>11612693.970000001</v>
      </c>
      <c r="H1047" s="114">
        <f t="shared" si="16"/>
        <v>192198992.60999998</v>
      </c>
    </row>
    <row r="1048" spans="1:8" x14ac:dyDescent="0.25">
      <c r="A1048" s="111">
        <v>76020</v>
      </c>
      <c r="B1048" s="112" t="s">
        <v>985</v>
      </c>
      <c r="C1048" s="113">
        <f>'PRESUPUESTO 2012 X MINERAL'!O1049</f>
        <v>0</v>
      </c>
      <c r="D1048" s="113">
        <f>'BIENIO 2013 - 2014 X MINERAL'!O1049</f>
        <v>0</v>
      </c>
      <c r="E1048" s="113">
        <f>'BIENIO 2015-2016 X MINERAL'!O1049</f>
        <v>0</v>
      </c>
      <c r="F1048" s="185">
        <f>'BIENIO 2017-2018 X MINERAL'!O1049</f>
        <v>0</v>
      </c>
      <c r="G1048" s="185">
        <f>'BIENIO 2019-2020 X MINERAL'!O1049</f>
        <v>0</v>
      </c>
      <c r="H1048" s="114">
        <f t="shared" si="16"/>
        <v>0</v>
      </c>
    </row>
    <row r="1049" spans="1:8" x14ac:dyDescent="0.25">
      <c r="A1049" s="111">
        <v>76036</v>
      </c>
      <c r="B1049" s="112" t="s">
        <v>986</v>
      </c>
      <c r="C1049" s="113">
        <f>'PRESUPUESTO 2012 X MINERAL'!O1050</f>
        <v>0</v>
      </c>
      <c r="D1049" s="113">
        <f>'BIENIO 2013 - 2014 X MINERAL'!O1050</f>
        <v>0</v>
      </c>
      <c r="E1049" s="113">
        <f>'BIENIO 2015-2016 X MINERAL'!O1050</f>
        <v>0</v>
      </c>
      <c r="F1049" s="185">
        <f>'BIENIO 2017-2018 X MINERAL'!O1050</f>
        <v>313469.36</v>
      </c>
      <c r="G1049" s="185">
        <f>'BIENIO 2019-2020 X MINERAL'!O1050</f>
        <v>1189053.78</v>
      </c>
      <c r="H1049" s="114">
        <f t="shared" si="16"/>
        <v>1502523.1400000001</v>
      </c>
    </row>
    <row r="1050" spans="1:8" x14ac:dyDescent="0.25">
      <c r="A1050" s="111">
        <v>76041</v>
      </c>
      <c r="B1050" s="112" t="s">
        <v>987</v>
      </c>
      <c r="C1050" s="113">
        <f>'PRESUPUESTO 2012 X MINERAL'!O1051</f>
        <v>286712</v>
      </c>
      <c r="D1050" s="113">
        <f>'BIENIO 2013 - 2014 X MINERAL'!O1051</f>
        <v>1964759.67</v>
      </c>
      <c r="E1050" s="113">
        <f>'BIENIO 2015-2016 X MINERAL'!O1051</f>
        <v>909365.28999999992</v>
      </c>
      <c r="F1050" s="185">
        <f>'BIENIO 2017-2018 X MINERAL'!O1051</f>
        <v>8753150.2599999998</v>
      </c>
      <c r="G1050" s="185">
        <f>'BIENIO 2019-2020 X MINERAL'!O1051</f>
        <v>4761474.3400000017</v>
      </c>
      <c r="H1050" s="114">
        <f t="shared" si="16"/>
        <v>16675461.560000001</v>
      </c>
    </row>
    <row r="1051" spans="1:8" x14ac:dyDescent="0.25">
      <c r="A1051" s="208">
        <v>76054</v>
      </c>
      <c r="B1051" s="207" t="s">
        <v>66</v>
      </c>
      <c r="C1051" s="209">
        <f>'PRESUPUESTO 2012 X MINERAL'!O1052</f>
        <v>0</v>
      </c>
      <c r="D1051" s="209">
        <f>'BIENIO 2013 - 2014 X MINERAL'!O1052</f>
        <v>0</v>
      </c>
      <c r="E1051" s="209">
        <f>'BIENIO 2015-2016 X MINERAL'!O1052</f>
        <v>0</v>
      </c>
      <c r="F1051" s="210">
        <f>'BIENIO 2017-2018 X MINERAL'!O1052</f>
        <v>0</v>
      </c>
      <c r="G1051" s="210">
        <f>'BIENIO 2019-2020 X MINERAL'!O1052</f>
        <v>0</v>
      </c>
      <c r="H1051" s="211">
        <f t="shared" si="16"/>
        <v>0</v>
      </c>
    </row>
    <row r="1052" spans="1:8" x14ac:dyDescent="0.25">
      <c r="A1052" s="208">
        <v>76100</v>
      </c>
      <c r="B1052" s="207" t="s">
        <v>21</v>
      </c>
      <c r="C1052" s="209">
        <f>'PRESUPUESTO 2012 X MINERAL'!O1053</f>
        <v>0</v>
      </c>
      <c r="D1052" s="209">
        <f>'BIENIO 2013 - 2014 X MINERAL'!O1053</f>
        <v>91876</v>
      </c>
      <c r="E1052" s="209">
        <f>'BIENIO 2015-2016 X MINERAL'!O1053</f>
        <v>1498822.88</v>
      </c>
      <c r="F1052" s="210">
        <f>'BIENIO 2017-2018 X MINERAL'!O1053</f>
        <v>3829322.45</v>
      </c>
      <c r="G1052" s="210">
        <f>'BIENIO 2019-2020 X MINERAL'!O1053</f>
        <v>1390756.03</v>
      </c>
      <c r="H1052" s="211">
        <f t="shared" si="16"/>
        <v>6810777.3600000003</v>
      </c>
    </row>
    <row r="1053" spans="1:8" x14ac:dyDescent="0.25">
      <c r="A1053" s="208">
        <v>76109</v>
      </c>
      <c r="B1053" s="207" t="s">
        <v>988</v>
      </c>
      <c r="C1053" s="209">
        <f>'PRESUPUESTO 2012 X MINERAL'!O1054</f>
        <v>761966066.81999993</v>
      </c>
      <c r="D1053" s="209">
        <f>'BIENIO 2013 - 2014 X MINERAL'!O1054</f>
        <v>870016995.71000004</v>
      </c>
      <c r="E1053" s="209">
        <f>'BIENIO 2015-2016 X MINERAL'!O1054</f>
        <v>465789623.25000012</v>
      </c>
      <c r="F1053" s="210">
        <f>'BIENIO 2017-2018 X MINERAL'!O1054</f>
        <v>349064425.21999997</v>
      </c>
      <c r="G1053" s="210">
        <f>'BIENIO 2019-2020 X MINERAL'!O1054</f>
        <v>190641659.94</v>
      </c>
      <c r="H1053" s="211">
        <f t="shared" si="16"/>
        <v>2637478770.9400001</v>
      </c>
    </row>
    <row r="1054" spans="1:8" x14ac:dyDescent="0.25">
      <c r="A1054" s="208">
        <v>76111</v>
      </c>
      <c r="B1054" s="207" t="s">
        <v>989</v>
      </c>
      <c r="C1054" s="209">
        <f>'PRESUPUESTO 2012 X MINERAL'!O1055</f>
        <v>4189715</v>
      </c>
      <c r="D1054" s="209">
        <f>'BIENIO 2013 - 2014 X MINERAL'!O1055</f>
        <v>0</v>
      </c>
      <c r="E1054" s="209">
        <f>'BIENIO 2015-2016 X MINERAL'!O1055</f>
        <v>257043.72</v>
      </c>
      <c r="F1054" s="210">
        <f>'BIENIO 2017-2018 X MINERAL'!O1055</f>
        <v>14134.79</v>
      </c>
      <c r="G1054" s="210">
        <f>'BIENIO 2019-2020 X MINERAL'!O1055</f>
        <v>473883.37</v>
      </c>
      <c r="H1054" s="211">
        <f t="shared" si="16"/>
        <v>4934776.88</v>
      </c>
    </row>
    <row r="1055" spans="1:8" x14ac:dyDescent="0.25">
      <c r="A1055" s="208">
        <v>76113</v>
      </c>
      <c r="B1055" s="207" t="s">
        <v>990</v>
      </c>
      <c r="C1055" s="209">
        <f>'PRESUPUESTO 2012 X MINERAL'!O1056</f>
        <v>0</v>
      </c>
      <c r="D1055" s="209">
        <f>'BIENIO 2013 - 2014 X MINERAL'!O1056</f>
        <v>0</v>
      </c>
      <c r="E1055" s="209">
        <f>'BIENIO 2015-2016 X MINERAL'!O1056</f>
        <v>103222.28999999998</v>
      </c>
      <c r="F1055" s="210">
        <f>'BIENIO 2017-2018 X MINERAL'!O1056</f>
        <v>953542.97</v>
      </c>
      <c r="G1055" s="210">
        <f>'BIENIO 2019-2020 X MINERAL'!O1056</f>
        <v>52036.07</v>
      </c>
      <c r="H1055" s="211">
        <f t="shared" si="16"/>
        <v>1108801.33</v>
      </c>
    </row>
    <row r="1056" spans="1:8" x14ac:dyDescent="0.25">
      <c r="A1056" s="208">
        <v>76122</v>
      </c>
      <c r="B1056" s="207" t="s">
        <v>991</v>
      </c>
      <c r="C1056" s="209">
        <f>'PRESUPUESTO 2012 X MINERAL'!O1057</f>
        <v>0</v>
      </c>
      <c r="D1056" s="209">
        <f>'BIENIO 2013 - 2014 X MINERAL'!O1057</f>
        <v>332490.23999999999</v>
      </c>
      <c r="E1056" s="209">
        <f>'BIENIO 2015-2016 X MINERAL'!O1057</f>
        <v>393466.58</v>
      </c>
      <c r="F1056" s="210">
        <f>'BIENIO 2017-2018 X MINERAL'!O1057</f>
        <v>2814715.7499999991</v>
      </c>
      <c r="G1056" s="210">
        <f>'BIENIO 2019-2020 X MINERAL'!O1057</f>
        <v>4125506.3200000003</v>
      </c>
      <c r="H1056" s="211">
        <f t="shared" si="16"/>
        <v>7666178.8899999997</v>
      </c>
    </row>
    <row r="1057" spans="1:8" x14ac:dyDescent="0.25">
      <c r="A1057" s="208">
        <v>76126</v>
      </c>
      <c r="B1057" s="207" t="s">
        <v>992</v>
      </c>
      <c r="C1057" s="209">
        <f>'PRESUPUESTO 2012 X MINERAL'!O1058</f>
        <v>0</v>
      </c>
      <c r="D1057" s="209">
        <f>'BIENIO 2013 - 2014 X MINERAL'!O1058</f>
        <v>456163.04</v>
      </c>
      <c r="E1057" s="209">
        <f>'BIENIO 2015-2016 X MINERAL'!O1058</f>
        <v>0</v>
      </c>
      <c r="F1057" s="210">
        <f>'BIENIO 2017-2018 X MINERAL'!O1058</f>
        <v>186750.85</v>
      </c>
      <c r="G1057" s="210">
        <f>'BIENIO 2019-2020 X MINERAL'!O1058</f>
        <v>65675.41</v>
      </c>
      <c r="H1057" s="211">
        <f t="shared" si="16"/>
        <v>708589.3</v>
      </c>
    </row>
    <row r="1058" spans="1:8" x14ac:dyDescent="0.25">
      <c r="A1058" s="208">
        <v>76130</v>
      </c>
      <c r="B1058" s="207" t="s">
        <v>178</v>
      </c>
      <c r="C1058" s="209">
        <f>'PRESUPUESTO 2012 X MINERAL'!O1059</f>
        <v>0</v>
      </c>
      <c r="D1058" s="209">
        <f>'BIENIO 2013 - 2014 X MINERAL'!O1059</f>
        <v>0</v>
      </c>
      <c r="E1058" s="209">
        <f>'BIENIO 2015-2016 X MINERAL'!O1059</f>
        <v>403401.56</v>
      </c>
      <c r="F1058" s="210">
        <f>'BIENIO 2017-2018 X MINERAL'!O1059</f>
        <v>1052116.5999999999</v>
      </c>
      <c r="G1058" s="210">
        <f>'BIENIO 2019-2020 X MINERAL'!O1059</f>
        <v>806631.06</v>
      </c>
      <c r="H1058" s="211">
        <f t="shared" si="16"/>
        <v>2262149.2199999997</v>
      </c>
    </row>
    <row r="1059" spans="1:8" x14ac:dyDescent="0.25">
      <c r="A1059" s="208">
        <v>76147</v>
      </c>
      <c r="B1059" s="207" t="s">
        <v>993</v>
      </c>
      <c r="C1059" s="209">
        <f>'PRESUPUESTO 2012 X MINERAL'!O1060</f>
        <v>0</v>
      </c>
      <c r="D1059" s="209">
        <f>'BIENIO 2013 - 2014 X MINERAL'!O1060</f>
        <v>1283951.6400000001</v>
      </c>
      <c r="E1059" s="209">
        <f>'BIENIO 2015-2016 X MINERAL'!O1060</f>
        <v>2182672.25</v>
      </c>
      <c r="F1059" s="210">
        <f>'BIENIO 2017-2018 X MINERAL'!O1060</f>
        <v>1758205.1300000001</v>
      </c>
      <c r="G1059" s="210">
        <f>'BIENIO 2019-2020 X MINERAL'!O1060</f>
        <v>3301947.84</v>
      </c>
      <c r="H1059" s="211">
        <f t="shared" si="16"/>
        <v>8526776.8599999994</v>
      </c>
    </row>
    <row r="1060" spans="1:8" x14ac:dyDescent="0.25">
      <c r="A1060" s="208">
        <v>76233</v>
      </c>
      <c r="B1060" s="207" t="s">
        <v>994</v>
      </c>
      <c r="C1060" s="209">
        <f>'PRESUPUESTO 2012 X MINERAL'!O1061</f>
        <v>0</v>
      </c>
      <c r="D1060" s="209">
        <f>'BIENIO 2013 - 2014 X MINERAL'!O1061</f>
        <v>60476</v>
      </c>
      <c r="E1060" s="209">
        <f>'BIENIO 2015-2016 X MINERAL'!O1061</f>
        <v>94982.01</v>
      </c>
      <c r="F1060" s="210">
        <f>'BIENIO 2017-2018 X MINERAL'!O1061</f>
        <v>738768.19000000006</v>
      </c>
      <c r="G1060" s="210">
        <f>'BIENIO 2019-2020 X MINERAL'!O1061</f>
        <v>0</v>
      </c>
      <c r="H1060" s="211">
        <f t="shared" si="16"/>
        <v>894226.20000000007</v>
      </c>
    </row>
    <row r="1061" spans="1:8" x14ac:dyDescent="0.25">
      <c r="A1061" s="111">
        <v>76243</v>
      </c>
      <c r="B1061" s="112" t="s">
        <v>995</v>
      </c>
      <c r="C1061" s="113">
        <f>'PRESUPUESTO 2012 X MINERAL'!O1062</f>
        <v>0</v>
      </c>
      <c r="D1061" s="113">
        <f>'BIENIO 2013 - 2014 X MINERAL'!O1062</f>
        <v>0</v>
      </c>
      <c r="E1061" s="113">
        <f>'BIENIO 2015-2016 X MINERAL'!O1062</f>
        <v>0</v>
      </c>
      <c r="F1061" s="185">
        <f>'BIENIO 2017-2018 X MINERAL'!O1062</f>
        <v>0</v>
      </c>
      <c r="G1061" s="185">
        <f>'BIENIO 2019-2020 X MINERAL'!O1062</f>
        <v>0</v>
      </c>
      <c r="H1061" s="114">
        <f t="shared" si="16"/>
        <v>0</v>
      </c>
    </row>
    <row r="1062" spans="1:8" x14ac:dyDescent="0.25">
      <c r="A1062" s="111">
        <v>76246</v>
      </c>
      <c r="B1062" s="112" t="s">
        <v>996</v>
      </c>
      <c r="C1062" s="113">
        <f>'PRESUPUESTO 2012 X MINERAL'!O1063</f>
        <v>0</v>
      </c>
      <c r="D1062" s="113">
        <f>'BIENIO 2013 - 2014 X MINERAL'!O1063</f>
        <v>0</v>
      </c>
      <c r="E1062" s="113">
        <f>'BIENIO 2015-2016 X MINERAL'!O1063</f>
        <v>0</v>
      </c>
      <c r="F1062" s="185">
        <f>'BIENIO 2017-2018 X MINERAL'!O1063</f>
        <v>0</v>
      </c>
      <c r="G1062" s="185">
        <f>'BIENIO 2019-2020 X MINERAL'!O1063</f>
        <v>0</v>
      </c>
      <c r="H1062" s="114">
        <f t="shared" si="16"/>
        <v>0</v>
      </c>
    </row>
    <row r="1063" spans="1:8" x14ac:dyDescent="0.25">
      <c r="A1063" s="111">
        <v>76248</v>
      </c>
      <c r="B1063" s="112" t="s">
        <v>997</v>
      </c>
      <c r="C1063" s="113">
        <f>'PRESUPUESTO 2012 X MINERAL'!O1064</f>
        <v>0</v>
      </c>
      <c r="D1063" s="113">
        <f>'BIENIO 2013 - 2014 X MINERAL'!O1064</f>
        <v>0</v>
      </c>
      <c r="E1063" s="113">
        <f>'BIENIO 2015-2016 X MINERAL'!O1064</f>
        <v>27658.909999999996</v>
      </c>
      <c r="F1063" s="185">
        <f>'BIENIO 2017-2018 X MINERAL'!O1064</f>
        <v>6672.1799999999994</v>
      </c>
      <c r="G1063" s="185">
        <f>'BIENIO 2019-2020 X MINERAL'!O1064</f>
        <v>108618.54999999999</v>
      </c>
      <c r="H1063" s="114">
        <f t="shared" si="16"/>
        <v>142949.63999999998</v>
      </c>
    </row>
    <row r="1064" spans="1:8" x14ac:dyDescent="0.25">
      <c r="A1064" s="111">
        <v>76250</v>
      </c>
      <c r="B1064" s="112" t="s">
        <v>998</v>
      </c>
      <c r="C1064" s="113">
        <f>'PRESUPUESTO 2012 X MINERAL'!O1065</f>
        <v>90411</v>
      </c>
      <c r="D1064" s="113">
        <f>'BIENIO 2013 - 2014 X MINERAL'!O1065</f>
        <v>222703.95</v>
      </c>
      <c r="E1064" s="113">
        <f>'BIENIO 2015-2016 X MINERAL'!O1065</f>
        <v>518483</v>
      </c>
      <c r="F1064" s="185">
        <f>'BIENIO 2017-2018 X MINERAL'!O1065</f>
        <v>0</v>
      </c>
      <c r="G1064" s="185">
        <f>'BIENIO 2019-2020 X MINERAL'!O1065</f>
        <v>0</v>
      </c>
      <c r="H1064" s="114">
        <f t="shared" si="16"/>
        <v>831597.95</v>
      </c>
    </row>
    <row r="1065" spans="1:8" x14ac:dyDescent="0.25">
      <c r="A1065" s="111">
        <v>76275</v>
      </c>
      <c r="B1065" s="112" t="s">
        <v>999</v>
      </c>
      <c r="C1065" s="113">
        <f>'PRESUPUESTO 2012 X MINERAL'!O1066</f>
        <v>0</v>
      </c>
      <c r="D1065" s="113">
        <f>'BIENIO 2013 - 2014 X MINERAL'!O1066</f>
        <v>0</v>
      </c>
      <c r="E1065" s="113">
        <f>'BIENIO 2015-2016 X MINERAL'!O1066</f>
        <v>0</v>
      </c>
      <c r="F1065" s="185">
        <f>'BIENIO 2017-2018 X MINERAL'!O1066</f>
        <v>241784.92</v>
      </c>
      <c r="G1065" s="185">
        <f>'BIENIO 2019-2020 X MINERAL'!O1066</f>
        <v>213172.9</v>
      </c>
      <c r="H1065" s="114">
        <f t="shared" si="16"/>
        <v>454957.82</v>
      </c>
    </row>
    <row r="1066" spans="1:8" x14ac:dyDescent="0.25">
      <c r="A1066" s="111">
        <v>76306</v>
      </c>
      <c r="B1066" s="112" t="s">
        <v>1000</v>
      </c>
      <c r="C1066" s="113">
        <f>'PRESUPUESTO 2012 X MINERAL'!O1067</f>
        <v>3867495</v>
      </c>
      <c r="D1066" s="113">
        <f>'BIENIO 2013 - 2014 X MINERAL'!O1067</f>
        <v>1461187.16</v>
      </c>
      <c r="E1066" s="113">
        <f>'BIENIO 2015-2016 X MINERAL'!O1067</f>
        <v>445016.76</v>
      </c>
      <c r="F1066" s="185">
        <f>'BIENIO 2017-2018 X MINERAL'!O1067</f>
        <v>5821.35</v>
      </c>
      <c r="G1066" s="185">
        <f>'BIENIO 2019-2020 X MINERAL'!O1067</f>
        <v>0</v>
      </c>
      <c r="H1066" s="114">
        <f t="shared" si="16"/>
        <v>5779520.2699999996</v>
      </c>
    </row>
    <row r="1067" spans="1:8" x14ac:dyDescent="0.25">
      <c r="A1067" s="111">
        <v>76318</v>
      </c>
      <c r="B1067" s="112" t="s">
        <v>1001</v>
      </c>
      <c r="C1067" s="113">
        <f>'PRESUPUESTO 2012 X MINERAL'!O1068</f>
        <v>0</v>
      </c>
      <c r="D1067" s="113">
        <f>'BIENIO 2013 - 2014 X MINERAL'!O1068</f>
        <v>603896</v>
      </c>
      <c r="E1067" s="113">
        <f>'BIENIO 2015-2016 X MINERAL'!O1068</f>
        <v>0</v>
      </c>
      <c r="F1067" s="185">
        <f>'BIENIO 2017-2018 X MINERAL'!O1068</f>
        <v>344095.48</v>
      </c>
      <c r="G1067" s="185">
        <f>'BIENIO 2019-2020 X MINERAL'!O1068</f>
        <v>0</v>
      </c>
      <c r="H1067" s="114">
        <f t="shared" si="16"/>
        <v>947991.48</v>
      </c>
    </row>
    <row r="1068" spans="1:8" x14ac:dyDescent="0.25">
      <c r="A1068" s="111">
        <v>76364</v>
      </c>
      <c r="B1068" s="112" t="s">
        <v>1002</v>
      </c>
      <c r="C1068" s="113">
        <f>'PRESUPUESTO 2012 X MINERAL'!O1069</f>
        <v>2393077.86</v>
      </c>
      <c r="D1068" s="113">
        <f>'BIENIO 2013 - 2014 X MINERAL'!O1069</f>
        <v>4209887.96</v>
      </c>
      <c r="E1068" s="113">
        <f>'BIENIO 2015-2016 X MINERAL'!O1069</f>
        <v>14227768.74</v>
      </c>
      <c r="F1068" s="185">
        <f>'BIENIO 2017-2018 X MINERAL'!O1069</f>
        <v>22766581.620000001</v>
      </c>
      <c r="G1068" s="185">
        <f>'BIENIO 2019-2020 X MINERAL'!O1069</f>
        <v>7393309.4699999997</v>
      </c>
      <c r="H1068" s="114">
        <f t="shared" si="16"/>
        <v>50990625.650000006</v>
      </c>
    </row>
    <row r="1069" spans="1:8" x14ac:dyDescent="0.25">
      <c r="A1069" s="111">
        <v>76377</v>
      </c>
      <c r="B1069" s="112" t="s">
        <v>1003</v>
      </c>
      <c r="C1069" s="113">
        <f>'PRESUPUESTO 2012 X MINERAL'!O1070</f>
        <v>0</v>
      </c>
      <c r="D1069" s="113">
        <f>'BIENIO 2013 - 2014 X MINERAL'!O1070</f>
        <v>0</v>
      </c>
      <c r="E1069" s="113">
        <f>'BIENIO 2015-2016 X MINERAL'!O1070</f>
        <v>0</v>
      </c>
      <c r="F1069" s="185">
        <f>'BIENIO 2017-2018 X MINERAL'!O1070</f>
        <v>0</v>
      </c>
      <c r="G1069" s="185">
        <f>'BIENIO 2019-2020 X MINERAL'!O1070</f>
        <v>0</v>
      </c>
      <c r="H1069" s="114">
        <f t="shared" si="16"/>
        <v>0</v>
      </c>
    </row>
    <row r="1070" spans="1:8" x14ac:dyDescent="0.25">
      <c r="A1070" s="111">
        <v>76400</v>
      </c>
      <c r="B1070" s="112" t="s">
        <v>116</v>
      </c>
      <c r="C1070" s="113">
        <f>'PRESUPUESTO 2012 X MINERAL'!O1071</f>
        <v>0</v>
      </c>
      <c r="D1070" s="113">
        <f>'BIENIO 2013 - 2014 X MINERAL'!O1071</f>
        <v>50514</v>
      </c>
      <c r="E1070" s="113">
        <f>'BIENIO 2015-2016 X MINERAL'!O1071</f>
        <v>0</v>
      </c>
      <c r="F1070" s="185">
        <f>'BIENIO 2017-2018 X MINERAL'!O1071</f>
        <v>87750.05</v>
      </c>
      <c r="G1070" s="185">
        <f>'BIENIO 2019-2020 X MINERAL'!O1071</f>
        <v>31246.390000000003</v>
      </c>
      <c r="H1070" s="114">
        <f t="shared" si="16"/>
        <v>169510.44</v>
      </c>
    </row>
    <row r="1071" spans="1:8" x14ac:dyDescent="0.25">
      <c r="A1071" s="208">
        <v>76403</v>
      </c>
      <c r="B1071" s="207" t="s">
        <v>287</v>
      </c>
      <c r="C1071" s="209">
        <f>'PRESUPUESTO 2012 X MINERAL'!O1072</f>
        <v>0</v>
      </c>
      <c r="D1071" s="209">
        <f>'BIENIO 2013 - 2014 X MINERAL'!O1072</f>
        <v>652477</v>
      </c>
      <c r="E1071" s="209">
        <f>'BIENIO 2015-2016 X MINERAL'!O1072</f>
        <v>710011.55999999994</v>
      </c>
      <c r="F1071" s="210">
        <f>'BIENIO 2017-2018 X MINERAL'!O1072</f>
        <v>6295353.620000001</v>
      </c>
      <c r="G1071" s="210">
        <f>'BIENIO 2019-2020 X MINERAL'!O1072</f>
        <v>3081039.64</v>
      </c>
      <c r="H1071" s="211">
        <f t="shared" si="16"/>
        <v>10738881.820000002</v>
      </c>
    </row>
    <row r="1072" spans="1:8" x14ac:dyDescent="0.25">
      <c r="A1072" s="208">
        <v>76497</v>
      </c>
      <c r="B1072" s="207" t="s">
        <v>1004</v>
      </c>
      <c r="C1072" s="209">
        <f>'PRESUPUESTO 2012 X MINERAL'!O1073</f>
        <v>0</v>
      </c>
      <c r="D1072" s="209">
        <f>'BIENIO 2013 - 2014 X MINERAL'!O1073</f>
        <v>0</v>
      </c>
      <c r="E1072" s="209">
        <f>'BIENIO 2015-2016 X MINERAL'!O1073</f>
        <v>0</v>
      </c>
      <c r="F1072" s="210">
        <f>'BIENIO 2017-2018 X MINERAL'!O1073</f>
        <v>6585.63</v>
      </c>
      <c r="G1072" s="210">
        <f>'BIENIO 2019-2020 X MINERAL'!O1073</f>
        <v>0</v>
      </c>
      <c r="H1072" s="211">
        <f t="shared" si="16"/>
        <v>6585.63</v>
      </c>
    </row>
    <row r="1073" spans="1:8" x14ac:dyDescent="0.25">
      <c r="A1073" s="208">
        <v>76520</v>
      </c>
      <c r="B1073" s="207" t="s">
        <v>1005</v>
      </c>
      <c r="C1073" s="209">
        <f>'PRESUPUESTO 2012 X MINERAL'!O1074</f>
        <v>1013754</v>
      </c>
      <c r="D1073" s="209">
        <f>'BIENIO 2013 - 2014 X MINERAL'!O1074</f>
        <v>1281722.1000000001</v>
      </c>
      <c r="E1073" s="209">
        <f>'BIENIO 2015-2016 X MINERAL'!O1074</f>
        <v>1746565.3200000003</v>
      </c>
      <c r="F1073" s="210">
        <f>'BIENIO 2017-2018 X MINERAL'!O1074</f>
        <v>5591637.79</v>
      </c>
      <c r="G1073" s="210">
        <f>'BIENIO 2019-2020 X MINERAL'!O1074</f>
        <v>2563508.5299999998</v>
      </c>
      <c r="H1073" s="211">
        <f t="shared" si="16"/>
        <v>12197187.74</v>
      </c>
    </row>
    <row r="1074" spans="1:8" x14ac:dyDescent="0.25">
      <c r="A1074" s="208">
        <v>76563</v>
      </c>
      <c r="B1074" s="207" t="s">
        <v>1006</v>
      </c>
      <c r="C1074" s="209">
        <f>'PRESUPUESTO 2012 X MINERAL'!O1075</f>
        <v>0</v>
      </c>
      <c r="D1074" s="209">
        <f>'BIENIO 2013 - 2014 X MINERAL'!O1075</f>
        <v>0</v>
      </c>
      <c r="E1074" s="209">
        <f>'BIENIO 2015-2016 X MINERAL'!O1075</f>
        <v>0</v>
      </c>
      <c r="F1074" s="210">
        <f>'BIENIO 2017-2018 X MINERAL'!O1075</f>
        <v>6373.2</v>
      </c>
      <c r="G1074" s="210">
        <f>'BIENIO 2019-2020 X MINERAL'!O1075</f>
        <v>0</v>
      </c>
      <c r="H1074" s="211">
        <f t="shared" si="16"/>
        <v>6373.2</v>
      </c>
    </row>
    <row r="1075" spans="1:8" x14ac:dyDescent="0.25">
      <c r="A1075" s="208">
        <v>76606</v>
      </c>
      <c r="B1075" s="207" t="s">
        <v>725</v>
      </c>
      <c r="C1075" s="209">
        <f>'PRESUPUESTO 2012 X MINERAL'!O1076</f>
        <v>0</v>
      </c>
      <c r="D1075" s="209">
        <f>'BIENIO 2013 - 2014 X MINERAL'!O1076</f>
        <v>16362</v>
      </c>
      <c r="E1075" s="209">
        <f>'BIENIO 2015-2016 X MINERAL'!O1076</f>
        <v>0</v>
      </c>
      <c r="F1075" s="210">
        <f>'BIENIO 2017-2018 X MINERAL'!O1076</f>
        <v>196164.12</v>
      </c>
      <c r="G1075" s="210">
        <f>'BIENIO 2019-2020 X MINERAL'!O1076</f>
        <v>36795.43</v>
      </c>
      <c r="H1075" s="211">
        <f t="shared" si="16"/>
        <v>249321.55</v>
      </c>
    </row>
    <row r="1076" spans="1:8" x14ac:dyDescent="0.25">
      <c r="A1076" s="208">
        <v>76616</v>
      </c>
      <c r="B1076" s="207" t="s">
        <v>1007</v>
      </c>
      <c r="C1076" s="209">
        <f>'PRESUPUESTO 2012 X MINERAL'!O1077</f>
        <v>0</v>
      </c>
      <c r="D1076" s="209">
        <f>'BIENIO 2013 - 2014 X MINERAL'!O1077</f>
        <v>0</v>
      </c>
      <c r="E1076" s="209">
        <f>'BIENIO 2015-2016 X MINERAL'!O1077</f>
        <v>0</v>
      </c>
      <c r="F1076" s="210">
        <f>'BIENIO 2017-2018 X MINERAL'!O1077</f>
        <v>1520295.9900000002</v>
      </c>
      <c r="G1076" s="210">
        <f>'BIENIO 2019-2020 X MINERAL'!O1077</f>
        <v>1225165.3099999996</v>
      </c>
      <c r="H1076" s="211">
        <f t="shared" si="16"/>
        <v>2745461.3</v>
      </c>
    </row>
    <row r="1077" spans="1:8" x14ac:dyDescent="0.25">
      <c r="A1077" s="208">
        <v>76622</v>
      </c>
      <c r="B1077" s="207" t="s">
        <v>1008</v>
      </c>
      <c r="C1077" s="209">
        <f>'PRESUPUESTO 2012 X MINERAL'!O1078</f>
        <v>0</v>
      </c>
      <c r="D1077" s="209">
        <f>'BIENIO 2013 - 2014 X MINERAL'!O1078</f>
        <v>94148.45</v>
      </c>
      <c r="E1077" s="209">
        <f>'BIENIO 2015-2016 X MINERAL'!O1078</f>
        <v>1347486.79</v>
      </c>
      <c r="F1077" s="210">
        <f>'BIENIO 2017-2018 X MINERAL'!O1078</f>
        <v>5619288.7200000007</v>
      </c>
      <c r="G1077" s="210">
        <f>'BIENIO 2019-2020 X MINERAL'!O1078</f>
        <v>2409695.7599999998</v>
      </c>
      <c r="H1077" s="211">
        <f t="shared" si="16"/>
        <v>9470619.7200000007</v>
      </c>
    </row>
    <row r="1078" spans="1:8" x14ac:dyDescent="0.25">
      <c r="A1078" s="208">
        <v>76670</v>
      </c>
      <c r="B1078" s="207" t="s">
        <v>145</v>
      </c>
      <c r="C1078" s="209">
        <f>'PRESUPUESTO 2012 X MINERAL'!O1079</f>
        <v>0</v>
      </c>
      <c r="D1078" s="209">
        <f>'BIENIO 2013 - 2014 X MINERAL'!O1079</f>
        <v>0</v>
      </c>
      <c r="E1078" s="209">
        <f>'BIENIO 2015-2016 X MINERAL'!O1079</f>
        <v>0</v>
      </c>
      <c r="F1078" s="210">
        <f>'BIENIO 2017-2018 X MINERAL'!O1079</f>
        <v>0</v>
      </c>
      <c r="G1078" s="210">
        <f>'BIENIO 2019-2020 X MINERAL'!O1079</f>
        <v>0</v>
      </c>
      <c r="H1078" s="211">
        <f t="shared" si="16"/>
        <v>0</v>
      </c>
    </row>
    <row r="1079" spans="1:8" x14ac:dyDescent="0.25">
      <c r="A1079" s="208">
        <v>76736</v>
      </c>
      <c r="B1079" s="207" t="s">
        <v>1009</v>
      </c>
      <c r="C1079" s="209">
        <f>'PRESUPUESTO 2012 X MINERAL'!O1080</f>
        <v>0</v>
      </c>
      <c r="D1079" s="209">
        <f>'BIENIO 2013 - 2014 X MINERAL'!O1080</f>
        <v>115229</v>
      </c>
      <c r="E1079" s="209">
        <f>'BIENIO 2015-2016 X MINERAL'!O1080</f>
        <v>163</v>
      </c>
      <c r="F1079" s="210">
        <f>'BIENIO 2017-2018 X MINERAL'!O1080</f>
        <v>66186.52</v>
      </c>
      <c r="G1079" s="210">
        <f>'BIENIO 2019-2020 X MINERAL'!O1080</f>
        <v>29192.6</v>
      </c>
      <c r="H1079" s="211">
        <f t="shared" si="16"/>
        <v>210771.12000000002</v>
      </c>
    </row>
    <row r="1080" spans="1:8" x14ac:dyDescent="0.25">
      <c r="A1080" s="208">
        <v>76823</v>
      </c>
      <c r="B1080" s="207" t="s">
        <v>1010</v>
      </c>
      <c r="C1080" s="209">
        <f>'PRESUPUESTO 2012 X MINERAL'!O1081</f>
        <v>0</v>
      </c>
      <c r="D1080" s="209">
        <f>'BIENIO 2013 - 2014 X MINERAL'!O1081</f>
        <v>0</v>
      </c>
      <c r="E1080" s="209">
        <f>'BIENIO 2015-2016 X MINERAL'!O1081</f>
        <v>0</v>
      </c>
      <c r="F1080" s="210">
        <f>'BIENIO 2017-2018 X MINERAL'!O1081</f>
        <v>0</v>
      </c>
      <c r="G1080" s="210">
        <f>'BIENIO 2019-2020 X MINERAL'!O1081</f>
        <v>0</v>
      </c>
      <c r="H1080" s="211">
        <f t="shared" si="16"/>
        <v>0</v>
      </c>
    </row>
    <row r="1081" spans="1:8" x14ac:dyDescent="0.25">
      <c r="A1081" s="111">
        <v>76828</v>
      </c>
      <c r="B1081" s="112" t="s">
        <v>1011</v>
      </c>
      <c r="C1081" s="113">
        <f>'PRESUPUESTO 2012 X MINERAL'!O1082</f>
        <v>0</v>
      </c>
      <c r="D1081" s="113">
        <f>'BIENIO 2013 - 2014 X MINERAL'!O1082</f>
        <v>976322</v>
      </c>
      <c r="E1081" s="113">
        <f>'BIENIO 2015-2016 X MINERAL'!O1082</f>
        <v>611595.96</v>
      </c>
      <c r="F1081" s="185">
        <f>'BIENIO 2017-2018 X MINERAL'!O1082</f>
        <v>723741.49</v>
      </c>
      <c r="G1081" s="185">
        <f>'BIENIO 2019-2020 X MINERAL'!O1082</f>
        <v>109111.79000000001</v>
      </c>
      <c r="H1081" s="114">
        <f t="shared" si="16"/>
        <v>2420771.2400000002</v>
      </c>
    </row>
    <row r="1082" spans="1:8" x14ac:dyDescent="0.25">
      <c r="A1082" s="111">
        <v>76834</v>
      </c>
      <c r="B1082" s="112" t="s">
        <v>1012</v>
      </c>
      <c r="C1082" s="113">
        <f>'PRESUPUESTO 2012 X MINERAL'!O1083</f>
        <v>2660075.6</v>
      </c>
      <c r="D1082" s="113">
        <f>'BIENIO 2013 - 2014 X MINERAL'!O1083</f>
        <v>726315</v>
      </c>
      <c r="E1082" s="113">
        <f>'BIENIO 2015-2016 X MINERAL'!O1083</f>
        <v>683716.14999999991</v>
      </c>
      <c r="F1082" s="185">
        <f>'BIENIO 2017-2018 X MINERAL'!O1083</f>
        <v>1160387.52</v>
      </c>
      <c r="G1082" s="185">
        <f>'BIENIO 2019-2020 X MINERAL'!O1083</f>
        <v>90197.08</v>
      </c>
      <c r="H1082" s="114">
        <f t="shared" si="16"/>
        <v>5320691.3499999996</v>
      </c>
    </row>
    <row r="1083" spans="1:8" x14ac:dyDescent="0.25">
      <c r="A1083" s="111">
        <v>76845</v>
      </c>
      <c r="B1083" s="112" t="s">
        <v>1013</v>
      </c>
      <c r="C1083" s="113">
        <f>'PRESUPUESTO 2012 X MINERAL'!O1084</f>
        <v>0</v>
      </c>
      <c r="D1083" s="113">
        <f>'BIENIO 2013 - 2014 X MINERAL'!O1084</f>
        <v>0</v>
      </c>
      <c r="E1083" s="113">
        <f>'BIENIO 2015-2016 X MINERAL'!O1084</f>
        <v>0</v>
      </c>
      <c r="F1083" s="185">
        <f>'BIENIO 2017-2018 X MINERAL'!O1084</f>
        <v>0</v>
      </c>
      <c r="G1083" s="185">
        <f>'BIENIO 2019-2020 X MINERAL'!O1084</f>
        <v>0</v>
      </c>
      <c r="H1083" s="114">
        <f t="shared" si="16"/>
        <v>0</v>
      </c>
    </row>
    <row r="1084" spans="1:8" x14ac:dyDescent="0.25">
      <c r="A1084" s="111">
        <v>76863</v>
      </c>
      <c r="B1084" s="112" t="s">
        <v>1014</v>
      </c>
      <c r="C1084" s="113">
        <f>'PRESUPUESTO 2012 X MINERAL'!O1085</f>
        <v>0</v>
      </c>
      <c r="D1084" s="113">
        <f>'BIENIO 2013 - 2014 X MINERAL'!O1085</f>
        <v>0</v>
      </c>
      <c r="E1084" s="113">
        <f>'BIENIO 2015-2016 X MINERAL'!O1085</f>
        <v>0</v>
      </c>
      <c r="F1084" s="185">
        <f>'BIENIO 2017-2018 X MINERAL'!O1085</f>
        <v>0</v>
      </c>
      <c r="G1084" s="185">
        <f>'BIENIO 2019-2020 X MINERAL'!O1085</f>
        <v>0</v>
      </c>
      <c r="H1084" s="114">
        <f t="shared" si="16"/>
        <v>0</v>
      </c>
    </row>
    <row r="1085" spans="1:8" x14ac:dyDescent="0.25">
      <c r="A1085" s="111">
        <v>76869</v>
      </c>
      <c r="B1085" s="112" t="s">
        <v>1015</v>
      </c>
      <c r="C1085" s="113">
        <f>'PRESUPUESTO 2012 X MINERAL'!O1086</f>
        <v>0</v>
      </c>
      <c r="D1085" s="113">
        <f>'BIENIO 2013 - 2014 X MINERAL'!O1086</f>
        <v>925859.96</v>
      </c>
      <c r="E1085" s="113">
        <f>'BIENIO 2015-2016 X MINERAL'!O1086</f>
        <v>1500523.9700000002</v>
      </c>
      <c r="F1085" s="185">
        <f>'BIENIO 2017-2018 X MINERAL'!O1086</f>
        <v>2908803.2199999997</v>
      </c>
      <c r="G1085" s="185">
        <f>'BIENIO 2019-2020 X MINERAL'!O1086</f>
        <v>3519138.23</v>
      </c>
      <c r="H1085" s="114">
        <f t="shared" si="16"/>
        <v>8854325.3800000008</v>
      </c>
    </row>
    <row r="1086" spans="1:8" x14ac:dyDescent="0.25">
      <c r="A1086" s="111">
        <v>76890</v>
      </c>
      <c r="B1086" s="112" t="s">
        <v>1016</v>
      </c>
      <c r="C1086" s="113">
        <f>'PRESUPUESTO 2012 X MINERAL'!O1087</f>
        <v>0</v>
      </c>
      <c r="D1086" s="113">
        <f>'BIENIO 2013 - 2014 X MINERAL'!O1087</f>
        <v>799364.4</v>
      </c>
      <c r="E1086" s="113">
        <f>'BIENIO 2015-2016 X MINERAL'!O1087</f>
        <v>627609.56000000006</v>
      </c>
      <c r="F1086" s="185">
        <f>'BIENIO 2017-2018 X MINERAL'!O1087</f>
        <v>2315920.44</v>
      </c>
      <c r="G1086" s="185">
        <f>'BIENIO 2019-2020 X MINERAL'!O1087</f>
        <v>1624616.1700000002</v>
      </c>
      <c r="H1086" s="114">
        <f t="shared" si="16"/>
        <v>5367510.57</v>
      </c>
    </row>
    <row r="1087" spans="1:8" x14ac:dyDescent="0.25">
      <c r="A1087" s="111">
        <v>76892</v>
      </c>
      <c r="B1087" s="112" t="s">
        <v>1017</v>
      </c>
      <c r="C1087" s="113">
        <f>'PRESUPUESTO 2012 X MINERAL'!O1088</f>
        <v>75172102.960000008</v>
      </c>
      <c r="D1087" s="113">
        <f>'BIENIO 2013 - 2014 X MINERAL'!O1088</f>
        <v>62097218.309999995</v>
      </c>
      <c r="E1087" s="113">
        <f>'BIENIO 2015-2016 X MINERAL'!O1088</f>
        <v>58268543.710000001</v>
      </c>
      <c r="F1087" s="185">
        <f>'BIENIO 2017-2018 X MINERAL'!O1088</f>
        <v>150907913.06999999</v>
      </c>
      <c r="G1087" s="185">
        <f>'BIENIO 2019-2020 X MINERAL'!O1088</f>
        <v>90710746.770000011</v>
      </c>
      <c r="H1087" s="114">
        <f t="shared" si="16"/>
        <v>437156524.82000005</v>
      </c>
    </row>
    <row r="1088" spans="1:8" x14ac:dyDescent="0.25">
      <c r="A1088" s="111">
        <v>76895</v>
      </c>
      <c r="B1088" s="112" t="s">
        <v>1018</v>
      </c>
      <c r="C1088" s="113">
        <f>'PRESUPUESTO 2012 X MINERAL'!O1089</f>
        <v>0</v>
      </c>
      <c r="D1088" s="113">
        <f>'BIENIO 2013 - 2014 X MINERAL'!O1089</f>
        <v>406358.61</v>
      </c>
      <c r="E1088" s="113">
        <f>'BIENIO 2015-2016 X MINERAL'!O1089</f>
        <v>0</v>
      </c>
      <c r="F1088" s="185">
        <f>'BIENIO 2017-2018 X MINERAL'!O1089</f>
        <v>1306174.1599999999</v>
      </c>
      <c r="G1088" s="185">
        <f>'BIENIO 2019-2020 X MINERAL'!O1089</f>
        <v>73798.62999999999</v>
      </c>
      <c r="H1088" s="114">
        <f t="shared" si="16"/>
        <v>1786331.4</v>
      </c>
    </row>
    <row r="1089" spans="1:8" x14ac:dyDescent="0.25">
      <c r="A1089" s="111">
        <v>81001</v>
      </c>
      <c r="B1089" s="112" t="s">
        <v>42</v>
      </c>
      <c r="C1089" s="113">
        <f>'PRESUPUESTO 2012 X MINERAL'!O1090</f>
        <v>5625344.2000000002</v>
      </c>
      <c r="D1089" s="113">
        <f>'BIENIO 2013 - 2014 X MINERAL'!O1090</f>
        <v>17334546</v>
      </c>
      <c r="E1089" s="113">
        <f>'BIENIO 2015-2016 X MINERAL'!O1090</f>
        <v>776198.13</v>
      </c>
      <c r="F1089" s="185">
        <f>'BIENIO 2017-2018 X MINERAL'!O1090</f>
        <v>5008081.72</v>
      </c>
      <c r="G1089" s="185">
        <f>'BIENIO 2019-2020 X MINERAL'!O1090</f>
        <v>606721.43000000005</v>
      </c>
      <c r="H1089" s="114">
        <f t="shared" si="16"/>
        <v>29350891.479999997</v>
      </c>
    </row>
    <row r="1090" spans="1:8" x14ac:dyDescent="0.25">
      <c r="A1090" s="111">
        <v>81065</v>
      </c>
      <c r="B1090" s="112" t="s">
        <v>1019</v>
      </c>
      <c r="C1090" s="113">
        <f>'PRESUPUESTO 2012 X MINERAL'!O1091</f>
        <v>0</v>
      </c>
      <c r="D1090" s="113">
        <f>'BIENIO 2013 - 2014 X MINERAL'!O1091</f>
        <v>7781515</v>
      </c>
      <c r="E1090" s="113">
        <f>'BIENIO 2015-2016 X MINERAL'!O1091</f>
        <v>135450</v>
      </c>
      <c r="F1090" s="185">
        <f>'BIENIO 2017-2018 X MINERAL'!O1091</f>
        <v>2546143.6599999997</v>
      </c>
      <c r="G1090" s="185">
        <f>'BIENIO 2019-2020 X MINERAL'!O1091</f>
        <v>6618178.7400000012</v>
      </c>
      <c r="H1090" s="114">
        <f t="shared" si="16"/>
        <v>17081287.400000002</v>
      </c>
    </row>
    <row r="1091" spans="1:8" x14ac:dyDescent="0.25">
      <c r="A1091" s="208">
        <v>81220</v>
      </c>
      <c r="B1091" s="207" t="s">
        <v>1020</v>
      </c>
      <c r="C1091" s="209">
        <f>'PRESUPUESTO 2012 X MINERAL'!O1092</f>
        <v>0</v>
      </c>
      <c r="D1091" s="209">
        <f>'BIENIO 2013 - 2014 X MINERAL'!O1092</f>
        <v>0</v>
      </c>
      <c r="E1091" s="209">
        <f>'BIENIO 2015-2016 X MINERAL'!O1092</f>
        <v>0</v>
      </c>
      <c r="F1091" s="210">
        <f>'BIENIO 2017-2018 X MINERAL'!O1092</f>
        <v>0</v>
      </c>
      <c r="G1091" s="210">
        <f>'BIENIO 2019-2020 X MINERAL'!O1092</f>
        <v>0</v>
      </c>
      <c r="H1091" s="211">
        <f t="shared" si="16"/>
        <v>0</v>
      </c>
    </row>
    <row r="1092" spans="1:8" x14ac:dyDescent="0.25">
      <c r="A1092" s="208">
        <v>81300</v>
      </c>
      <c r="B1092" s="207" t="s">
        <v>1021</v>
      </c>
      <c r="C1092" s="209">
        <f>'PRESUPUESTO 2012 X MINERAL'!O1093</f>
        <v>0</v>
      </c>
      <c r="D1092" s="209">
        <f>'BIENIO 2013 - 2014 X MINERAL'!O1093</f>
        <v>0</v>
      </c>
      <c r="E1092" s="209">
        <f>'BIENIO 2015-2016 X MINERAL'!O1093</f>
        <v>0</v>
      </c>
      <c r="F1092" s="210">
        <f>'BIENIO 2017-2018 X MINERAL'!O1093</f>
        <v>0</v>
      </c>
      <c r="G1092" s="210">
        <f>'BIENIO 2019-2020 X MINERAL'!O1093</f>
        <v>0</v>
      </c>
      <c r="H1092" s="211">
        <f t="shared" si="16"/>
        <v>0</v>
      </c>
    </row>
    <row r="1093" spans="1:8" x14ac:dyDescent="0.25">
      <c r="A1093" s="208">
        <v>81591</v>
      </c>
      <c r="B1093" s="207" t="s">
        <v>1022</v>
      </c>
      <c r="C1093" s="209">
        <f>'PRESUPUESTO 2012 X MINERAL'!O1094</f>
        <v>0</v>
      </c>
      <c r="D1093" s="209">
        <f>'BIENIO 2013 - 2014 X MINERAL'!O1094</f>
        <v>0</v>
      </c>
      <c r="E1093" s="209">
        <f>'BIENIO 2015-2016 X MINERAL'!O1094</f>
        <v>0</v>
      </c>
      <c r="F1093" s="210">
        <f>'BIENIO 2017-2018 X MINERAL'!O1094</f>
        <v>0</v>
      </c>
      <c r="G1093" s="210">
        <f>'BIENIO 2019-2020 X MINERAL'!O1094</f>
        <v>0</v>
      </c>
      <c r="H1093" s="211">
        <f t="shared" si="16"/>
        <v>0</v>
      </c>
    </row>
    <row r="1094" spans="1:8" x14ac:dyDescent="0.25">
      <c r="A1094" s="208">
        <v>81736</v>
      </c>
      <c r="B1094" s="207" t="s">
        <v>1023</v>
      </c>
      <c r="C1094" s="209">
        <f>'PRESUPUESTO 2012 X MINERAL'!O1095</f>
        <v>0</v>
      </c>
      <c r="D1094" s="209">
        <f>'BIENIO 2013 - 2014 X MINERAL'!O1095</f>
        <v>6364779</v>
      </c>
      <c r="E1094" s="209">
        <f>'BIENIO 2015-2016 X MINERAL'!O1095</f>
        <v>5934834.3399999989</v>
      </c>
      <c r="F1094" s="210">
        <f>'BIENIO 2017-2018 X MINERAL'!O1095</f>
        <v>13494860.689999999</v>
      </c>
      <c r="G1094" s="210">
        <f>'BIENIO 2019-2020 X MINERAL'!O1095</f>
        <v>2895049.01</v>
      </c>
      <c r="H1094" s="211">
        <f t="shared" si="16"/>
        <v>28689523.039999999</v>
      </c>
    </row>
    <row r="1095" spans="1:8" x14ac:dyDescent="0.25">
      <c r="A1095" s="208">
        <v>81794</v>
      </c>
      <c r="B1095" s="207" t="s">
        <v>1024</v>
      </c>
      <c r="C1095" s="209">
        <f>'PRESUPUESTO 2012 X MINERAL'!O1096</f>
        <v>0</v>
      </c>
      <c r="D1095" s="209">
        <f>'BIENIO 2013 - 2014 X MINERAL'!O1096</f>
        <v>3748584</v>
      </c>
      <c r="E1095" s="209">
        <f>'BIENIO 2015-2016 X MINERAL'!O1096</f>
        <v>4667734.47</v>
      </c>
      <c r="F1095" s="210">
        <f>'BIENIO 2017-2018 X MINERAL'!O1096</f>
        <v>6682690.0499999998</v>
      </c>
      <c r="G1095" s="210">
        <f>'BIENIO 2019-2020 X MINERAL'!O1096</f>
        <v>2545314.9899999998</v>
      </c>
      <c r="H1095" s="211">
        <f t="shared" si="16"/>
        <v>17644323.509999998</v>
      </c>
    </row>
    <row r="1096" spans="1:8" x14ac:dyDescent="0.25">
      <c r="A1096" s="208">
        <v>85001</v>
      </c>
      <c r="B1096" s="207" t="s">
        <v>1025</v>
      </c>
      <c r="C1096" s="209">
        <f>'PRESUPUESTO 2012 X MINERAL'!O1097</f>
        <v>0</v>
      </c>
      <c r="D1096" s="209">
        <f>'BIENIO 2013 - 2014 X MINERAL'!O1097</f>
        <v>10939607</v>
      </c>
      <c r="E1096" s="209">
        <f>'BIENIO 2015-2016 X MINERAL'!O1097</f>
        <v>4106094.1300000008</v>
      </c>
      <c r="F1096" s="210">
        <f>'BIENIO 2017-2018 X MINERAL'!O1097</f>
        <v>16967583.209999997</v>
      </c>
      <c r="G1096" s="210">
        <f>'BIENIO 2019-2020 X MINERAL'!O1097</f>
        <v>3936387.5399999996</v>
      </c>
      <c r="H1096" s="211">
        <f t="shared" si="16"/>
        <v>35949671.879999995</v>
      </c>
    </row>
    <row r="1097" spans="1:8" x14ac:dyDescent="0.25">
      <c r="A1097" s="208">
        <v>85010</v>
      </c>
      <c r="B1097" s="207" t="s">
        <v>1026</v>
      </c>
      <c r="C1097" s="209">
        <f>'PRESUPUESTO 2012 X MINERAL'!O1098</f>
        <v>8471</v>
      </c>
      <c r="D1097" s="209">
        <f>'BIENIO 2013 - 2014 X MINERAL'!O1098</f>
        <v>8483410</v>
      </c>
      <c r="E1097" s="209">
        <f>'BIENIO 2015-2016 X MINERAL'!O1098</f>
        <v>8202603.7800000012</v>
      </c>
      <c r="F1097" s="210">
        <f>'BIENIO 2017-2018 X MINERAL'!O1098</f>
        <v>23248115.310000006</v>
      </c>
      <c r="G1097" s="210">
        <f>'BIENIO 2019-2020 X MINERAL'!O1098</f>
        <v>11732458.720000001</v>
      </c>
      <c r="H1097" s="211">
        <f t="shared" si="16"/>
        <v>51675058.810000002</v>
      </c>
    </row>
    <row r="1098" spans="1:8" x14ac:dyDescent="0.25">
      <c r="A1098" s="208">
        <v>85015</v>
      </c>
      <c r="B1098" s="207" t="s">
        <v>1027</v>
      </c>
      <c r="C1098" s="209">
        <f>'PRESUPUESTO 2012 X MINERAL'!O1099</f>
        <v>0</v>
      </c>
      <c r="D1098" s="209">
        <f>'BIENIO 2013 - 2014 X MINERAL'!O1099</f>
        <v>0</v>
      </c>
      <c r="E1098" s="209">
        <f>'BIENIO 2015-2016 X MINERAL'!O1099</f>
        <v>0</v>
      </c>
      <c r="F1098" s="210">
        <f>'BIENIO 2017-2018 X MINERAL'!O1099</f>
        <v>0</v>
      </c>
      <c r="G1098" s="210">
        <f>'BIENIO 2019-2020 X MINERAL'!O1099</f>
        <v>0</v>
      </c>
      <c r="H1098" s="211">
        <f t="shared" ref="H1098:H1152" si="17">SUM(C1098:G1098)</f>
        <v>0</v>
      </c>
    </row>
    <row r="1099" spans="1:8" x14ac:dyDescent="0.25">
      <c r="A1099" s="208">
        <v>85125</v>
      </c>
      <c r="B1099" s="207" t="s">
        <v>1028</v>
      </c>
      <c r="C1099" s="209">
        <f>'PRESUPUESTO 2012 X MINERAL'!O1100</f>
        <v>0</v>
      </c>
      <c r="D1099" s="209">
        <f>'BIENIO 2013 - 2014 X MINERAL'!O1100</f>
        <v>67946</v>
      </c>
      <c r="E1099" s="209">
        <f>'BIENIO 2015-2016 X MINERAL'!O1100</f>
        <v>524515.26</v>
      </c>
      <c r="F1099" s="210">
        <f>'BIENIO 2017-2018 X MINERAL'!O1100</f>
        <v>5316998.45</v>
      </c>
      <c r="G1099" s="210">
        <f>'BIENIO 2019-2020 X MINERAL'!O1100</f>
        <v>1159878.6000000001</v>
      </c>
      <c r="H1099" s="211">
        <f t="shared" si="17"/>
        <v>7069338.3100000005</v>
      </c>
    </row>
    <row r="1100" spans="1:8" x14ac:dyDescent="0.25">
      <c r="A1100" s="208">
        <v>85136</v>
      </c>
      <c r="B1100" s="207" t="s">
        <v>1029</v>
      </c>
      <c r="C1100" s="209">
        <f>'PRESUPUESTO 2012 X MINERAL'!O1101</f>
        <v>0</v>
      </c>
      <c r="D1100" s="209">
        <f>'BIENIO 2013 - 2014 X MINERAL'!O1101</f>
        <v>0</v>
      </c>
      <c r="E1100" s="209">
        <f>'BIENIO 2015-2016 X MINERAL'!O1101</f>
        <v>0</v>
      </c>
      <c r="F1100" s="210">
        <f>'BIENIO 2017-2018 X MINERAL'!O1101</f>
        <v>0</v>
      </c>
      <c r="G1100" s="210">
        <f>'BIENIO 2019-2020 X MINERAL'!O1101</f>
        <v>0</v>
      </c>
      <c r="H1100" s="211">
        <f t="shared" si="17"/>
        <v>0</v>
      </c>
    </row>
    <row r="1101" spans="1:8" x14ac:dyDescent="0.25">
      <c r="A1101" s="111">
        <v>85139</v>
      </c>
      <c r="B1101" s="112" t="s">
        <v>1030</v>
      </c>
      <c r="C1101" s="113">
        <f>'PRESUPUESTO 2012 X MINERAL'!O1102</f>
        <v>0</v>
      </c>
      <c r="D1101" s="113">
        <f>'BIENIO 2013 - 2014 X MINERAL'!O1102</f>
        <v>0</v>
      </c>
      <c r="E1101" s="113">
        <f>'BIENIO 2015-2016 X MINERAL'!O1102</f>
        <v>31361</v>
      </c>
      <c r="F1101" s="185">
        <f>'BIENIO 2017-2018 X MINERAL'!O1102</f>
        <v>36613.46</v>
      </c>
      <c r="G1101" s="185">
        <f>'BIENIO 2019-2020 X MINERAL'!O1102</f>
        <v>0</v>
      </c>
      <c r="H1101" s="114">
        <f t="shared" si="17"/>
        <v>67974.459999999992</v>
      </c>
    </row>
    <row r="1102" spans="1:8" x14ac:dyDescent="0.25">
      <c r="A1102" s="111">
        <v>85162</v>
      </c>
      <c r="B1102" s="112" t="s">
        <v>1031</v>
      </c>
      <c r="C1102" s="113">
        <f>'PRESUPUESTO 2012 X MINERAL'!O1103</f>
        <v>1571647</v>
      </c>
      <c r="D1102" s="113">
        <f>'BIENIO 2013 - 2014 X MINERAL'!O1103</f>
        <v>683419.4</v>
      </c>
      <c r="E1102" s="113">
        <f>'BIENIO 2015-2016 X MINERAL'!O1103</f>
        <v>922753.8</v>
      </c>
      <c r="F1102" s="185">
        <f>'BIENIO 2017-2018 X MINERAL'!O1103</f>
        <v>2783494.7299999995</v>
      </c>
      <c r="G1102" s="185">
        <f>'BIENIO 2019-2020 X MINERAL'!O1103</f>
        <v>1335261.95</v>
      </c>
      <c r="H1102" s="114">
        <f t="shared" si="17"/>
        <v>7296576.8799999999</v>
      </c>
    </row>
    <row r="1103" spans="1:8" x14ac:dyDescent="0.25">
      <c r="A1103" s="111">
        <v>85225</v>
      </c>
      <c r="B1103" s="112" t="s">
        <v>1032</v>
      </c>
      <c r="C1103" s="113">
        <f>'PRESUPUESTO 2012 X MINERAL'!O1104</f>
        <v>4491</v>
      </c>
      <c r="D1103" s="113">
        <f>'BIENIO 2013 - 2014 X MINERAL'!O1104</f>
        <v>388801</v>
      </c>
      <c r="E1103" s="113">
        <f>'BIENIO 2015-2016 X MINERAL'!O1104</f>
        <v>435114.04999999993</v>
      </c>
      <c r="F1103" s="185">
        <f>'BIENIO 2017-2018 X MINERAL'!O1104</f>
        <v>3648469.6699999995</v>
      </c>
      <c r="G1103" s="185">
        <f>'BIENIO 2019-2020 X MINERAL'!O1104</f>
        <v>1981163.3900000001</v>
      </c>
      <c r="H1103" s="114">
        <f t="shared" si="17"/>
        <v>6458039.1099999994</v>
      </c>
    </row>
    <row r="1104" spans="1:8" x14ac:dyDescent="0.25">
      <c r="A1104" s="111">
        <v>85230</v>
      </c>
      <c r="B1104" s="112" t="s">
        <v>1033</v>
      </c>
      <c r="C1104" s="113">
        <f>'PRESUPUESTO 2012 X MINERAL'!O1105</f>
        <v>0</v>
      </c>
      <c r="D1104" s="113">
        <f>'BIENIO 2013 - 2014 X MINERAL'!O1105</f>
        <v>92838</v>
      </c>
      <c r="E1104" s="113">
        <f>'BIENIO 2015-2016 X MINERAL'!O1105</f>
        <v>21346</v>
      </c>
      <c r="F1104" s="185">
        <f>'BIENIO 2017-2018 X MINERAL'!O1105</f>
        <v>49354.41</v>
      </c>
      <c r="G1104" s="185">
        <f>'BIENIO 2019-2020 X MINERAL'!O1105</f>
        <v>13818.5</v>
      </c>
      <c r="H1104" s="114">
        <f t="shared" si="17"/>
        <v>177356.91</v>
      </c>
    </row>
    <row r="1105" spans="1:8" x14ac:dyDescent="0.25">
      <c r="A1105" s="111">
        <v>85250</v>
      </c>
      <c r="B1105" s="112" t="s">
        <v>1034</v>
      </c>
      <c r="C1105" s="113">
        <f>'PRESUPUESTO 2012 X MINERAL'!O1106</f>
        <v>0</v>
      </c>
      <c r="D1105" s="113">
        <f>'BIENIO 2013 - 2014 X MINERAL'!O1106</f>
        <v>2914633</v>
      </c>
      <c r="E1105" s="113">
        <f>'BIENIO 2015-2016 X MINERAL'!O1106</f>
        <v>3013376.18</v>
      </c>
      <c r="F1105" s="185">
        <f>'BIENIO 2017-2018 X MINERAL'!O1106</f>
        <v>6556246.29</v>
      </c>
      <c r="G1105" s="185">
        <f>'BIENIO 2019-2020 X MINERAL'!O1106</f>
        <v>2072156.6199999999</v>
      </c>
      <c r="H1105" s="114">
        <f t="shared" si="17"/>
        <v>14556412.089999998</v>
      </c>
    </row>
    <row r="1106" spans="1:8" x14ac:dyDescent="0.25">
      <c r="A1106" s="111">
        <v>85263</v>
      </c>
      <c r="B1106" s="112" t="s">
        <v>1035</v>
      </c>
      <c r="C1106" s="113">
        <f>'PRESUPUESTO 2012 X MINERAL'!O1107</f>
        <v>3062</v>
      </c>
      <c r="D1106" s="113">
        <f>'BIENIO 2013 - 2014 X MINERAL'!O1107</f>
        <v>493611</v>
      </c>
      <c r="E1106" s="113">
        <f>'BIENIO 2015-2016 X MINERAL'!O1107</f>
        <v>1181067.3700000001</v>
      </c>
      <c r="F1106" s="185">
        <f>'BIENIO 2017-2018 X MINERAL'!O1107</f>
        <v>1372218.4</v>
      </c>
      <c r="G1106" s="185">
        <f>'BIENIO 2019-2020 X MINERAL'!O1107</f>
        <v>900980.82000000007</v>
      </c>
      <c r="H1106" s="114">
        <f t="shared" si="17"/>
        <v>3950939.59</v>
      </c>
    </row>
    <row r="1107" spans="1:8" x14ac:dyDescent="0.25">
      <c r="A1107" s="111">
        <v>85279</v>
      </c>
      <c r="B1107" s="112" t="s">
        <v>1036</v>
      </c>
      <c r="C1107" s="113">
        <f>'PRESUPUESTO 2012 X MINERAL'!O1108</f>
        <v>560122</v>
      </c>
      <c r="D1107" s="113">
        <f>'BIENIO 2013 - 2014 X MINERAL'!O1108</f>
        <v>1263805</v>
      </c>
      <c r="E1107" s="113">
        <f>'BIENIO 2015-2016 X MINERAL'!O1108</f>
        <v>2248635.3699999996</v>
      </c>
      <c r="F1107" s="185">
        <f>'BIENIO 2017-2018 X MINERAL'!O1108</f>
        <v>1387117.0799999998</v>
      </c>
      <c r="G1107" s="185">
        <f>'BIENIO 2019-2020 X MINERAL'!O1108</f>
        <v>2319642.94</v>
      </c>
      <c r="H1107" s="114">
        <f t="shared" si="17"/>
        <v>7779322.3899999987</v>
      </c>
    </row>
    <row r="1108" spans="1:8" x14ac:dyDescent="0.25">
      <c r="A1108" s="111">
        <v>85300</v>
      </c>
      <c r="B1108" s="112" t="s">
        <v>135</v>
      </c>
      <c r="C1108" s="113">
        <f>'PRESUPUESTO 2012 X MINERAL'!O1109</f>
        <v>0</v>
      </c>
      <c r="D1108" s="113">
        <f>'BIENIO 2013 - 2014 X MINERAL'!O1109</f>
        <v>0</v>
      </c>
      <c r="E1108" s="113">
        <f>'BIENIO 2015-2016 X MINERAL'!O1109</f>
        <v>207694.69</v>
      </c>
      <c r="F1108" s="185">
        <f>'BIENIO 2017-2018 X MINERAL'!O1109</f>
        <v>341099.03</v>
      </c>
      <c r="G1108" s="185">
        <f>'BIENIO 2019-2020 X MINERAL'!O1109</f>
        <v>0</v>
      </c>
      <c r="H1108" s="114">
        <f t="shared" si="17"/>
        <v>548793.72</v>
      </c>
    </row>
    <row r="1109" spans="1:8" x14ac:dyDescent="0.25">
      <c r="A1109" s="111">
        <v>85315</v>
      </c>
      <c r="B1109" s="112" t="s">
        <v>1037</v>
      </c>
      <c r="C1109" s="113">
        <f>'PRESUPUESTO 2012 X MINERAL'!O1110</f>
        <v>0</v>
      </c>
      <c r="D1109" s="113">
        <f>'BIENIO 2013 - 2014 X MINERAL'!O1110</f>
        <v>0</v>
      </c>
      <c r="E1109" s="113">
        <f>'BIENIO 2015-2016 X MINERAL'!O1110</f>
        <v>0</v>
      </c>
      <c r="F1109" s="185">
        <f>'BIENIO 2017-2018 X MINERAL'!O1110</f>
        <v>0</v>
      </c>
      <c r="G1109" s="185">
        <f>'BIENIO 2019-2020 X MINERAL'!O1110</f>
        <v>0</v>
      </c>
      <c r="H1109" s="114">
        <f t="shared" si="17"/>
        <v>0</v>
      </c>
    </row>
    <row r="1110" spans="1:8" x14ac:dyDescent="0.25">
      <c r="A1110" s="111">
        <v>85325</v>
      </c>
      <c r="B1110" s="112" t="s">
        <v>1038</v>
      </c>
      <c r="C1110" s="113">
        <f>'PRESUPUESTO 2012 X MINERAL'!O1111</f>
        <v>0</v>
      </c>
      <c r="D1110" s="113">
        <f>'BIENIO 2013 - 2014 X MINERAL'!O1111</f>
        <v>0</v>
      </c>
      <c r="E1110" s="113">
        <f>'BIENIO 2015-2016 X MINERAL'!O1111</f>
        <v>0</v>
      </c>
      <c r="F1110" s="185">
        <f>'BIENIO 2017-2018 X MINERAL'!O1111</f>
        <v>0</v>
      </c>
      <c r="G1110" s="185">
        <f>'BIENIO 2019-2020 X MINERAL'!O1111</f>
        <v>0</v>
      </c>
      <c r="H1110" s="114">
        <f t="shared" si="17"/>
        <v>0</v>
      </c>
    </row>
    <row r="1111" spans="1:8" x14ac:dyDescent="0.25">
      <c r="A1111" s="208">
        <v>85400</v>
      </c>
      <c r="B1111" s="207" t="s">
        <v>1039</v>
      </c>
      <c r="C1111" s="209">
        <f>'PRESUPUESTO 2012 X MINERAL'!O1112</f>
        <v>0</v>
      </c>
      <c r="D1111" s="209">
        <f>'BIENIO 2013 - 2014 X MINERAL'!O1112</f>
        <v>0</v>
      </c>
      <c r="E1111" s="209">
        <f>'BIENIO 2015-2016 X MINERAL'!O1112</f>
        <v>0</v>
      </c>
      <c r="F1111" s="210">
        <f>'BIENIO 2017-2018 X MINERAL'!O1112</f>
        <v>0</v>
      </c>
      <c r="G1111" s="210">
        <f>'BIENIO 2019-2020 X MINERAL'!O1112</f>
        <v>0</v>
      </c>
      <c r="H1111" s="211">
        <f t="shared" si="17"/>
        <v>0</v>
      </c>
    </row>
    <row r="1112" spans="1:8" x14ac:dyDescent="0.25">
      <c r="A1112" s="208">
        <v>85410</v>
      </c>
      <c r="B1112" s="207" t="s">
        <v>1040</v>
      </c>
      <c r="C1112" s="209">
        <f>'PRESUPUESTO 2012 X MINERAL'!O1113</f>
        <v>0</v>
      </c>
      <c r="D1112" s="209">
        <f>'BIENIO 2013 - 2014 X MINERAL'!O1113</f>
        <v>409423</v>
      </c>
      <c r="E1112" s="209">
        <f>'BIENIO 2015-2016 X MINERAL'!O1113</f>
        <v>1665755.5299999998</v>
      </c>
      <c r="F1112" s="210">
        <f>'BIENIO 2017-2018 X MINERAL'!O1113</f>
        <v>5140612.03</v>
      </c>
      <c r="G1112" s="210">
        <f>'BIENIO 2019-2020 X MINERAL'!O1113</f>
        <v>2031959.9000000001</v>
      </c>
      <c r="H1112" s="211">
        <f t="shared" si="17"/>
        <v>9247750.4600000009</v>
      </c>
    </row>
    <row r="1113" spans="1:8" x14ac:dyDescent="0.25">
      <c r="A1113" s="208">
        <v>85430</v>
      </c>
      <c r="B1113" s="207" t="s">
        <v>1041</v>
      </c>
      <c r="C1113" s="209">
        <f>'PRESUPUESTO 2012 X MINERAL'!O1114</f>
        <v>0</v>
      </c>
      <c r="D1113" s="209">
        <f>'BIENIO 2013 - 2014 X MINERAL'!O1114</f>
        <v>0</v>
      </c>
      <c r="E1113" s="209">
        <f>'BIENIO 2015-2016 X MINERAL'!O1114</f>
        <v>7972.48</v>
      </c>
      <c r="F1113" s="210">
        <f>'BIENIO 2017-2018 X MINERAL'!O1114</f>
        <v>0</v>
      </c>
      <c r="G1113" s="210">
        <f>'BIENIO 2019-2020 X MINERAL'!O1114</f>
        <v>0</v>
      </c>
      <c r="H1113" s="211">
        <f t="shared" si="17"/>
        <v>7972.48</v>
      </c>
    </row>
    <row r="1114" spans="1:8" x14ac:dyDescent="0.25">
      <c r="A1114" s="208">
        <v>85440</v>
      </c>
      <c r="B1114" s="207" t="s">
        <v>241</v>
      </c>
      <c r="C1114" s="209">
        <f>'PRESUPUESTO 2012 X MINERAL'!O1115</f>
        <v>1583471</v>
      </c>
      <c r="D1114" s="209">
        <f>'BIENIO 2013 - 2014 X MINERAL'!O1115</f>
        <v>1798784</v>
      </c>
      <c r="E1114" s="209">
        <f>'BIENIO 2015-2016 X MINERAL'!O1115</f>
        <v>765612.57000000007</v>
      </c>
      <c r="F1114" s="210">
        <f>'BIENIO 2017-2018 X MINERAL'!O1115</f>
        <v>4693565.1899999995</v>
      </c>
      <c r="G1114" s="210">
        <f>'BIENIO 2019-2020 X MINERAL'!O1115</f>
        <v>6554913.6500000013</v>
      </c>
      <c r="H1114" s="211">
        <f t="shared" si="17"/>
        <v>15396346.41</v>
      </c>
    </row>
    <row r="1115" spans="1:8" x14ac:dyDescent="0.25">
      <c r="A1115" s="208">
        <v>86001</v>
      </c>
      <c r="B1115" s="207" t="s">
        <v>1042</v>
      </c>
      <c r="C1115" s="209">
        <f>'PRESUPUESTO 2012 X MINERAL'!O1116</f>
        <v>1681022</v>
      </c>
      <c r="D1115" s="209">
        <f>'BIENIO 2013 - 2014 X MINERAL'!O1116</f>
        <v>11603548</v>
      </c>
      <c r="E1115" s="209">
        <f>'BIENIO 2015-2016 X MINERAL'!O1116</f>
        <v>5019268.8599999994</v>
      </c>
      <c r="F1115" s="210">
        <f>'BIENIO 2017-2018 X MINERAL'!O1116</f>
        <v>970533.34000000008</v>
      </c>
      <c r="G1115" s="210">
        <f>'BIENIO 2019-2020 X MINERAL'!O1116</f>
        <v>667644.63</v>
      </c>
      <c r="H1115" s="211">
        <f t="shared" si="17"/>
        <v>19942016.829999998</v>
      </c>
    </row>
    <row r="1116" spans="1:8" x14ac:dyDescent="0.25">
      <c r="A1116" s="208">
        <v>86219</v>
      </c>
      <c r="B1116" s="207" t="s">
        <v>736</v>
      </c>
      <c r="C1116" s="209">
        <f>'PRESUPUESTO 2012 X MINERAL'!O1117</f>
        <v>39666</v>
      </c>
      <c r="D1116" s="209">
        <f>'BIENIO 2013 - 2014 X MINERAL'!O1117</f>
        <v>0</v>
      </c>
      <c r="E1116" s="209">
        <f>'BIENIO 2015-2016 X MINERAL'!O1117</f>
        <v>0</v>
      </c>
      <c r="F1116" s="210">
        <f>'BIENIO 2017-2018 X MINERAL'!O1117</f>
        <v>0</v>
      </c>
      <c r="G1116" s="210">
        <f>'BIENIO 2019-2020 X MINERAL'!O1117</f>
        <v>0</v>
      </c>
      <c r="H1116" s="211">
        <f t="shared" si="17"/>
        <v>39666</v>
      </c>
    </row>
    <row r="1117" spans="1:8" x14ac:dyDescent="0.25">
      <c r="A1117" s="208">
        <v>86320</v>
      </c>
      <c r="B1117" s="207" t="s">
        <v>1043</v>
      </c>
      <c r="C1117" s="209">
        <f>'PRESUPUESTO 2012 X MINERAL'!O1118</f>
        <v>753580</v>
      </c>
      <c r="D1117" s="209">
        <f>'BIENIO 2013 - 2014 X MINERAL'!O1118</f>
        <v>4853554</v>
      </c>
      <c r="E1117" s="209">
        <f>'BIENIO 2015-2016 X MINERAL'!O1118</f>
        <v>4352294.03</v>
      </c>
      <c r="F1117" s="210">
        <f>'BIENIO 2017-2018 X MINERAL'!O1118</f>
        <v>1208742.2900000003</v>
      </c>
      <c r="G1117" s="210">
        <f>'BIENIO 2019-2020 X MINERAL'!O1118</f>
        <v>2342535.34</v>
      </c>
      <c r="H1117" s="211">
        <f t="shared" si="17"/>
        <v>13510705.660000002</v>
      </c>
    </row>
    <row r="1118" spans="1:8" x14ac:dyDescent="0.25">
      <c r="A1118" s="208">
        <v>86568</v>
      </c>
      <c r="B1118" s="207" t="s">
        <v>1044</v>
      </c>
      <c r="C1118" s="209">
        <f>'PRESUPUESTO 2012 X MINERAL'!O1119</f>
        <v>0</v>
      </c>
      <c r="D1118" s="209">
        <f>'BIENIO 2013 - 2014 X MINERAL'!O1119</f>
        <v>0</v>
      </c>
      <c r="E1118" s="209">
        <f>'BIENIO 2015-2016 X MINERAL'!O1119</f>
        <v>178498.94999999998</v>
      </c>
      <c r="F1118" s="210">
        <f>'BIENIO 2017-2018 X MINERAL'!O1119</f>
        <v>282746.34999999998</v>
      </c>
      <c r="G1118" s="210">
        <f>'BIENIO 2019-2020 X MINERAL'!O1119</f>
        <v>237199.93</v>
      </c>
      <c r="H1118" s="211">
        <f t="shared" si="17"/>
        <v>698445.23</v>
      </c>
    </row>
    <row r="1119" spans="1:8" x14ac:dyDescent="0.25">
      <c r="A1119" s="208">
        <v>86569</v>
      </c>
      <c r="B1119" s="207" t="s">
        <v>1045</v>
      </c>
      <c r="C1119" s="209">
        <f>'PRESUPUESTO 2012 X MINERAL'!O1120</f>
        <v>0</v>
      </c>
      <c r="D1119" s="209">
        <f>'BIENIO 2013 - 2014 X MINERAL'!O1120</f>
        <v>11995518</v>
      </c>
      <c r="E1119" s="209">
        <f>'BIENIO 2015-2016 X MINERAL'!O1120</f>
        <v>849310.35</v>
      </c>
      <c r="F1119" s="210">
        <f>'BIENIO 2017-2018 X MINERAL'!O1120</f>
        <v>941978.51</v>
      </c>
      <c r="G1119" s="210">
        <f>'BIENIO 2019-2020 X MINERAL'!O1120</f>
        <v>968161.17</v>
      </c>
      <c r="H1119" s="211">
        <f t="shared" si="17"/>
        <v>14754968.029999999</v>
      </c>
    </row>
    <row r="1120" spans="1:8" x14ac:dyDescent="0.25">
      <c r="A1120" s="208">
        <v>86571</v>
      </c>
      <c r="B1120" s="207" t="s">
        <v>1046</v>
      </c>
      <c r="C1120" s="209">
        <f>'PRESUPUESTO 2012 X MINERAL'!O1121</f>
        <v>97428</v>
      </c>
      <c r="D1120" s="209">
        <f>'BIENIO 2013 - 2014 X MINERAL'!O1121</f>
        <v>1262674</v>
      </c>
      <c r="E1120" s="209">
        <f>'BIENIO 2015-2016 X MINERAL'!O1121</f>
        <v>27113419</v>
      </c>
      <c r="F1120" s="210">
        <f>'BIENIO 2017-2018 X MINERAL'!O1121</f>
        <v>33357494.02</v>
      </c>
      <c r="G1120" s="210">
        <f>'BIENIO 2019-2020 X MINERAL'!O1121</f>
        <v>4802444.34</v>
      </c>
      <c r="H1120" s="211">
        <f t="shared" si="17"/>
        <v>66633459.359999999</v>
      </c>
    </row>
    <row r="1121" spans="1:8" x14ac:dyDescent="0.25">
      <c r="A1121" s="111">
        <v>86573</v>
      </c>
      <c r="B1121" s="112" t="s">
        <v>1047</v>
      </c>
      <c r="C1121" s="113">
        <f>'PRESUPUESTO 2012 X MINERAL'!O1122</f>
        <v>3713789</v>
      </c>
      <c r="D1121" s="113">
        <f>'BIENIO 2013 - 2014 X MINERAL'!O1122</f>
        <v>2503389</v>
      </c>
      <c r="E1121" s="113">
        <f>'BIENIO 2015-2016 X MINERAL'!O1122</f>
        <v>4851063.1900000004</v>
      </c>
      <c r="F1121" s="185">
        <f>'BIENIO 2017-2018 X MINERAL'!O1122</f>
        <v>0</v>
      </c>
      <c r="G1121" s="185">
        <f>'BIENIO 2019-2020 X MINERAL'!O1122</f>
        <v>0</v>
      </c>
      <c r="H1121" s="114">
        <f t="shared" si="17"/>
        <v>11068241.190000001</v>
      </c>
    </row>
    <row r="1122" spans="1:8" x14ac:dyDescent="0.25">
      <c r="A1122" s="111">
        <v>86749</v>
      </c>
      <c r="B1122" s="112" t="s">
        <v>1048</v>
      </c>
      <c r="C1122" s="113">
        <f>'PRESUPUESTO 2012 X MINERAL'!O1123</f>
        <v>30773994</v>
      </c>
      <c r="D1122" s="113">
        <f>'BIENIO 2013 - 2014 X MINERAL'!O1123</f>
        <v>1073696</v>
      </c>
      <c r="E1122" s="113">
        <f>'BIENIO 2015-2016 X MINERAL'!O1123</f>
        <v>0</v>
      </c>
      <c r="F1122" s="185">
        <f>'BIENIO 2017-2018 X MINERAL'!O1123</f>
        <v>0</v>
      </c>
      <c r="G1122" s="185">
        <f>'BIENIO 2019-2020 X MINERAL'!O1123</f>
        <v>0</v>
      </c>
      <c r="H1122" s="114">
        <f t="shared" si="17"/>
        <v>31847690</v>
      </c>
    </row>
    <row r="1123" spans="1:8" x14ac:dyDescent="0.25">
      <c r="A1123" s="111">
        <v>86755</v>
      </c>
      <c r="B1123" s="112" t="s">
        <v>140</v>
      </c>
      <c r="C1123" s="113">
        <f>'PRESUPUESTO 2012 X MINERAL'!O1124</f>
        <v>0</v>
      </c>
      <c r="D1123" s="113">
        <f>'BIENIO 2013 - 2014 X MINERAL'!O1124</f>
        <v>2650271</v>
      </c>
      <c r="E1123" s="113">
        <f>'BIENIO 2015-2016 X MINERAL'!O1124</f>
        <v>2429.9</v>
      </c>
      <c r="F1123" s="185">
        <f>'BIENIO 2017-2018 X MINERAL'!O1124</f>
        <v>59585.78</v>
      </c>
      <c r="G1123" s="185">
        <f>'BIENIO 2019-2020 X MINERAL'!O1124</f>
        <v>15661.47</v>
      </c>
      <c r="H1123" s="114">
        <f t="shared" si="17"/>
        <v>2727948.15</v>
      </c>
    </row>
    <row r="1124" spans="1:8" x14ac:dyDescent="0.25">
      <c r="A1124" s="111">
        <v>86757</v>
      </c>
      <c r="B1124" s="112" t="s">
        <v>905</v>
      </c>
      <c r="C1124" s="113">
        <f>'PRESUPUESTO 2012 X MINERAL'!O1125</f>
        <v>0</v>
      </c>
      <c r="D1124" s="113">
        <f>'BIENIO 2013 - 2014 X MINERAL'!O1125</f>
        <v>0</v>
      </c>
      <c r="E1124" s="113">
        <f>'BIENIO 2015-2016 X MINERAL'!O1125</f>
        <v>0</v>
      </c>
      <c r="F1124" s="185">
        <f>'BIENIO 2017-2018 X MINERAL'!O1125</f>
        <v>1406507.3599999999</v>
      </c>
      <c r="G1124" s="185">
        <f>'BIENIO 2019-2020 X MINERAL'!O1125</f>
        <v>453224.29000000004</v>
      </c>
      <c r="H1124" s="114">
        <f t="shared" si="17"/>
        <v>1859731.65</v>
      </c>
    </row>
    <row r="1125" spans="1:8" x14ac:dyDescent="0.25">
      <c r="A1125" s="111">
        <v>86760</v>
      </c>
      <c r="B1125" s="112" t="s">
        <v>814</v>
      </c>
      <c r="C1125" s="113">
        <f>'PRESUPUESTO 2012 X MINERAL'!O1126</f>
        <v>0</v>
      </c>
      <c r="D1125" s="113">
        <f>'BIENIO 2013 - 2014 X MINERAL'!O1126</f>
        <v>321662</v>
      </c>
      <c r="E1125" s="113">
        <f>'BIENIO 2015-2016 X MINERAL'!O1126</f>
        <v>14780.23</v>
      </c>
      <c r="F1125" s="185">
        <f>'BIENIO 2017-2018 X MINERAL'!O1126</f>
        <v>0</v>
      </c>
      <c r="G1125" s="185">
        <f>'BIENIO 2019-2020 X MINERAL'!O1126</f>
        <v>0</v>
      </c>
      <c r="H1125" s="114">
        <f t="shared" si="17"/>
        <v>336442.23</v>
      </c>
    </row>
    <row r="1126" spans="1:8" x14ac:dyDescent="0.25">
      <c r="A1126" s="111">
        <v>86865</v>
      </c>
      <c r="B1126" s="112" t="s">
        <v>1049</v>
      </c>
      <c r="C1126" s="113">
        <f>'PRESUPUESTO 2012 X MINERAL'!O1127</f>
        <v>2523867</v>
      </c>
      <c r="D1126" s="113">
        <f>'BIENIO 2013 - 2014 X MINERAL'!O1127</f>
        <v>0</v>
      </c>
      <c r="E1126" s="113">
        <f>'BIENIO 2015-2016 X MINERAL'!O1127</f>
        <v>487014.11</v>
      </c>
      <c r="F1126" s="185">
        <f>'BIENIO 2017-2018 X MINERAL'!O1127</f>
        <v>7430032.8500000006</v>
      </c>
      <c r="G1126" s="185">
        <f>'BIENIO 2019-2020 X MINERAL'!O1127</f>
        <v>371567.79</v>
      </c>
      <c r="H1126" s="114">
        <f t="shared" si="17"/>
        <v>10812481.75</v>
      </c>
    </row>
    <row r="1127" spans="1:8" x14ac:dyDescent="0.25">
      <c r="A1127" s="111">
        <v>86885</v>
      </c>
      <c r="B1127" s="112" t="s">
        <v>1050</v>
      </c>
      <c r="C1127" s="113">
        <f>'PRESUPUESTO 2012 X MINERAL'!O1128</f>
        <v>156105</v>
      </c>
      <c r="D1127" s="113">
        <f>'BIENIO 2013 - 2014 X MINERAL'!O1128</f>
        <v>40829</v>
      </c>
      <c r="E1127" s="113">
        <f>'BIENIO 2015-2016 X MINERAL'!O1128</f>
        <v>14717587.84</v>
      </c>
      <c r="F1127" s="185">
        <f>'BIENIO 2017-2018 X MINERAL'!O1128</f>
        <v>0</v>
      </c>
      <c r="G1127" s="185">
        <f>'BIENIO 2019-2020 X MINERAL'!O1128</f>
        <v>0</v>
      </c>
      <c r="H1127" s="114">
        <f t="shared" si="17"/>
        <v>14914521.84</v>
      </c>
    </row>
    <row r="1128" spans="1:8" x14ac:dyDescent="0.25">
      <c r="A1128" s="111">
        <v>88001</v>
      </c>
      <c r="B1128" s="112" t="s">
        <v>900</v>
      </c>
      <c r="C1128" s="113">
        <f>'PRESUPUESTO 2012 X MINERAL'!O1129</f>
        <v>0</v>
      </c>
      <c r="D1128" s="113">
        <f>'BIENIO 2013 - 2014 X MINERAL'!O1129</f>
        <v>0</v>
      </c>
      <c r="E1128" s="113">
        <f>'BIENIO 2015-2016 X MINERAL'!O1129</f>
        <v>0</v>
      </c>
      <c r="F1128" s="185">
        <f>'BIENIO 2017-2018 X MINERAL'!O1129</f>
        <v>0</v>
      </c>
      <c r="G1128" s="185">
        <f>'BIENIO 2019-2020 X MINERAL'!O1129</f>
        <v>0</v>
      </c>
      <c r="H1128" s="114">
        <f t="shared" si="17"/>
        <v>0</v>
      </c>
    </row>
    <row r="1129" spans="1:8" x14ac:dyDescent="0.25">
      <c r="A1129" s="111">
        <v>88564</v>
      </c>
      <c r="B1129" s="112" t="s">
        <v>768</v>
      </c>
      <c r="C1129" s="113">
        <f>'PRESUPUESTO 2012 X MINERAL'!O1130</f>
        <v>0</v>
      </c>
      <c r="D1129" s="113">
        <f>'BIENIO 2013 - 2014 X MINERAL'!O1130</f>
        <v>0</v>
      </c>
      <c r="E1129" s="113">
        <f>'BIENIO 2015-2016 X MINERAL'!O1130</f>
        <v>0</v>
      </c>
      <c r="F1129" s="185">
        <f>'BIENIO 2017-2018 X MINERAL'!O1130</f>
        <v>0</v>
      </c>
      <c r="G1129" s="185">
        <f>'BIENIO 2019-2020 X MINERAL'!O1130</f>
        <v>0</v>
      </c>
      <c r="H1129" s="114">
        <f t="shared" si="17"/>
        <v>0</v>
      </c>
    </row>
    <row r="1130" spans="1:8" x14ac:dyDescent="0.25">
      <c r="A1130" s="111">
        <v>91001</v>
      </c>
      <c r="B1130" s="112" t="s">
        <v>1051</v>
      </c>
      <c r="C1130" s="113">
        <f>'PRESUPUESTO 2012 X MINERAL'!O1131</f>
        <v>0</v>
      </c>
      <c r="D1130" s="113">
        <f>'BIENIO 2013 - 2014 X MINERAL'!O1131</f>
        <v>0</v>
      </c>
      <c r="E1130" s="113">
        <f>'BIENIO 2015-2016 X MINERAL'!O1131</f>
        <v>338425.01</v>
      </c>
      <c r="F1130" s="185">
        <f>'BIENIO 2017-2018 X MINERAL'!O1131</f>
        <v>0</v>
      </c>
      <c r="G1130" s="185">
        <f>'BIENIO 2019-2020 X MINERAL'!O1131</f>
        <v>0</v>
      </c>
      <c r="H1130" s="114">
        <f t="shared" si="17"/>
        <v>338425.01</v>
      </c>
    </row>
    <row r="1131" spans="1:8" x14ac:dyDescent="0.25">
      <c r="A1131" s="208">
        <v>91540</v>
      </c>
      <c r="B1131" s="207" t="s">
        <v>1052</v>
      </c>
      <c r="C1131" s="209">
        <f>'PRESUPUESTO 2012 X MINERAL'!O1132</f>
        <v>0</v>
      </c>
      <c r="D1131" s="209">
        <f>'BIENIO 2013 - 2014 X MINERAL'!O1132</f>
        <v>0</v>
      </c>
      <c r="E1131" s="209">
        <f>'BIENIO 2015-2016 X MINERAL'!O1132</f>
        <v>0</v>
      </c>
      <c r="F1131" s="210">
        <f>'BIENIO 2017-2018 X MINERAL'!O1132</f>
        <v>0</v>
      </c>
      <c r="G1131" s="210">
        <f>'BIENIO 2019-2020 X MINERAL'!O1132</f>
        <v>0</v>
      </c>
      <c r="H1131" s="211">
        <f t="shared" si="17"/>
        <v>0</v>
      </c>
    </row>
    <row r="1132" spans="1:8" x14ac:dyDescent="0.25">
      <c r="A1132" s="208">
        <v>94001</v>
      </c>
      <c r="B1132" s="207" t="s">
        <v>1053</v>
      </c>
      <c r="C1132" s="209">
        <f>'PRESUPUESTO 2012 X MINERAL'!O1133</f>
        <v>132337585</v>
      </c>
      <c r="D1132" s="209">
        <f>'BIENIO 2013 - 2014 X MINERAL'!O1133</f>
        <v>487939580.42000002</v>
      </c>
      <c r="E1132" s="209">
        <f>'BIENIO 2015-2016 X MINERAL'!O1133</f>
        <v>518045431.45999992</v>
      </c>
      <c r="F1132" s="210">
        <f>'BIENIO 2017-2018 X MINERAL'!O1133</f>
        <v>12206031.82</v>
      </c>
      <c r="G1132" s="210">
        <f>'BIENIO 2019-2020 X MINERAL'!O1133</f>
        <v>37094774.879999995</v>
      </c>
      <c r="H1132" s="211">
        <f t="shared" si="17"/>
        <v>1187623403.5799999</v>
      </c>
    </row>
    <row r="1133" spans="1:8" x14ac:dyDescent="0.25">
      <c r="A1133" s="208">
        <v>95001</v>
      </c>
      <c r="B1133" s="207" t="s">
        <v>1054</v>
      </c>
      <c r="C1133" s="209">
        <f>'PRESUPUESTO 2012 X MINERAL'!O1134</f>
        <v>0</v>
      </c>
      <c r="D1133" s="209">
        <f>'BIENIO 2013 - 2014 X MINERAL'!O1134</f>
        <v>1183723.24</v>
      </c>
      <c r="E1133" s="209">
        <f>'BIENIO 2015-2016 X MINERAL'!O1134</f>
        <v>1768492.81</v>
      </c>
      <c r="F1133" s="210">
        <f>'BIENIO 2017-2018 X MINERAL'!O1134</f>
        <v>2816567.34</v>
      </c>
      <c r="G1133" s="210">
        <f>'BIENIO 2019-2020 X MINERAL'!O1134</f>
        <v>520102.19</v>
      </c>
      <c r="H1133" s="211">
        <f t="shared" si="17"/>
        <v>6288885.5800000001</v>
      </c>
    </row>
    <row r="1134" spans="1:8" x14ac:dyDescent="0.25">
      <c r="A1134" s="208">
        <v>95015</v>
      </c>
      <c r="B1134" s="207" t="s">
        <v>205</v>
      </c>
      <c r="C1134" s="209">
        <f>'PRESUPUESTO 2012 X MINERAL'!O1135</f>
        <v>0</v>
      </c>
      <c r="D1134" s="209">
        <f>'BIENIO 2013 - 2014 X MINERAL'!O1135</f>
        <v>0</v>
      </c>
      <c r="E1134" s="209">
        <f>'BIENIO 2015-2016 X MINERAL'!O1135</f>
        <v>0</v>
      </c>
      <c r="F1134" s="210">
        <f>'BIENIO 2017-2018 X MINERAL'!O1135</f>
        <v>0</v>
      </c>
      <c r="G1134" s="210">
        <f>'BIENIO 2019-2020 X MINERAL'!O1135</f>
        <v>0</v>
      </c>
      <c r="H1134" s="211">
        <f t="shared" si="17"/>
        <v>0</v>
      </c>
    </row>
    <row r="1135" spans="1:8" x14ac:dyDescent="0.25">
      <c r="A1135" s="208">
        <v>95025</v>
      </c>
      <c r="B1135" s="207" t="s">
        <v>1055</v>
      </c>
      <c r="C1135" s="209">
        <f>'PRESUPUESTO 2012 X MINERAL'!O1136</f>
        <v>0</v>
      </c>
      <c r="D1135" s="209">
        <f>'BIENIO 2013 - 2014 X MINERAL'!O1136</f>
        <v>0</v>
      </c>
      <c r="E1135" s="209">
        <f>'BIENIO 2015-2016 X MINERAL'!O1136</f>
        <v>0</v>
      </c>
      <c r="F1135" s="210">
        <f>'BIENIO 2017-2018 X MINERAL'!O1136</f>
        <v>0</v>
      </c>
      <c r="G1135" s="210">
        <f>'BIENIO 2019-2020 X MINERAL'!O1136</f>
        <v>0</v>
      </c>
      <c r="H1135" s="211">
        <f t="shared" si="17"/>
        <v>0</v>
      </c>
    </row>
    <row r="1136" spans="1:8" x14ac:dyDescent="0.25">
      <c r="A1136" s="208">
        <v>95200</v>
      </c>
      <c r="B1136" s="207" t="s">
        <v>292</v>
      </c>
      <c r="C1136" s="209">
        <f>'PRESUPUESTO 2012 X MINERAL'!O1137</f>
        <v>0</v>
      </c>
      <c r="D1136" s="209">
        <f>'BIENIO 2013 - 2014 X MINERAL'!O1137</f>
        <v>0</v>
      </c>
      <c r="E1136" s="209">
        <f>'BIENIO 2015-2016 X MINERAL'!O1137</f>
        <v>0</v>
      </c>
      <c r="F1136" s="210">
        <f>'BIENIO 2017-2018 X MINERAL'!O1137</f>
        <v>0</v>
      </c>
      <c r="G1136" s="210">
        <f>'BIENIO 2019-2020 X MINERAL'!O1137</f>
        <v>0</v>
      </c>
      <c r="H1136" s="211">
        <f t="shared" si="17"/>
        <v>0</v>
      </c>
    </row>
    <row r="1137" spans="1:8" x14ac:dyDescent="0.25">
      <c r="A1137" s="208">
        <v>97001</v>
      </c>
      <c r="B1137" s="207" t="s">
        <v>1056</v>
      </c>
      <c r="C1137" s="209">
        <f>'PRESUPUESTO 2012 X MINERAL'!O1138</f>
        <v>0</v>
      </c>
      <c r="D1137" s="209">
        <f>'BIENIO 2013 - 2014 X MINERAL'!O1138</f>
        <v>2703.71</v>
      </c>
      <c r="E1137" s="209">
        <f>'BIENIO 2015-2016 X MINERAL'!O1138</f>
        <v>0</v>
      </c>
      <c r="F1137" s="210">
        <f>'BIENIO 2017-2018 X MINERAL'!O1138</f>
        <v>0</v>
      </c>
      <c r="G1137" s="210">
        <f>'BIENIO 2019-2020 X MINERAL'!O1138</f>
        <v>0</v>
      </c>
      <c r="H1137" s="211">
        <f t="shared" si="17"/>
        <v>2703.71</v>
      </c>
    </row>
    <row r="1138" spans="1:8" x14ac:dyDescent="0.25">
      <c r="A1138" s="208">
        <v>97161</v>
      </c>
      <c r="B1138" s="207" t="s">
        <v>1057</v>
      </c>
      <c r="C1138" s="209">
        <f>'PRESUPUESTO 2012 X MINERAL'!O1139</f>
        <v>0</v>
      </c>
      <c r="D1138" s="209">
        <f>'BIENIO 2013 - 2014 X MINERAL'!O1139</f>
        <v>0</v>
      </c>
      <c r="E1138" s="209">
        <f>'BIENIO 2015-2016 X MINERAL'!O1139</f>
        <v>0</v>
      </c>
      <c r="F1138" s="210">
        <f>'BIENIO 2017-2018 X MINERAL'!O1139</f>
        <v>0</v>
      </c>
      <c r="G1138" s="210">
        <f>'BIENIO 2019-2020 X MINERAL'!O1139</f>
        <v>0</v>
      </c>
      <c r="H1138" s="211">
        <f t="shared" si="17"/>
        <v>0</v>
      </c>
    </row>
    <row r="1139" spans="1:8" x14ac:dyDescent="0.25">
      <c r="A1139" s="208">
        <v>97666</v>
      </c>
      <c r="B1139" s="207" t="s">
        <v>1058</v>
      </c>
      <c r="C1139" s="209">
        <f>'PRESUPUESTO 2012 X MINERAL'!O1140</f>
        <v>95873</v>
      </c>
      <c r="D1139" s="209">
        <f>'BIENIO 2013 - 2014 X MINERAL'!O1140</f>
        <v>0</v>
      </c>
      <c r="E1139" s="209">
        <f>'BIENIO 2015-2016 X MINERAL'!O1140</f>
        <v>0</v>
      </c>
      <c r="F1139" s="210">
        <f>'BIENIO 2017-2018 X MINERAL'!O1140</f>
        <v>0</v>
      </c>
      <c r="G1139" s="210">
        <f>'BIENIO 2019-2020 X MINERAL'!O1140</f>
        <v>0</v>
      </c>
      <c r="H1139" s="211">
        <f t="shared" si="17"/>
        <v>95873</v>
      </c>
    </row>
    <row r="1140" spans="1:8" x14ac:dyDescent="0.25">
      <c r="A1140" s="208">
        <v>99001</v>
      </c>
      <c r="B1140" s="207" t="s">
        <v>1059</v>
      </c>
      <c r="C1140" s="209">
        <f>'PRESUPUESTO 2012 X MINERAL'!O1141</f>
        <v>0</v>
      </c>
      <c r="D1140" s="209">
        <f>'BIENIO 2013 - 2014 X MINERAL'!O1141</f>
        <v>27123.71</v>
      </c>
      <c r="E1140" s="209">
        <f>'BIENIO 2015-2016 X MINERAL'!O1141</f>
        <v>470139.63999999996</v>
      </c>
      <c r="F1140" s="210">
        <f>'BIENIO 2017-2018 X MINERAL'!O1141</f>
        <v>978046.7300000001</v>
      </c>
      <c r="G1140" s="210">
        <f>'BIENIO 2019-2020 X MINERAL'!O1141</f>
        <v>1975402.92</v>
      </c>
      <c r="H1140" s="211">
        <f t="shared" si="17"/>
        <v>3450713</v>
      </c>
    </row>
    <row r="1141" spans="1:8" x14ac:dyDescent="0.25">
      <c r="A1141" s="111">
        <v>99524</v>
      </c>
      <c r="B1141" s="112" t="s">
        <v>1060</v>
      </c>
      <c r="C1141" s="113">
        <f>'PRESUPUESTO 2012 X MINERAL'!O1142</f>
        <v>0</v>
      </c>
      <c r="D1141" s="113">
        <f>'BIENIO 2013 - 2014 X MINERAL'!O1142</f>
        <v>0</v>
      </c>
      <c r="E1141" s="113">
        <f>'BIENIO 2015-2016 X MINERAL'!O1142</f>
        <v>0</v>
      </c>
      <c r="F1141" s="185">
        <f>'BIENIO 2017-2018 X MINERAL'!O1142</f>
        <v>0</v>
      </c>
      <c r="G1141" s="185">
        <f>'BIENIO 2019-2020 X MINERAL'!O1142</f>
        <v>0</v>
      </c>
      <c r="H1141" s="114">
        <f t="shared" si="17"/>
        <v>0</v>
      </c>
    </row>
    <row r="1142" spans="1:8" x14ac:dyDescent="0.25">
      <c r="A1142" s="111">
        <v>99624</v>
      </c>
      <c r="B1142" s="112" t="s">
        <v>1061</v>
      </c>
      <c r="C1142" s="113">
        <f>'PRESUPUESTO 2012 X MINERAL'!O1143</f>
        <v>0</v>
      </c>
      <c r="D1142" s="113">
        <f>'BIENIO 2013 - 2014 X MINERAL'!O1143</f>
        <v>0</v>
      </c>
      <c r="E1142" s="113">
        <f>'BIENIO 2015-2016 X MINERAL'!O1143</f>
        <v>366.5</v>
      </c>
      <c r="F1142" s="185">
        <f>'BIENIO 2017-2018 X MINERAL'!O1143</f>
        <v>0</v>
      </c>
      <c r="G1142" s="185">
        <f>'BIENIO 2019-2020 X MINERAL'!O1143</f>
        <v>0</v>
      </c>
      <c r="H1142" s="114">
        <f t="shared" si="17"/>
        <v>366.5</v>
      </c>
    </row>
    <row r="1143" spans="1:8" x14ac:dyDescent="0.25">
      <c r="A1143" s="111">
        <v>99773</v>
      </c>
      <c r="B1143" s="112" t="s">
        <v>1062</v>
      </c>
      <c r="C1143" s="113">
        <f>'PRESUPUESTO 2012 X MINERAL'!O1144</f>
        <v>0</v>
      </c>
      <c r="D1143" s="113">
        <f>'BIENIO 2013 - 2014 X MINERAL'!O1144</f>
        <v>1632972.4899999998</v>
      </c>
      <c r="E1143" s="113">
        <f>'BIENIO 2015-2016 X MINERAL'!O1144</f>
        <v>438117.71</v>
      </c>
      <c r="F1143" s="185">
        <f>'BIENIO 2017-2018 X MINERAL'!O1144</f>
        <v>2833522.85</v>
      </c>
      <c r="G1143" s="185">
        <f>'BIENIO 2019-2020 X MINERAL'!O1144</f>
        <v>0</v>
      </c>
      <c r="H1143" s="114">
        <f t="shared" si="17"/>
        <v>4904613.05</v>
      </c>
    </row>
    <row r="1144" spans="1:8" x14ac:dyDescent="0.25">
      <c r="A1144" s="116">
        <v>231</v>
      </c>
      <c r="B1144" s="112" t="s">
        <v>1064</v>
      </c>
      <c r="C1144" s="113">
        <f>'PRESUPUESTO 2012 X MINERAL'!O1145</f>
        <v>9180468287.2000008</v>
      </c>
      <c r="D1144" s="113">
        <f>'BIENIO 2013 - 2014 X MINERAL'!O1145</f>
        <v>9107350559.3099995</v>
      </c>
      <c r="E1144" s="113">
        <f>'BIENIO 2015-2016 X MINERAL'!O1145</f>
        <v>3833873314.2400002</v>
      </c>
      <c r="F1144" s="185">
        <f>'BIENIO 2017-2018 X MINERAL'!O1145</f>
        <v>8563250075.8300009</v>
      </c>
      <c r="G1144" s="185">
        <f>'BIENIO 2019-2020 X MINERAL'!O1145</f>
        <v>5537337502.9399996</v>
      </c>
      <c r="H1144" s="114">
        <f t="shared" si="17"/>
        <v>36222279739.520004</v>
      </c>
    </row>
    <row r="1145" spans="1:8" x14ac:dyDescent="0.25">
      <c r="A1145" s="116">
        <v>151</v>
      </c>
      <c r="B1145" s="112" t="s">
        <v>1065</v>
      </c>
      <c r="C1145" s="113">
        <f>'PRESUPUESTO 2012 X MINERAL'!O1146</f>
        <v>18674446.170000002</v>
      </c>
      <c r="D1145" s="113">
        <f>'BIENIO 2013 - 2014 X MINERAL'!O1146</f>
        <v>27539661</v>
      </c>
      <c r="E1145" s="113">
        <f>'BIENIO 2015-2016 X MINERAL'!O1146</f>
        <v>11294819</v>
      </c>
      <c r="F1145" s="185">
        <f>'BIENIO 2017-2018 X MINERAL'!O1146</f>
        <v>18821957.649999999</v>
      </c>
      <c r="G1145" s="185">
        <f>'BIENIO 2019-2020 X MINERAL'!O1146</f>
        <v>13474797.09</v>
      </c>
      <c r="H1145" s="114">
        <f t="shared" si="17"/>
        <v>89805680.909999996</v>
      </c>
    </row>
    <row r="1146" spans="1:8" x14ac:dyDescent="0.25">
      <c r="A1146" s="116">
        <v>201</v>
      </c>
      <c r="B1146" s="112" t="s">
        <v>1066</v>
      </c>
      <c r="C1146" s="113">
        <f>'PRESUPUESTO 2012 X MINERAL'!O1147</f>
        <v>7381911765.3199997</v>
      </c>
      <c r="D1146" s="113">
        <f>'BIENIO 2013 - 2014 X MINERAL'!O1147</f>
        <v>6617332367.0100002</v>
      </c>
      <c r="E1146" s="113">
        <f>'BIENIO 2015-2016 X MINERAL'!O1147</f>
        <v>2668407357.1800003</v>
      </c>
      <c r="F1146" s="185">
        <f>'BIENIO 2017-2018 X MINERAL'!O1147</f>
        <v>8858432976.4800014</v>
      </c>
      <c r="G1146" s="185">
        <f>'BIENIO 2019-2020 X MINERAL'!O1147</f>
        <v>5219075303.2600002</v>
      </c>
      <c r="H1146" s="114">
        <f t="shared" si="17"/>
        <v>30745159769.25</v>
      </c>
    </row>
    <row r="1147" spans="1:8" x14ac:dyDescent="0.25">
      <c r="A1147" s="116">
        <v>441</v>
      </c>
      <c r="B1147" s="112" t="s">
        <v>1067</v>
      </c>
      <c r="C1147" s="113">
        <f>'PRESUPUESTO 2012 X MINERAL'!O1148</f>
        <v>18729048099</v>
      </c>
      <c r="D1147" s="113">
        <f>'BIENIO 2013 - 2014 X MINERAL'!O1148</f>
        <v>19522509279</v>
      </c>
      <c r="E1147" s="113">
        <f>'BIENIO 2015-2016 X MINERAL'!O1148</f>
        <v>13353518813.059999</v>
      </c>
      <c r="F1147" s="185">
        <f>'BIENIO 2017-2018 X MINERAL'!O1148</f>
        <v>16001377028.15</v>
      </c>
      <c r="G1147" s="185">
        <f>'BIENIO 2019-2020 X MINERAL'!O1148</f>
        <v>8790130195.8499985</v>
      </c>
      <c r="H1147" s="114">
        <f t="shared" si="17"/>
        <v>76396583415.059998</v>
      </c>
    </row>
    <row r="1148" spans="1:8" x14ac:dyDescent="0.25">
      <c r="A1148" s="116">
        <v>521</v>
      </c>
      <c r="B1148" s="117" t="s">
        <v>1068</v>
      </c>
      <c r="C1148" s="113">
        <f>'PRESUPUESTO 2012 X MINERAL'!O1149</f>
        <v>0</v>
      </c>
      <c r="D1148" s="113">
        <f>'BIENIO 2013 - 2014 X MINERAL'!O1149</f>
        <v>0</v>
      </c>
      <c r="E1148" s="113">
        <f>'BIENIO 2015-2016 X MINERAL'!O1149</f>
        <v>0</v>
      </c>
      <c r="F1148" s="185">
        <f>'BIENIO 2017-2018 X MINERAL'!O1149</f>
        <v>0</v>
      </c>
      <c r="G1148" s="185">
        <f>'BIENIO 2019-2020 X MINERAL'!O1149</f>
        <v>0</v>
      </c>
      <c r="H1148" s="114">
        <f t="shared" si="17"/>
        <v>0</v>
      </c>
    </row>
    <row r="1149" spans="1:8" x14ac:dyDescent="0.25">
      <c r="A1149" s="116">
        <v>541</v>
      </c>
      <c r="B1149" s="117" t="s">
        <v>1069</v>
      </c>
      <c r="C1149" s="113">
        <f>'PRESUPUESTO 2012 X MINERAL'!O1150</f>
        <v>6629417</v>
      </c>
      <c r="D1149" s="113">
        <f>'BIENIO 2013 - 2014 X MINERAL'!O1150</f>
        <v>2958980</v>
      </c>
      <c r="E1149" s="113">
        <f>'BIENIO 2015-2016 X MINERAL'!O1150</f>
        <v>967428</v>
      </c>
      <c r="F1149" s="185">
        <f>'BIENIO 2017-2018 X MINERAL'!O1150</f>
        <v>122797</v>
      </c>
      <c r="G1149" s="185">
        <f>'BIENIO 2019-2020 X MINERAL'!O1150</f>
        <v>0</v>
      </c>
      <c r="H1149" s="114">
        <f t="shared" si="17"/>
        <v>10678622</v>
      </c>
    </row>
    <row r="1150" spans="1:8" x14ac:dyDescent="0.25">
      <c r="A1150" s="116">
        <v>911</v>
      </c>
      <c r="B1150" s="117" t="s">
        <v>1070</v>
      </c>
      <c r="C1150" s="113">
        <f>'PRESUPUESTO 2012 X MINERAL'!O1151</f>
        <v>0</v>
      </c>
      <c r="D1150" s="113">
        <f>'BIENIO 2013 - 2014 X MINERAL'!O1151</f>
        <v>0</v>
      </c>
      <c r="E1150" s="113">
        <f>'BIENIO 2015-2016 X MINERAL'!O1151</f>
        <v>0</v>
      </c>
      <c r="F1150" s="185">
        <f>'BIENIO 2017-2018 X MINERAL'!O1151</f>
        <v>0</v>
      </c>
      <c r="G1150" s="185">
        <f>'BIENIO 2019-2020 X MINERAL'!O1151</f>
        <v>0</v>
      </c>
      <c r="H1150" s="114">
        <f t="shared" si="17"/>
        <v>0</v>
      </c>
    </row>
    <row r="1151" spans="1:8" x14ac:dyDescent="0.25">
      <c r="A1151" s="116">
        <v>681</v>
      </c>
      <c r="B1151" s="117" t="s">
        <v>1071</v>
      </c>
      <c r="C1151" s="113">
        <f>'PRESUPUESTO 2012 X MINERAL'!O1152</f>
        <v>0</v>
      </c>
      <c r="D1151" s="113">
        <f>'BIENIO 2013 - 2014 X MINERAL'!O1152</f>
        <v>41766679</v>
      </c>
      <c r="E1151" s="113">
        <f>'BIENIO 2015-2016 X MINERAL'!O1152</f>
        <v>8756423.7400000002</v>
      </c>
      <c r="F1151" s="185">
        <f>'BIENIO 2017-2018 X MINERAL'!O1152</f>
        <v>15712473.719999999</v>
      </c>
      <c r="G1151" s="185">
        <f>'BIENIO 2019-2020 X MINERAL'!O1152</f>
        <v>9843005.7399999984</v>
      </c>
      <c r="H1151" s="114">
        <f t="shared" si="17"/>
        <v>76078582.200000003</v>
      </c>
    </row>
    <row r="1152" spans="1:8" ht="15.75" thickBot="1" x14ac:dyDescent="0.3">
      <c r="A1152" s="116">
        <v>761</v>
      </c>
      <c r="B1152" s="117" t="s">
        <v>1111</v>
      </c>
      <c r="C1152" s="113">
        <f>'PRESUPUESTO 2012 X MINERAL'!O1153</f>
        <v>0</v>
      </c>
      <c r="D1152" s="113">
        <f>'BIENIO 2013 - 2014 X MINERAL'!O1153</f>
        <v>0</v>
      </c>
      <c r="E1152" s="113">
        <f>'BIENIO 2015-2016 X MINERAL'!O1153</f>
        <v>0</v>
      </c>
      <c r="F1152" s="185">
        <f>'BIENIO 2017-2018 X MINERAL'!O1153</f>
        <v>475334.00999999995</v>
      </c>
      <c r="G1152" s="185">
        <f>'BIENIO 2019-2020 X MINERAL'!O1153</f>
        <v>284542.83999999997</v>
      </c>
      <c r="H1152" s="114">
        <f t="shared" si="17"/>
        <v>759876.84999999986</v>
      </c>
    </row>
    <row r="1153" spans="1:9" x14ac:dyDescent="0.25">
      <c r="A1153" s="174"/>
      <c r="B1153" s="175" t="s">
        <v>1072</v>
      </c>
      <c r="C1153" s="176">
        <f>SUM(C10:C1152)</f>
        <v>593407421041.84973</v>
      </c>
      <c r="D1153" s="176">
        <f>SUM(D10:D1152)</f>
        <v>563595008700.04028</v>
      </c>
      <c r="E1153" s="176">
        <f>SUM(E10:E1152)</f>
        <v>373276327412.66064</v>
      </c>
      <c r="F1153" s="176">
        <f>'BIENIO 2017-2018 X MINERAL'!O1154</f>
        <v>586041098469.73926</v>
      </c>
      <c r="G1153" s="176">
        <f>+'BIENIO 2019-2020 X MINERAL'!O1154</f>
        <v>329649123917.81989</v>
      </c>
      <c r="H1153" s="177">
        <f>SUM(H10:H1152)</f>
        <v>2445968979542.1123</v>
      </c>
    </row>
    <row r="1154" spans="1:9" x14ac:dyDescent="0.25">
      <c r="A1154" s="116" t="s">
        <v>1096</v>
      </c>
      <c r="B1154" s="112" t="s">
        <v>1073</v>
      </c>
      <c r="C1154" s="113">
        <f>'PRESUPUESTO 2012 X MINERAL'!O1155</f>
        <v>1318497277975.99</v>
      </c>
      <c r="D1154" s="113">
        <f>'BIENIO 2013 - 2014 X MINERAL'!O1155</f>
        <v>2129784770840.2705</v>
      </c>
      <c r="E1154" s="113">
        <f>'BIENIO 2015-2016 X MINERAL'!O1155</f>
        <v>2864278097590.73</v>
      </c>
      <c r="F1154" s="185">
        <f>'BIENIO 2017-2018 X MINERAL'!O1155</f>
        <v>3716707759954.207</v>
      </c>
      <c r="G1154" s="185">
        <f>+'BIENIO 2019-2020 X MINERAL'!O1155</f>
        <v>2449241418137.4692</v>
      </c>
      <c r="H1154" s="114">
        <f>SUM(C1154:G1154)</f>
        <v>12478509324498.666</v>
      </c>
    </row>
    <row r="1155" spans="1:9" x14ac:dyDescent="0.25">
      <c r="A1155" s="179"/>
      <c r="B1155" s="178" t="s">
        <v>1074</v>
      </c>
      <c r="C1155" s="180">
        <f>C1153+C1154</f>
        <v>1911904699017.8398</v>
      </c>
      <c r="D1155" s="180">
        <f>D1153+D1154</f>
        <v>2693379779540.3105</v>
      </c>
      <c r="E1155" s="180">
        <f>E1153+E1154</f>
        <v>3237554425003.3906</v>
      </c>
      <c r="F1155" s="180">
        <f>F1153+F1154</f>
        <v>4302748858423.9463</v>
      </c>
      <c r="G1155" s="180">
        <f>G1153+G1154</f>
        <v>2778890542055.2891</v>
      </c>
      <c r="H1155" s="181">
        <f>SUM(C1155:G1155)</f>
        <v>14924478304040.777</v>
      </c>
    </row>
    <row r="1156" spans="1:9" ht="15" customHeight="1" x14ac:dyDescent="0.25">
      <c r="A1156" s="294" t="s">
        <v>1093</v>
      </c>
      <c r="B1156" s="295"/>
      <c r="C1156" s="173">
        <f>'PRESUPUESTO 2012 X MINERAL'!O1157</f>
        <v>0</v>
      </c>
      <c r="D1156" s="173">
        <f>'BIENIO 2013 - 2014 X MINERAL'!O1157</f>
        <v>8101189410</v>
      </c>
      <c r="E1156" s="173">
        <v>5219511534.3199997</v>
      </c>
      <c r="F1156" s="173">
        <f>'BIENIO 2017-2018 X MINERAL'!O1157</f>
        <v>52735456060.81002</v>
      </c>
      <c r="G1156" s="267">
        <f>'BIENIO 2019-2020 X MINERAL'!O1157</f>
        <v>2615502056.5299997</v>
      </c>
      <c r="H1156" s="182">
        <f>SUM(C1156:G1156)</f>
        <v>68671659061.660019</v>
      </c>
    </row>
    <row r="1157" spans="1:9" ht="15" customHeight="1" x14ac:dyDescent="0.25">
      <c r="A1157" s="276"/>
      <c r="B1157" s="277"/>
      <c r="C1157" s="278"/>
      <c r="D1157" s="278"/>
      <c r="E1157" s="278"/>
      <c r="F1157" s="278"/>
      <c r="G1157" s="267">
        <f>'BIENIO 2019-2020 X MINERAL'!O1158</f>
        <v>44399981013</v>
      </c>
      <c r="H1157" s="182">
        <f>SUM(C1157:G1157)</f>
        <v>44399981013</v>
      </c>
    </row>
    <row r="1158" spans="1:9" ht="15.75" thickBot="1" x14ac:dyDescent="0.3">
      <c r="A1158" s="292" t="s">
        <v>1088</v>
      </c>
      <c r="B1158" s="293"/>
      <c r="C1158" s="183">
        <f t="shared" ref="C1158:F1158" si="18">C1155+C1156</f>
        <v>1911904699017.8398</v>
      </c>
      <c r="D1158" s="183">
        <f t="shared" si="18"/>
        <v>2701480968950.3105</v>
      </c>
      <c r="E1158" s="183">
        <f t="shared" si="18"/>
        <v>3242773936537.7104</v>
      </c>
      <c r="F1158" s="183">
        <f t="shared" si="18"/>
        <v>4355484314484.7563</v>
      </c>
      <c r="G1158" s="183">
        <f>G1155+G1156+G1157</f>
        <v>2825906025124.8188</v>
      </c>
      <c r="H1158" s="184">
        <f>H1155+H1156+H1157</f>
        <v>15037549944115.438</v>
      </c>
    </row>
    <row r="1159" spans="1:9" x14ac:dyDescent="0.25">
      <c r="A1159" s="38" t="s">
        <v>1089</v>
      </c>
      <c r="B1159" s="39"/>
      <c r="C1159" s="5"/>
      <c r="D1159" s="5"/>
      <c r="E1159" s="5"/>
      <c r="F1159" s="5"/>
      <c r="G1159" s="5"/>
      <c r="H1159" s="5"/>
      <c r="I1159" s="37"/>
    </row>
    <row r="1160" spans="1:9" ht="42" customHeight="1" x14ac:dyDescent="0.25">
      <c r="A1160" s="283" t="s">
        <v>1092</v>
      </c>
      <c r="B1160" s="284"/>
      <c r="C1160" s="284"/>
      <c r="D1160" s="284"/>
      <c r="E1160" s="284"/>
      <c r="F1160" s="284"/>
      <c r="G1160" s="284"/>
      <c r="H1160" s="284"/>
      <c r="I1160" s="5"/>
    </row>
    <row r="1161" spans="1:9" ht="40.5" customHeight="1" x14ac:dyDescent="0.25">
      <c r="A1161" s="283" t="s">
        <v>1107</v>
      </c>
      <c r="B1161" s="284"/>
      <c r="C1161" s="284"/>
      <c r="D1161" s="284"/>
      <c r="E1161" s="284"/>
      <c r="F1161" s="284"/>
      <c r="G1161" s="284"/>
      <c r="H1161" s="284"/>
      <c r="I1161" s="5"/>
    </row>
    <row r="1162" spans="1:9" ht="30" customHeight="1" x14ac:dyDescent="0.25">
      <c r="A1162" s="283" t="s">
        <v>1108</v>
      </c>
      <c r="B1162" s="284"/>
      <c r="C1162" s="284"/>
      <c r="D1162" s="284"/>
      <c r="E1162" s="284"/>
      <c r="F1162" s="284"/>
      <c r="G1162" s="284"/>
      <c r="H1162" s="284"/>
      <c r="I1162" s="5"/>
    </row>
    <row r="1163" spans="1:9" ht="30" customHeight="1" x14ac:dyDescent="0.25">
      <c r="A1163" s="283" t="s">
        <v>1105</v>
      </c>
      <c r="B1163" s="284"/>
      <c r="C1163" s="284"/>
      <c r="D1163" s="284"/>
      <c r="E1163" s="284"/>
      <c r="F1163" s="284"/>
      <c r="G1163" s="284"/>
      <c r="H1163" s="284"/>
      <c r="I1163" s="5"/>
    </row>
    <row r="1164" spans="1:9" ht="35.25" customHeight="1" x14ac:dyDescent="0.25">
      <c r="A1164" s="289" t="s">
        <v>1116</v>
      </c>
      <c r="B1164" s="290"/>
      <c r="C1164" s="290"/>
      <c r="D1164" s="290"/>
      <c r="E1164" s="290"/>
      <c r="F1164" s="291"/>
      <c r="G1164" s="291"/>
      <c r="H1164" s="37"/>
    </row>
    <row r="1165" spans="1:9" x14ac:dyDescent="0.25">
      <c r="C1165" s="265"/>
      <c r="D1165" s="265"/>
      <c r="E1165" s="265"/>
      <c r="F1165" s="265"/>
      <c r="G1165" s="265"/>
      <c r="H1165" s="37"/>
    </row>
    <row r="1166" spans="1:9" x14ac:dyDescent="0.25">
      <c r="C1166" s="253"/>
      <c r="D1166" s="253"/>
      <c r="E1166" s="253"/>
      <c r="F1166" s="253"/>
      <c r="G1166" s="253"/>
      <c r="H1166" s="253"/>
    </row>
    <row r="1167" spans="1:9" x14ac:dyDescent="0.25">
      <c r="H1167" s="253"/>
    </row>
    <row r="1168" spans="1:9" x14ac:dyDescent="0.25">
      <c r="H1168" s="253"/>
    </row>
  </sheetData>
  <mergeCells count="8">
    <mergeCell ref="A1164:G1164"/>
    <mergeCell ref="A1163:H1163"/>
    <mergeCell ref="A8:C8"/>
    <mergeCell ref="A1160:H1160"/>
    <mergeCell ref="A1161:H1161"/>
    <mergeCell ref="A1162:H1162"/>
    <mergeCell ref="A1158:B1158"/>
    <mergeCell ref="A1156:B1156"/>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PRESUPUESTO 2012 X MINERAL</vt:lpstr>
      <vt:lpstr>BIENIO 2013 - 2014 X MINERAL</vt:lpstr>
      <vt:lpstr>BIENIO 2015-2016 X MINERAL</vt:lpstr>
      <vt:lpstr>BIENIO 2017-2018 X MINERAL</vt:lpstr>
      <vt:lpstr>BIENIO 2019-2020 X MINERAL</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Aristizabal Duque</dc:creator>
  <cp:lastModifiedBy>Paola Velasco Amaya</cp:lastModifiedBy>
  <cp:lastPrinted>2016-05-11T19:57:11Z</cp:lastPrinted>
  <dcterms:created xsi:type="dcterms:W3CDTF">2015-03-13T20:58:26Z</dcterms:created>
  <dcterms:modified xsi:type="dcterms:W3CDTF">2020-05-18T18:00:28Z</dcterms:modified>
</cp:coreProperties>
</file>