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ola Velasco\Produccion Minirales - Mapa Regalias\2017\Pagina Web\Tercer Trimestre\"/>
    </mc:Choice>
  </mc:AlternateContent>
  <bookViews>
    <workbookView xWindow="0" yWindow="0" windowWidth="20490" windowHeight="6855"/>
  </bookViews>
  <sheets>
    <sheet name="CLASIFICACION UPME" sheetId="1" r:id="rId1"/>
    <sheet name="ARENAS" sheetId="2" r:id="rId2"/>
    <sheet name="ASFALTITA" sheetId="3" r:id="rId3"/>
    <sheet name="DIABASA" sheetId="4" r:id="rId4"/>
    <sheet name="GRAVAS" sheetId="5" r:id="rId5"/>
    <sheet name="RECEBO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32" i="6"/>
  <c r="H13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7" i="6"/>
  <c r="F132" i="6"/>
  <c r="G132" i="6"/>
  <c r="H233" i="5"/>
  <c r="F233" i="5"/>
  <c r="G233" i="5"/>
  <c r="E23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12" i="4"/>
  <c r="H8" i="4"/>
  <c r="H9" i="4"/>
  <c r="H10" i="4"/>
  <c r="H11" i="4"/>
  <c r="G12" i="4"/>
  <c r="F12" i="4"/>
  <c r="E12" i="4"/>
  <c r="H182" i="2"/>
  <c r="G182" i="2"/>
  <c r="E182" i="2"/>
  <c r="F182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8" i="2"/>
  <c r="H9" i="2"/>
  <c r="H10" i="2"/>
  <c r="H11" i="2"/>
  <c r="H12" i="2"/>
  <c r="H13" i="2"/>
  <c r="H14" i="2"/>
  <c r="H15" i="2"/>
  <c r="H16" i="2"/>
  <c r="H7" i="2"/>
  <c r="H7" i="5" l="1"/>
  <c r="H7" i="4"/>
  <c r="F9" i="1" l="1"/>
  <c r="F13" i="1" l="1"/>
  <c r="F12" i="1"/>
  <c r="F10" i="1"/>
  <c r="F14" i="1" l="1"/>
  <c r="G9" i="1"/>
</calcChain>
</file>

<file path=xl/sharedStrings.xml><?xml version="1.0" encoding="utf-8"?>
<sst xmlns="http://schemas.openxmlformats.org/spreadsheetml/2006/main" count="1246" uniqueCount="706">
  <si>
    <t>AGENCIA NACIONAL DE MINERIA</t>
  </si>
  <si>
    <t>VICEPRESIDENCIA DE SEGUIMIENTO, CONTROL Y SEGURIDAD MINERA</t>
  </si>
  <si>
    <t>GRUPO DE REGALIAS Y CONTRAPRESTACIONES ECONOMICAS</t>
  </si>
  <si>
    <t>CLASIFICACION DE MINERALES</t>
  </si>
  <si>
    <t>No.</t>
  </si>
  <si>
    <t>MINERAL</t>
  </si>
  <si>
    <t>UNIDAD DE MEDIDA</t>
  </si>
  <si>
    <t>CANTIDAD POR MINERAL</t>
  </si>
  <si>
    <t>CANTIDAD POR CLASIFICACION</t>
  </si>
  <si>
    <t>ROCAS Y MATERIALES DE CONSTRUCCIÓN</t>
  </si>
  <si>
    <t>ARENA</t>
  </si>
  <si>
    <t>m3</t>
  </si>
  <si>
    <t>ASFALTITAS</t>
  </si>
  <si>
    <t>DIABASA</t>
  </si>
  <si>
    <t>GRAVA</t>
  </si>
  <si>
    <t>RECEBO</t>
  </si>
  <si>
    <t>TOTAL</t>
  </si>
  <si>
    <t>NOTAS:</t>
  </si>
  <si>
    <t>*   Los datos que se presentan son preliminares de acuerdo con la información que la Agencia Nacional de Minería ha recibido  a la fecha.</t>
  </si>
  <si>
    <t>DEPARTAMENTO</t>
  </si>
  <si>
    <t>CODIGO DANE - MUNICIPIO</t>
  </si>
  <si>
    <t>MUNICIPIO</t>
  </si>
  <si>
    <t>PRODUCCION MUNICIPIO</t>
  </si>
  <si>
    <t>PRODUCCION DEPARTAMENTO</t>
  </si>
  <si>
    <t>Antioquia</t>
  </si>
  <si>
    <t>05893</t>
  </si>
  <si>
    <t>Yondo</t>
  </si>
  <si>
    <t>Arauca</t>
  </si>
  <si>
    <t>81065</t>
  </si>
  <si>
    <t>Arauquita</t>
  </si>
  <si>
    <t>Bogota, D.C.</t>
  </si>
  <si>
    <t>11001</t>
  </si>
  <si>
    <t>Bolivar</t>
  </si>
  <si>
    <t>13001</t>
  </si>
  <si>
    <t>Cartagena</t>
  </si>
  <si>
    <t>Boyaca</t>
  </si>
  <si>
    <t>15001</t>
  </si>
  <si>
    <t>Tunja</t>
  </si>
  <si>
    <t>15296</t>
  </si>
  <si>
    <t>Gameza</t>
  </si>
  <si>
    <t>15299</t>
  </si>
  <si>
    <t>Garagoa</t>
  </si>
  <si>
    <t>15516</t>
  </si>
  <si>
    <t>Paipa</t>
  </si>
  <si>
    <t>15542</t>
  </si>
  <si>
    <t>Pesca</t>
  </si>
  <si>
    <t>15572</t>
  </si>
  <si>
    <t>Puerto Boyaca</t>
  </si>
  <si>
    <t>15599</t>
  </si>
  <si>
    <t>Ramiriqui</t>
  </si>
  <si>
    <t>15753</t>
  </si>
  <si>
    <t>Soata</t>
  </si>
  <si>
    <t>15759</t>
  </si>
  <si>
    <t>Sogamoso</t>
  </si>
  <si>
    <t>15790</t>
  </si>
  <si>
    <t>Tasco</t>
  </si>
  <si>
    <t>15820</t>
  </si>
  <si>
    <t>Topaga</t>
  </si>
  <si>
    <t>Caldas</t>
  </si>
  <si>
    <t>17001</t>
  </si>
  <si>
    <t>Manizales</t>
  </si>
  <si>
    <t>17088</t>
  </si>
  <si>
    <t>Belalcazar</t>
  </si>
  <si>
    <t>17380</t>
  </si>
  <si>
    <t>La Dorada</t>
  </si>
  <si>
    <t>17873</t>
  </si>
  <si>
    <t>Villamaria</t>
  </si>
  <si>
    <t>17877</t>
  </si>
  <si>
    <t>Viterbo</t>
  </si>
  <si>
    <t>Caqueta</t>
  </si>
  <si>
    <t>18001</t>
  </si>
  <si>
    <t>Florencia - Caqueta</t>
  </si>
  <si>
    <t>18256</t>
  </si>
  <si>
    <t>El Paujil</t>
  </si>
  <si>
    <t>Casanare</t>
  </si>
  <si>
    <t>85230</t>
  </si>
  <si>
    <t>Orocue</t>
  </si>
  <si>
    <t>Cauca</t>
  </si>
  <si>
    <t>19300</t>
  </si>
  <si>
    <t>Guachene</t>
  </si>
  <si>
    <t>19845</t>
  </si>
  <si>
    <t>Villa Rica</t>
  </si>
  <si>
    <t>Choco</t>
  </si>
  <si>
    <t>27001</t>
  </si>
  <si>
    <t>Quibdo</t>
  </si>
  <si>
    <t>27787</t>
  </si>
  <si>
    <t>Tado</t>
  </si>
  <si>
    <t>Cundinamarca</t>
  </si>
  <si>
    <t>25099</t>
  </si>
  <si>
    <t>Bojaca</t>
  </si>
  <si>
    <t>25151</t>
  </si>
  <si>
    <t>Caqueza</t>
  </si>
  <si>
    <t>25154</t>
  </si>
  <si>
    <t>Carmen de Carupa</t>
  </si>
  <si>
    <t>25175</t>
  </si>
  <si>
    <t>Chia</t>
  </si>
  <si>
    <t>25200</t>
  </si>
  <si>
    <t>Cogua</t>
  </si>
  <si>
    <t>25260</t>
  </si>
  <si>
    <t>El Rosal</t>
  </si>
  <si>
    <t>25297</t>
  </si>
  <si>
    <t>Gacheta</t>
  </si>
  <si>
    <t>25320</t>
  </si>
  <si>
    <t>Guaduas</t>
  </si>
  <si>
    <t>25335</t>
  </si>
  <si>
    <t>Guayabetal</t>
  </si>
  <si>
    <t>25368</t>
  </si>
  <si>
    <t>Jerusalen</t>
  </si>
  <si>
    <t>25430</t>
  </si>
  <si>
    <t>Madrid</t>
  </si>
  <si>
    <t>25473</t>
  </si>
  <si>
    <t>Mosquera - Cundinamarca</t>
  </si>
  <si>
    <t>25483</t>
  </si>
  <si>
    <t>Nariño - Cundinamarca</t>
  </si>
  <si>
    <t>25612</t>
  </si>
  <si>
    <t>Ricaurte - Cundinamarca</t>
  </si>
  <si>
    <t>25754</t>
  </si>
  <si>
    <t>Soacha</t>
  </si>
  <si>
    <t>25785</t>
  </si>
  <si>
    <t>Tabio</t>
  </si>
  <si>
    <t>25817</t>
  </si>
  <si>
    <t>Tocancipa</t>
  </si>
  <si>
    <t>25875</t>
  </si>
  <si>
    <t>Villeta</t>
  </si>
  <si>
    <t>Huila</t>
  </si>
  <si>
    <t>41001</t>
  </si>
  <si>
    <t>Neiva</t>
  </si>
  <si>
    <t>41551</t>
  </si>
  <si>
    <t>Pitalito</t>
  </si>
  <si>
    <t>41615</t>
  </si>
  <si>
    <t>Rivera</t>
  </si>
  <si>
    <t>41797</t>
  </si>
  <si>
    <t>Tesalia</t>
  </si>
  <si>
    <t>41799</t>
  </si>
  <si>
    <t>Tello</t>
  </si>
  <si>
    <t>La Guajira</t>
  </si>
  <si>
    <t>44035</t>
  </si>
  <si>
    <t>Albania - La Guajira</t>
  </si>
  <si>
    <t>44378</t>
  </si>
  <si>
    <t>Hatonuevo</t>
  </si>
  <si>
    <t>Meta</t>
  </si>
  <si>
    <t>50001</t>
  </si>
  <si>
    <t>Villavicencio</t>
  </si>
  <si>
    <t>50006</t>
  </si>
  <si>
    <t>Acacias</t>
  </si>
  <si>
    <t>50150</t>
  </si>
  <si>
    <t>Castilla la Nueva</t>
  </si>
  <si>
    <t>50318</t>
  </si>
  <si>
    <t>Guamal - Meta</t>
  </si>
  <si>
    <t>50568</t>
  </si>
  <si>
    <t>Puerto Gaitan</t>
  </si>
  <si>
    <t>Norte de Santander</t>
  </si>
  <si>
    <t>54001</t>
  </si>
  <si>
    <t>Cucuta</t>
  </si>
  <si>
    <t>54518</t>
  </si>
  <si>
    <t>Pamplona</t>
  </si>
  <si>
    <t>Risaralda</t>
  </si>
  <si>
    <t>66001</t>
  </si>
  <si>
    <t>Pereira</t>
  </si>
  <si>
    <t>66075</t>
  </si>
  <si>
    <t>Balboa - Risaralda</t>
  </si>
  <si>
    <t>66687</t>
  </si>
  <si>
    <t>Santuario</t>
  </si>
  <si>
    <t>Santander</t>
  </si>
  <si>
    <t>68051</t>
  </si>
  <si>
    <t>Aratoca</t>
  </si>
  <si>
    <t>68121</t>
  </si>
  <si>
    <t>Cabrera - Santander</t>
  </si>
  <si>
    <t>Tolima</t>
  </si>
  <si>
    <t>73001</t>
  </si>
  <si>
    <t>Ibague</t>
  </si>
  <si>
    <t>73026</t>
  </si>
  <si>
    <t>Alvarado</t>
  </si>
  <si>
    <t>73148</t>
  </si>
  <si>
    <t>Carmen de Apicala</t>
  </si>
  <si>
    <t>73200</t>
  </si>
  <si>
    <t>Coello</t>
  </si>
  <si>
    <t>73217</t>
  </si>
  <si>
    <t>Coyaima</t>
  </si>
  <si>
    <t>73268</t>
  </si>
  <si>
    <t>Espinal</t>
  </si>
  <si>
    <t>73319</t>
  </si>
  <si>
    <t>Guamo</t>
  </si>
  <si>
    <t>73349</t>
  </si>
  <si>
    <t>Honda</t>
  </si>
  <si>
    <t>73449</t>
  </si>
  <si>
    <t>Melgar</t>
  </si>
  <si>
    <t>73678</t>
  </si>
  <si>
    <t>San Luis - Tolima</t>
  </si>
  <si>
    <t>73770</t>
  </si>
  <si>
    <t>Suarez - Tolima</t>
  </si>
  <si>
    <t>Valle del Cauca</t>
  </si>
  <si>
    <t>76001</t>
  </si>
  <si>
    <t>Cali</t>
  </si>
  <si>
    <t>76041</t>
  </si>
  <si>
    <t>Ansermanuevo</t>
  </si>
  <si>
    <t>76109</t>
  </si>
  <si>
    <t>Buenaventura</t>
  </si>
  <si>
    <t>76364</t>
  </si>
  <si>
    <t>Jamundi</t>
  </si>
  <si>
    <t>76403</t>
  </si>
  <si>
    <t>La Victoria - Valle del Cauca</t>
  </si>
  <si>
    <t>76622</t>
  </si>
  <si>
    <t>Roldanillo</t>
  </si>
  <si>
    <t>76890</t>
  </si>
  <si>
    <t>Yotoco</t>
  </si>
  <si>
    <t>76892</t>
  </si>
  <si>
    <t>Yumbo</t>
  </si>
  <si>
    <t>Total general</t>
  </si>
  <si>
    <t>ND</t>
  </si>
  <si>
    <t xml:space="preserve">                                           </t>
  </si>
  <si>
    <t>81736</t>
  </si>
  <si>
    <t>Saravena</t>
  </si>
  <si>
    <t>81794</t>
  </si>
  <si>
    <t>Tame</t>
  </si>
  <si>
    <t>15224</t>
  </si>
  <si>
    <t>Cucaita</t>
  </si>
  <si>
    <t>15455</t>
  </si>
  <si>
    <t>Miraflores - Boyaca</t>
  </si>
  <si>
    <t>15469</t>
  </si>
  <si>
    <t>Moniquira</t>
  </si>
  <si>
    <t>15537</t>
  </si>
  <si>
    <t>Paz de Rio</t>
  </si>
  <si>
    <t>15646</t>
  </si>
  <si>
    <t>Samaca</t>
  </si>
  <si>
    <t>15690</t>
  </si>
  <si>
    <t>Santa Maria - Boyaca</t>
  </si>
  <si>
    <t>17174</t>
  </si>
  <si>
    <t>Chinchina</t>
  </si>
  <si>
    <t>85010</t>
  </si>
  <si>
    <t>Aguazul</t>
  </si>
  <si>
    <t>85125</t>
  </si>
  <si>
    <t>Hato Corozal</t>
  </si>
  <si>
    <t>85162</t>
  </si>
  <si>
    <t>Monterrey</t>
  </si>
  <si>
    <t>85225</t>
  </si>
  <si>
    <t>Nunchia</t>
  </si>
  <si>
    <t>85250</t>
  </si>
  <si>
    <t>Paz de Ariporo</t>
  </si>
  <si>
    <t>85263</t>
  </si>
  <si>
    <t>Pore</t>
  </si>
  <si>
    <t>85410</t>
  </si>
  <si>
    <t>Tauramena</t>
  </si>
  <si>
    <t>85440</t>
  </si>
  <si>
    <t>Villanueva - Casanare</t>
  </si>
  <si>
    <t>19075</t>
  </si>
  <si>
    <t>Balboa - Cauca</t>
  </si>
  <si>
    <t>19212</t>
  </si>
  <si>
    <t>Corinto</t>
  </si>
  <si>
    <t>19824</t>
  </si>
  <si>
    <t>Totoro</t>
  </si>
  <si>
    <t>25035</t>
  </si>
  <si>
    <t>Anapoima</t>
  </si>
  <si>
    <t>25126</t>
  </si>
  <si>
    <t>Cajica</t>
  </si>
  <si>
    <t>25168</t>
  </si>
  <si>
    <t>Chaguani</t>
  </si>
  <si>
    <t>25281</t>
  </si>
  <si>
    <t>Fosca</t>
  </si>
  <si>
    <t>25438</t>
  </si>
  <si>
    <t>Medina</t>
  </si>
  <si>
    <t>25488</t>
  </si>
  <si>
    <t>Nilo</t>
  </si>
  <si>
    <t>25530</t>
  </si>
  <si>
    <t>Paratebueno</t>
  </si>
  <si>
    <t>25662</t>
  </si>
  <si>
    <t>San Juan de Rio Seco</t>
  </si>
  <si>
    <t>Guaviare</t>
  </si>
  <si>
    <t>95001</t>
  </si>
  <si>
    <t>San Jose del Guaviare</t>
  </si>
  <si>
    <t>41885</t>
  </si>
  <si>
    <t>Yaguara</t>
  </si>
  <si>
    <t>50124</t>
  </si>
  <si>
    <t>Cabuyaro</t>
  </si>
  <si>
    <t>50226</t>
  </si>
  <si>
    <t>Cumaral</t>
  </si>
  <si>
    <t>50251</t>
  </si>
  <si>
    <t>El Castillo</t>
  </si>
  <si>
    <t>50287</t>
  </si>
  <si>
    <t>Fuente de Oro</t>
  </si>
  <si>
    <t>50313</t>
  </si>
  <si>
    <t>Granada - Meta</t>
  </si>
  <si>
    <t>50606</t>
  </si>
  <si>
    <t>Restrepo - Meta</t>
  </si>
  <si>
    <t>Nariño</t>
  </si>
  <si>
    <t>52001</t>
  </si>
  <si>
    <t>Pasto</t>
  </si>
  <si>
    <t>52287</t>
  </si>
  <si>
    <t>Funes</t>
  </si>
  <si>
    <t>52352</t>
  </si>
  <si>
    <t>Iles</t>
  </si>
  <si>
    <t>54405</t>
  </si>
  <si>
    <t>Los Patios</t>
  </si>
  <si>
    <t>54673</t>
  </si>
  <si>
    <t>San Cayetano - Norte de Santander</t>
  </si>
  <si>
    <t>54874</t>
  </si>
  <si>
    <t>Villa del Rosario</t>
  </si>
  <si>
    <t>Quindio</t>
  </si>
  <si>
    <t>63130</t>
  </si>
  <si>
    <t>Calarca</t>
  </si>
  <si>
    <t>63302</t>
  </si>
  <si>
    <t>Genova</t>
  </si>
  <si>
    <t>68020</t>
  </si>
  <si>
    <t>Albania - Santander</t>
  </si>
  <si>
    <t>68385</t>
  </si>
  <si>
    <t>Landazuri</t>
  </si>
  <si>
    <t>68689</t>
  </si>
  <si>
    <t>San Vicente de Chucuri</t>
  </si>
  <si>
    <t>73168</t>
  </si>
  <si>
    <t>Chaparral</t>
  </si>
  <si>
    <t>73275</t>
  </si>
  <si>
    <t>Flandes</t>
  </si>
  <si>
    <t>73854</t>
  </si>
  <si>
    <t>Valle de San Juan</t>
  </si>
  <si>
    <t>76122</t>
  </si>
  <si>
    <t>Caicedonia</t>
  </si>
  <si>
    <t>76616</t>
  </si>
  <si>
    <t>Riofrio</t>
  </si>
  <si>
    <t>Vichada</t>
  </si>
  <si>
    <t>99001</t>
  </si>
  <si>
    <t>Puerto Carreño</t>
  </si>
  <si>
    <t>Atlantico</t>
  </si>
  <si>
    <t>08638</t>
  </si>
  <si>
    <t>Sabanalarga - Atlantico</t>
  </si>
  <si>
    <t>15204</t>
  </si>
  <si>
    <t>Combita</t>
  </si>
  <si>
    <t>15238</t>
  </si>
  <si>
    <t>Duitama</t>
  </si>
  <si>
    <t>19001</t>
  </si>
  <si>
    <t>Popayan</t>
  </si>
  <si>
    <t>Cesar</t>
  </si>
  <si>
    <t>20045</t>
  </si>
  <si>
    <t>Becerril</t>
  </si>
  <si>
    <t>25181</t>
  </si>
  <si>
    <t>Choachi</t>
  </si>
  <si>
    <t>25295</t>
  </si>
  <si>
    <t>Gachancipa</t>
  </si>
  <si>
    <t>25317</t>
  </si>
  <si>
    <t>Guacheta</t>
  </si>
  <si>
    <t>25658</t>
  </si>
  <si>
    <t>San Francisco - Cundinamarca</t>
  </si>
  <si>
    <t>25745</t>
  </si>
  <si>
    <t>Simijaca</t>
  </si>
  <si>
    <t>25781</t>
  </si>
  <si>
    <t>Sutatausa</t>
  </si>
  <si>
    <t>25839</t>
  </si>
  <si>
    <t>Ubala</t>
  </si>
  <si>
    <t>52838</t>
  </si>
  <si>
    <t>Tuquerres</t>
  </si>
  <si>
    <t>66594</t>
  </si>
  <si>
    <t>Quinchia</t>
  </si>
  <si>
    <t>68081</t>
  </si>
  <si>
    <t>Barrancabermeja</t>
  </si>
  <si>
    <t>68547</t>
  </si>
  <si>
    <t>Piedecuesta</t>
  </si>
  <si>
    <t>73624</t>
  </si>
  <si>
    <t>Rovira</t>
  </si>
  <si>
    <t>76520</t>
  </si>
  <si>
    <t>Palmira</t>
  </si>
  <si>
    <t>76834</t>
  </si>
  <si>
    <t>Tulua</t>
  </si>
  <si>
    <t>* Los datos que se presentan son preliminares de acuerdo con la información que la Agencia Nacional de Minería ha recibido  a la fecha.</t>
  </si>
  <si>
    <t>* ND: No se tiene información sobre producción hasta la fecha.</t>
  </si>
  <si>
    <t>PRIMER TRIMESTRE</t>
  </si>
  <si>
    <t>SEGUNDO TRIMESTRE</t>
  </si>
  <si>
    <t>08421</t>
  </si>
  <si>
    <t>Luruaco</t>
  </si>
  <si>
    <t>08606</t>
  </si>
  <si>
    <t>Repelon</t>
  </si>
  <si>
    <t>Puerto Colombia</t>
  </si>
  <si>
    <t>15087</t>
  </si>
  <si>
    <t>Belen - Boyaca</t>
  </si>
  <si>
    <t>15215</t>
  </si>
  <si>
    <t>Corrales</t>
  </si>
  <si>
    <t>15325</t>
  </si>
  <si>
    <t>Guayata</t>
  </si>
  <si>
    <t>15476</t>
  </si>
  <si>
    <t>Motavita</t>
  </si>
  <si>
    <t>15531</t>
  </si>
  <si>
    <t>Pauna</t>
  </si>
  <si>
    <t>15693</t>
  </si>
  <si>
    <t>Santa Rosa de Viterbo</t>
  </si>
  <si>
    <t>15761</t>
  </si>
  <si>
    <t>Somondoco</t>
  </si>
  <si>
    <t>15764</t>
  </si>
  <si>
    <t>Soraca</t>
  </si>
  <si>
    <t>17013</t>
  </si>
  <si>
    <t>Aguadas</t>
  </si>
  <si>
    <t>17272</t>
  </si>
  <si>
    <t>Filadelfia</t>
  </si>
  <si>
    <t>17388</t>
  </si>
  <si>
    <t>La Merced</t>
  </si>
  <si>
    <t>17486</t>
  </si>
  <si>
    <t>Neira</t>
  </si>
  <si>
    <t>17524</t>
  </si>
  <si>
    <t>Palestina - Caldas</t>
  </si>
  <si>
    <t>18592</t>
  </si>
  <si>
    <t>Puerto Rico - Caqueta</t>
  </si>
  <si>
    <t>19450</t>
  </si>
  <si>
    <t>Mercaderes</t>
  </si>
  <si>
    <t>19573</t>
  </si>
  <si>
    <t>Puerto Tejada</t>
  </si>
  <si>
    <t>19698</t>
  </si>
  <si>
    <t>Santander de Quilichao</t>
  </si>
  <si>
    <t>20001</t>
  </si>
  <si>
    <t>Valledupar</t>
  </si>
  <si>
    <t>20228</t>
  </si>
  <si>
    <t>Curumani</t>
  </si>
  <si>
    <t>20295</t>
  </si>
  <si>
    <t>Gamarra</t>
  </si>
  <si>
    <t>20383</t>
  </si>
  <si>
    <t>La Gloria</t>
  </si>
  <si>
    <t>20517</t>
  </si>
  <si>
    <t>Pailitas</t>
  </si>
  <si>
    <t>20770</t>
  </si>
  <si>
    <t>San Martin - Cesar</t>
  </si>
  <si>
    <t>Cordoba</t>
  </si>
  <si>
    <t>23855</t>
  </si>
  <si>
    <t>Valencia</t>
  </si>
  <si>
    <t>25224</t>
  </si>
  <si>
    <t>Cucunuba</t>
  </si>
  <si>
    <t>25290</t>
  </si>
  <si>
    <t>Fusagasuga</t>
  </si>
  <si>
    <t>25324</t>
  </si>
  <si>
    <t>Guataqui</t>
  </si>
  <si>
    <t>25372</t>
  </si>
  <si>
    <t>Junin</t>
  </si>
  <si>
    <t>25793</t>
  </si>
  <si>
    <t>Tausa</t>
  </si>
  <si>
    <t>25845</t>
  </si>
  <si>
    <t>Une</t>
  </si>
  <si>
    <t>44001</t>
  </si>
  <si>
    <t>Riohacha</t>
  </si>
  <si>
    <t>44090</t>
  </si>
  <si>
    <t>Dibulla</t>
  </si>
  <si>
    <t>Magdalena</t>
  </si>
  <si>
    <t>47001</t>
  </si>
  <si>
    <t>Santa Marta</t>
  </si>
  <si>
    <t>47030</t>
  </si>
  <si>
    <t>Algarrobo</t>
  </si>
  <si>
    <t>47980</t>
  </si>
  <si>
    <t>Zona Bananera</t>
  </si>
  <si>
    <t>52693</t>
  </si>
  <si>
    <t>San Pablo - Nariño</t>
  </si>
  <si>
    <t>52720</t>
  </si>
  <si>
    <t>Sapuyes</t>
  </si>
  <si>
    <t>52885</t>
  </si>
  <si>
    <t>Yacuanquer</t>
  </si>
  <si>
    <t>54099</t>
  </si>
  <si>
    <t>Bochalema</t>
  </si>
  <si>
    <t>54261</t>
  </si>
  <si>
    <t>El Zulia</t>
  </si>
  <si>
    <t>54520</t>
  </si>
  <si>
    <t>Pamplonita</t>
  </si>
  <si>
    <t>66400</t>
  </si>
  <si>
    <t>La Virginia</t>
  </si>
  <si>
    <t>68276</t>
  </si>
  <si>
    <t>Floridablanca</t>
  </si>
  <si>
    <t>68307</t>
  </si>
  <si>
    <t>Giron</t>
  </si>
  <si>
    <t>68464</t>
  </si>
  <si>
    <t>Mogotes</t>
  </si>
  <si>
    <t>68855</t>
  </si>
  <si>
    <t>Valle de San Jose</t>
  </si>
  <si>
    <t>73504</t>
  </si>
  <si>
    <t>Ortega</t>
  </si>
  <si>
    <t>76497</t>
  </si>
  <si>
    <t>Obando</t>
  </si>
  <si>
    <t>76869</t>
  </si>
  <si>
    <t>Vijes</t>
  </si>
  <si>
    <t xml:space="preserve">TOTAL </t>
  </si>
  <si>
    <t>15223</t>
  </si>
  <si>
    <t>Cubara</t>
  </si>
  <si>
    <t>15232</t>
  </si>
  <si>
    <t>Chiquiza</t>
  </si>
  <si>
    <t>15367</t>
  </si>
  <si>
    <t>Jenesano</t>
  </si>
  <si>
    <t>15778</t>
  </si>
  <si>
    <t>Sutatenza</t>
  </si>
  <si>
    <t>85001</t>
  </si>
  <si>
    <t>Yopal</t>
  </si>
  <si>
    <t>20178</t>
  </si>
  <si>
    <t>Chiriguana</t>
  </si>
  <si>
    <t>20621</t>
  </si>
  <si>
    <t>La Paz - Cesar</t>
  </si>
  <si>
    <t>25436</t>
  </si>
  <si>
    <t>Manta</t>
  </si>
  <si>
    <t>25594</t>
  </si>
  <si>
    <t>Quetame</t>
  </si>
  <si>
    <t>25653</t>
  </si>
  <si>
    <t>San Cayetano - Cundinamarca</t>
  </si>
  <si>
    <t>44560</t>
  </si>
  <si>
    <t>Manaure - La Guajira</t>
  </si>
  <si>
    <t>50689</t>
  </si>
  <si>
    <t>San Martin - Meta</t>
  </si>
  <si>
    <t>52356</t>
  </si>
  <si>
    <t>Ipiales</t>
  </si>
  <si>
    <t>52560</t>
  </si>
  <si>
    <t>Potosi</t>
  </si>
  <si>
    <t>52678</t>
  </si>
  <si>
    <t>Samaniego</t>
  </si>
  <si>
    <t>52683</t>
  </si>
  <si>
    <t>Sandona</t>
  </si>
  <si>
    <t>54003</t>
  </si>
  <si>
    <t>Abrego</t>
  </si>
  <si>
    <t>54498</t>
  </si>
  <si>
    <t>Ocaña</t>
  </si>
  <si>
    <t>54810</t>
  </si>
  <si>
    <t>Tibu</t>
  </si>
  <si>
    <t>Putumayo</t>
  </si>
  <si>
    <t>86320</t>
  </si>
  <si>
    <t>Orito</t>
  </si>
  <si>
    <t>68167</t>
  </si>
  <si>
    <t>Charala</t>
  </si>
  <si>
    <t>68211</t>
  </si>
  <si>
    <t>Contratacion</t>
  </si>
  <si>
    <t>TOTAL PRODUCCION</t>
  </si>
  <si>
    <t>13836</t>
  </si>
  <si>
    <t>Turbaco</t>
  </si>
  <si>
    <t>13838</t>
  </si>
  <si>
    <t>Turbana</t>
  </si>
  <si>
    <t>15514</t>
  </si>
  <si>
    <t>Paez</t>
  </si>
  <si>
    <t>15621</t>
  </si>
  <si>
    <t>Rondon</t>
  </si>
  <si>
    <t>15861</t>
  </si>
  <si>
    <t>Ventaquemada</t>
  </si>
  <si>
    <t>19256</t>
  </si>
  <si>
    <t>El Tambo - Cauca</t>
  </si>
  <si>
    <t>19455</t>
  </si>
  <si>
    <t>Miranda</t>
  </si>
  <si>
    <t>19760</t>
  </si>
  <si>
    <t>Sotara</t>
  </si>
  <si>
    <t>20011</t>
  </si>
  <si>
    <t>Aguachica</t>
  </si>
  <si>
    <t>20032</t>
  </si>
  <si>
    <t>Astrea</t>
  </si>
  <si>
    <t>20060</t>
  </si>
  <si>
    <t>Bosconia</t>
  </si>
  <si>
    <t>20175</t>
  </si>
  <si>
    <t>Chimichagua</t>
  </si>
  <si>
    <t>20443</t>
  </si>
  <si>
    <t>Manaure - Cesar</t>
  </si>
  <si>
    <t>20550</t>
  </si>
  <si>
    <t>Pelaya</t>
  </si>
  <si>
    <t>20614</t>
  </si>
  <si>
    <t>Rio de Oro</t>
  </si>
  <si>
    <t>25178</t>
  </si>
  <si>
    <t>Chipaque</t>
  </si>
  <si>
    <t>25769</t>
  </si>
  <si>
    <t>Subachoque</t>
  </si>
  <si>
    <t>25805</t>
  </si>
  <si>
    <t>Tibacuy</t>
  </si>
  <si>
    <t>41524</t>
  </si>
  <si>
    <t>Palermo</t>
  </si>
  <si>
    <t>47189</t>
  </si>
  <si>
    <t>Cienaga - Magalena</t>
  </si>
  <si>
    <t>52224</t>
  </si>
  <si>
    <t>Cuaspud</t>
  </si>
  <si>
    <t>63272</t>
  </si>
  <si>
    <t>Filandia</t>
  </si>
  <si>
    <t>Sucre</t>
  </si>
  <si>
    <t>70823</t>
  </si>
  <si>
    <t>Tolu Viejo</t>
  </si>
  <si>
    <t>76126</t>
  </si>
  <si>
    <t>Calima</t>
  </si>
  <si>
    <t>76275</t>
  </si>
  <si>
    <t>Florida</t>
  </si>
  <si>
    <t>76606</t>
  </si>
  <si>
    <t>Restrepo - Valle del Cauca</t>
  </si>
  <si>
    <t>76828</t>
  </si>
  <si>
    <t>Trujillo</t>
  </si>
  <si>
    <t>08433</t>
  </si>
  <si>
    <t>Malambo</t>
  </si>
  <si>
    <t>15798</t>
  </si>
  <si>
    <t>Tenza</t>
  </si>
  <si>
    <t>25148</t>
  </si>
  <si>
    <t>Caparrapi</t>
  </si>
  <si>
    <t>25851</t>
  </si>
  <si>
    <t>utica</t>
  </si>
  <si>
    <t>68190</t>
  </si>
  <si>
    <t>Cimitarra</t>
  </si>
  <si>
    <t>Regresar</t>
  </si>
  <si>
    <t>13442</t>
  </si>
  <si>
    <t>Maria La Baja</t>
  </si>
  <si>
    <t>15218</t>
  </si>
  <si>
    <t>Covarachia</t>
  </si>
  <si>
    <t>15667</t>
  </si>
  <si>
    <t>San Luis de Gaceno</t>
  </si>
  <si>
    <t>15762</t>
  </si>
  <si>
    <t>Sora</t>
  </si>
  <si>
    <t>17653</t>
  </si>
  <si>
    <t>Salamina - Caldas</t>
  </si>
  <si>
    <t>19110</t>
  </si>
  <si>
    <t>Buenos Aires</t>
  </si>
  <si>
    <t>20013</t>
  </si>
  <si>
    <t>Agustin Codazzi</t>
  </si>
  <si>
    <t>25245</t>
  </si>
  <si>
    <t>El Colegio</t>
  </si>
  <si>
    <t>86568</t>
  </si>
  <si>
    <t>Puerto Asis</t>
  </si>
  <si>
    <t>63548</t>
  </si>
  <si>
    <t>Pijao</t>
  </si>
  <si>
    <t>ARENAS ACUMULADO  I, II, III TRIMESTRE DE 2017 ( m3 )</t>
  </si>
  <si>
    <t>TERCER TRIMESTRE</t>
  </si>
  <si>
    <t>73671</t>
  </si>
  <si>
    <t>Saldaña</t>
  </si>
  <si>
    <t>ASFALTITA ACUMULADO  I, II, III TRIMESTRE DE 2017 ( m3 )</t>
  </si>
  <si>
    <t>DIABASA ACUMULADO  I, II, III  TRIMESTRE DE 2017 ( m3 )</t>
  </si>
  <si>
    <t>GRAVAS  ACUMULADO  I, II, III TRIMESTRE DE 2017 ( m3 )</t>
  </si>
  <si>
    <t>23466</t>
  </si>
  <si>
    <t>Montelibano</t>
  </si>
  <si>
    <t>RECEBO ACUMULADO  I, II, III TRIMESTRE DE 2017 ( m3 )</t>
  </si>
  <si>
    <t>23001</t>
  </si>
  <si>
    <t>Monteria</t>
  </si>
  <si>
    <t>76147</t>
  </si>
  <si>
    <t>Cartago</t>
  </si>
  <si>
    <t>20400</t>
  </si>
  <si>
    <t>La Jagua de Ibirico</t>
  </si>
  <si>
    <t>41306</t>
  </si>
  <si>
    <t>Gigante</t>
  </si>
  <si>
    <t xml:space="preserve">INFORME DE PRODUCCION ROCAS Y MATERIALES DE CONSTRUCCION 
ACUMULADO I, II, III   TRIMESTRE 2017 </t>
  </si>
  <si>
    <t>FECHA DE PRESENTACIÓN NOVIEMBRE 15 DE 2017</t>
  </si>
  <si>
    <t>08573</t>
  </si>
  <si>
    <t>08634</t>
  </si>
  <si>
    <t>Sabanagrande</t>
  </si>
  <si>
    <t>08685</t>
  </si>
  <si>
    <t>Santo Tomas</t>
  </si>
  <si>
    <t>15272</t>
  </si>
  <si>
    <t>Firavitoba</t>
  </si>
  <si>
    <t>17050</t>
  </si>
  <si>
    <t>Aranzazu</t>
  </si>
  <si>
    <t>17433</t>
  </si>
  <si>
    <t>Manzanares</t>
  </si>
  <si>
    <t>18029</t>
  </si>
  <si>
    <t>Albania - Caqueta</t>
  </si>
  <si>
    <t>19622</t>
  </si>
  <si>
    <t>Rosas</t>
  </si>
  <si>
    <t>20750</t>
  </si>
  <si>
    <t>San Diego</t>
  </si>
  <si>
    <t>68001</t>
  </si>
  <si>
    <t>Bucaramanga</t>
  </si>
  <si>
    <t>05147</t>
  </si>
  <si>
    <t>Carepa</t>
  </si>
  <si>
    <t>05308</t>
  </si>
  <si>
    <t>Girardota</t>
  </si>
  <si>
    <t>05809</t>
  </si>
  <si>
    <t>Titiribi</t>
  </si>
  <si>
    <t>05837</t>
  </si>
  <si>
    <t>Turbo</t>
  </si>
  <si>
    <t>08372</t>
  </si>
  <si>
    <t>Juan de Acosta</t>
  </si>
  <si>
    <t>13433</t>
  </si>
  <si>
    <t>Mahates</t>
  </si>
  <si>
    <t>15322</t>
  </si>
  <si>
    <t>Guateque</t>
  </si>
  <si>
    <t>19100</t>
  </si>
  <si>
    <t>Bolivar - Cauca</t>
  </si>
  <si>
    <t>20787</t>
  </si>
  <si>
    <t>Tamalameque</t>
  </si>
  <si>
    <t>23678</t>
  </si>
  <si>
    <t>San Carlos - Cordoba</t>
  </si>
  <si>
    <t>25807</t>
  </si>
  <si>
    <t>Tibirita</t>
  </si>
  <si>
    <t>25815</t>
  </si>
  <si>
    <t>Tocaima</t>
  </si>
  <si>
    <t>47053</t>
  </si>
  <si>
    <t>Aracataca</t>
  </si>
  <si>
    <t>47245</t>
  </si>
  <si>
    <t>El Banco</t>
  </si>
  <si>
    <t>47707</t>
  </si>
  <si>
    <t>Santa Ana</t>
  </si>
  <si>
    <t>50680</t>
  </si>
  <si>
    <t>San Carlos de Guaroa</t>
  </si>
  <si>
    <t>54377</t>
  </si>
  <si>
    <t>Labateca</t>
  </si>
  <si>
    <t>54385</t>
  </si>
  <si>
    <t>La Esperanza</t>
  </si>
  <si>
    <t>66088</t>
  </si>
  <si>
    <t>Belen de Umbria - Risaralda</t>
  </si>
  <si>
    <t>68092</t>
  </si>
  <si>
    <t>Betulia - Santander</t>
  </si>
  <si>
    <t>68655</t>
  </si>
  <si>
    <t>Sabana de Torres</t>
  </si>
  <si>
    <t>08832</t>
  </si>
  <si>
    <t>Tubara</t>
  </si>
  <si>
    <t>15491</t>
  </si>
  <si>
    <t>Nobsa</t>
  </si>
  <si>
    <t>17495</t>
  </si>
  <si>
    <t>Norcasia</t>
  </si>
  <si>
    <t>19142</t>
  </si>
  <si>
    <t>Caloto</t>
  </si>
  <si>
    <t>20238</t>
  </si>
  <si>
    <t>El Copey</t>
  </si>
  <si>
    <t>20710</t>
  </si>
  <si>
    <t>San Alberto</t>
  </si>
  <si>
    <t>25513</t>
  </si>
  <si>
    <t>Pacho</t>
  </si>
  <si>
    <t>86755</t>
  </si>
  <si>
    <t>San Francisco - Putumayo</t>
  </si>
  <si>
    <t>66682</t>
  </si>
  <si>
    <t>Santa Rosa de Cabal</t>
  </si>
  <si>
    <t>76736</t>
  </si>
  <si>
    <t>Sevilla</t>
  </si>
  <si>
    <t>76895</t>
  </si>
  <si>
    <t>Zarzal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</si>
</sst>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</cellStyleXfs>
  <cellXfs count="88">
    <xf numFmtId="0" fontId="0" fillId="0" borderId="0" xfId="0"/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0" borderId="10" xfId="2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/>
    <xf numFmtId="0" fontId="8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7" fillId="0" borderId="18" xfId="2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/>
    <xf numFmtId="43" fontId="0" fillId="0" borderId="0" xfId="1" applyFont="1"/>
    <xf numFmtId="43" fontId="0" fillId="0" borderId="0" xfId="1" applyFont="1" applyAlignment="1">
      <alignment horizontal="center"/>
    </xf>
    <xf numFmtId="0" fontId="6" fillId="0" borderId="0" xfId="0" applyFont="1"/>
    <xf numFmtId="165" fontId="0" fillId="0" borderId="0" xfId="0" applyNumberFormat="1"/>
    <xf numFmtId="164" fontId="0" fillId="0" borderId="0" xfId="0" applyNumberFormat="1"/>
    <xf numFmtId="43" fontId="2" fillId="0" borderId="26" xfId="1" applyFont="1" applyFill="1" applyBorder="1" applyAlignment="1">
      <alignment horizontal="center"/>
    </xf>
    <xf numFmtId="43" fontId="2" fillId="0" borderId="27" xfId="1" applyFont="1" applyFill="1" applyBorder="1" applyAlignment="1">
      <alignment horizontal="center"/>
    </xf>
    <xf numFmtId="43" fontId="2" fillId="0" borderId="28" xfId="1" applyFont="1" applyFill="1" applyBorder="1" applyAlignment="1">
      <alignment horizontal="center"/>
    </xf>
    <xf numFmtId="0" fontId="2" fillId="0" borderId="29" xfId="0" applyFont="1" applyBorder="1"/>
    <xf numFmtId="0" fontId="0" fillId="0" borderId="29" xfId="1" applyNumberFormat="1" applyFont="1" applyBorder="1"/>
    <xf numFmtId="0" fontId="0" fillId="0" borderId="29" xfId="0" applyBorder="1"/>
    <xf numFmtId="43" fontId="0" fillId="0" borderId="29" xfId="1" applyNumberFormat="1" applyFont="1" applyBorder="1"/>
    <xf numFmtId="43" fontId="0" fillId="0" borderId="29" xfId="0" applyNumberFormat="1" applyBorder="1"/>
    <xf numFmtId="0" fontId="0" fillId="0" borderId="30" xfId="1" applyNumberFormat="1" applyFont="1" applyBorder="1"/>
    <xf numFmtId="0" fontId="0" fillId="0" borderId="30" xfId="0" applyBorder="1"/>
    <xf numFmtId="43" fontId="0" fillId="0" borderId="30" xfId="1" applyNumberFormat="1" applyFont="1" applyBorder="1"/>
    <xf numFmtId="43" fontId="0" fillId="0" borderId="30" xfId="0" applyNumberFormat="1" applyBorder="1"/>
    <xf numFmtId="3" fontId="2" fillId="0" borderId="0" xfId="0" applyNumberFormat="1" applyFont="1"/>
    <xf numFmtId="43" fontId="0" fillId="0" borderId="0" xfId="0" applyNumberFormat="1"/>
    <xf numFmtId="0" fontId="0" fillId="0" borderId="32" xfId="0" applyBorder="1" applyAlignment="1">
      <alignment horizontal="right"/>
    </xf>
    <xf numFmtId="0" fontId="0" fillId="0" borderId="30" xfId="0" applyBorder="1" applyAlignment="1">
      <alignment horizontal="left" indent="1"/>
    </xf>
    <xf numFmtId="43" fontId="0" fillId="0" borderId="33" xfId="1" applyFont="1" applyBorder="1" applyAlignment="1">
      <alignment horizontal="right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3" borderId="30" xfId="0" applyFont="1" applyFill="1" applyBorder="1"/>
    <xf numFmtId="43" fontId="2" fillId="3" borderId="30" xfId="1" applyNumberFormat="1" applyFont="1" applyFill="1" applyBorder="1"/>
    <xf numFmtId="4" fontId="10" fillId="4" borderId="22" xfId="0" applyNumberFormat="1" applyFont="1" applyFill="1" applyBorder="1" applyAlignment="1">
      <alignment horizontal="right" vertical="center" wrapText="1"/>
    </xf>
    <xf numFmtId="164" fontId="10" fillId="4" borderId="20" xfId="1" applyNumberFormat="1" applyFont="1" applyFill="1" applyBorder="1" applyAlignment="1">
      <alignment vertical="center" wrapText="1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2" fillId="0" borderId="35" xfId="1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43" fontId="2" fillId="3" borderId="30" xfId="0" applyNumberFormat="1" applyFont="1" applyFill="1" applyBorder="1"/>
    <xf numFmtId="43" fontId="2" fillId="3" borderId="30" xfId="1" applyFon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/>
    <xf numFmtId="43" fontId="2" fillId="0" borderId="6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3" applyFont="1" applyAlignment="1">
      <alignment horizontal="left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8" fillId="0" borderId="0" xfId="3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center" vertical="center" wrapText="1"/>
    </xf>
    <xf numFmtId="164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6" fillId="0" borderId="0" xfId="3" applyFont="1" applyAlignment="1">
      <alignment horizontal="left" wrapText="1"/>
    </xf>
    <xf numFmtId="0" fontId="2" fillId="0" borderId="7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9" xfId="0" applyFont="1" applyBorder="1" applyAlignment="1">
      <alignment horizont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1</xdr:col>
      <xdr:colOff>713800</xdr:colOff>
      <xdr:row>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"/>
          <a:ext cx="818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996389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853514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</xdr:rowOff>
    </xdr:from>
    <xdr:to>
      <xdr:col>1</xdr:col>
      <xdr:colOff>958289</xdr:colOff>
      <xdr:row>3</xdr:row>
      <xdr:rowOff>141033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853514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1053539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853514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967814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0"/>
          <a:ext cx="853514" cy="731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958289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853514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topLeftCell="A3" workbookViewId="0">
      <selection activeCell="I16" sqref="I16"/>
    </sheetView>
  </sheetViews>
  <sheetFormatPr baseColWidth="10" defaultRowHeight="15" x14ac:dyDescent="0.25"/>
  <cols>
    <col min="1" max="1" width="7.7109375" customWidth="1"/>
    <col min="2" max="2" width="13.28515625" customWidth="1"/>
    <col min="3" max="3" width="18.28515625" customWidth="1"/>
    <col min="4" max="4" width="13.5703125" customWidth="1"/>
    <col min="6" max="6" width="15.28515625" customWidth="1"/>
    <col min="7" max="7" width="19.5703125" customWidth="1"/>
  </cols>
  <sheetData>
    <row r="1" spans="2:7" ht="15.75" x14ac:dyDescent="0.25">
      <c r="B1" s="57" t="s">
        <v>0</v>
      </c>
      <c r="C1" s="57"/>
      <c r="D1" s="57"/>
      <c r="E1" s="57"/>
      <c r="F1" s="57"/>
      <c r="G1" s="57"/>
    </row>
    <row r="2" spans="2:7" ht="15.75" x14ac:dyDescent="0.25">
      <c r="B2" s="58" t="s">
        <v>1</v>
      </c>
      <c r="C2" s="58"/>
      <c r="D2" s="58"/>
      <c r="E2" s="58"/>
      <c r="F2" s="58"/>
      <c r="G2" s="58"/>
    </row>
    <row r="3" spans="2:7" ht="15.75" x14ac:dyDescent="0.25">
      <c r="B3" s="59" t="s">
        <v>2</v>
      </c>
      <c r="C3" s="59"/>
      <c r="D3" s="59"/>
      <c r="E3" s="59"/>
      <c r="F3" s="59"/>
      <c r="G3" s="59"/>
    </row>
    <row r="4" spans="2:7" ht="15.75" x14ac:dyDescent="0.25">
      <c r="B4" s="59" t="s">
        <v>622</v>
      </c>
      <c r="C4" s="59"/>
      <c r="D4" s="59"/>
      <c r="E4" s="59"/>
      <c r="F4" s="59"/>
      <c r="G4" s="59"/>
    </row>
    <row r="5" spans="2:7" ht="15.75" thickBot="1" x14ac:dyDescent="0.3">
      <c r="B5" s="60"/>
      <c r="C5" s="60"/>
      <c r="D5" s="60"/>
      <c r="E5" s="60"/>
      <c r="F5" s="60"/>
      <c r="G5" s="60"/>
    </row>
    <row r="6" spans="2:7" ht="34.5" customHeight="1" thickBot="1" x14ac:dyDescent="0.3">
      <c r="B6" s="61" t="s">
        <v>621</v>
      </c>
      <c r="C6" s="62"/>
      <c r="D6" s="62"/>
      <c r="E6" s="62"/>
      <c r="F6" s="62"/>
      <c r="G6" s="63"/>
    </row>
    <row r="7" spans="2:7" ht="11.25" customHeight="1" x14ac:dyDescent="0.25">
      <c r="B7" s="64"/>
      <c r="C7" s="64"/>
      <c r="D7" s="64"/>
      <c r="E7" s="64"/>
      <c r="F7" s="64"/>
      <c r="G7" s="64"/>
    </row>
    <row r="8" spans="2:7" ht="26.25" thickBot="1" x14ac:dyDescent="0.3">
      <c r="B8" s="1" t="s">
        <v>4</v>
      </c>
      <c r="C8" s="2" t="s">
        <v>3</v>
      </c>
      <c r="D8" s="2" t="s">
        <v>5</v>
      </c>
      <c r="E8" s="2" t="s">
        <v>6</v>
      </c>
      <c r="F8" s="2" t="s">
        <v>7</v>
      </c>
      <c r="G8" s="3" t="s">
        <v>8</v>
      </c>
    </row>
    <row r="9" spans="2:7" x14ac:dyDescent="0.25">
      <c r="B9" s="65">
        <v>1</v>
      </c>
      <c r="C9" s="65" t="s">
        <v>9</v>
      </c>
      <c r="D9" s="4" t="s">
        <v>10</v>
      </c>
      <c r="E9" s="5" t="s">
        <v>11</v>
      </c>
      <c r="F9" s="6">
        <f>+ARENAS!H182</f>
        <v>2238372.16</v>
      </c>
      <c r="G9" s="68">
        <f>+SUM(F9:F13)</f>
        <v>12485806.729999999</v>
      </c>
    </row>
    <row r="10" spans="2:7" x14ac:dyDescent="0.25">
      <c r="B10" s="66"/>
      <c r="C10" s="66"/>
      <c r="D10" s="4" t="s">
        <v>12</v>
      </c>
      <c r="E10" s="7" t="s">
        <v>11</v>
      </c>
      <c r="F10" s="8" t="str">
        <f>+ASFALTITA!E9</f>
        <v>ND</v>
      </c>
      <c r="G10" s="69"/>
    </row>
    <row r="11" spans="2:7" x14ac:dyDescent="0.25">
      <c r="B11" s="66"/>
      <c r="C11" s="66"/>
      <c r="D11" s="4" t="s">
        <v>13</v>
      </c>
      <c r="E11" s="9" t="s">
        <v>11</v>
      </c>
      <c r="F11" s="8">
        <f>+DIABASA!H12</f>
        <v>615422.92999999993</v>
      </c>
      <c r="G11" s="70"/>
    </row>
    <row r="12" spans="2:7" x14ac:dyDescent="0.25">
      <c r="B12" s="66"/>
      <c r="C12" s="66"/>
      <c r="D12" s="4" t="s">
        <v>14</v>
      </c>
      <c r="E12" s="9" t="s">
        <v>11</v>
      </c>
      <c r="F12" s="8">
        <f>+GRAVAS!H233</f>
        <v>5827300.9699999997</v>
      </c>
      <c r="G12" s="70"/>
    </row>
    <row r="13" spans="2:7" ht="15.75" thickBot="1" x14ac:dyDescent="0.3">
      <c r="B13" s="67"/>
      <c r="C13" s="67"/>
      <c r="D13" s="10" t="s">
        <v>15</v>
      </c>
      <c r="E13" s="11" t="s">
        <v>11</v>
      </c>
      <c r="F13" s="12">
        <f>+RECEBO!H132</f>
        <v>3804710.6699999995</v>
      </c>
      <c r="G13" s="71"/>
    </row>
    <row r="14" spans="2:7" ht="15.75" thickBot="1" x14ac:dyDescent="0.3">
      <c r="B14" s="72" t="s">
        <v>16</v>
      </c>
      <c r="C14" s="73"/>
      <c r="D14" s="73"/>
      <c r="E14" s="74"/>
      <c r="F14" s="39">
        <f>SUM(F9:F13)</f>
        <v>12485806.729999999</v>
      </c>
      <c r="G14" s="40"/>
    </row>
    <row r="15" spans="2:7" x14ac:dyDescent="0.25">
      <c r="F15" s="13"/>
      <c r="G15" s="14"/>
    </row>
    <row r="16" spans="2:7" x14ac:dyDescent="0.25">
      <c r="B16" s="15" t="s">
        <v>17</v>
      </c>
      <c r="F16" s="16"/>
      <c r="G16" s="17"/>
    </row>
    <row r="17" spans="2:8" ht="24.75" customHeight="1" x14ac:dyDescent="0.25">
      <c r="B17" s="56" t="s">
        <v>361</v>
      </c>
      <c r="C17" s="56"/>
      <c r="D17" s="56"/>
      <c r="E17" s="56"/>
      <c r="F17" s="56"/>
      <c r="G17" s="56"/>
      <c r="H17" s="56"/>
    </row>
    <row r="18" spans="2:8" ht="15" customHeight="1" x14ac:dyDescent="0.25">
      <c r="B18" s="56" t="s">
        <v>362</v>
      </c>
      <c r="C18" s="56"/>
      <c r="D18" s="56"/>
      <c r="E18" s="56"/>
      <c r="F18" s="56"/>
      <c r="G18" s="56"/>
    </row>
  </sheetData>
  <mergeCells count="13">
    <mergeCell ref="B18:G18"/>
    <mergeCell ref="B17:H17"/>
    <mergeCell ref="B1:G1"/>
    <mergeCell ref="B2:G2"/>
    <mergeCell ref="B3:G3"/>
    <mergeCell ref="B4:G4"/>
    <mergeCell ref="B5:G5"/>
    <mergeCell ref="B6:G6"/>
    <mergeCell ref="B7:G7"/>
    <mergeCell ref="B9:B13"/>
    <mergeCell ref="C9:C13"/>
    <mergeCell ref="G9:G13"/>
    <mergeCell ref="B14:E14"/>
  </mergeCells>
  <hyperlinks>
    <hyperlink ref="C9:C13" location="'ROCAS Y MATERIALES DE PRODUCCIO'!A1" display="ROCAS Y MATERIALES DE CONSTRUCCIÓN"/>
    <hyperlink ref="D11" location="DIABASA!A1" display="DIABASA"/>
    <hyperlink ref="D12" location="GRAVAS!A1" display="GRAVA"/>
    <hyperlink ref="D10" location="ASFALTITA!A1" display="ASFALTITAS"/>
    <hyperlink ref="D13" location="RECEBO!A1" display="RECEBO"/>
    <hyperlink ref="D9" location="ARENAS!A1" display="AREN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4"/>
  <sheetViews>
    <sheetView topLeftCell="C1" workbookViewId="0">
      <selection activeCell="H183" sqref="H183"/>
    </sheetView>
  </sheetViews>
  <sheetFormatPr baseColWidth="10" defaultRowHeight="15" x14ac:dyDescent="0.25"/>
  <cols>
    <col min="1" max="1" width="5.7109375" customWidth="1"/>
    <col min="2" max="2" width="22" bestFit="1" customWidth="1"/>
    <col min="3" max="3" width="27.28515625" bestFit="1" customWidth="1"/>
    <col min="4" max="4" width="25.42578125" bestFit="1" customWidth="1"/>
    <col min="5" max="5" width="30" bestFit="1" customWidth="1"/>
    <col min="6" max="7" width="30" customWidth="1"/>
    <col min="8" max="8" width="30.28515625" bestFit="1" customWidth="1"/>
    <col min="9" max="9" width="13.140625" bestFit="1" customWidth="1"/>
    <col min="11" max="11" width="12.7109375" bestFit="1" customWidth="1"/>
  </cols>
  <sheetData>
    <row r="1" spans="2:9" ht="15.75" x14ac:dyDescent="0.25">
      <c r="B1" s="57" t="s">
        <v>0</v>
      </c>
      <c r="C1" s="57"/>
      <c r="D1" s="57"/>
      <c r="E1" s="57"/>
      <c r="F1" s="57"/>
      <c r="G1" s="57"/>
      <c r="H1" s="57"/>
    </row>
    <row r="2" spans="2:9" ht="15.75" x14ac:dyDescent="0.25">
      <c r="B2" s="57" t="s">
        <v>1</v>
      </c>
      <c r="C2" s="57"/>
      <c r="D2" s="57"/>
      <c r="E2" s="57"/>
      <c r="F2" s="57"/>
      <c r="G2" s="57"/>
      <c r="H2" s="57"/>
    </row>
    <row r="3" spans="2:9" ht="15.75" x14ac:dyDescent="0.25">
      <c r="B3" s="57" t="s">
        <v>2</v>
      </c>
      <c r="C3" s="57"/>
      <c r="D3" s="57"/>
      <c r="E3" s="57"/>
      <c r="F3" s="57"/>
      <c r="G3" s="57"/>
      <c r="H3" s="57"/>
    </row>
    <row r="4" spans="2:9" ht="15.75" thickBot="1" x14ac:dyDescent="0.3">
      <c r="B4" s="76"/>
      <c r="C4" s="76"/>
      <c r="D4" s="76"/>
    </row>
    <row r="5" spans="2:9" ht="15.75" customHeight="1" x14ac:dyDescent="0.25">
      <c r="B5" s="77" t="s">
        <v>603</v>
      </c>
      <c r="C5" s="78"/>
      <c r="D5" s="78"/>
      <c r="E5" s="78"/>
      <c r="F5" s="79"/>
      <c r="G5" s="79"/>
      <c r="H5" s="80"/>
    </row>
    <row r="6" spans="2:9" ht="15.75" thickBot="1" x14ac:dyDescent="0.3">
      <c r="B6" s="18" t="s">
        <v>19</v>
      </c>
      <c r="C6" s="19" t="s">
        <v>20</v>
      </c>
      <c r="D6" s="19" t="s">
        <v>21</v>
      </c>
      <c r="E6" s="19" t="s">
        <v>363</v>
      </c>
      <c r="F6" s="44" t="s">
        <v>364</v>
      </c>
      <c r="G6" s="44" t="s">
        <v>604</v>
      </c>
      <c r="H6" s="20" t="s">
        <v>470</v>
      </c>
    </row>
    <row r="7" spans="2:9" x14ac:dyDescent="0.25">
      <c r="B7" s="54" t="s">
        <v>24</v>
      </c>
      <c r="C7" s="22" t="s">
        <v>25</v>
      </c>
      <c r="D7" s="23" t="s">
        <v>26</v>
      </c>
      <c r="E7" s="24">
        <v>4200</v>
      </c>
      <c r="F7" s="24">
        <v>4200</v>
      </c>
      <c r="G7" s="24"/>
      <c r="H7" s="25">
        <f>SUM(E7:G7)</f>
        <v>8400</v>
      </c>
    </row>
    <row r="8" spans="2:9" x14ac:dyDescent="0.25">
      <c r="B8" s="55" t="s">
        <v>27</v>
      </c>
      <c r="C8" s="26" t="s">
        <v>28</v>
      </c>
      <c r="D8" s="27" t="s">
        <v>29</v>
      </c>
      <c r="E8" s="24">
        <v>10081</v>
      </c>
      <c r="F8" s="24">
        <v>304</v>
      </c>
      <c r="G8" s="24"/>
      <c r="H8" s="25">
        <f t="shared" ref="H8:H71" si="0">SUM(E8:G8)</f>
        <v>10385</v>
      </c>
      <c r="I8" s="30"/>
    </row>
    <row r="9" spans="2:9" x14ac:dyDescent="0.25">
      <c r="B9" s="75" t="s">
        <v>321</v>
      </c>
      <c r="C9" s="26" t="s">
        <v>365</v>
      </c>
      <c r="D9" s="27" t="s">
        <v>366</v>
      </c>
      <c r="E9" s="24"/>
      <c r="F9" s="24">
        <v>12567</v>
      </c>
      <c r="G9" s="24"/>
      <c r="H9" s="25">
        <f t="shared" si="0"/>
        <v>12567</v>
      </c>
      <c r="I9" s="30"/>
    </row>
    <row r="10" spans="2:9" x14ac:dyDescent="0.25">
      <c r="B10" s="75"/>
      <c r="C10" s="26" t="s">
        <v>572</v>
      </c>
      <c r="D10" s="27" t="s">
        <v>573</v>
      </c>
      <c r="E10" s="24"/>
      <c r="F10" s="24">
        <v>16009</v>
      </c>
      <c r="G10" s="24"/>
      <c r="H10" s="25">
        <f t="shared" si="0"/>
        <v>16009</v>
      </c>
      <c r="I10" s="30"/>
    </row>
    <row r="11" spans="2:9" x14ac:dyDescent="0.25">
      <c r="B11" s="75"/>
      <c r="C11" s="26" t="s">
        <v>623</v>
      </c>
      <c r="D11" s="27" t="s">
        <v>369</v>
      </c>
      <c r="E11" s="24"/>
      <c r="F11" s="24">
        <v>17489.88</v>
      </c>
      <c r="G11" s="24"/>
      <c r="H11" s="25">
        <f t="shared" si="0"/>
        <v>17489.88</v>
      </c>
      <c r="I11" s="30"/>
    </row>
    <row r="12" spans="2:9" x14ac:dyDescent="0.25">
      <c r="B12" s="75"/>
      <c r="C12" s="26" t="s">
        <v>367</v>
      </c>
      <c r="D12" s="27" t="s">
        <v>368</v>
      </c>
      <c r="E12" s="24">
        <v>52507</v>
      </c>
      <c r="F12" s="24">
        <v>33526</v>
      </c>
      <c r="G12" s="24"/>
      <c r="H12" s="25">
        <f t="shared" si="0"/>
        <v>86033</v>
      </c>
    </row>
    <row r="13" spans="2:9" x14ac:dyDescent="0.25">
      <c r="B13" s="75"/>
      <c r="C13" s="26" t="s">
        <v>624</v>
      </c>
      <c r="D13" s="27" t="s">
        <v>625</v>
      </c>
      <c r="E13" s="24">
        <v>2800</v>
      </c>
      <c r="F13" s="24"/>
      <c r="G13" s="24"/>
      <c r="H13" s="25">
        <f t="shared" si="0"/>
        <v>2800</v>
      </c>
    </row>
    <row r="14" spans="2:9" x14ac:dyDescent="0.25">
      <c r="B14" s="75"/>
      <c r="C14" s="26" t="s">
        <v>626</v>
      </c>
      <c r="D14" s="27" t="s">
        <v>627</v>
      </c>
      <c r="E14" s="24">
        <v>57140</v>
      </c>
      <c r="F14" s="24">
        <v>67396</v>
      </c>
      <c r="G14" s="24"/>
      <c r="H14" s="25">
        <f t="shared" si="0"/>
        <v>124536</v>
      </c>
    </row>
    <row r="15" spans="2:9" x14ac:dyDescent="0.25">
      <c r="B15" s="55" t="s">
        <v>30</v>
      </c>
      <c r="C15" s="26" t="s">
        <v>31</v>
      </c>
      <c r="D15" s="27" t="s">
        <v>30</v>
      </c>
      <c r="E15" s="24">
        <v>803.66</v>
      </c>
      <c r="F15" s="24"/>
      <c r="G15" s="24"/>
      <c r="H15" s="25">
        <f t="shared" si="0"/>
        <v>803.66</v>
      </c>
    </row>
    <row r="16" spans="2:9" x14ac:dyDescent="0.25">
      <c r="B16" s="75" t="s">
        <v>32</v>
      </c>
      <c r="C16" s="26" t="s">
        <v>33</v>
      </c>
      <c r="D16" s="27" t="s">
        <v>34</v>
      </c>
      <c r="E16" s="24">
        <v>1200</v>
      </c>
      <c r="F16" s="24">
        <v>11183</v>
      </c>
      <c r="G16" s="24"/>
      <c r="H16" s="25">
        <f t="shared" si="0"/>
        <v>12383</v>
      </c>
    </row>
    <row r="17" spans="2:8" x14ac:dyDescent="0.25">
      <c r="B17" s="75"/>
      <c r="C17" s="26" t="s">
        <v>517</v>
      </c>
      <c r="D17" s="27" t="s">
        <v>518</v>
      </c>
      <c r="E17" s="24"/>
      <c r="F17" s="24">
        <v>1635</v>
      </c>
      <c r="G17" s="24"/>
      <c r="H17" s="25">
        <f t="shared" si="0"/>
        <v>1635</v>
      </c>
    </row>
    <row r="18" spans="2:8" x14ac:dyDescent="0.25">
      <c r="B18" s="75" t="s">
        <v>35</v>
      </c>
      <c r="C18" s="26" t="s">
        <v>36</v>
      </c>
      <c r="D18" s="27" t="s">
        <v>37</v>
      </c>
      <c r="E18" s="24">
        <v>7683</v>
      </c>
      <c r="F18" s="24">
        <v>5170</v>
      </c>
      <c r="G18" s="24"/>
      <c r="H18" s="25">
        <f t="shared" si="0"/>
        <v>12853</v>
      </c>
    </row>
    <row r="19" spans="2:8" x14ac:dyDescent="0.25">
      <c r="B19" s="75"/>
      <c r="C19" s="26" t="s">
        <v>370</v>
      </c>
      <c r="D19" s="27" t="s">
        <v>371</v>
      </c>
      <c r="E19" s="24">
        <v>250</v>
      </c>
      <c r="F19" s="24"/>
      <c r="G19" s="24"/>
      <c r="H19" s="25">
        <f t="shared" si="0"/>
        <v>250</v>
      </c>
    </row>
    <row r="20" spans="2:8" x14ac:dyDescent="0.25">
      <c r="B20" s="75"/>
      <c r="C20" s="26" t="s">
        <v>372</v>
      </c>
      <c r="D20" s="27" t="s">
        <v>373</v>
      </c>
      <c r="E20" s="24">
        <v>180</v>
      </c>
      <c r="F20" s="24"/>
      <c r="G20" s="24"/>
      <c r="H20" s="25">
        <f t="shared" si="0"/>
        <v>180</v>
      </c>
    </row>
    <row r="21" spans="2:8" x14ac:dyDescent="0.25">
      <c r="B21" s="75"/>
      <c r="C21" s="26" t="s">
        <v>628</v>
      </c>
      <c r="D21" s="27" t="s">
        <v>629</v>
      </c>
      <c r="E21" s="24"/>
      <c r="F21" s="24">
        <v>42.6</v>
      </c>
      <c r="G21" s="24"/>
      <c r="H21" s="25">
        <f t="shared" si="0"/>
        <v>42.6</v>
      </c>
    </row>
    <row r="22" spans="2:8" x14ac:dyDescent="0.25">
      <c r="B22" s="75"/>
      <c r="C22" s="26" t="s">
        <v>38</v>
      </c>
      <c r="D22" s="27" t="s">
        <v>39</v>
      </c>
      <c r="E22" s="24">
        <v>2018</v>
      </c>
      <c r="F22" s="24">
        <v>2008</v>
      </c>
      <c r="G22" s="24"/>
      <c r="H22" s="25">
        <f t="shared" si="0"/>
        <v>4026</v>
      </c>
    </row>
    <row r="23" spans="2:8" x14ac:dyDescent="0.25">
      <c r="B23" s="75"/>
      <c r="C23" s="26" t="s">
        <v>40</v>
      </c>
      <c r="D23" s="27" t="s">
        <v>41</v>
      </c>
      <c r="E23" s="24">
        <v>56</v>
      </c>
      <c r="F23" s="24">
        <v>69</v>
      </c>
      <c r="G23" s="24"/>
      <c r="H23" s="25">
        <f t="shared" si="0"/>
        <v>125</v>
      </c>
    </row>
    <row r="24" spans="2:8" x14ac:dyDescent="0.25">
      <c r="B24" s="75"/>
      <c r="C24" s="26" t="s">
        <v>374</v>
      </c>
      <c r="D24" s="27" t="s">
        <v>375</v>
      </c>
      <c r="E24" s="24">
        <v>3001</v>
      </c>
      <c r="F24" s="24">
        <v>3008</v>
      </c>
      <c r="G24" s="24"/>
      <c r="H24" s="25">
        <f t="shared" si="0"/>
        <v>6009</v>
      </c>
    </row>
    <row r="25" spans="2:8" x14ac:dyDescent="0.25">
      <c r="B25" s="75"/>
      <c r="C25" s="26" t="s">
        <v>217</v>
      </c>
      <c r="D25" s="27" t="s">
        <v>218</v>
      </c>
      <c r="E25" s="24"/>
      <c r="F25" s="24">
        <v>120</v>
      </c>
      <c r="G25" s="24"/>
      <c r="H25" s="25">
        <f t="shared" si="0"/>
        <v>120</v>
      </c>
    </row>
    <row r="26" spans="2:8" x14ac:dyDescent="0.25">
      <c r="B26" s="75"/>
      <c r="C26" s="26" t="s">
        <v>376</v>
      </c>
      <c r="D26" s="27" t="s">
        <v>377</v>
      </c>
      <c r="E26" s="24">
        <v>1144</v>
      </c>
      <c r="F26" s="24"/>
      <c r="G26" s="24"/>
      <c r="H26" s="25">
        <f t="shared" si="0"/>
        <v>1144</v>
      </c>
    </row>
    <row r="27" spans="2:8" x14ac:dyDescent="0.25">
      <c r="B27" s="75"/>
      <c r="C27" s="26" t="s">
        <v>42</v>
      </c>
      <c r="D27" s="27" t="s">
        <v>43</v>
      </c>
      <c r="E27" s="24">
        <v>1502</v>
      </c>
      <c r="F27" s="24">
        <v>867</v>
      </c>
      <c r="G27" s="24"/>
      <c r="H27" s="25">
        <f t="shared" si="0"/>
        <v>2369</v>
      </c>
    </row>
    <row r="28" spans="2:8" x14ac:dyDescent="0.25">
      <c r="B28" s="75"/>
      <c r="C28" s="26" t="s">
        <v>378</v>
      </c>
      <c r="D28" s="27" t="s">
        <v>379</v>
      </c>
      <c r="E28" s="24">
        <v>5785</v>
      </c>
      <c r="F28" s="24">
        <v>5785</v>
      </c>
      <c r="G28" s="24"/>
      <c r="H28" s="25">
        <f t="shared" si="0"/>
        <v>11570</v>
      </c>
    </row>
    <row r="29" spans="2:8" x14ac:dyDescent="0.25">
      <c r="B29" s="75"/>
      <c r="C29" s="26" t="s">
        <v>44</v>
      </c>
      <c r="D29" s="27" t="s">
        <v>45</v>
      </c>
      <c r="E29" s="24">
        <v>963</v>
      </c>
      <c r="F29" s="24">
        <v>144</v>
      </c>
      <c r="G29" s="24"/>
      <c r="H29" s="25">
        <f t="shared" si="0"/>
        <v>1107</v>
      </c>
    </row>
    <row r="30" spans="2:8" x14ac:dyDescent="0.25">
      <c r="B30" s="75"/>
      <c r="C30" s="26" t="s">
        <v>46</v>
      </c>
      <c r="D30" s="27" t="s">
        <v>47</v>
      </c>
      <c r="E30" s="24">
        <v>2780</v>
      </c>
      <c r="F30" s="24">
        <v>3743</v>
      </c>
      <c r="G30" s="24"/>
      <c r="H30" s="25">
        <f t="shared" si="0"/>
        <v>6523</v>
      </c>
    </row>
    <row r="31" spans="2:8" x14ac:dyDescent="0.25">
      <c r="B31" s="75"/>
      <c r="C31" s="26" t="s">
        <v>48</v>
      </c>
      <c r="D31" s="27" t="s">
        <v>49</v>
      </c>
      <c r="E31" s="24">
        <v>320</v>
      </c>
      <c r="F31" s="24">
        <v>170</v>
      </c>
      <c r="G31" s="24"/>
      <c r="H31" s="25">
        <f t="shared" si="0"/>
        <v>490</v>
      </c>
    </row>
    <row r="32" spans="2:8" x14ac:dyDescent="0.25">
      <c r="B32" s="75"/>
      <c r="C32" s="26" t="s">
        <v>225</v>
      </c>
      <c r="D32" s="27" t="s">
        <v>226</v>
      </c>
      <c r="E32" s="24">
        <v>70</v>
      </c>
      <c r="F32" s="24"/>
      <c r="G32" s="24"/>
      <c r="H32" s="25">
        <f t="shared" si="0"/>
        <v>70</v>
      </c>
    </row>
    <row r="33" spans="2:8" x14ac:dyDescent="0.25">
      <c r="B33" s="75"/>
      <c r="C33" s="26" t="s">
        <v>380</v>
      </c>
      <c r="D33" s="27" t="s">
        <v>381</v>
      </c>
      <c r="E33" s="24">
        <v>280</v>
      </c>
      <c r="F33" s="24">
        <v>300</v>
      </c>
      <c r="G33" s="24"/>
      <c r="H33" s="25">
        <f t="shared" si="0"/>
        <v>580</v>
      </c>
    </row>
    <row r="34" spans="2:8" x14ac:dyDescent="0.25">
      <c r="B34" s="75"/>
      <c r="C34" s="26" t="s">
        <v>50</v>
      </c>
      <c r="D34" s="27" t="s">
        <v>51</v>
      </c>
      <c r="E34" s="24">
        <v>300</v>
      </c>
      <c r="F34" s="24">
        <v>250</v>
      </c>
      <c r="G34" s="24"/>
      <c r="H34" s="25">
        <f t="shared" si="0"/>
        <v>550</v>
      </c>
    </row>
    <row r="35" spans="2:8" x14ac:dyDescent="0.25">
      <c r="B35" s="75"/>
      <c r="C35" s="26" t="s">
        <v>52</v>
      </c>
      <c r="D35" s="27" t="s">
        <v>53</v>
      </c>
      <c r="E35" s="24">
        <v>3548</v>
      </c>
      <c r="F35" s="24">
        <v>2523</v>
      </c>
      <c r="G35" s="24">
        <v>511</v>
      </c>
      <c r="H35" s="25">
        <f t="shared" si="0"/>
        <v>6582</v>
      </c>
    </row>
    <row r="36" spans="2:8" x14ac:dyDescent="0.25">
      <c r="B36" s="75"/>
      <c r="C36" s="26" t="s">
        <v>382</v>
      </c>
      <c r="D36" s="27" t="s">
        <v>383</v>
      </c>
      <c r="E36" s="24">
        <v>1240.5</v>
      </c>
      <c r="F36" s="24">
        <v>2290.5</v>
      </c>
      <c r="G36" s="24"/>
      <c r="H36" s="25">
        <f t="shared" si="0"/>
        <v>3531</v>
      </c>
    </row>
    <row r="37" spans="2:8" x14ac:dyDescent="0.25">
      <c r="B37" s="75"/>
      <c r="C37" s="26" t="s">
        <v>384</v>
      </c>
      <c r="D37" s="27" t="s">
        <v>385</v>
      </c>
      <c r="E37" s="24">
        <v>2407</v>
      </c>
      <c r="F37" s="24">
        <v>3357</v>
      </c>
      <c r="G37" s="24"/>
      <c r="H37" s="25">
        <f t="shared" si="0"/>
        <v>5764</v>
      </c>
    </row>
    <row r="38" spans="2:8" x14ac:dyDescent="0.25">
      <c r="B38" s="75"/>
      <c r="C38" s="26" t="s">
        <v>54</v>
      </c>
      <c r="D38" s="27" t="s">
        <v>55</v>
      </c>
      <c r="E38" s="24">
        <v>521.5</v>
      </c>
      <c r="F38" s="24">
        <v>487</v>
      </c>
      <c r="G38" s="24"/>
      <c r="H38" s="25">
        <f t="shared" si="0"/>
        <v>1008.5</v>
      </c>
    </row>
    <row r="39" spans="2:8" x14ac:dyDescent="0.25">
      <c r="B39" s="75"/>
      <c r="C39" s="26" t="s">
        <v>574</v>
      </c>
      <c r="D39" s="27" t="s">
        <v>575</v>
      </c>
      <c r="E39" s="24"/>
      <c r="F39" s="24">
        <v>3034.5</v>
      </c>
      <c r="G39" s="24"/>
      <c r="H39" s="25">
        <f t="shared" si="0"/>
        <v>3034.5</v>
      </c>
    </row>
    <row r="40" spans="2:8" x14ac:dyDescent="0.25">
      <c r="B40" s="75"/>
      <c r="C40" s="26" t="s">
        <v>56</v>
      </c>
      <c r="D40" s="27" t="s">
        <v>57</v>
      </c>
      <c r="E40" s="24">
        <v>2719</v>
      </c>
      <c r="F40" s="24">
        <v>3250</v>
      </c>
      <c r="G40" s="24"/>
      <c r="H40" s="25">
        <f t="shared" si="0"/>
        <v>5969</v>
      </c>
    </row>
    <row r="41" spans="2:8" x14ac:dyDescent="0.25">
      <c r="B41" s="75" t="s">
        <v>58</v>
      </c>
      <c r="C41" s="26" t="s">
        <v>59</v>
      </c>
      <c r="D41" s="27" t="s">
        <v>60</v>
      </c>
      <c r="E41" s="24">
        <v>4737</v>
      </c>
      <c r="F41" s="24">
        <v>9797</v>
      </c>
      <c r="G41" s="24">
        <v>6878</v>
      </c>
      <c r="H41" s="25">
        <f t="shared" si="0"/>
        <v>21412</v>
      </c>
    </row>
    <row r="42" spans="2:8" x14ac:dyDescent="0.25">
      <c r="B42" s="75"/>
      <c r="C42" s="26" t="s">
        <v>386</v>
      </c>
      <c r="D42" s="27" t="s">
        <v>387</v>
      </c>
      <c r="E42" s="24">
        <v>70</v>
      </c>
      <c r="F42" s="24"/>
      <c r="G42" s="24"/>
      <c r="H42" s="25">
        <f t="shared" si="0"/>
        <v>70</v>
      </c>
    </row>
    <row r="43" spans="2:8" x14ac:dyDescent="0.25">
      <c r="B43" s="75"/>
      <c r="C43" s="26" t="s">
        <v>630</v>
      </c>
      <c r="D43" s="27" t="s">
        <v>631</v>
      </c>
      <c r="E43" s="24">
        <v>60</v>
      </c>
      <c r="F43" s="24">
        <v>60</v>
      </c>
      <c r="G43" s="24"/>
      <c r="H43" s="25">
        <f t="shared" si="0"/>
        <v>120</v>
      </c>
    </row>
    <row r="44" spans="2:8" x14ac:dyDescent="0.25">
      <c r="B44" s="75"/>
      <c r="C44" s="26" t="s">
        <v>61</v>
      </c>
      <c r="D44" s="27" t="s">
        <v>62</v>
      </c>
      <c r="E44" s="24">
        <v>3419</v>
      </c>
      <c r="F44" s="24">
        <v>432</v>
      </c>
      <c r="G44" s="24">
        <v>1734</v>
      </c>
      <c r="H44" s="25">
        <f t="shared" si="0"/>
        <v>5585</v>
      </c>
    </row>
    <row r="45" spans="2:8" x14ac:dyDescent="0.25">
      <c r="B45" s="75"/>
      <c r="C45" s="26" t="s">
        <v>227</v>
      </c>
      <c r="D45" s="27" t="s">
        <v>228</v>
      </c>
      <c r="E45" s="24">
        <v>100</v>
      </c>
      <c r="F45" s="24">
        <v>1156</v>
      </c>
      <c r="G45" s="24">
        <v>40</v>
      </c>
      <c r="H45" s="25">
        <f t="shared" si="0"/>
        <v>1296</v>
      </c>
    </row>
    <row r="46" spans="2:8" x14ac:dyDescent="0.25">
      <c r="B46" s="75"/>
      <c r="C46" s="26" t="s">
        <v>388</v>
      </c>
      <c r="D46" s="27" t="s">
        <v>389</v>
      </c>
      <c r="E46" s="24">
        <v>8153</v>
      </c>
      <c r="F46" s="24">
        <v>11520</v>
      </c>
      <c r="G46" s="24"/>
      <c r="H46" s="25">
        <f t="shared" si="0"/>
        <v>19673</v>
      </c>
    </row>
    <row r="47" spans="2:8" x14ac:dyDescent="0.25">
      <c r="B47" s="75"/>
      <c r="C47" s="26" t="s">
        <v>63</v>
      </c>
      <c r="D47" s="27" t="s">
        <v>64</v>
      </c>
      <c r="E47" s="24">
        <v>1418.24</v>
      </c>
      <c r="F47" s="24">
        <v>4328.47</v>
      </c>
      <c r="G47" s="24">
        <v>6990.38</v>
      </c>
      <c r="H47" s="25">
        <f t="shared" si="0"/>
        <v>12737.09</v>
      </c>
    </row>
    <row r="48" spans="2:8" x14ac:dyDescent="0.25">
      <c r="B48" s="75"/>
      <c r="C48" s="26" t="s">
        <v>390</v>
      </c>
      <c r="D48" s="27" t="s">
        <v>391</v>
      </c>
      <c r="E48" s="24"/>
      <c r="F48" s="24">
        <v>400</v>
      </c>
      <c r="G48" s="24"/>
      <c r="H48" s="25">
        <f t="shared" si="0"/>
        <v>400</v>
      </c>
    </row>
    <row r="49" spans="2:8" x14ac:dyDescent="0.25">
      <c r="B49" s="75"/>
      <c r="C49" s="26" t="s">
        <v>632</v>
      </c>
      <c r="D49" s="27" t="s">
        <v>633</v>
      </c>
      <c r="E49" s="24"/>
      <c r="F49" s="24">
        <v>1000</v>
      </c>
      <c r="G49" s="24"/>
      <c r="H49" s="25">
        <f t="shared" si="0"/>
        <v>1000</v>
      </c>
    </row>
    <row r="50" spans="2:8" x14ac:dyDescent="0.25">
      <c r="B50" s="75"/>
      <c r="C50" s="26" t="s">
        <v>392</v>
      </c>
      <c r="D50" s="27" t="s">
        <v>393</v>
      </c>
      <c r="E50" s="24">
        <v>91</v>
      </c>
      <c r="F50" s="24">
        <v>83</v>
      </c>
      <c r="G50" s="24">
        <v>41</v>
      </c>
      <c r="H50" s="25">
        <f t="shared" si="0"/>
        <v>215</v>
      </c>
    </row>
    <row r="51" spans="2:8" x14ac:dyDescent="0.25">
      <c r="B51" s="75"/>
      <c r="C51" s="26" t="s">
        <v>394</v>
      </c>
      <c r="D51" s="27" t="s">
        <v>395</v>
      </c>
      <c r="E51" s="24">
        <v>13363.93</v>
      </c>
      <c r="F51" s="24">
        <v>2450</v>
      </c>
      <c r="G51" s="24">
        <v>13978.2</v>
      </c>
      <c r="H51" s="25">
        <f t="shared" si="0"/>
        <v>29792.13</v>
      </c>
    </row>
    <row r="52" spans="2:8" x14ac:dyDescent="0.25">
      <c r="B52" s="75"/>
      <c r="C52" s="26" t="s">
        <v>65</v>
      </c>
      <c r="D52" s="27" t="s">
        <v>66</v>
      </c>
      <c r="E52" s="24">
        <v>337</v>
      </c>
      <c r="F52" s="24">
        <v>97</v>
      </c>
      <c r="G52" s="24">
        <v>495</v>
      </c>
      <c r="H52" s="25">
        <f t="shared" si="0"/>
        <v>929</v>
      </c>
    </row>
    <row r="53" spans="2:8" x14ac:dyDescent="0.25">
      <c r="B53" s="75"/>
      <c r="C53" s="26" t="s">
        <v>67</v>
      </c>
      <c r="D53" s="27" t="s">
        <v>68</v>
      </c>
      <c r="E53" s="24">
        <v>2728.79</v>
      </c>
      <c r="F53" s="24">
        <v>1527.06</v>
      </c>
      <c r="G53" s="24">
        <v>2700.52</v>
      </c>
      <c r="H53" s="25">
        <f t="shared" si="0"/>
        <v>6956.3700000000008</v>
      </c>
    </row>
    <row r="54" spans="2:8" x14ac:dyDescent="0.25">
      <c r="B54" s="75" t="s">
        <v>69</v>
      </c>
      <c r="C54" s="26" t="s">
        <v>70</v>
      </c>
      <c r="D54" s="27" t="s">
        <v>71</v>
      </c>
      <c r="E54" s="24">
        <v>245</v>
      </c>
      <c r="F54" s="24">
        <v>1050</v>
      </c>
      <c r="G54" s="24">
        <v>14711</v>
      </c>
      <c r="H54" s="25">
        <f t="shared" si="0"/>
        <v>16006</v>
      </c>
    </row>
    <row r="55" spans="2:8" x14ac:dyDescent="0.25">
      <c r="B55" s="75"/>
      <c r="C55" s="26" t="s">
        <v>634</v>
      </c>
      <c r="D55" s="27" t="s">
        <v>635</v>
      </c>
      <c r="E55" s="24">
        <v>1400</v>
      </c>
      <c r="F55" s="24">
        <v>750</v>
      </c>
      <c r="G55" s="24"/>
      <c r="H55" s="25">
        <f t="shared" si="0"/>
        <v>2150</v>
      </c>
    </row>
    <row r="56" spans="2:8" x14ac:dyDescent="0.25">
      <c r="B56" s="75"/>
      <c r="C56" s="26" t="s">
        <v>72</v>
      </c>
      <c r="D56" s="27" t="s">
        <v>73</v>
      </c>
      <c r="E56" s="24">
        <v>336</v>
      </c>
      <c r="F56" s="24">
        <v>406</v>
      </c>
      <c r="G56" s="24"/>
      <c r="H56" s="25">
        <f t="shared" si="0"/>
        <v>742</v>
      </c>
    </row>
    <row r="57" spans="2:8" x14ac:dyDescent="0.25">
      <c r="B57" s="75"/>
      <c r="C57" s="26" t="s">
        <v>396</v>
      </c>
      <c r="D57" s="27" t="s">
        <v>397</v>
      </c>
      <c r="E57" s="24">
        <v>241.88</v>
      </c>
      <c r="F57" s="24"/>
      <c r="G57" s="24">
        <v>255.97</v>
      </c>
      <c r="H57" s="25">
        <f t="shared" si="0"/>
        <v>497.85</v>
      </c>
    </row>
    <row r="58" spans="2:8" x14ac:dyDescent="0.25">
      <c r="B58" s="75" t="s">
        <v>74</v>
      </c>
      <c r="C58" s="26" t="s">
        <v>229</v>
      </c>
      <c r="D58" s="27" t="s">
        <v>230</v>
      </c>
      <c r="E58" s="24">
        <v>1292</v>
      </c>
      <c r="F58" s="24">
        <v>5680</v>
      </c>
      <c r="G58" s="24"/>
      <c r="H58" s="25">
        <f t="shared" si="0"/>
        <v>6972</v>
      </c>
    </row>
    <row r="59" spans="2:8" x14ac:dyDescent="0.25">
      <c r="B59" s="75"/>
      <c r="C59" s="26" t="s">
        <v>235</v>
      </c>
      <c r="D59" s="27" t="s">
        <v>236</v>
      </c>
      <c r="E59" s="24">
        <v>160</v>
      </c>
      <c r="F59" s="24">
        <v>6</v>
      </c>
      <c r="G59" s="24"/>
      <c r="H59" s="25">
        <f t="shared" si="0"/>
        <v>166</v>
      </c>
    </row>
    <row r="60" spans="2:8" x14ac:dyDescent="0.25">
      <c r="B60" s="75"/>
      <c r="C60" s="26" t="s">
        <v>75</v>
      </c>
      <c r="D60" s="27" t="s">
        <v>76</v>
      </c>
      <c r="E60" s="24">
        <v>710</v>
      </c>
      <c r="F60" s="24"/>
      <c r="G60" s="24"/>
      <c r="H60" s="25">
        <f t="shared" si="0"/>
        <v>710</v>
      </c>
    </row>
    <row r="61" spans="2:8" x14ac:dyDescent="0.25">
      <c r="B61" s="75"/>
      <c r="C61" s="26" t="s">
        <v>243</v>
      </c>
      <c r="D61" s="27" t="s">
        <v>244</v>
      </c>
      <c r="E61" s="24">
        <v>329</v>
      </c>
      <c r="F61" s="24"/>
      <c r="G61" s="24"/>
      <c r="H61" s="25">
        <f t="shared" si="0"/>
        <v>329</v>
      </c>
    </row>
    <row r="62" spans="2:8" x14ac:dyDescent="0.25">
      <c r="B62" s="75" t="s">
        <v>77</v>
      </c>
      <c r="C62" s="26" t="s">
        <v>247</v>
      </c>
      <c r="D62" s="27" t="s">
        <v>248</v>
      </c>
      <c r="E62" s="24">
        <v>805</v>
      </c>
      <c r="F62" s="24">
        <v>497</v>
      </c>
      <c r="G62" s="24"/>
      <c r="H62" s="25">
        <f t="shared" si="0"/>
        <v>1302</v>
      </c>
    </row>
    <row r="63" spans="2:8" x14ac:dyDescent="0.25">
      <c r="B63" s="75"/>
      <c r="C63" s="26" t="s">
        <v>78</v>
      </c>
      <c r="D63" s="27" t="s">
        <v>79</v>
      </c>
      <c r="E63" s="24">
        <v>135</v>
      </c>
      <c r="F63" s="24">
        <v>103</v>
      </c>
      <c r="G63" s="24">
        <v>30</v>
      </c>
      <c r="H63" s="25">
        <f t="shared" si="0"/>
        <v>268</v>
      </c>
    </row>
    <row r="64" spans="2:8" x14ac:dyDescent="0.25">
      <c r="B64" s="75"/>
      <c r="C64" s="26" t="s">
        <v>398</v>
      </c>
      <c r="D64" s="27" t="s">
        <v>399</v>
      </c>
      <c r="E64" s="24">
        <v>2601</v>
      </c>
      <c r="F64" s="24"/>
      <c r="G64" s="24"/>
      <c r="H64" s="25">
        <f t="shared" si="0"/>
        <v>2601</v>
      </c>
    </row>
    <row r="65" spans="2:9" x14ac:dyDescent="0.25">
      <c r="B65" s="75"/>
      <c r="C65" s="26" t="s">
        <v>400</v>
      </c>
      <c r="D65" s="27" t="s">
        <v>401</v>
      </c>
      <c r="E65" s="24">
        <v>800</v>
      </c>
      <c r="F65" s="24">
        <v>800</v>
      </c>
      <c r="G65" s="24"/>
      <c r="H65" s="25">
        <f t="shared" si="0"/>
        <v>1600</v>
      </c>
    </row>
    <row r="66" spans="2:9" x14ac:dyDescent="0.25">
      <c r="B66" s="75"/>
      <c r="C66" s="26" t="s">
        <v>636</v>
      </c>
      <c r="D66" s="27" t="s">
        <v>637</v>
      </c>
      <c r="E66" s="24">
        <v>2426</v>
      </c>
      <c r="F66" s="24"/>
      <c r="G66" s="24"/>
      <c r="H66" s="25">
        <f t="shared" si="0"/>
        <v>2426</v>
      </c>
    </row>
    <row r="67" spans="2:9" x14ac:dyDescent="0.25">
      <c r="B67" s="75"/>
      <c r="C67" s="26" t="s">
        <v>402</v>
      </c>
      <c r="D67" s="27" t="s">
        <v>403</v>
      </c>
      <c r="E67" s="24">
        <v>2421</v>
      </c>
      <c r="F67" s="24">
        <v>5111</v>
      </c>
      <c r="G67" s="24"/>
      <c r="H67" s="25">
        <f t="shared" si="0"/>
        <v>7532</v>
      </c>
    </row>
    <row r="68" spans="2:9" x14ac:dyDescent="0.25">
      <c r="B68" s="75"/>
      <c r="C68" s="26" t="s">
        <v>80</v>
      </c>
      <c r="D68" s="27" t="s">
        <v>81</v>
      </c>
      <c r="E68" s="24">
        <v>3851</v>
      </c>
      <c r="F68" s="24">
        <v>2100</v>
      </c>
      <c r="G68" s="24"/>
      <c r="H68" s="25">
        <f t="shared" si="0"/>
        <v>5951</v>
      </c>
    </row>
    <row r="69" spans="2:9" x14ac:dyDescent="0.25">
      <c r="B69" s="75" t="s">
        <v>330</v>
      </c>
      <c r="C69" s="26" t="s">
        <v>404</v>
      </c>
      <c r="D69" s="27" t="s">
        <v>405</v>
      </c>
      <c r="E69" s="24">
        <v>7056</v>
      </c>
      <c r="F69" s="24"/>
      <c r="G69" s="24"/>
      <c r="H69" s="25">
        <f t="shared" si="0"/>
        <v>7056</v>
      </c>
    </row>
    <row r="70" spans="2:9" x14ac:dyDescent="0.25">
      <c r="B70" s="75"/>
      <c r="C70" s="26" t="s">
        <v>331</v>
      </c>
      <c r="D70" s="27" t="s">
        <v>332</v>
      </c>
      <c r="E70" s="24">
        <v>9716</v>
      </c>
      <c r="F70" s="24">
        <v>691.2</v>
      </c>
      <c r="G70" s="24"/>
      <c r="H70" s="25">
        <f t="shared" si="0"/>
        <v>10407.200000000001</v>
      </c>
    </row>
    <row r="71" spans="2:9" x14ac:dyDescent="0.25">
      <c r="B71" s="75"/>
      <c r="C71" s="26" t="s">
        <v>406</v>
      </c>
      <c r="D71" s="27" t="s">
        <v>407</v>
      </c>
      <c r="E71" s="24">
        <v>6550</v>
      </c>
      <c r="F71" s="24"/>
      <c r="G71" s="24"/>
      <c r="H71" s="25">
        <f t="shared" si="0"/>
        <v>6550</v>
      </c>
    </row>
    <row r="72" spans="2:9" x14ac:dyDescent="0.25">
      <c r="B72" s="75"/>
      <c r="C72" s="26" t="s">
        <v>408</v>
      </c>
      <c r="D72" s="27" t="s">
        <v>409</v>
      </c>
      <c r="E72" s="24">
        <v>435</v>
      </c>
      <c r="F72" s="24">
        <v>1129</v>
      </c>
      <c r="G72" s="24"/>
      <c r="H72" s="25">
        <f t="shared" ref="H72:H135" si="1">SUM(E72:G72)</f>
        <v>1564</v>
      </c>
    </row>
    <row r="73" spans="2:9" x14ac:dyDescent="0.25">
      <c r="B73" s="75"/>
      <c r="C73" s="26" t="s">
        <v>410</v>
      </c>
      <c r="D73" s="27" t="s">
        <v>411</v>
      </c>
      <c r="E73" s="24">
        <v>6300</v>
      </c>
      <c r="F73" s="24"/>
      <c r="G73" s="24"/>
      <c r="H73" s="25">
        <f t="shared" si="1"/>
        <v>6300</v>
      </c>
    </row>
    <row r="74" spans="2:9" x14ac:dyDescent="0.25">
      <c r="B74" s="75"/>
      <c r="C74" s="26" t="s">
        <v>412</v>
      </c>
      <c r="D74" s="27" t="s">
        <v>413</v>
      </c>
      <c r="E74" s="24">
        <v>775</v>
      </c>
      <c r="F74" s="24"/>
      <c r="G74" s="24"/>
      <c r="H74" s="25">
        <f t="shared" si="1"/>
        <v>775</v>
      </c>
    </row>
    <row r="75" spans="2:9" x14ac:dyDescent="0.25">
      <c r="B75" s="75"/>
      <c r="C75" s="26" t="s">
        <v>545</v>
      </c>
      <c r="D75" s="27" t="s">
        <v>546</v>
      </c>
      <c r="E75" s="24">
        <v>196</v>
      </c>
      <c r="F75" s="24"/>
      <c r="G75" s="24"/>
      <c r="H75" s="25">
        <f t="shared" si="1"/>
        <v>196</v>
      </c>
    </row>
    <row r="76" spans="2:9" x14ac:dyDescent="0.25">
      <c r="B76" s="75"/>
      <c r="C76" s="26" t="s">
        <v>638</v>
      </c>
      <c r="D76" s="27" t="s">
        <v>639</v>
      </c>
      <c r="E76" s="24">
        <v>700</v>
      </c>
      <c r="F76" s="24">
        <v>750</v>
      </c>
      <c r="G76" s="24"/>
      <c r="H76" s="25">
        <f t="shared" si="1"/>
        <v>1450</v>
      </c>
    </row>
    <row r="77" spans="2:9" x14ac:dyDescent="0.25">
      <c r="B77" s="75"/>
      <c r="C77" s="26" t="s">
        <v>414</v>
      </c>
      <c r="D77" s="27" t="s">
        <v>415</v>
      </c>
      <c r="E77" s="24">
        <v>378</v>
      </c>
      <c r="F77" s="24">
        <v>8456</v>
      </c>
      <c r="G77" s="24"/>
      <c r="H77" s="25">
        <f t="shared" si="1"/>
        <v>8834</v>
      </c>
      <c r="I77" s="31"/>
    </row>
    <row r="78" spans="2:9" x14ac:dyDescent="0.25">
      <c r="B78" s="75" t="s">
        <v>82</v>
      </c>
      <c r="C78" s="26" t="s">
        <v>83</v>
      </c>
      <c r="D78" s="27" t="s">
        <v>84</v>
      </c>
      <c r="E78" s="24">
        <v>3297</v>
      </c>
      <c r="F78" s="24"/>
      <c r="G78" s="24"/>
      <c r="H78" s="25">
        <f t="shared" si="1"/>
        <v>3297</v>
      </c>
      <c r="I78" s="31"/>
    </row>
    <row r="79" spans="2:9" x14ac:dyDescent="0.25">
      <c r="B79" s="75"/>
      <c r="C79" s="26" t="s">
        <v>85</v>
      </c>
      <c r="D79" s="27" t="s">
        <v>86</v>
      </c>
      <c r="E79" s="24">
        <v>46447.17</v>
      </c>
      <c r="F79" s="24"/>
      <c r="G79" s="24">
        <v>8244</v>
      </c>
      <c r="H79" s="25">
        <f t="shared" si="1"/>
        <v>54691.17</v>
      </c>
    </row>
    <row r="80" spans="2:9" x14ac:dyDescent="0.25">
      <c r="B80" s="55" t="s">
        <v>416</v>
      </c>
      <c r="C80" s="26" t="s">
        <v>417</v>
      </c>
      <c r="D80" s="27" t="s">
        <v>418</v>
      </c>
      <c r="E80" s="24">
        <v>29431</v>
      </c>
      <c r="F80" s="24"/>
      <c r="G80" s="24"/>
      <c r="H80" s="25">
        <f t="shared" si="1"/>
        <v>29431</v>
      </c>
    </row>
    <row r="81" spans="2:8" x14ac:dyDescent="0.25">
      <c r="B81" s="75" t="s">
        <v>87</v>
      </c>
      <c r="C81" s="26" t="s">
        <v>88</v>
      </c>
      <c r="D81" s="27" t="s">
        <v>89</v>
      </c>
      <c r="E81" s="24">
        <v>1887</v>
      </c>
      <c r="F81" s="24">
        <v>4620</v>
      </c>
      <c r="G81" s="24"/>
      <c r="H81" s="25">
        <f t="shared" si="1"/>
        <v>6507</v>
      </c>
    </row>
    <row r="82" spans="2:8" x14ac:dyDescent="0.25">
      <c r="B82" s="75"/>
      <c r="C82" s="26" t="s">
        <v>576</v>
      </c>
      <c r="D82" s="27" t="s">
        <v>577</v>
      </c>
      <c r="E82" s="24"/>
      <c r="F82" s="24">
        <v>18918</v>
      </c>
      <c r="G82" s="24"/>
      <c r="H82" s="25">
        <f t="shared" si="1"/>
        <v>18918</v>
      </c>
    </row>
    <row r="83" spans="2:8" x14ac:dyDescent="0.25">
      <c r="B83" s="75"/>
      <c r="C83" s="26" t="s">
        <v>90</v>
      </c>
      <c r="D83" s="27" t="s">
        <v>91</v>
      </c>
      <c r="E83" s="24">
        <v>5933</v>
      </c>
      <c r="F83" s="24">
        <v>60</v>
      </c>
      <c r="G83" s="24"/>
      <c r="H83" s="25">
        <f t="shared" si="1"/>
        <v>5993</v>
      </c>
    </row>
    <row r="84" spans="2:8" x14ac:dyDescent="0.25">
      <c r="B84" s="75"/>
      <c r="C84" s="26" t="s">
        <v>92</v>
      </c>
      <c r="D84" s="27" t="s">
        <v>93</v>
      </c>
      <c r="E84" s="24">
        <v>43366.9</v>
      </c>
      <c r="F84" s="24">
        <v>6400.45</v>
      </c>
      <c r="G84" s="24"/>
      <c r="H84" s="25">
        <f t="shared" si="1"/>
        <v>49767.35</v>
      </c>
    </row>
    <row r="85" spans="2:8" x14ac:dyDescent="0.25">
      <c r="B85" s="75"/>
      <c r="C85" s="26" t="s">
        <v>94</v>
      </c>
      <c r="D85" s="27" t="s">
        <v>95</v>
      </c>
      <c r="E85" s="24">
        <v>15858</v>
      </c>
      <c r="F85" s="24">
        <v>17910</v>
      </c>
      <c r="G85" s="24"/>
      <c r="H85" s="25">
        <f t="shared" si="1"/>
        <v>33768</v>
      </c>
    </row>
    <row r="86" spans="2:8" x14ac:dyDescent="0.25">
      <c r="B86" s="75"/>
      <c r="C86" s="26" t="s">
        <v>96</v>
      </c>
      <c r="D86" s="27" t="s">
        <v>97</v>
      </c>
      <c r="E86" s="24">
        <v>6607</v>
      </c>
      <c r="F86" s="24">
        <v>4226</v>
      </c>
      <c r="G86" s="24"/>
      <c r="H86" s="25">
        <f t="shared" si="1"/>
        <v>10833</v>
      </c>
    </row>
    <row r="87" spans="2:8" x14ac:dyDescent="0.25">
      <c r="B87" s="75"/>
      <c r="C87" s="26" t="s">
        <v>419</v>
      </c>
      <c r="D87" s="27" t="s">
        <v>420</v>
      </c>
      <c r="E87" s="24">
        <v>170</v>
      </c>
      <c r="F87" s="24"/>
      <c r="G87" s="24"/>
      <c r="H87" s="25">
        <f t="shared" si="1"/>
        <v>170</v>
      </c>
    </row>
    <row r="88" spans="2:8" x14ac:dyDescent="0.25">
      <c r="B88" s="75"/>
      <c r="C88" s="26" t="s">
        <v>98</v>
      </c>
      <c r="D88" s="27" t="s">
        <v>99</v>
      </c>
      <c r="E88" s="24">
        <v>7018</v>
      </c>
      <c r="F88" s="24">
        <v>210</v>
      </c>
      <c r="G88" s="24"/>
      <c r="H88" s="25">
        <f t="shared" si="1"/>
        <v>7228</v>
      </c>
    </row>
    <row r="89" spans="2:8" x14ac:dyDescent="0.25">
      <c r="B89" s="75"/>
      <c r="C89" s="26" t="s">
        <v>421</v>
      </c>
      <c r="D89" s="27" t="s">
        <v>422</v>
      </c>
      <c r="E89" s="24">
        <v>85</v>
      </c>
      <c r="F89" s="24">
        <v>40</v>
      </c>
      <c r="G89" s="24"/>
      <c r="H89" s="25">
        <f t="shared" si="1"/>
        <v>125</v>
      </c>
    </row>
    <row r="90" spans="2:8" x14ac:dyDescent="0.25">
      <c r="B90" s="75"/>
      <c r="C90" s="26" t="s">
        <v>100</v>
      </c>
      <c r="D90" s="27" t="s">
        <v>101</v>
      </c>
      <c r="E90" s="24">
        <v>10479.6</v>
      </c>
      <c r="F90" s="24">
        <v>2810</v>
      </c>
      <c r="G90" s="24"/>
      <c r="H90" s="25">
        <f t="shared" si="1"/>
        <v>13289.6</v>
      </c>
    </row>
    <row r="91" spans="2:8" x14ac:dyDescent="0.25">
      <c r="B91" s="75"/>
      <c r="C91" s="26" t="s">
        <v>102</v>
      </c>
      <c r="D91" s="27" t="s">
        <v>103</v>
      </c>
      <c r="E91" s="24">
        <v>1900</v>
      </c>
      <c r="F91" s="24">
        <v>500</v>
      </c>
      <c r="G91" s="24"/>
      <c r="H91" s="25">
        <f t="shared" si="1"/>
        <v>2400</v>
      </c>
    </row>
    <row r="92" spans="2:8" x14ac:dyDescent="0.25">
      <c r="B92" s="75"/>
      <c r="C92" s="26" t="s">
        <v>423</v>
      </c>
      <c r="D92" s="27" t="s">
        <v>424</v>
      </c>
      <c r="E92" s="24">
        <v>4800</v>
      </c>
      <c r="F92" s="24"/>
      <c r="G92" s="24"/>
      <c r="H92" s="25">
        <f t="shared" si="1"/>
        <v>4800</v>
      </c>
    </row>
    <row r="93" spans="2:8" x14ac:dyDescent="0.25">
      <c r="B93" s="75"/>
      <c r="C93" s="26" t="s">
        <v>104</v>
      </c>
      <c r="D93" s="27" t="s">
        <v>105</v>
      </c>
      <c r="E93" s="24">
        <v>27617.87</v>
      </c>
      <c r="F93" s="24">
        <v>21346.17</v>
      </c>
      <c r="G93" s="24"/>
      <c r="H93" s="25">
        <f t="shared" si="1"/>
        <v>48964.039999999994</v>
      </c>
    </row>
    <row r="94" spans="2:8" x14ac:dyDescent="0.25">
      <c r="B94" s="75"/>
      <c r="C94" s="26" t="s">
        <v>106</v>
      </c>
      <c r="D94" s="27" t="s">
        <v>107</v>
      </c>
      <c r="E94" s="24">
        <v>262</v>
      </c>
      <c r="F94" s="24">
        <v>305</v>
      </c>
      <c r="G94" s="24"/>
      <c r="H94" s="25">
        <f t="shared" si="1"/>
        <v>567</v>
      </c>
    </row>
    <row r="95" spans="2:8" x14ac:dyDescent="0.25">
      <c r="B95" s="75"/>
      <c r="C95" s="26" t="s">
        <v>425</v>
      </c>
      <c r="D95" s="27" t="s">
        <v>426</v>
      </c>
      <c r="E95" s="24">
        <v>1171.5</v>
      </c>
      <c r="F95" s="24">
        <v>1160</v>
      </c>
      <c r="G95" s="24"/>
      <c r="H95" s="25">
        <f t="shared" si="1"/>
        <v>2331.5</v>
      </c>
    </row>
    <row r="96" spans="2:8" x14ac:dyDescent="0.25">
      <c r="B96" s="75"/>
      <c r="C96" s="26" t="s">
        <v>108</v>
      </c>
      <c r="D96" s="27" t="s">
        <v>109</v>
      </c>
      <c r="E96" s="24">
        <v>1450</v>
      </c>
      <c r="F96" s="24">
        <v>382</v>
      </c>
      <c r="G96" s="24"/>
      <c r="H96" s="25">
        <f t="shared" si="1"/>
        <v>1832</v>
      </c>
    </row>
    <row r="97" spans="2:8" x14ac:dyDescent="0.25">
      <c r="B97" s="75"/>
      <c r="C97" s="26" t="s">
        <v>259</v>
      </c>
      <c r="D97" s="27" t="s">
        <v>260</v>
      </c>
      <c r="E97" s="24">
        <v>850</v>
      </c>
      <c r="F97" s="24">
        <v>800</v>
      </c>
      <c r="G97" s="24"/>
      <c r="H97" s="25">
        <f t="shared" si="1"/>
        <v>1650</v>
      </c>
    </row>
    <row r="98" spans="2:8" x14ac:dyDescent="0.25">
      <c r="B98" s="75"/>
      <c r="C98" s="26" t="s">
        <v>110</v>
      </c>
      <c r="D98" s="27" t="s">
        <v>111</v>
      </c>
      <c r="E98" s="24">
        <v>6666</v>
      </c>
      <c r="F98" s="24"/>
      <c r="G98" s="24"/>
      <c r="H98" s="25">
        <f t="shared" si="1"/>
        <v>6666</v>
      </c>
    </row>
    <row r="99" spans="2:8" x14ac:dyDescent="0.25">
      <c r="B99" s="75"/>
      <c r="C99" s="26" t="s">
        <v>112</v>
      </c>
      <c r="D99" s="27" t="s">
        <v>113</v>
      </c>
      <c r="E99" s="24">
        <v>8682</v>
      </c>
      <c r="F99" s="24"/>
      <c r="G99" s="24"/>
      <c r="H99" s="25">
        <f t="shared" si="1"/>
        <v>8682</v>
      </c>
    </row>
    <row r="100" spans="2:8" x14ac:dyDescent="0.25">
      <c r="B100" s="75"/>
      <c r="C100" s="26" t="s">
        <v>261</v>
      </c>
      <c r="D100" s="27" t="s">
        <v>262</v>
      </c>
      <c r="E100" s="24">
        <v>1201.5</v>
      </c>
      <c r="F100" s="24">
        <v>12458</v>
      </c>
      <c r="G100" s="24"/>
      <c r="H100" s="25">
        <f t="shared" si="1"/>
        <v>13659.5</v>
      </c>
    </row>
    <row r="101" spans="2:8" x14ac:dyDescent="0.25">
      <c r="B101" s="75"/>
      <c r="C101" s="26" t="s">
        <v>114</v>
      </c>
      <c r="D101" s="27" t="s">
        <v>115</v>
      </c>
      <c r="E101" s="24">
        <v>3234</v>
      </c>
      <c r="F101" s="24">
        <v>2500</v>
      </c>
      <c r="G101" s="24"/>
      <c r="H101" s="25">
        <f t="shared" si="1"/>
        <v>5734</v>
      </c>
    </row>
    <row r="102" spans="2:8" x14ac:dyDescent="0.25">
      <c r="B102" s="75"/>
      <c r="C102" s="26" t="s">
        <v>265</v>
      </c>
      <c r="D102" s="27" t="s">
        <v>266</v>
      </c>
      <c r="E102" s="24">
        <v>397</v>
      </c>
      <c r="F102" s="24">
        <v>10</v>
      </c>
      <c r="G102" s="24">
        <v>4024.5</v>
      </c>
      <c r="H102" s="25">
        <f t="shared" si="1"/>
        <v>4431.5</v>
      </c>
    </row>
    <row r="103" spans="2:8" x14ac:dyDescent="0.25">
      <c r="B103" s="75"/>
      <c r="C103" s="26" t="s">
        <v>116</v>
      </c>
      <c r="D103" s="27" t="s">
        <v>117</v>
      </c>
      <c r="E103" s="24">
        <v>25546.2</v>
      </c>
      <c r="F103" s="24">
        <v>25982</v>
      </c>
      <c r="G103" s="24"/>
      <c r="H103" s="25">
        <f t="shared" si="1"/>
        <v>51528.2</v>
      </c>
    </row>
    <row r="104" spans="2:8" x14ac:dyDescent="0.25">
      <c r="B104" s="75"/>
      <c r="C104" s="26" t="s">
        <v>118</v>
      </c>
      <c r="D104" s="27" t="s">
        <v>119</v>
      </c>
      <c r="E104" s="24">
        <v>13744</v>
      </c>
      <c r="F104" s="24">
        <v>19399</v>
      </c>
      <c r="G104" s="24"/>
      <c r="H104" s="25">
        <f t="shared" si="1"/>
        <v>33143</v>
      </c>
    </row>
    <row r="105" spans="2:8" x14ac:dyDescent="0.25">
      <c r="B105" s="75"/>
      <c r="C105" s="26" t="s">
        <v>427</v>
      </c>
      <c r="D105" s="27" t="s">
        <v>428</v>
      </c>
      <c r="E105" s="24">
        <v>2570</v>
      </c>
      <c r="F105" s="24">
        <v>2630</v>
      </c>
      <c r="G105" s="24"/>
      <c r="H105" s="25">
        <f t="shared" si="1"/>
        <v>5200</v>
      </c>
    </row>
    <row r="106" spans="2:8" x14ac:dyDescent="0.25">
      <c r="B106" s="75"/>
      <c r="C106" s="26" t="s">
        <v>120</v>
      </c>
      <c r="D106" s="27" t="s">
        <v>121</v>
      </c>
      <c r="E106" s="24">
        <v>43522.5</v>
      </c>
      <c r="F106" s="24">
        <v>38898</v>
      </c>
      <c r="G106" s="24"/>
      <c r="H106" s="25">
        <f t="shared" si="1"/>
        <v>82420.5</v>
      </c>
    </row>
    <row r="107" spans="2:8" x14ac:dyDescent="0.25">
      <c r="B107" s="75"/>
      <c r="C107" s="26" t="s">
        <v>429</v>
      </c>
      <c r="D107" s="27" t="s">
        <v>430</v>
      </c>
      <c r="E107" s="24">
        <v>13749</v>
      </c>
      <c r="F107" s="24"/>
      <c r="G107" s="24"/>
      <c r="H107" s="25">
        <f t="shared" si="1"/>
        <v>13749</v>
      </c>
    </row>
    <row r="108" spans="2:8" x14ac:dyDescent="0.25">
      <c r="B108" s="75"/>
      <c r="C108" s="26" t="s">
        <v>578</v>
      </c>
      <c r="D108" s="27" t="s">
        <v>579</v>
      </c>
      <c r="E108" s="24"/>
      <c r="F108" s="24">
        <v>1875</v>
      </c>
      <c r="G108" s="24"/>
      <c r="H108" s="25">
        <f t="shared" si="1"/>
        <v>1875</v>
      </c>
    </row>
    <row r="109" spans="2:8" x14ac:dyDescent="0.25">
      <c r="B109" s="75"/>
      <c r="C109" s="26" t="s">
        <v>122</v>
      </c>
      <c r="D109" s="27" t="s">
        <v>123</v>
      </c>
      <c r="E109" s="24">
        <v>1318.64</v>
      </c>
      <c r="F109" s="24">
        <v>51.28</v>
      </c>
      <c r="G109" s="24"/>
      <c r="H109" s="25">
        <f t="shared" si="1"/>
        <v>1369.92</v>
      </c>
    </row>
    <row r="110" spans="2:8" x14ac:dyDescent="0.25">
      <c r="B110" s="75" t="s">
        <v>124</v>
      </c>
      <c r="C110" s="26" t="s">
        <v>125</v>
      </c>
      <c r="D110" s="27" t="s">
        <v>126</v>
      </c>
      <c r="E110" s="24">
        <v>2040</v>
      </c>
      <c r="F110" s="24">
        <v>3595</v>
      </c>
      <c r="G110" s="24">
        <v>5636</v>
      </c>
      <c r="H110" s="25">
        <f t="shared" si="1"/>
        <v>11271</v>
      </c>
    </row>
    <row r="111" spans="2:8" x14ac:dyDescent="0.25">
      <c r="B111" s="75"/>
      <c r="C111" s="26" t="s">
        <v>553</v>
      </c>
      <c r="D111" s="27" t="s">
        <v>554</v>
      </c>
      <c r="E111" s="24"/>
      <c r="F111" s="24">
        <v>1727</v>
      </c>
      <c r="G111" s="24">
        <v>1674</v>
      </c>
      <c r="H111" s="25">
        <f t="shared" si="1"/>
        <v>3401</v>
      </c>
    </row>
    <row r="112" spans="2:8" x14ac:dyDescent="0.25">
      <c r="B112" s="75"/>
      <c r="C112" s="26" t="s">
        <v>127</v>
      </c>
      <c r="D112" s="27" t="s">
        <v>128</v>
      </c>
      <c r="E112" s="24">
        <v>671</v>
      </c>
      <c r="F112" s="24">
        <v>1309.75</v>
      </c>
      <c r="G112" s="24">
        <v>918</v>
      </c>
      <c r="H112" s="25">
        <f t="shared" si="1"/>
        <v>2898.75</v>
      </c>
    </row>
    <row r="113" spans="2:8" x14ac:dyDescent="0.25">
      <c r="B113" s="75"/>
      <c r="C113" s="26" t="s">
        <v>129</v>
      </c>
      <c r="D113" s="27" t="s">
        <v>130</v>
      </c>
      <c r="E113" s="24">
        <v>8777</v>
      </c>
      <c r="F113" s="24">
        <v>7230</v>
      </c>
      <c r="G113" s="24">
        <v>10272</v>
      </c>
      <c r="H113" s="25">
        <f t="shared" si="1"/>
        <v>26279</v>
      </c>
    </row>
    <row r="114" spans="2:8" x14ac:dyDescent="0.25">
      <c r="B114" s="75"/>
      <c r="C114" s="26" t="s">
        <v>131</v>
      </c>
      <c r="D114" s="27" t="s">
        <v>132</v>
      </c>
      <c r="E114" s="24">
        <v>18036</v>
      </c>
      <c r="F114" s="24">
        <v>18036</v>
      </c>
      <c r="G114" s="24">
        <v>18056</v>
      </c>
      <c r="H114" s="25">
        <f t="shared" si="1"/>
        <v>54128</v>
      </c>
    </row>
    <row r="115" spans="2:8" x14ac:dyDescent="0.25">
      <c r="B115" s="75"/>
      <c r="C115" s="26" t="s">
        <v>133</v>
      </c>
      <c r="D115" s="27" t="s">
        <v>134</v>
      </c>
      <c r="E115" s="24">
        <v>994</v>
      </c>
      <c r="F115" s="24">
        <v>260</v>
      </c>
      <c r="G115" s="24">
        <v>2041</v>
      </c>
      <c r="H115" s="25">
        <f t="shared" si="1"/>
        <v>3295</v>
      </c>
    </row>
    <row r="116" spans="2:8" x14ac:dyDescent="0.25">
      <c r="B116" s="75" t="s">
        <v>135</v>
      </c>
      <c r="C116" s="26" t="s">
        <v>431</v>
      </c>
      <c r="D116" s="27" t="s">
        <v>432</v>
      </c>
      <c r="E116" s="24">
        <v>672</v>
      </c>
      <c r="F116" s="24"/>
      <c r="G116" s="24"/>
      <c r="H116" s="25">
        <f t="shared" si="1"/>
        <v>672</v>
      </c>
    </row>
    <row r="117" spans="2:8" x14ac:dyDescent="0.25">
      <c r="B117" s="75"/>
      <c r="C117" s="26" t="s">
        <v>136</v>
      </c>
      <c r="D117" s="27" t="s">
        <v>137</v>
      </c>
      <c r="E117" s="24">
        <v>61559</v>
      </c>
      <c r="F117" s="24">
        <v>33027</v>
      </c>
      <c r="G117" s="24">
        <v>34879</v>
      </c>
      <c r="H117" s="25">
        <f t="shared" si="1"/>
        <v>129465</v>
      </c>
    </row>
    <row r="118" spans="2:8" x14ac:dyDescent="0.25">
      <c r="B118" s="75"/>
      <c r="C118" s="26" t="s">
        <v>433</v>
      </c>
      <c r="D118" s="27" t="s">
        <v>434</v>
      </c>
      <c r="E118" s="24">
        <v>136</v>
      </c>
      <c r="F118" s="24">
        <v>755</v>
      </c>
      <c r="G118" s="24"/>
      <c r="H118" s="25">
        <f t="shared" si="1"/>
        <v>891</v>
      </c>
    </row>
    <row r="119" spans="2:8" x14ac:dyDescent="0.25">
      <c r="B119" s="75"/>
      <c r="C119" s="26" t="s">
        <v>138</v>
      </c>
      <c r="D119" s="27" t="s">
        <v>139</v>
      </c>
      <c r="E119" s="24">
        <v>806</v>
      </c>
      <c r="F119" s="24">
        <v>9744</v>
      </c>
      <c r="G119" s="24">
        <v>15740</v>
      </c>
      <c r="H119" s="25">
        <f t="shared" si="1"/>
        <v>26290</v>
      </c>
    </row>
    <row r="120" spans="2:8" x14ac:dyDescent="0.25">
      <c r="B120" s="75" t="s">
        <v>435</v>
      </c>
      <c r="C120" s="26" t="s">
        <v>436</v>
      </c>
      <c r="D120" s="27" t="s">
        <v>437</v>
      </c>
      <c r="E120" s="24">
        <v>6598</v>
      </c>
      <c r="F120" s="24">
        <v>9707.2999999999993</v>
      </c>
      <c r="G120" s="24"/>
      <c r="H120" s="25">
        <f t="shared" si="1"/>
        <v>16305.3</v>
      </c>
    </row>
    <row r="121" spans="2:8" x14ac:dyDescent="0.25">
      <c r="B121" s="75"/>
      <c r="C121" s="26" t="s">
        <v>438</v>
      </c>
      <c r="D121" s="27" t="s">
        <v>439</v>
      </c>
      <c r="E121" s="24">
        <v>7197</v>
      </c>
      <c r="F121" s="24">
        <v>6330</v>
      </c>
      <c r="G121" s="24"/>
      <c r="H121" s="25">
        <f t="shared" si="1"/>
        <v>13527</v>
      </c>
    </row>
    <row r="122" spans="2:8" x14ac:dyDescent="0.25">
      <c r="B122" s="75"/>
      <c r="C122" s="26" t="s">
        <v>440</v>
      </c>
      <c r="D122" s="27" t="s">
        <v>441</v>
      </c>
      <c r="E122" s="24">
        <v>1500</v>
      </c>
      <c r="F122" s="24">
        <v>2000</v>
      </c>
      <c r="G122" s="24"/>
      <c r="H122" s="25">
        <f t="shared" si="1"/>
        <v>3500</v>
      </c>
    </row>
    <row r="123" spans="2:8" x14ac:dyDescent="0.25">
      <c r="B123" s="75" t="s">
        <v>140</v>
      </c>
      <c r="C123" s="26" t="s">
        <v>141</v>
      </c>
      <c r="D123" s="27" t="s">
        <v>142</v>
      </c>
      <c r="E123" s="24">
        <v>73651.399999999994</v>
      </c>
      <c r="F123" s="24">
        <v>80285.899999999994</v>
      </c>
      <c r="G123" s="24"/>
      <c r="H123" s="25">
        <f t="shared" si="1"/>
        <v>153937.29999999999</v>
      </c>
    </row>
    <row r="124" spans="2:8" x14ac:dyDescent="0.25">
      <c r="B124" s="75"/>
      <c r="C124" s="26" t="s">
        <v>143</v>
      </c>
      <c r="D124" s="27" t="s">
        <v>144</v>
      </c>
      <c r="E124" s="24">
        <v>32728.93</v>
      </c>
      <c r="F124" s="24">
        <v>35743.9</v>
      </c>
      <c r="G124" s="24"/>
      <c r="H124" s="25">
        <f t="shared" si="1"/>
        <v>68472.83</v>
      </c>
    </row>
    <row r="125" spans="2:8" x14ac:dyDescent="0.25">
      <c r="B125" s="75"/>
      <c r="C125" s="26" t="s">
        <v>145</v>
      </c>
      <c r="D125" s="27" t="s">
        <v>146</v>
      </c>
      <c r="E125" s="24">
        <v>1901</v>
      </c>
      <c r="F125" s="24">
        <v>1892</v>
      </c>
      <c r="G125" s="24"/>
      <c r="H125" s="25">
        <f t="shared" si="1"/>
        <v>3793</v>
      </c>
    </row>
    <row r="126" spans="2:8" x14ac:dyDescent="0.25">
      <c r="B126" s="75"/>
      <c r="C126" s="26" t="s">
        <v>274</v>
      </c>
      <c r="D126" s="27" t="s">
        <v>275</v>
      </c>
      <c r="E126" s="24">
        <v>1923</v>
      </c>
      <c r="F126" s="24">
        <v>1466.8</v>
      </c>
      <c r="G126" s="24"/>
      <c r="H126" s="25">
        <f t="shared" si="1"/>
        <v>3389.8</v>
      </c>
    </row>
    <row r="127" spans="2:8" x14ac:dyDescent="0.25">
      <c r="B127" s="75"/>
      <c r="C127" s="26" t="s">
        <v>278</v>
      </c>
      <c r="D127" s="27" t="s">
        <v>279</v>
      </c>
      <c r="E127" s="24">
        <v>252</v>
      </c>
      <c r="F127" s="24"/>
      <c r="G127" s="24"/>
      <c r="H127" s="25">
        <f t="shared" si="1"/>
        <v>252</v>
      </c>
    </row>
    <row r="128" spans="2:8" x14ac:dyDescent="0.25">
      <c r="B128" s="75"/>
      <c r="C128" s="26" t="s">
        <v>280</v>
      </c>
      <c r="D128" s="27" t="s">
        <v>281</v>
      </c>
      <c r="E128" s="24"/>
      <c r="F128" s="24">
        <v>13</v>
      </c>
      <c r="G128" s="24"/>
      <c r="H128" s="25">
        <f t="shared" si="1"/>
        <v>13</v>
      </c>
    </row>
    <row r="129" spans="2:8" x14ac:dyDescent="0.25">
      <c r="B129" s="75"/>
      <c r="C129" s="26" t="s">
        <v>147</v>
      </c>
      <c r="D129" s="27" t="s">
        <v>148</v>
      </c>
      <c r="E129" s="24">
        <v>85</v>
      </c>
      <c r="F129" s="24">
        <v>264</v>
      </c>
      <c r="G129" s="24"/>
      <c r="H129" s="25">
        <f t="shared" si="1"/>
        <v>349</v>
      </c>
    </row>
    <row r="130" spans="2:8" x14ac:dyDescent="0.25">
      <c r="B130" s="75"/>
      <c r="C130" s="26" t="s">
        <v>149</v>
      </c>
      <c r="D130" s="27" t="s">
        <v>150</v>
      </c>
      <c r="E130" s="24">
        <v>150</v>
      </c>
      <c r="F130" s="24"/>
      <c r="G130" s="24"/>
      <c r="H130" s="25">
        <f t="shared" si="1"/>
        <v>150</v>
      </c>
    </row>
    <row r="131" spans="2:8" x14ac:dyDescent="0.25">
      <c r="B131" s="75" t="s">
        <v>284</v>
      </c>
      <c r="C131" s="26" t="s">
        <v>442</v>
      </c>
      <c r="D131" s="27" t="s">
        <v>443</v>
      </c>
      <c r="E131" s="24">
        <v>392</v>
      </c>
      <c r="F131" s="24">
        <v>435</v>
      </c>
      <c r="G131" s="24"/>
      <c r="H131" s="25">
        <f t="shared" si="1"/>
        <v>827</v>
      </c>
    </row>
    <row r="132" spans="2:8" x14ac:dyDescent="0.25">
      <c r="B132" s="75"/>
      <c r="C132" s="26" t="s">
        <v>444</v>
      </c>
      <c r="D132" s="27" t="s">
        <v>445</v>
      </c>
      <c r="E132" s="24">
        <v>17058</v>
      </c>
      <c r="F132" s="24">
        <v>20280</v>
      </c>
      <c r="G132" s="24"/>
      <c r="H132" s="25">
        <f t="shared" si="1"/>
        <v>37338</v>
      </c>
    </row>
    <row r="133" spans="2:8" x14ac:dyDescent="0.25">
      <c r="B133" s="75"/>
      <c r="C133" s="26" t="s">
        <v>446</v>
      </c>
      <c r="D133" s="27" t="s">
        <v>447</v>
      </c>
      <c r="E133" s="24">
        <v>840</v>
      </c>
      <c r="F133" s="24">
        <v>350</v>
      </c>
      <c r="G133" s="24"/>
      <c r="H133" s="25">
        <f t="shared" si="1"/>
        <v>1190</v>
      </c>
    </row>
    <row r="134" spans="2:8" x14ac:dyDescent="0.25">
      <c r="B134" s="75" t="s">
        <v>151</v>
      </c>
      <c r="C134" s="26" t="s">
        <v>152</v>
      </c>
      <c r="D134" s="27" t="s">
        <v>153</v>
      </c>
      <c r="E134" s="24">
        <v>689</v>
      </c>
      <c r="F134" s="24"/>
      <c r="G134" s="24">
        <v>4486</v>
      </c>
      <c r="H134" s="25">
        <f t="shared" si="1"/>
        <v>5175</v>
      </c>
    </row>
    <row r="135" spans="2:8" x14ac:dyDescent="0.25">
      <c r="B135" s="75"/>
      <c r="C135" s="26" t="s">
        <v>448</v>
      </c>
      <c r="D135" s="27" t="s">
        <v>449</v>
      </c>
      <c r="E135" s="24">
        <v>450</v>
      </c>
      <c r="F135" s="24">
        <v>700</v>
      </c>
      <c r="G135" s="24">
        <v>750</v>
      </c>
      <c r="H135" s="25">
        <f t="shared" si="1"/>
        <v>1900</v>
      </c>
    </row>
    <row r="136" spans="2:8" x14ac:dyDescent="0.25">
      <c r="B136" s="75"/>
      <c r="C136" s="26" t="s">
        <v>291</v>
      </c>
      <c r="D136" s="27" t="s">
        <v>292</v>
      </c>
      <c r="E136" s="24"/>
      <c r="F136" s="24">
        <v>900</v>
      </c>
      <c r="G136" s="24"/>
      <c r="H136" s="25">
        <f t="shared" ref="H136:H181" si="2">SUM(E136:G136)</f>
        <v>900</v>
      </c>
    </row>
    <row r="137" spans="2:8" x14ac:dyDescent="0.25">
      <c r="B137" s="75"/>
      <c r="C137" s="26" t="s">
        <v>154</v>
      </c>
      <c r="D137" s="27" t="s">
        <v>155</v>
      </c>
      <c r="E137" s="24">
        <v>540</v>
      </c>
      <c r="F137" s="24">
        <v>560</v>
      </c>
      <c r="G137" s="24"/>
      <c r="H137" s="25">
        <f t="shared" si="2"/>
        <v>1100</v>
      </c>
    </row>
    <row r="138" spans="2:8" x14ac:dyDescent="0.25">
      <c r="B138" s="75"/>
      <c r="C138" s="26" t="s">
        <v>452</v>
      </c>
      <c r="D138" s="27" t="s">
        <v>453</v>
      </c>
      <c r="E138" s="24">
        <v>250</v>
      </c>
      <c r="F138" s="24">
        <v>300</v>
      </c>
      <c r="G138" s="24">
        <v>48</v>
      </c>
      <c r="H138" s="25">
        <f t="shared" si="2"/>
        <v>598</v>
      </c>
    </row>
    <row r="139" spans="2:8" x14ac:dyDescent="0.25">
      <c r="B139" s="55" t="s">
        <v>297</v>
      </c>
      <c r="C139" s="26" t="s">
        <v>300</v>
      </c>
      <c r="D139" s="27" t="s">
        <v>301</v>
      </c>
      <c r="E139" s="24"/>
      <c r="F139" s="24"/>
      <c r="G139" s="24">
        <v>4125</v>
      </c>
      <c r="H139" s="25">
        <f t="shared" si="2"/>
        <v>4125</v>
      </c>
    </row>
    <row r="140" spans="2:8" x14ac:dyDescent="0.25">
      <c r="B140" s="75" t="s">
        <v>156</v>
      </c>
      <c r="C140" s="26" t="s">
        <v>157</v>
      </c>
      <c r="D140" s="27" t="s">
        <v>158</v>
      </c>
      <c r="E140" s="24">
        <v>9194</v>
      </c>
      <c r="F140" s="24">
        <v>8498</v>
      </c>
      <c r="G140" s="24">
        <v>9465</v>
      </c>
      <c r="H140" s="25">
        <f t="shared" si="2"/>
        <v>27157</v>
      </c>
    </row>
    <row r="141" spans="2:8" x14ac:dyDescent="0.25">
      <c r="B141" s="75"/>
      <c r="C141" s="26" t="s">
        <v>159</v>
      </c>
      <c r="D141" s="27" t="s">
        <v>160</v>
      </c>
      <c r="E141" s="24">
        <v>480</v>
      </c>
      <c r="F141" s="24">
        <v>500</v>
      </c>
      <c r="G141" s="24"/>
      <c r="H141" s="25">
        <f t="shared" si="2"/>
        <v>980</v>
      </c>
    </row>
    <row r="142" spans="2:8" x14ac:dyDescent="0.25">
      <c r="B142" s="75"/>
      <c r="C142" s="26" t="s">
        <v>454</v>
      </c>
      <c r="D142" s="27" t="s">
        <v>455</v>
      </c>
      <c r="E142" s="24"/>
      <c r="F142" s="24">
        <v>171</v>
      </c>
      <c r="G142" s="24"/>
      <c r="H142" s="25">
        <f t="shared" si="2"/>
        <v>171</v>
      </c>
    </row>
    <row r="143" spans="2:8" x14ac:dyDescent="0.25">
      <c r="B143" s="75"/>
      <c r="C143" s="26" t="s">
        <v>161</v>
      </c>
      <c r="D143" s="27" t="s">
        <v>162</v>
      </c>
      <c r="E143" s="24">
        <v>3484</v>
      </c>
      <c r="F143" s="24">
        <v>1107</v>
      </c>
      <c r="G143" s="24">
        <v>414</v>
      </c>
      <c r="H143" s="25">
        <f t="shared" si="2"/>
        <v>5005</v>
      </c>
    </row>
    <row r="144" spans="2:8" x14ac:dyDescent="0.25">
      <c r="B144" s="75" t="s">
        <v>163</v>
      </c>
      <c r="C144" s="26" t="s">
        <v>640</v>
      </c>
      <c r="D144" s="27" t="s">
        <v>641</v>
      </c>
      <c r="E144" s="24"/>
      <c r="F144" s="24">
        <v>350</v>
      </c>
      <c r="G144" s="24"/>
      <c r="H144" s="25">
        <f t="shared" si="2"/>
        <v>350</v>
      </c>
    </row>
    <row r="145" spans="2:8" x14ac:dyDescent="0.25">
      <c r="B145" s="75"/>
      <c r="C145" s="26" t="s">
        <v>164</v>
      </c>
      <c r="D145" s="27" t="s">
        <v>165</v>
      </c>
      <c r="E145" s="24">
        <v>7328</v>
      </c>
      <c r="F145" s="24">
        <v>6693</v>
      </c>
      <c r="G145" s="24"/>
      <c r="H145" s="25">
        <f t="shared" si="2"/>
        <v>14021</v>
      </c>
    </row>
    <row r="146" spans="2:8" x14ac:dyDescent="0.25">
      <c r="B146" s="75"/>
      <c r="C146" s="26" t="s">
        <v>351</v>
      </c>
      <c r="D146" s="27" t="s">
        <v>352</v>
      </c>
      <c r="E146" s="24">
        <v>450.03</v>
      </c>
      <c r="F146" s="24">
        <v>6038.0599999999995</v>
      </c>
      <c r="G146" s="24"/>
      <c r="H146" s="25">
        <f t="shared" si="2"/>
        <v>6488.0899999999992</v>
      </c>
    </row>
    <row r="147" spans="2:8" x14ac:dyDescent="0.25">
      <c r="B147" s="75"/>
      <c r="C147" s="26" t="s">
        <v>166</v>
      </c>
      <c r="D147" s="27" t="s">
        <v>167</v>
      </c>
      <c r="E147" s="24">
        <v>1471</v>
      </c>
      <c r="F147" s="24">
        <v>640</v>
      </c>
      <c r="G147" s="24"/>
      <c r="H147" s="25">
        <f t="shared" si="2"/>
        <v>2111</v>
      </c>
    </row>
    <row r="148" spans="2:8" x14ac:dyDescent="0.25">
      <c r="B148" s="75"/>
      <c r="C148" s="26" t="s">
        <v>580</v>
      </c>
      <c r="D148" s="27" t="s">
        <v>581</v>
      </c>
      <c r="E148" s="24"/>
      <c r="F148" s="24">
        <v>627</v>
      </c>
      <c r="G148" s="24"/>
      <c r="H148" s="25">
        <f t="shared" si="2"/>
        <v>627</v>
      </c>
    </row>
    <row r="149" spans="2:8" x14ac:dyDescent="0.25">
      <c r="B149" s="75"/>
      <c r="C149" s="26" t="s">
        <v>456</v>
      </c>
      <c r="D149" s="27" t="s">
        <v>457</v>
      </c>
      <c r="E149" s="24">
        <v>560</v>
      </c>
      <c r="F149" s="24">
        <v>500</v>
      </c>
      <c r="G149" s="24"/>
      <c r="H149" s="25">
        <f t="shared" si="2"/>
        <v>1060</v>
      </c>
    </row>
    <row r="150" spans="2:8" x14ac:dyDescent="0.25">
      <c r="B150" s="75"/>
      <c r="C150" s="26" t="s">
        <v>458</v>
      </c>
      <c r="D150" s="27" t="s">
        <v>459</v>
      </c>
      <c r="E150" s="24">
        <v>344</v>
      </c>
      <c r="F150" s="24">
        <v>84</v>
      </c>
      <c r="G150" s="24"/>
      <c r="H150" s="25">
        <f t="shared" si="2"/>
        <v>428</v>
      </c>
    </row>
    <row r="151" spans="2:8" x14ac:dyDescent="0.25">
      <c r="B151" s="75"/>
      <c r="C151" s="26" t="s">
        <v>460</v>
      </c>
      <c r="D151" s="27" t="s">
        <v>461</v>
      </c>
      <c r="E151" s="24">
        <v>520</v>
      </c>
      <c r="F151" s="24">
        <v>1126</v>
      </c>
      <c r="G151" s="24"/>
      <c r="H151" s="25">
        <f t="shared" si="2"/>
        <v>1646</v>
      </c>
    </row>
    <row r="152" spans="2:8" x14ac:dyDescent="0.25">
      <c r="B152" s="75"/>
      <c r="C152" s="26" t="s">
        <v>353</v>
      </c>
      <c r="D152" s="27" t="s">
        <v>354</v>
      </c>
      <c r="E152" s="24">
        <v>2225</v>
      </c>
      <c r="F152" s="24">
        <v>229</v>
      </c>
      <c r="G152" s="24"/>
      <c r="H152" s="25">
        <f t="shared" si="2"/>
        <v>2454</v>
      </c>
    </row>
    <row r="153" spans="2:8" x14ac:dyDescent="0.25">
      <c r="B153" s="75"/>
      <c r="C153" s="26" t="s">
        <v>462</v>
      </c>
      <c r="D153" s="27" t="s">
        <v>463</v>
      </c>
      <c r="E153" s="24">
        <v>4904</v>
      </c>
      <c r="F153" s="24">
        <v>271.5</v>
      </c>
      <c r="G153" s="24"/>
      <c r="H153" s="25">
        <f t="shared" si="2"/>
        <v>5175.5</v>
      </c>
    </row>
    <row r="154" spans="2:8" x14ac:dyDescent="0.25">
      <c r="B154" s="75" t="s">
        <v>168</v>
      </c>
      <c r="C154" s="26" t="s">
        <v>169</v>
      </c>
      <c r="D154" s="27" t="s">
        <v>170</v>
      </c>
      <c r="E154" s="24">
        <v>2695</v>
      </c>
      <c r="F154" s="24">
        <v>3129</v>
      </c>
      <c r="G154" s="24">
        <v>6528</v>
      </c>
      <c r="H154" s="25">
        <f t="shared" si="2"/>
        <v>12352</v>
      </c>
    </row>
    <row r="155" spans="2:8" x14ac:dyDescent="0.25">
      <c r="B155" s="75"/>
      <c r="C155" s="26" t="s">
        <v>171</v>
      </c>
      <c r="D155" s="27" t="s">
        <v>172</v>
      </c>
      <c r="E155" s="24">
        <v>10216.92</v>
      </c>
      <c r="F155" s="24">
        <v>8886.2000000000007</v>
      </c>
      <c r="G155" s="24">
        <v>5987.94</v>
      </c>
      <c r="H155" s="25">
        <f t="shared" si="2"/>
        <v>25091.06</v>
      </c>
    </row>
    <row r="156" spans="2:8" x14ac:dyDescent="0.25">
      <c r="B156" s="75"/>
      <c r="C156" s="26" t="s">
        <v>173</v>
      </c>
      <c r="D156" s="27" t="s">
        <v>174</v>
      </c>
      <c r="E156" s="24">
        <v>11982</v>
      </c>
      <c r="F156" s="24">
        <v>13380.5</v>
      </c>
      <c r="G156" s="24">
        <v>7764.16</v>
      </c>
      <c r="H156" s="25">
        <f t="shared" si="2"/>
        <v>33126.660000000003</v>
      </c>
    </row>
    <row r="157" spans="2:8" x14ac:dyDescent="0.25">
      <c r="B157" s="75"/>
      <c r="C157" s="26" t="s">
        <v>175</v>
      </c>
      <c r="D157" s="27" t="s">
        <v>176</v>
      </c>
      <c r="E157" s="24">
        <v>11986</v>
      </c>
      <c r="F157" s="24">
        <v>800</v>
      </c>
      <c r="G157" s="24">
        <v>657</v>
      </c>
      <c r="H157" s="25">
        <f t="shared" si="2"/>
        <v>13443</v>
      </c>
    </row>
    <row r="158" spans="2:8" x14ac:dyDescent="0.25">
      <c r="B158" s="75"/>
      <c r="C158" s="26" t="s">
        <v>177</v>
      </c>
      <c r="D158" s="27" t="s">
        <v>178</v>
      </c>
      <c r="E158" s="24">
        <v>6631</v>
      </c>
      <c r="F158" s="24">
        <v>4442</v>
      </c>
      <c r="G158" s="24">
        <v>1419</v>
      </c>
      <c r="H158" s="25">
        <f t="shared" si="2"/>
        <v>12492</v>
      </c>
    </row>
    <row r="159" spans="2:8" x14ac:dyDescent="0.25">
      <c r="B159" s="75"/>
      <c r="C159" s="26" t="s">
        <v>179</v>
      </c>
      <c r="D159" s="27" t="s">
        <v>180</v>
      </c>
      <c r="E159" s="24">
        <v>16158</v>
      </c>
      <c r="F159" s="24">
        <v>3815</v>
      </c>
      <c r="G159" s="24">
        <v>21860</v>
      </c>
      <c r="H159" s="25">
        <f t="shared" si="2"/>
        <v>41833</v>
      </c>
    </row>
    <row r="160" spans="2:8" x14ac:dyDescent="0.25">
      <c r="B160" s="75"/>
      <c r="C160" s="26" t="s">
        <v>310</v>
      </c>
      <c r="D160" s="27" t="s">
        <v>311</v>
      </c>
      <c r="E160" s="24">
        <v>32556.5</v>
      </c>
      <c r="F160" s="24">
        <v>7145</v>
      </c>
      <c r="G160" s="24">
        <v>390</v>
      </c>
      <c r="H160" s="25">
        <f t="shared" si="2"/>
        <v>40091.5</v>
      </c>
    </row>
    <row r="161" spans="2:8" x14ac:dyDescent="0.25">
      <c r="B161" s="75"/>
      <c r="C161" s="26" t="s">
        <v>181</v>
      </c>
      <c r="D161" s="27" t="s">
        <v>182</v>
      </c>
      <c r="E161" s="24">
        <v>26041.13</v>
      </c>
      <c r="F161" s="24">
        <v>566</v>
      </c>
      <c r="G161" s="24">
        <v>1300</v>
      </c>
      <c r="H161" s="25">
        <f t="shared" si="2"/>
        <v>27907.13</v>
      </c>
    </row>
    <row r="162" spans="2:8" x14ac:dyDescent="0.25">
      <c r="B162" s="75"/>
      <c r="C162" s="26" t="s">
        <v>183</v>
      </c>
      <c r="D162" s="27" t="s">
        <v>184</v>
      </c>
      <c r="E162" s="24">
        <v>3784</v>
      </c>
      <c r="F162" s="24">
        <v>3792</v>
      </c>
      <c r="G162" s="24">
        <v>3836</v>
      </c>
      <c r="H162" s="25">
        <f t="shared" si="2"/>
        <v>11412</v>
      </c>
    </row>
    <row r="163" spans="2:8" x14ac:dyDescent="0.25">
      <c r="B163" s="75"/>
      <c r="C163" s="26" t="s">
        <v>185</v>
      </c>
      <c r="D163" s="27" t="s">
        <v>186</v>
      </c>
      <c r="E163" s="24">
        <v>1896</v>
      </c>
      <c r="F163" s="24">
        <v>1008</v>
      </c>
      <c r="G163" s="24">
        <v>2505.6</v>
      </c>
      <c r="H163" s="25">
        <f t="shared" si="2"/>
        <v>5409.6</v>
      </c>
    </row>
    <row r="164" spans="2:8" x14ac:dyDescent="0.25">
      <c r="B164" s="75"/>
      <c r="C164" s="26" t="s">
        <v>464</v>
      </c>
      <c r="D164" s="27" t="s">
        <v>465</v>
      </c>
      <c r="E164" s="24">
        <v>2607.5</v>
      </c>
      <c r="F164" s="24">
        <v>2590</v>
      </c>
      <c r="G164" s="24">
        <v>2829.75</v>
      </c>
      <c r="H164" s="25">
        <f t="shared" si="2"/>
        <v>8027.25</v>
      </c>
    </row>
    <row r="165" spans="2:8" x14ac:dyDescent="0.25">
      <c r="B165" s="75"/>
      <c r="C165" s="26" t="s">
        <v>605</v>
      </c>
      <c r="D165" s="27" t="s">
        <v>606</v>
      </c>
      <c r="E165" s="24"/>
      <c r="F165" s="24"/>
      <c r="G165" s="24">
        <v>19669</v>
      </c>
      <c r="H165" s="25">
        <f t="shared" si="2"/>
        <v>19669</v>
      </c>
    </row>
    <row r="166" spans="2:8" x14ac:dyDescent="0.25">
      <c r="B166" s="75"/>
      <c r="C166" s="26" t="s">
        <v>187</v>
      </c>
      <c r="D166" s="27" t="s">
        <v>188</v>
      </c>
      <c r="E166" s="24">
        <v>12018</v>
      </c>
      <c r="F166" s="24">
        <v>15169</v>
      </c>
      <c r="G166" s="24"/>
      <c r="H166" s="25">
        <f t="shared" si="2"/>
        <v>27187</v>
      </c>
    </row>
    <row r="167" spans="2:8" x14ac:dyDescent="0.25">
      <c r="B167" s="75"/>
      <c r="C167" s="26" t="s">
        <v>189</v>
      </c>
      <c r="D167" s="27" t="s">
        <v>190</v>
      </c>
      <c r="E167" s="24">
        <v>27627</v>
      </c>
      <c r="F167" s="24">
        <v>29368</v>
      </c>
      <c r="G167" s="24">
        <v>42619</v>
      </c>
      <c r="H167" s="25">
        <f t="shared" si="2"/>
        <v>99614</v>
      </c>
    </row>
    <row r="168" spans="2:8" x14ac:dyDescent="0.25">
      <c r="B168" s="75" t="s">
        <v>191</v>
      </c>
      <c r="C168" s="26" t="s">
        <v>192</v>
      </c>
      <c r="D168" s="27" t="s">
        <v>193</v>
      </c>
      <c r="E168" s="24">
        <v>4868</v>
      </c>
      <c r="F168" s="24">
        <v>2876</v>
      </c>
      <c r="G168" s="24"/>
      <c r="H168" s="25">
        <f t="shared" si="2"/>
        <v>7744</v>
      </c>
    </row>
    <row r="169" spans="2:8" x14ac:dyDescent="0.25">
      <c r="B169" s="75"/>
      <c r="C169" s="26" t="s">
        <v>194</v>
      </c>
      <c r="D169" s="27" t="s">
        <v>195</v>
      </c>
      <c r="E169" s="24">
        <v>1727</v>
      </c>
      <c r="F169" s="24">
        <v>2878</v>
      </c>
      <c r="G169" s="24">
        <v>1856</v>
      </c>
      <c r="H169" s="25">
        <f t="shared" si="2"/>
        <v>6461</v>
      </c>
    </row>
    <row r="170" spans="2:8" x14ac:dyDescent="0.25">
      <c r="B170" s="75"/>
      <c r="C170" s="26" t="s">
        <v>196</v>
      </c>
      <c r="D170" s="27" t="s">
        <v>197</v>
      </c>
      <c r="E170" s="24">
        <v>6133.65</v>
      </c>
      <c r="F170" s="24">
        <v>3718.25</v>
      </c>
      <c r="G170" s="24"/>
      <c r="H170" s="25">
        <f t="shared" si="2"/>
        <v>9851.9</v>
      </c>
    </row>
    <row r="171" spans="2:8" x14ac:dyDescent="0.25">
      <c r="B171" s="75"/>
      <c r="C171" s="26" t="s">
        <v>314</v>
      </c>
      <c r="D171" s="27" t="s">
        <v>315</v>
      </c>
      <c r="E171" s="24">
        <v>2494</v>
      </c>
      <c r="F171" s="24">
        <v>1252</v>
      </c>
      <c r="G171" s="24"/>
      <c r="H171" s="25">
        <f t="shared" si="2"/>
        <v>3746</v>
      </c>
    </row>
    <row r="172" spans="2:8" x14ac:dyDescent="0.25">
      <c r="B172" s="75"/>
      <c r="C172" s="26" t="s">
        <v>615</v>
      </c>
      <c r="D172" s="27" t="s">
        <v>616</v>
      </c>
      <c r="E172" s="24"/>
      <c r="F172" s="24">
        <v>1746.5</v>
      </c>
      <c r="G172" s="24">
        <v>1042.5</v>
      </c>
      <c r="H172" s="25">
        <f t="shared" si="2"/>
        <v>2789</v>
      </c>
    </row>
    <row r="173" spans="2:8" x14ac:dyDescent="0.25">
      <c r="B173" s="75"/>
      <c r="C173" s="26" t="s">
        <v>198</v>
      </c>
      <c r="D173" s="27" t="s">
        <v>199</v>
      </c>
      <c r="E173" s="24">
        <v>7900</v>
      </c>
      <c r="F173" s="24">
        <v>10721</v>
      </c>
      <c r="G173" s="24">
        <v>9192</v>
      </c>
      <c r="H173" s="25">
        <f t="shared" si="2"/>
        <v>27813</v>
      </c>
    </row>
    <row r="174" spans="2:8" x14ac:dyDescent="0.25">
      <c r="B174" s="75"/>
      <c r="C174" s="26" t="s">
        <v>200</v>
      </c>
      <c r="D174" s="27" t="s">
        <v>201</v>
      </c>
      <c r="E174" s="24">
        <v>13611</v>
      </c>
      <c r="F174" s="24">
        <v>1286</v>
      </c>
      <c r="G174" s="24">
        <v>7730</v>
      </c>
      <c r="H174" s="25">
        <f t="shared" si="2"/>
        <v>22627</v>
      </c>
    </row>
    <row r="175" spans="2:8" x14ac:dyDescent="0.25">
      <c r="B175" s="75"/>
      <c r="C175" s="26" t="s">
        <v>466</v>
      </c>
      <c r="D175" s="27" t="s">
        <v>467</v>
      </c>
      <c r="E175" s="24">
        <v>240</v>
      </c>
      <c r="F175" s="24"/>
      <c r="G175" s="24"/>
      <c r="H175" s="25">
        <f t="shared" si="2"/>
        <v>240</v>
      </c>
    </row>
    <row r="176" spans="2:8" x14ac:dyDescent="0.25">
      <c r="B176" s="75"/>
      <c r="C176" s="26" t="s">
        <v>357</v>
      </c>
      <c r="D176" s="27" t="s">
        <v>358</v>
      </c>
      <c r="E176" s="24"/>
      <c r="F176" s="24"/>
      <c r="G176" s="24">
        <v>403</v>
      </c>
      <c r="H176" s="25">
        <f t="shared" si="2"/>
        <v>403</v>
      </c>
    </row>
    <row r="177" spans="2:8" x14ac:dyDescent="0.25">
      <c r="B177" s="75"/>
      <c r="C177" s="26" t="s">
        <v>202</v>
      </c>
      <c r="D177" s="27" t="s">
        <v>203</v>
      </c>
      <c r="E177" s="24">
        <v>19981.5</v>
      </c>
      <c r="F177" s="24">
        <v>4501</v>
      </c>
      <c r="G177" s="24">
        <v>4854.5</v>
      </c>
      <c r="H177" s="25">
        <f t="shared" si="2"/>
        <v>29337</v>
      </c>
    </row>
    <row r="178" spans="2:8" x14ac:dyDescent="0.25">
      <c r="B178" s="75"/>
      <c r="C178" s="26" t="s">
        <v>359</v>
      </c>
      <c r="D178" s="27" t="s">
        <v>360</v>
      </c>
      <c r="E178" s="24"/>
      <c r="F178" s="24">
        <v>1178</v>
      </c>
      <c r="G178" s="24">
        <v>1610</v>
      </c>
      <c r="H178" s="25">
        <f t="shared" si="2"/>
        <v>2788</v>
      </c>
    </row>
    <row r="179" spans="2:8" x14ac:dyDescent="0.25">
      <c r="B179" s="75"/>
      <c r="C179" s="26" t="s">
        <v>468</v>
      </c>
      <c r="D179" s="27" t="s">
        <v>469</v>
      </c>
      <c r="E179" s="24">
        <v>2010</v>
      </c>
      <c r="F179" s="24">
        <v>3000</v>
      </c>
      <c r="G179" s="24">
        <v>455</v>
      </c>
      <c r="H179" s="25">
        <f t="shared" si="2"/>
        <v>5465</v>
      </c>
    </row>
    <row r="180" spans="2:8" x14ac:dyDescent="0.25">
      <c r="B180" s="75"/>
      <c r="C180" s="26" t="s">
        <v>204</v>
      </c>
      <c r="D180" s="27" t="s">
        <v>205</v>
      </c>
      <c r="E180" s="24">
        <v>4750</v>
      </c>
      <c r="F180" s="24">
        <v>3150</v>
      </c>
      <c r="G180" s="24"/>
      <c r="H180" s="25">
        <f t="shared" si="2"/>
        <v>7900</v>
      </c>
    </row>
    <row r="181" spans="2:8" x14ac:dyDescent="0.25">
      <c r="B181" s="75"/>
      <c r="C181" s="26" t="s">
        <v>206</v>
      </c>
      <c r="D181" s="27" t="s">
        <v>207</v>
      </c>
      <c r="E181" s="24">
        <v>3977.79</v>
      </c>
      <c r="F181" s="24">
        <v>1936.64</v>
      </c>
      <c r="G181" s="24"/>
      <c r="H181" s="25">
        <f t="shared" si="2"/>
        <v>5914.43</v>
      </c>
    </row>
    <row r="182" spans="2:8" x14ac:dyDescent="0.25">
      <c r="B182" s="81" t="s">
        <v>16</v>
      </c>
      <c r="C182" s="82"/>
      <c r="D182" s="83"/>
      <c r="E182" s="46">
        <f>SUM(E7:E181)</f>
        <v>1083846.7300000002</v>
      </c>
      <c r="F182" s="46">
        <f>SUM(F7:F181)</f>
        <v>840879.41000000015</v>
      </c>
      <c r="G182" s="46">
        <f>SUM(G7:G181)</f>
        <v>313646.02</v>
      </c>
      <c r="H182" s="46">
        <f>SUM(H7:H181)</f>
        <v>2238372.16</v>
      </c>
    </row>
    <row r="184" spans="2:8" x14ac:dyDescent="0.25">
      <c r="B184" s="50" t="s">
        <v>582</v>
      </c>
    </row>
  </sheetData>
  <mergeCells count="26">
    <mergeCell ref="B182:D182"/>
    <mergeCell ref="B168:B181"/>
    <mergeCell ref="B154:B167"/>
    <mergeCell ref="B144:B153"/>
    <mergeCell ref="B16:B17"/>
    <mergeCell ref="B9:B14"/>
    <mergeCell ref="B1:H1"/>
    <mergeCell ref="B2:H2"/>
    <mergeCell ref="B3:H3"/>
    <mergeCell ref="B4:D4"/>
    <mergeCell ref="B5:H5"/>
    <mergeCell ref="B62:B68"/>
    <mergeCell ref="B58:B61"/>
    <mergeCell ref="B54:B57"/>
    <mergeCell ref="B41:B53"/>
    <mergeCell ref="B18:B40"/>
    <mergeCell ref="B140:B143"/>
    <mergeCell ref="B134:B138"/>
    <mergeCell ref="B131:B133"/>
    <mergeCell ref="B123:B130"/>
    <mergeCell ref="B120:B122"/>
    <mergeCell ref="B116:B119"/>
    <mergeCell ref="B110:B115"/>
    <mergeCell ref="B81:B109"/>
    <mergeCell ref="B78:B79"/>
    <mergeCell ref="B69:B77"/>
  </mergeCells>
  <hyperlinks>
    <hyperlink ref="B184" location="'CLASIFICACION UPME'!A1" display="Regresar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B5" sqref="B5:F5"/>
    </sheetView>
  </sheetViews>
  <sheetFormatPr baseColWidth="10" defaultRowHeight="15" x14ac:dyDescent="0.25"/>
  <cols>
    <col min="1" max="1" width="5.140625" customWidth="1"/>
    <col min="2" max="2" width="19.7109375" customWidth="1"/>
    <col min="3" max="3" width="28.85546875" customWidth="1"/>
    <col min="4" max="4" width="12.5703125" bestFit="1" customWidth="1"/>
    <col min="5" max="5" width="25.42578125" bestFit="1" customWidth="1"/>
    <col min="6" max="6" width="30.28515625" bestFit="1" customWidth="1"/>
  </cols>
  <sheetData>
    <row r="1" spans="2:8" ht="15.75" x14ac:dyDescent="0.25">
      <c r="B1" s="57" t="s">
        <v>0</v>
      </c>
      <c r="C1" s="57"/>
      <c r="D1" s="57"/>
      <c r="E1" s="57"/>
      <c r="F1" s="57"/>
    </row>
    <row r="2" spans="2:8" ht="15.75" x14ac:dyDescent="0.25">
      <c r="B2" s="57" t="s">
        <v>1</v>
      </c>
      <c r="C2" s="57"/>
      <c r="D2" s="57"/>
      <c r="E2" s="57"/>
      <c r="F2" s="57"/>
    </row>
    <row r="3" spans="2:8" ht="15.75" x14ac:dyDescent="0.25">
      <c r="B3" s="57" t="s">
        <v>2</v>
      </c>
      <c r="C3" s="57"/>
      <c r="D3" s="57"/>
      <c r="E3" s="57"/>
      <c r="F3" s="57"/>
    </row>
    <row r="4" spans="2:8" ht="15.75" thickBot="1" x14ac:dyDescent="0.3">
      <c r="B4" s="76"/>
      <c r="C4" s="76"/>
      <c r="D4" s="76"/>
    </row>
    <row r="5" spans="2:8" ht="15" customHeight="1" x14ac:dyDescent="0.25">
      <c r="B5" s="77" t="s">
        <v>607</v>
      </c>
      <c r="C5" s="78"/>
      <c r="D5" s="78"/>
      <c r="E5" s="78"/>
      <c r="F5" s="80"/>
    </row>
    <row r="6" spans="2:8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  <c r="F6" s="20" t="s">
        <v>23</v>
      </c>
    </row>
    <row r="7" spans="2:8" x14ac:dyDescent="0.25">
      <c r="B7" s="21" t="s">
        <v>209</v>
      </c>
      <c r="C7" s="21" t="s">
        <v>209</v>
      </c>
      <c r="D7" s="21" t="s">
        <v>209</v>
      </c>
      <c r="E7" s="21" t="s">
        <v>209</v>
      </c>
      <c r="F7" s="21" t="s">
        <v>209</v>
      </c>
    </row>
    <row r="8" spans="2:8" x14ac:dyDescent="0.25">
      <c r="B8" s="32"/>
      <c r="C8" s="33"/>
      <c r="D8" s="34"/>
    </row>
    <row r="9" spans="2:8" x14ac:dyDescent="0.25">
      <c r="B9" s="37" t="s">
        <v>208</v>
      </c>
      <c r="C9" s="37"/>
      <c r="D9" s="37"/>
      <c r="E9" s="38" t="s">
        <v>209</v>
      </c>
      <c r="F9" s="38"/>
    </row>
    <row r="12" spans="2:8" x14ac:dyDescent="0.25">
      <c r="B12" s="15" t="s">
        <v>17</v>
      </c>
      <c r="F12" s="16"/>
      <c r="G12" s="17"/>
    </row>
    <row r="13" spans="2:8" x14ac:dyDescent="0.25">
      <c r="B13" s="84" t="s">
        <v>18</v>
      </c>
      <c r="C13" s="84"/>
      <c r="D13" s="84"/>
      <c r="E13" s="84"/>
      <c r="F13" s="84"/>
      <c r="G13" s="84"/>
      <c r="H13" s="84"/>
    </row>
    <row r="14" spans="2:8" x14ac:dyDescent="0.25">
      <c r="B14" s="50" t="s">
        <v>582</v>
      </c>
    </row>
    <row r="25" spans="5:5" x14ac:dyDescent="0.25">
      <c r="E25" t="s">
        <v>210</v>
      </c>
    </row>
  </sheetData>
  <mergeCells count="6">
    <mergeCell ref="B13:H13"/>
    <mergeCell ref="B1:F1"/>
    <mergeCell ref="B2:F2"/>
    <mergeCell ref="B3:F3"/>
    <mergeCell ref="B4:D4"/>
    <mergeCell ref="B5:F5"/>
  </mergeCells>
  <hyperlinks>
    <hyperlink ref="B14" location="'CLASIFICACION UPME'!A1" display="Regresar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H14" sqref="H14"/>
    </sheetView>
  </sheetViews>
  <sheetFormatPr baseColWidth="10" defaultRowHeight="15" x14ac:dyDescent="0.25"/>
  <cols>
    <col min="1" max="1" width="5.7109375" customWidth="1"/>
    <col min="2" max="2" width="17.42578125" bestFit="1" customWidth="1"/>
    <col min="3" max="3" width="27.28515625" bestFit="1" customWidth="1"/>
    <col min="4" max="4" width="35.42578125" customWidth="1"/>
    <col min="5" max="5" width="19.5703125" bestFit="1" customWidth="1"/>
    <col min="6" max="6" width="21.85546875" bestFit="1" customWidth="1"/>
    <col min="7" max="7" width="19.140625" bestFit="1" customWidth="1"/>
    <col min="8" max="8" width="30.28515625" bestFit="1" customWidth="1"/>
  </cols>
  <sheetData>
    <row r="1" spans="2:10" ht="15.75" x14ac:dyDescent="0.25">
      <c r="B1" s="57" t="s">
        <v>0</v>
      </c>
      <c r="C1" s="57"/>
      <c r="D1" s="57"/>
      <c r="E1" s="57"/>
      <c r="F1" s="57"/>
      <c r="G1" s="57"/>
      <c r="H1" s="57"/>
    </row>
    <row r="2" spans="2:10" ht="15.75" x14ac:dyDescent="0.25">
      <c r="B2" s="57" t="s">
        <v>1</v>
      </c>
      <c r="C2" s="57"/>
      <c r="D2" s="57"/>
      <c r="E2" s="57"/>
      <c r="F2" s="57"/>
      <c r="G2" s="57"/>
      <c r="H2" s="57"/>
    </row>
    <row r="3" spans="2:10" ht="15.75" x14ac:dyDescent="0.25">
      <c r="B3" s="57" t="s">
        <v>2</v>
      </c>
      <c r="C3" s="57"/>
      <c r="D3" s="57"/>
      <c r="E3" s="57"/>
      <c r="F3" s="57"/>
      <c r="G3" s="57"/>
      <c r="H3" s="57"/>
    </row>
    <row r="4" spans="2:10" ht="15.75" thickBot="1" x14ac:dyDescent="0.3">
      <c r="B4" s="60"/>
      <c r="C4" s="60"/>
      <c r="D4" s="60"/>
      <c r="E4" s="52"/>
      <c r="F4" s="52"/>
    </row>
    <row r="5" spans="2:10" x14ac:dyDescent="0.25">
      <c r="B5" s="77" t="s">
        <v>608</v>
      </c>
      <c r="C5" s="78"/>
      <c r="D5" s="78"/>
      <c r="E5" s="78"/>
      <c r="F5" s="78"/>
      <c r="G5" s="78"/>
      <c r="H5" s="80"/>
    </row>
    <row r="6" spans="2:10" ht="22.5" customHeight="1" thickBot="1" x14ac:dyDescent="0.3">
      <c r="B6" s="18" t="s">
        <v>19</v>
      </c>
      <c r="C6" s="19" t="s">
        <v>20</v>
      </c>
      <c r="D6" s="19" t="s">
        <v>21</v>
      </c>
      <c r="E6" s="19" t="s">
        <v>363</v>
      </c>
      <c r="F6" s="44" t="s">
        <v>364</v>
      </c>
      <c r="G6" s="44" t="s">
        <v>604</v>
      </c>
      <c r="H6" s="20" t="s">
        <v>23</v>
      </c>
    </row>
    <row r="7" spans="2:10" x14ac:dyDescent="0.25">
      <c r="B7" s="21" t="s">
        <v>77</v>
      </c>
      <c r="C7" s="21" t="s">
        <v>328</v>
      </c>
      <c r="D7" s="21" t="s">
        <v>329</v>
      </c>
      <c r="E7" s="24">
        <v>27931</v>
      </c>
      <c r="F7" s="24">
        <v>24052</v>
      </c>
      <c r="G7" s="24">
        <v>26571</v>
      </c>
      <c r="H7" s="24">
        <f>SUM(E7:G7)</f>
        <v>78554</v>
      </c>
    </row>
    <row r="8" spans="2:10" x14ac:dyDescent="0.25">
      <c r="B8" s="21" t="s">
        <v>416</v>
      </c>
      <c r="C8" s="21" t="s">
        <v>610</v>
      </c>
      <c r="D8" s="21" t="s">
        <v>611</v>
      </c>
      <c r="E8" s="24">
        <v>43640</v>
      </c>
      <c r="F8" s="24">
        <v>25576</v>
      </c>
      <c r="G8" s="24">
        <v>20514</v>
      </c>
      <c r="H8" s="24">
        <f t="shared" ref="H8:H11" si="0">SUM(E8:G8)</f>
        <v>89730</v>
      </c>
    </row>
    <row r="9" spans="2:10" x14ac:dyDescent="0.25">
      <c r="B9" s="21" t="s">
        <v>191</v>
      </c>
      <c r="C9" s="21" t="s">
        <v>192</v>
      </c>
      <c r="D9" s="21" t="s">
        <v>193</v>
      </c>
      <c r="E9" s="24">
        <v>61430.12</v>
      </c>
      <c r="F9" s="24">
        <v>54343.16</v>
      </c>
      <c r="G9" s="24">
        <v>61195.64</v>
      </c>
      <c r="H9" s="24">
        <f t="shared" si="0"/>
        <v>176968.91999999998</v>
      </c>
    </row>
    <row r="10" spans="2:10" x14ac:dyDescent="0.25">
      <c r="B10" s="21"/>
      <c r="C10" s="21" t="s">
        <v>357</v>
      </c>
      <c r="D10" s="21" t="s">
        <v>358</v>
      </c>
      <c r="E10" s="24"/>
      <c r="F10" s="24"/>
      <c r="G10" s="24">
        <v>14350</v>
      </c>
      <c r="H10" s="24">
        <f t="shared" si="0"/>
        <v>14350</v>
      </c>
    </row>
    <row r="11" spans="2:10" x14ac:dyDescent="0.25">
      <c r="B11" s="21"/>
      <c r="C11" s="21" t="s">
        <v>206</v>
      </c>
      <c r="D11" s="21" t="s">
        <v>207</v>
      </c>
      <c r="E11" s="24">
        <v>88657.56</v>
      </c>
      <c r="F11" s="24">
        <v>71774.070000000007</v>
      </c>
      <c r="G11" s="24">
        <v>95388.38</v>
      </c>
      <c r="H11" s="24">
        <f t="shared" si="0"/>
        <v>255820.01</v>
      </c>
    </row>
    <row r="12" spans="2:10" x14ac:dyDescent="0.25">
      <c r="B12" s="37" t="s">
        <v>208</v>
      </c>
      <c r="C12" s="37"/>
      <c r="D12" s="37"/>
      <c r="E12" s="38">
        <f>SUM(E7:E11)</f>
        <v>221658.68</v>
      </c>
      <c r="F12" s="38">
        <f>SUM(F7:F11)</f>
        <v>175745.23</v>
      </c>
      <c r="G12" s="38">
        <f>SUM(G7:G11)</f>
        <v>218019.02000000002</v>
      </c>
      <c r="H12" s="38">
        <f>SUM(H7:H11)</f>
        <v>615422.92999999993</v>
      </c>
    </row>
    <row r="15" spans="2:10" x14ac:dyDescent="0.25">
      <c r="B15" s="15" t="s">
        <v>17</v>
      </c>
      <c r="H15" s="16"/>
      <c r="I15" s="17"/>
    </row>
    <row r="16" spans="2:10" ht="15" customHeight="1" x14ac:dyDescent="0.25">
      <c r="B16" s="84" t="s">
        <v>18</v>
      </c>
      <c r="C16" s="84"/>
      <c r="D16" s="84"/>
      <c r="E16" s="84"/>
      <c r="F16" s="84"/>
      <c r="G16" s="84"/>
      <c r="H16" s="84"/>
      <c r="I16" s="84"/>
      <c r="J16" s="84"/>
    </row>
    <row r="17" spans="2:2" x14ac:dyDescent="0.25">
      <c r="B17" s="50" t="s">
        <v>582</v>
      </c>
    </row>
  </sheetData>
  <mergeCells count="6">
    <mergeCell ref="B16:J16"/>
    <mergeCell ref="B1:H1"/>
    <mergeCell ref="B2:H2"/>
    <mergeCell ref="B3:H3"/>
    <mergeCell ref="B4:D4"/>
    <mergeCell ref="B5:H5"/>
  </mergeCells>
  <hyperlinks>
    <hyperlink ref="B17" location="'CLASIFICACION UPME'!A1" display="Regresar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8"/>
  <sheetViews>
    <sheetView workbookViewId="0">
      <selection activeCell="H234" sqref="H234"/>
    </sheetView>
  </sheetViews>
  <sheetFormatPr baseColWidth="10" defaultRowHeight="15" x14ac:dyDescent="0.25"/>
  <cols>
    <col min="1" max="1" width="6.85546875" customWidth="1"/>
    <col min="2" max="2" width="18.42578125" bestFit="1" customWidth="1"/>
    <col min="3" max="3" width="27.28515625" bestFit="1" customWidth="1"/>
    <col min="4" max="4" width="32.28515625" bestFit="1" customWidth="1"/>
    <col min="5" max="5" width="25.42578125" bestFit="1" customWidth="1"/>
    <col min="6" max="7" width="25.42578125" customWidth="1"/>
    <col min="8" max="8" width="20.7109375" bestFit="1" customWidth="1"/>
    <col min="12" max="12" width="13.85546875" bestFit="1" customWidth="1"/>
  </cols>
  <sheetData>
    <row r="1" spans="2:12" ht="15.75" x14ac:dyDescent="0.25">
      <c r="B1" s="57" t="s">
        <v>0</v>
      </c>
      <c r="C1" s="57"/>
      <c r="D1" s="57"/>
      <c r="E1" s="57"/>
      <c r="F1" s="57"/>
      <c r="G1" s="57"/>
      <c r="H1" s="57"/>
    </row>
    <row r="2" spans="2:12" ht="15.75" x14ac:dyDescent="0.25">
      <c r="B2" s="57" t="s">
        <v>1</v>
      </c>
      <c r="C2" s="57"/>
      <c r="D2" s="57"/>
      <c r="E2" s="57"/>
      <c r="F2" s="57"/>
      <c r="G2" s="57"/>
      <c r="H2" s="57"/>
    </row>
    <row r="3" spans="2:12" ht="15.75" x14ac:dyDescent="0.25">
      <c r="B3" s="57" t="s">
        <v>2</v>
      </c>
      <c r="C3" s="57"/>
      <c r="D3" s="57"/>
      <c r="E3" s="57"/>
      <c r="F3" s="57"/>
      <c r="G3" s="57"/>
      <c r="H3" s="57"/>
    </row>
    <row r="4" spans="2:12" ht="15.75" thickBot="1" x14ac:dyDescent="0.3">
      <c r="B4" s="60"/>
      <c r="C4" s="60"/>
      <c r="D4" s="60"/>
    </row>
    <row r="5" spans="2:12" x14ac:dyDescent="0.25">
      <c r="B5" s="77" t="s">
        <v>609</v>
      </c>
      <c r="C5" s="78"/>
      <c r="D5" s="78"/>
      <c r="E5" s="78"/>
      <c r="F5" s="79"/>
      <c r="G5" s="79"/>
      <c r="H5" s="80"/>
    </row>
    <row r="6" spans="2:12" ht="15.75" thickBot="1" x14ac:dyDescent="0.3">
      <c r="B6" s="51" t="s">
        <v>19</v>
      </c>
      <c r="C6" s="19" t="s">
        <v>20</v>
      </c>
      <c r="D6" s="19" t="s">
        <v>21</v>
      </c>
      <c r="E6" s="19" t="s">
        <v>363</v>
      </c>
      <c r="F6" s="44" t="s">
        <v>364</v>
      </c>
      <c r="G6" s="44" t="s">
        <v>604</v>
      </c>
      <c r="H6" s="20" t="s">
        <v>516</v>
      </c>
    </row>
    <row r="7" spans="2:12" x14ac:dyDescent="0.25">
      <c r="B7" s="85" t="s">
        <v>24</v>
      </c>
      <c r="C7" s="22" t="s">
        <v>642</v>
      </c>
      <c r="D7" s="23" t="s">
        <v>643</v>
      </c>
      <c r="E7" s="24">
        <v>28873.7</v>
      </c>
      <c r="F7" s="29"/>
      <c r="G7" s="29"/>
      <c r="H7" s="29">
        <f>SUM(E7:G7)</f>
        <v>28873.7</v>
      </c>
      <c r="L7" s="31"/>
    </row>
    <row r="8" spans="2:12" x14ac:dyDescent="0.25">
      <c r="B8" s="86"/>
      <c r="C8" s="26" t="s">
        <v>644</v>
      </c>
      <c r="D8" s="27" t="s">
        <v>645</v>
      </c>
      <c r="E8" s="28">
        <v>16261</v>
      </c>
      <c r="F8" s="29">
        <v>22583</v>
      </c>
      <c r="G8" s="29">
        <v>2322</v>
      </c>
      <c r="H8" s="29">
        <f t="shared" ref="H8:H71" si="0">SUM(E8:G8)</f>
        <v>41166</v>
      </c>
      <c r="L8" s="31"/>
    </row>
    <row r="9" spans="2:12" x14ac:dyDescent="0.25">
      <c r="B9" s="86"/>
      <c r="C9" s="22" t="s">
        <v>646</v>
      </c>
      <c r="D9" s="23" t="s">
        <v>647</v>
      </c>
      <c r="E9" s="24">
        <v>18292</v>
      </c>
      <c r="F9" s="29"/>
      <c r="G9" s="29"/>
      <c r="H9" s="29">
        <f t="shared" si="0"/>
        <v>18292</v>
      </c>
      <c r="L9" s="31"/>
    </row>
    <row r="10" spans="2:12" x14ac:dyDescent="0.25">
      <c r="B10" s="87"/>
      <c r="C10" s="26" t="s">
        <v>648</v>
      </c>
      <c r="D10" s="27" t="s">
        <v>649</v>
      </c>
      <c r="E10" s="28">
        <v>34624.19</v>
      </c>
      <c r="F10" s="29"/>
      <c r="G10" s="29"/>
      <c r="H10" s="29">
        <f t="shared" si="0"/>
        <v>34624.19</v>
      </c>
      <c r="L10" s="31"/>
    </row>
    <row r="11" spans="2:12" x14ac:dyDescent="0.25">
      <c r="B11" s="85" t="s">
        <v>27</v>
      </c>
      <c r="C11" s="22" t="s">
        <v>211</v>
      </c>
      <c r="D11" s="23" t="s">
        <v>212</v>
      </c>
      <c r="E11" s="24">
        <v>34251</v>
      </c>
      <c r="F11" s="29">
        <v>31009</v>
      </c>
      <c r="G11" s="29">
        <v>23655</v>
      </c>
      <c r="H11" s="29">
        <f t="shared" si="0"/>
        <v>88915</v>
      </c>
      <c r="L11" s="31"/>
    </row>
    <row r="12" spans="2:12" x14ac:dyDescent="0.25">
      <c r="B12" s="87"/>
      <c r="C12" s="26" t="s">
        <v>213</v>
      </c>
      <c r="D12" s="27" t="s">
        <v>214</v>
      </c>
      <c r="E12" s="28">
        <v>25117</v>
      </c>
      <c r="F12" s="29">
        <v>23980</v>
      </c>
      <c r="G12" s="29">
        <v>9392</v>
      </c>
      <c r="H12" s="29">
        <f t="shared" si="0"/>
        <v>58489</v>
      </c>
      <c r="L12" s="31"/>
    </row>
    <row r="13" spans="2:12" x14ac:dyDescent="0.25">
      <c r="B13" s="85" t="s">
        <v>321</v>
      </c>
      <c r="C13" s="22" t="s">
        <v>650</v>
      </c>
      <c r="D13" s="23" t="s">
        <v>651</v>
      </c>
      <c r="E13" s="24">
        <v>11646</v>
      </c>
      <c r="F13" s="29">
        <v>12807.3</v>
      </c>
      <c r="G13" s="29"/>
      <c r="H13" s="29">
        <f t="shared" si="0"/>
        <v>24453.3</v>
      </c>
      <c r="L13" s="31"/>
    </row>
    <row r="14" spans="2:12" x14ac:dyDescent="0.25">
      <c r="B14" s="86"/>
      <c r="C14" s="26" t="s">
        <v>365</v>
      </c>
      <c r="D14" s="27" t="s">
        <v>366</v>
      </c>
      <c r="E14" s="28">
        <v>54560.4</v>
      </c>
      <c r="F14" s="29">
        <v>62876</v>
      </c>
      <c r="G14" s="29"/>
      <c r="H14" s="29">
        <f t="shared" si="0"/>
        <v>117436.4</v>
      </c>
      <c r="L14" s="31"/>
    </row>
    <row r="15" spans="2:12" x14ac:dyDescent="0.25">
      <c r="B15" s="87"/>
      <c r="C15" s="22" t="s">
        <v>367</v>
      </c>
      <c r="D15" s="23" t="s">
        <v>368</v>
      </c>
      <c r="E15" s="24">
        <v>12830</v>
      </c>
      <c r="F15" s="29">
        <v>42114</v>
      </c>
      <c r="G15" s="29"/>
      <c r="H15" s="29">
        <f t="shared" si="0"/>
        <v>54944</v>
      </c>
      <c r="L15" s="31"/>
    </row>
    <row r="16" spans="2:12" x14ac:dyDescent="0.25">
      <c r="B16" s="55" t="s">
        <v>30</v>
      </c>
      <c r="C16" s="22" t="s">
        <v>31</v>
      </c>
      <c r="D16" s="23" t="s">
        <v>30</v>
      </c>
      <c r="E16" s="24">
        <v>8418</v>
      </c>
      <c r="F16" s="29">
        <v>8682</v>
      </c>
      <c r="G16" s="29"/>
      <c r="H16" s="29">
        <f t="shared" si="0"/>
        <v>17100</v>
      </c>
      <c r="L16" s="31"/>
    </row>
    <row r="17" spans="2:12" x14ac:dyDescent="0.25">
      <c r="B17" s="85" t="s">
        <v>32</v>
      </c>
      <c r="C17" s="22" t="s">
        <v>33</v>
      </c>
      <c r="D17" s="23" t="s">
        <v>34</v>
      </c>
      <c r="E17" s="24">
        <v>45270</v>
      </c>
      <c r="F17" s="29">
        <v>41516</v>
      </c>
      <c r="G17" s="29"/>
      <c r="H17" s="29">
        <f t="shared" si="0"/>
        <v>86786</v>
      </c>
      <c r="L17" s="31"/>
    </row>
    <row r="18" spans="2:12" x14ac:dyDescent="0.25">
      <c r="B18" s="86"/>
      <c r="C18" s="22" t="s">
        <v>652</v>
      </c>
      <c r="D18" s="23" t="s">
        <v>653</v>
      </c>
      <c r="E18" s="24">
        <v>800</v>
      </c>
      <c r="F18" s="29">
        <v>750</v>
      </c>
      <c r="G18" s="29"/>
      <c r="H18" s="29">
        <f t="shared" si="0"/>
        <v>1550</v>
      </c>
      <c r="L18" s="31"/>
    </row>
    <row r="19" spans="2:12" x14ac:dyDescent="0.25">
      <c r="B19" s="86"/>
      <c r="C19" s="22" t="s">
        <v>583</v>
      </c>
      <c r="D19" s="23" t="s">
        <v>584</v>
      </c>
      <c r="E19" s="24">
        <v>80</v>
      </c>
      <c r="F19" s="29">
        <v>273</v>
      </c>
      <c r="G19" s="29"/>
      <c r="H19" s="29">
        <f t="shared" si="0"/>
        <v>353</v>
      </c>
      <c r="L19" s="31"/>
    </row>
    <row r="20" spans="2:12" x14ac:dyDescent="0.25">
      <c r="B20" s="87"/>
      <c r="C20" s="22" t="s">
        <v>517</v>
      </c>
      <c r="D20" s="23" t="s">
        <v>518</v>
      </c>
      <c r="E20" s="24"/>
      <c r="F20" s="29">
        <v>10353</v>
      </c>
      <c r="G20" s="29"/>
      <c r="H20" s="29">
        <f t="shared" si="0"/>
        <v>10353</v>
      </c>
      <c r="L20" s="31"/>
    </row>
    <row r="21" spans="2:12" x14ac:dyDescent="0.25">
      <c r="B21" s="85" t="s">
        <v>35</v>
      </c>
      <c r="C21" s="22" t="s">
        <v>585</v>
      </c>
      <c r="D21" s="23" t="s">
        <v>586</v>
      </c>
      <c r="E21" s="24">
        <v>1854</v>
      </c>
      <c r="F21" s="29">
        <v>1467</v>
      </c>
      <c r="G21" s="29"/>
      <c r="H21" s="29">
        <f t="shared" si="0"/>
        <v>3321</v>
      </c>
      <c r="L21" s="31"/>
    </row>
    <row r="22" spans="2:12" x14ac:dyDescent="0.25">
      <c r="B22" s="86"/>
      <c r="C22" s="22" t="s">
        <v>471</v>
      </c>
      <c r="D22" s="23" t="s">
        <v>472</v>
      </c>
      <c r="E22" s="24">
        <v>460</v>
      </c>
      <c r="F22" s="29"/>
      <c r="G22" s="29"/>
      <c r="H22" s="29">
        <f t="shared" si="0"/>
        <v>460</v>
      </c>
      <c r="L22" s="31"/>
    </row>
    <row r="23" spans="2:12" x14ac:dyDescent="0.25">
      <c r="B23" s="86"/>
      <c r="C23" s="22" t="s">
        <v>215</v>
      </c>
      <c r="D23" s="23" t="s">
        <v>216</v>
      </c>
      <c r="E23" s="24">
        <v>1392</v>
      </c>
      <c r="F23" s="29">
        <v>1204</v>
      </c>
      <c r="G23" s="29"/>
      <c r="H23" s="29">
        <f t="shared" si="0"/>
        <v>2596</v>
      </c>
      <c r="L23" s="31"/>
    </row>
    <row r="24" spans="2:12" x14ac:dyDescent="0.25">
      <c r="B24" s="86"/>
      <c r="C24" s="22" t="s">
        <v>473</v>
      </c>
      <c r="D24" s="23" t="s">
        <v>474</v>
      </c>
      <c r="E24" s="24">
        <v>90</v>
      </c>
      <c r="F24" s="29">
        <v>60</v>
      </c>
      <c r="G24" s="29"/>
      <c r="H24" s="29">
        <f t="shared" si="0"/>
        <v>150</v>
      </c>
      <c r="L24" s="31"/>
    </row>
    <row r="25" spans="2:12" x14ac:dyDescent="0.25">
      <c r="B25" s="86"/>
      <c r="C25" s="22" t="s">
        <v>40</v>
      </c>
      <c r="D25" s="23" t="s">
        <v>41</v>
      </c>
      <c r="E25" s="24">
        <v>2425</v>
      </c>
      <c r="F25" s="29">
        <v>2258</v>
      </c>
      <c r="G25" s="29"/>
      <c r="H25" s="29">
        <f t="shared" si="0"/>
        <v>4683</v>
      </c>
      <c r="L25" s="31"/>
    </row>
    <row r="26" spans="2:12" x14ac:dyDescent="0.25">
      <c r="B26" s="86"/>
      <c r="C26" s="22" t="s">
        <v>654</v>
      </c>
      <c r="D26" s="23" t="s">
        <v>655</v>
      </c>
      <c r="E26" s="24">
        <v>437</v>
      </c>
      <c r="F26" s="29"/>
      <c r="G26" s="29">
        <v>1220</v>
      </c>
      <c r="H26" s="29">
        <f t="shared" si="0"/>
        <v>1657</v>
      </c>
      <c r="L26" s="31"/>
    </row>
    <row r="27" spans="2:12" x14ac:dyDescent="0.25">
      <c r="B27" s="86"/>
      <c r="C27" s="22" t="s">
        <v>374</v>
      </c>
      <c r="D27" s="23" t="s">
        <v>375</v>
      </c>
      <c r="E27" s="24">
        <v>4501</v>
      </c>
      <c r="F27" s="29">
        <v>3660</v>
      </c>
      <c r="G27" s="29"/>
      <c r="H27" s="29">
        <f t="shared" si="0"/>
        <v>8161</v>
      </c>
      <c r="L27" s="31"/>
    </row>
    <row r="28" spans="2:12" x14ac:dyDescent="0.25">
      <c r="B28" s="86"/>
      <c r="C28" s="22" t="s">
        <v>475</v>
      </c>
      <c r="D28" s="23" t="s">
        <v>476</v>
      </c>
      <c r="E28" s="24">
        <v>725</v>
      </c>
      <c r="F28" s="29">
        <v>685</v>
      </c>
      <c r="G28" s="29"/>
      <c r="H28" s="29">
        <f t="shared" si="0"/>
        <v>1410</v>
      </c>
      <c r="L28" s="31"/>
    </row>
    <row r="29" spans="2:12" x14ac:dyDescent="0.25">
      <c r="B29" s="86"/>
      <c r="C29" s="22" t="s">
        <v>217</v>
      </c>
      <c r="D29" s="23" t="s">
        <v>218</v>
      </c>
      <c r="E29" s="24">
        <v>492</v>
      </c>
      <c r="F29" s="29">
        <v>454</v>
      </c>
      <c r="G29" s="29"/>
      <c r="H29" s="29">
        <f t="shared" si="0"/>
        <v>946</v>
      </c>
      <c r="L29" s="31"/>
    </row>
    <row r="30" spans="2:12" x14ac:dyDescent="0.25">
      <c r="B30" s="86"/>
      <c r="C30" s="22" t="s">
        <v>219</v>
      </c>
      <c r="D30" s="23" t="s">
        <v>220</v>
      </c>
      <c r="E30" s="24">
        <v>19606.93</v>
      </c>
      <c r="F30" s="29">
        <v>11915.4</v>
      </c>
      <c r="G30" s="29"/>
      <c r="H30" s="29">
        <f t="shared" si="0"/>
        <v>31522.33</v>
      </c>
      <c r="L30" s="31"/>
    </row>
    <row r="31" spans="2:12" x14ac:dyDescent="0.25">
      <c r="B31" s="86"/>
      <c r="C31" s="22" t="s">
        <v>376</v>
      </c>
      <c r="D31" s="23" t="s">
        <v>377</v>
      </c>
      <c r="E31" s="24">
        <v>966</v>
      </c>
      <c r="F31" s="29"/>
      <c r="G31" s="29"/>
      <c r="H31" s="29">
        <f t="shared" si="0"/>
        <v>966</v>
      </c>
      <c r="L31" s="31"/>
    </row>
    <row r="32" spans="2:12" x14ac:dyDescent="0.25">
      <c r="B32" s="86"/>
      <c r="C32" s="22" t="s">
        <v>42</v>
      </c>
      <c r="D32" s="23" t="s">
        <v>43</v>
      </c>
      <c r="E32" s="24">
        <v>857</v>
      </c>
      <c r="F32" s="29">
        <v>760</v>
      </c>
      <c r="G32" s="29"/>
      <c r="H32" s="29">
        <f t="shared" si="0"/>
        <v>1617</v>
      </c>
      <c r="L32" s="31"/>
    </row>
    <row r="33" spans="2:12" x14ac:dyDescent="0.25">
      <c r="B33" s="86"/>
      <c r="C33" s="22" t="s">
        <v>378</v>
      </c>
      <c r="D33" s="23" t="s">
        <v>379</v>
      </c>
      <c r="E33" s="24">
        <v>9019</v>
      </c>
      <c r="F33" s="29">
        <v>9019</v>
      </c>
      <c r="G33" s="29"/>
      <c r="H33" s="29">
        <f t="shared" si="0"/>
        <v>18038</v>
      </c>
      <c r="L33" s="31"/>
    </row>
    <row r="34" spans="2:12" x14ac:dyDescent="0.25">
      <c r="B34" s="86"/>
      <c r="C34" s="22" t="s">
        <v>221</v>
      </c>
      <c r="D34" s="23" t="s">
        <v>222</v>
      </c>
      <c r="E34" s="24">
        <v>2268</v>
      </c>
      <c r="F34" s="29">
        <v>2926</v>
      </c>
      <c r="G34" s="29"/>
      <c r="H34" s="29">
        <f t="shared" si="0"/>
        <v>5194</v>
      </c>
      <c r="L34" s="31"/>
    </row>
    <row r="35" spans="2:12" x14ac:dyDescent="0.25">
      <c r="B35" s="86"/>
      <c r="C35" s="22" t="s">
        <v>46</v>
      </c>
      <c r="D35" s="23" t="s">
        <v>47</v>
      </c>
      <c r="E35" s="24">
        <v>331</v>
      </c>
      <c r="F35" s="29">
        <v>3014</v>
      </c>
      <c r="G35" s="29">
        <v>8582</v>
      </c>
      <c r="H35" s="29">
        <f t="shared" si="0"/>
        <v>11927</v>
      </c>
      <c r="L35" s="31"/>
    </row>
    <row r="36" spans="2:12" x14ac:dyDescent="0.25">
      <c r="B36" s="86"/>
      <c r="C36" s="22" t="s">
        <v>48</v>
      </c>
      <c r="D36" s="23" t="s">
        <v>49</v>
      </c>
      <c r="E36" s="24">
        <v>820</v>
      </c>
      <c r="F36" s="29">
        <v>790</v>
      </c>
      <c r="G36" s="29"/>
      <c r="H36" s="29">
        <f t="shared" si="0"/>
        <v>1610</v>
      </c>
      <c r="L36" s="31"/>
    </row>
    <row r="37" spans="2:12" x14ac:dyDescent="0.25">
      <c r="B37" s="86"/>
      <c r="C37" s="22" t="s">
        <v>523</v>
      </c>
      <c r="D37" s="23" t="s">
        <v>524</v>
      </c>
      <c r="E37" s="24"/>
      <c r="F37" s="29">
        <v>436</v>
      </c>
      <c r="G37" s="29"/>
      <c r="H37" s="29">
        <f t="shared" si="0"/>
        <v>436</v>
      </c>
      <c r="L37" s="31"/>
    </row>
    <row r="38" spans="2:12" x14ac:dyDescent="0.25">
      <c r="B38" s="86"/>
      <c r="C38" s="22" t="s">
        <v>223</v>
      </c>
      <c r="D38" s="23" t="s">
        <v>224</v>
      </c>
      <c r="E38" s="24">
        <v>21541</v>
      </c>
      <c r="F38" s="29">
        <v>23205</v>
      </c>
      <c r="G38" s="29"/>
      <c r="H38" s="29">
        <f t="shared" si="0"/>
        <v>44746</v>
      </c>
      <c r="L38" s="31"/>
    </row>
    <row r="39" spans="2:12" x14ac:dyDescent="0.25">
      <c r="B39" s="86"/>
      <c r="C39" s="22" t="s">
        <v>587</v>
      </c>
      <c r="D39" s="23" t="s">
        <v>588</v>
      </c>
      <c r="E39" s="24">
        <v>1130</v>
      </c>
      <c r="F39" s="29">
        <v>470</v>
      </c>
      <c r="G39" s="29"/>
      <c r="H39" s="29">
        <f t="shared" si="0"/>
        <v>1600</v>
      </c>
      <c r="L39" s="31"/>
    </row>
    <row r="40" spans="2:12" x14ac:dyDescent="0.25">
      <c r="B40" s="86"/>
      <c r="C40" s="22" t="s">
        <v>225</v>
      </c>
      <c r="D40" s="23" t="s">
        <v>226</v>
      </c>
      <c r="E40" s="24">
        <v>136</v>
      </c>
      <c r="F40" s="29">
        <v>100</v>
      </c>
      <c r="G40" s="29"/>
      <c r="H40" s="29">
        <f t="shared" si="0"/>
        <v>236</v>
      </c>
      <c r="L40" s="31"/>
    </row>
    <row r="41" spans="2:12" x14ac:dyDescent="0.25">
      <c r="B41" s="86"/>
      <c r="C41" s="22" t="s">
        <v>382</v>
      </c>
      <c r="D41" s="23" t="s">
        <v>383</v>
      </c>
      <c r="E41" s="24">
        <v>4356.8</v>
      </c>
      <c r="F41" s="29">
        <v>3321.9</v>
      </c>
      <c r="G41" s="29"/>
      <c r="H41" s="29">
        <f t="shared" si="0"/>
        <v>7678.7000000000007</v>
      </c>
      <c r="L41" s="31"/>
    </row>
    <row r="42" spans="2:12" x14ac:dyDescent="0.25">
      <c r="B42" s="86"/>
      <c r="C42" s="22" t="s">
        <v>589</v>
      </c>
      <c r="D42" s="23" t="s">
        <v>590</v>
      </c>
      <c r="E42" s="24"/>
      <c r="F42" s="29">
        <v>1200</v>
      </c>
      <c r="G42" s="29"/>
      <c r="H42" s="29">
        <f t="shared" si="0"/>
        <v>1200</v>
      </c>
      <c r="L42" s="31"/>
    </row>
    <row r="43" spans="2:12" x14ac:dyDescent="0.25">
      <c r="B43" s="86"/>
      <c r="C43" s="22" t="s">
        <v>477</v>
      </c>
      <c r="D43" s="23" t="s">
        <v>478</v>
      </c>
      <c r="E43" s="24">
        <v>1580</v>
      </c>
      <c r="F43" s="29"/>
      <c r="G43" s="29"/>
      <c r="H43" s="29">
        <f t="shared" si="0"/>
        <v>1580</v>
      </c>
      <c r="L43" s="31"/>
    </row>
    <row r="44" spans="2:12" x14ac:dyDescent="0.25">
      <c r="B44" s="87"/>
      <c r="C44" s="22" t="s">
        <v>574</v>
      </c>
      <c r="D44" s="23" t="s">
        <v>575</v>
      </c>
      <c r="E44" s="24"/>
      <c r="F44" s="29">
        <v>6175.8</v>
      </c>
      <c r="G44" s="29"/>
      <c r="H44" s="29">
        <f t="shared" si="0"/>
        <v>6175.8</v>
      </c>
      <c r="L44" s="31"/>
    </row>
    <row r="45" spans="2:12" x14ac:dyDescent="0.25">
      <c r="B45" s="85" t="s">
        <v>58</v>
      </c>
      <c r="C45" s="22" t="s">
        <v>59</v>
      </c>
      <c r="D45" s="23" t="s">
        <v>60</v>
      </c>
      <c r="E45" s="24">
        <v>5722</v>
      </c>
      <c r="F45" s="29">
        <v>9375</v>
      </c>
      <c r="G45" s="29">
        <v>6225</v>
      </c>
      <c r="H45" s="29">
        <f t="shared" si="0"/>
        <v>21322</v>
      </c>
      <c r="L45" s="31"/>
    </row>
    <row r="46" spans="2:12" x14ac:dyDescent="0.25">
      <c r="B46" s="86"/>
      <c r="C46" s="22" t="s">
        <v>386</v>
      </c>
      <c r="D46" s="23" t="s">
        <v>387</v>
      </c>
      <c r="E46" s="24">
        <v>60</v>
      </c>
      <c r="F46" s="29"/>
      <c r="G46" s="29"/>
      <c r="H46" s="29">
        <f t="shared" si="0"/>
        <v>60</v>
      </c>
      <c r="L46" s="31"/>
    </row>
    <row r="47" spans="2:12" x14ac:dyDescent="0.25">
      <c r="B47" s="86"/>
      <c r="C47" s="22" t="s">
        <v>630</v>
      </c>
      <c r="D47" s="23" t="s">
        <v>631</v>
      </c>
      <c r="E47" s="24">
        <v>40</v>
      </c>
      <c r="F47" s="29">
        <v>40</v>
      </c>
      <c r="G47" s="29"/>
      <c r="H47" s="29">
        <f t="shared" si="0"/>
        <v>80</v>
      </c>
      <c r="L47" s="31"/>
    </row>
    <row r="48" spans="2:12" x14ac:dyDescent="0.25">
      <c r="B48" s="86"/>
      <c r="C48" s="22" t="s">
        <v>61</v>
      </c>
      <c r="D48" s="23" t="s">
        <v>62</v>
      </c>
      <c r="E48" s="24">
        <v>1614</v>
      </c>
      <c r="F48" s="29">
        <v>288</v>
      </c>
      <c r="G48" s="29">
        <v>1156</v>
      </c>
      <c r="H48" s="29">
        <f t="shared" si="0"/>
        <v>3058</v>
      </c>
      <c r="L48" s="31"/>
    </row>
    <row r="49" spans="2:12" x14ac:dyDescent="0.25">
      <c r="B49" s="86"/>
      <c r="C49" s="22" t="s">
        <v>227</v>
      </c>
      <c r="D49" s="23" t="s">
        <v>228</v>
      </c>
      <c r="E49" s="24">
        <v>3531</v>
      </c>
      <c r="F49" s="29">
        <v>3864</v>
      </c>
      <c r="G49" s="29">
        <v>7861</v>
      </c>
      <c r="H49" s="29">
        <f t="shared" si="0"/>
        <v>15256</v>
      </c>
      <c r="L49" s="31"/>
    </row>
    <row r="50" spans="2:12" x14ac:dyDescent="0.25">
      <c r="B50" s="86"/>
      <c r="C50" s="22" t="s">
        <v>388</v>
      </c>
      <c r="D50" s="23" t="s">
        <v>389</v>
      </c>
      <c r="E50" s="24">
        <v>15212</v>
      </c>
      <c r="F50" s="29">
        <v>5758</v>
      </c>
      <c r="G50" s="29"/>
      <c r="H50" s="29">
        <f t="shared" si="0"/>
        <v>20970</v>
      </c>
      <c r="L50" s="31"/>
    </row>
    <row r="51" spans="2:12" x14ac:dyDescent="0.25">
      <c r="B51" s="86"/>
      <c r="C51" s="22" t="s">
        <v>63</v>
      </c>
      <c r="D51" s="23" t="s">
        <v>64</v>
      </c>
      <c r="E51" s="24">
        <v>108</v>
      </c>
      <c r="F51" s="29">
        <v>419</v>
      </c>
      <c r="G51" s="29"/>
      <c r="H51" s="29">
        <f t="shared" si="0"/>
        <v>527</v>
      </c>
      <c r="L51" s="31"/>
    </row>
    <row r="52" spans="2:12" x14ac:dyDescent="0.25">
      <c r="B52" s="86"/>
      <c r="C52" s="22" t="s">
        <v>390</v>
      </c>
      <c r="D52" s="23" t="s">
        <v>391</v>
      </c>
      <c r="E52" s="24"/>
      <c r="F52" s="29">
        <v>240</v>
      </c>
      <c r="G52" s="29"/>
      <c r="H52" s="29">
        <f t="shared" si="0"/>
        <v>240</v>
      </c>
      <c r="L52" s="31"/>
    </row>
    <row r="53" spans="2:12" x14ac:dyDescent="0.25">
      <c r="B53" s="86"/>
      <c r="C53" s="22" t="s">
        <v>394</v>
      </c>
      <c r="D53" s="23" t="s">
        <v>395</v>
      </c>
      <c r="E53" s="24">
        <v>10777.96</v>
      </c>
      <c r="F53" s="29">
        <v>2864</v>
      </c>
      <c r="G53" s="29">
        <v>9318.7999999999993</v>
      </c>
      <c r="H53" s="29">
        <f t="shared" si="0"/>
        <v>22960.76</v>
      </c>
      <c r="L53" s="31"/>
    </row>
    <row r="54" spans="2:12" x14ac:dyDescent="0.25">
      <c r="B54" s="86"/>
      <c r="C54" s="22" t="s">
        <v>591</v>
      </c>
      <c r="D54" s="23" t="s">
        <v>592</v>
      </c>
      <c r="E54" s="24">
        <v>36</v>
      </c>
      <c r="F54" s="29">
        <v>36</v>
      </c>
      <c r="G54" s="29"/>
      <c r="H54" s="29">
        <f t="shared" si="0"/>
        <v>72</v>
      </c>
      <c r="L54" s="31"/>
    </row>
    <row r="55" spans="2:12" x14ac:dyDescent="0.25">
      <c r="B55" s="86"/>
      <c r="C55" s="22" t="s">
        <v>65</v>
      </c>
      <c r="D55" s="23" t="s">
        <v>66</v>
      </c>
      <c r="E55" s="24">
        <v>160</v>
      </c>
      <c r="F55" s="29">
        <v>48</v>
      </c>
      <c r="G55" s="29">
        <v>138</v>
      </c>
      <c r="H55" s="29">
        <f t="shared" si="0"/>
        <v>346</v>
      </c>
      <c r="L55" s="31"/>
    </row>
    <row r="56" spans="2:12" x14ac:dyDescent="0.25">
      <c r="B56" s="87"/>
      <c r="C56" s="22" t="s">
        <v>67</v>
      </c>
      <c r="D56" s="23" t="s">
        <v>68</v>
      </c>
      <c r="E56" s="24">
        <v>13817.21</v>
      </c>
      <c r="F56" s="29">
        <v>3800.4</v>
      </c>
      <c r="G56" s="29">
        <v>18273.78</v>
      </c>
      <c r="H56" s="29">
        <f t="shared" si="0"/>
        <v>35891.39</v>
      </c>
      <c r="L56" s="31"/>
    </row>
    <row r="57" spans="2:12" x14ac:dyDescent="0.25">
      <c r="B57" s="85" t="s">
        <v>69</v>
      </c>
      <c r="C57" s="22" t="s">
        <v>70</v>
      </c>
      <c r="D57" s="23" t="s">
        <v>71</v>
      </c>
      <c r="E57" s="24">
        <v>245</v>
      </c>
      <c r="F57" s="29">
        <v>1050</v>
      </c>
      <c r="G57" s="29">
        <v>14710</v>
      </c>
      <c r="H57" s="29">
        <f t="shared" si="0"/>
        <v>16005</v>
      </c>
      <c r="L57" s="31"/>
    </row>
    <row r="58" spans="2:12" x14ac:dyDescent="0.25">
      <c r="B58" s="86"/>
      <c r="C58" s="22" t="s">
        <v>72</v>
      </c>
      <c r="D58" s="23" t="s">
        <v>73</v>
      </c>
      <c r="E58" s="24">
        <v>624</v>
      </c>
      <c r="F58" s="29">
        <v>754</v>
      </c>
      <c r="G58" s="29"/>
      <c r="H58" s="29">
        <f t="shared" si="0"/>
        <v>1378</v>
      </c>
      <c r="L58" s="31"/>
    </row>
    <row r="59" spans="2:12" x14ac:dyDescent="0.25">
      <c r="B59" s="87"/>
      <c r="C59" s="22" t="s">
        <v>396</v>
      </c>
      <c r="D59" s="23" t="s">
        <v>397</v>
      </c>
      <c r="E59" s="24">
        <v>1618.7</v>
      </c>
      <c r="F59" s="29"/>
      <c r="G59" s="29">
        <v>1713.03</v>
      </c>
      <c r="H59" s="29">
        <f t="shared" si="0"/>
        <v>3331.73</v>
      </c>
      <c r="L59" s="31"/>
    </row>
    <row r="60" spans="2:12" x14ac:dyDescent="0.25">
      <c r="B60" s="85" t="s">
        <v>74</v>
      </c>
      <c r="C60" s="22" t="s">
        <v>479</v>
      </c>
      <c r="D60" s="23" t="s">
        <v>480</v>
      </c>
      <c r="E60" s="24">
        <v>45648</v>
      </c>
      <c r="F60" s="29">
        <v>14822</v>
      </c>
      <c r="G60" s="29">
        <v>5106</v>
      </c>
      <c r="H60" s="29">
        <f t="shared" si="0"/>
        <v>65576</v>
      </c>
      <c r="L60" s="31"/>
    </row>
    <row r="61" spans="2:12" x14ac:dyDescent="0.25">
      <c r="B61" s="86"/>
      <c r="C61" s="22" t="s">
        <v>229</v>
      </c>
      <c r="D61" s="23" t="s">
        <v>230</v>
      </c>
      <c r="E61" s="24">
        <v>112234</v>
      </c>
      <c r="F61" s="29">
        <v>33912.5</v>
      </c>
      <c r="G61" s="29"/>
      <c r="H61" s="29">
        <f t="shared" si="0"/>
        <v>146146.5</v>
      </c>
      <c r="L61" s="31"/>
    </row>
    <row r="62" spans="2:12" x14ac:dyDescent="0.25">
      <c r="B62" s="86"/>
      <c r="C62" s="22" t="s">
        <v>231</v>
      </c>
      <c r="D62" s="23" t="s">
        <v>232</v>
      </c>
      <c r="E62" s="24">
        <v>32203</v>
      </c>
      <c r="F62" s="29"/>
      <c r="G62" s="29"/>
      <c r="H62" s="29">
        <f t="shared" si="0"/>
        <v>32203</v>
      </c>
      <c r="L62" s="31"/>
    </row>
    <row r="63" spans="2:12" x14ac:dyDescent="0.25">
      <c r="B63" s="86"/>
      <c r="C63" s="22" t="s">
        <v>233</v>
      </c>
      <c r="D63" s="23" t="s">
        <v>234</v>
      </c>
      <c r="E63" s="24">
        <v>9655</v>
      </c>
      <c r="F63" s="29">
        <v>7992</v>
      </c>
      <c r="G63" s="29"/>
      <c r="H63" s="29">
        <f t="shared" si="0"/>
        <v>17647</v>
      </c>
      <c r="L63" s="31"/>
    </row>
    <row r="64" spans="2:12" x14ac:dyDescent="0.25">
      <c r="B64" s="86"/>
      <c r="C64" s="22" t="s">
        <v>235</v>
      </c>
      <c r="D64" s="23" t="s">
        <v>236</v>
      </c>
      <c r="E64" s="24">
        <v>25184</v>
      </c>
      <c r="F64" s="29">
        <v>22872</v>
      </c>
      <c r="G64" s="29"/>
      <c r="H64" s="29">
        <f t="shared" si="0"/>
        <v>48056</v>
      </c>
      <c r="L64" s="31"/>
    </row>
    <row r="65" spans="2:12" x14ac:dyDescent="0.25">
      <c r="B65" s="86"/>
      <c r="C65" s="22" t="s">
        <v>237</v>
      </c>
      <c r="D65" s="23" t="s">
        <v>238</v>
      </c>
      <c r="E65" s="24">
        <v>12260</v>
      </c>
      <c r="F65" s="29">
        <v>23785</v>
      </c>
      <c r="G65" s="29"/>
      <c r="H65" s="29">
        <f t="shared" si="0"/>
        <v>36045</v>
      </c>
      <c r="L65" s="31"/>
    </row>
    <row r="66" spans="2:12" x14ac:dyDescent="0.25">
      <c r="B66" s="86"/>
      <c r="C66" s="22" t="s">
        <v>239</v>
      </c>
      <c r="D66" s="23" t="s">
        <v>240</v>
      </c>
      <c r="E66" s="24">
        <v>22514</v>
      </c>
      <c r="F66" s="29">
        <v>600</v>
      </c>
      <c r="G66" s="29"/>
      <c r="H66" s="29">
        <f t="shared" si="0"/>
        <v>23114</v>
      </c>
      <c r="L66" s="31"/>
    </row>
    <row r="67" spans="2:12" x14ac:dyDescent="0.25">
      <c r="B67" s="86"/>
      <c r="C67" s="22" t="s">
        <v>241</v>
      </c>
      <c r="D67" s="23" t="s">
        <v>242</v>
      </c>
      <c r="E67" s="24">
        <v>40656</v>
      </c>
      <c r="F67" s="29">
        <v>34338</v>
      </c>
      <c r="G67" s="29"/>
      <c r="H67" s="29">
        <f t="shared" si="0"/>
        <v>74994</v>
      </c>
      <c r="L67" s="31"/>
    </row>
    <row r="68" spans="2:12" x14ac:dyDescent="0.25">
      <c r="B68" s="87"/>
      <c r="C68" s="22" t="s">
        <v>243</v>
      </c>
      <c r="D68" s="23" t="s">
        <v>244</v>
      </c>
      <c r="E68" s="24">
        <v>35461</v>
      </c>
      <c r="F68" s="29">
        <v>31820</v>
      </c>
      <c r="G68" s="29"/>
      <c r="H68" s="29">
        <f t="shared" si="0"/>
        <v>67281</v>
      </c>
      <c r="L68" s="31"/>
    </row>
    <row r="69" spans="2:12" x14ac:dyDescent="0.25">
      <c r="B69" s="85" t="s">
        <v>77</v>
      </c>
      <c r="C69" s="22" t="s">
        <v>245</v>
      </c>
      <c r="D69" s="23" t="s">
        <v>246</v>
      </c>
      <c r="E69" s="24">
        <v>3372</v>
      </c>
      <c r="F69" s="29"/>
      <c r="G69" s="29"/>
      <c r="H69" s="29">
        <f t="shared" si="0"/>
        <v>3372</v>
      </c>
      <c r="L69" s="31"/>
    </row>
    <row r="70" spans="2:12" x14ac:dyDescent="0.25">
      <c r="B70" s="86"/>
      <c r="C70" s="22" t="s">
        <v>656</v>
      </c>
      <c r="D70" s="23" t="s">
        <v>657</v>
      </c>
      <c r="E70" s="24">
        <v>573</v>
      </c>
      <c r="F70" s="29"/>
      <c r="G70" s="29"/>
      <c r="H70" s="29">
        <f t="shared" si="0"/>
        <v>573</v>
      </c>
      <c r="L70" s="31"/>
    </row>
    <row r="71" spans="2:12" x14ac:dyDescent="0.25">
      <c r="B71" s="86"/>
      <c r="C71" s="26" t="s">
        <v>593</v>
      </c>
      <c r="D71" s="27" t="s">
        <v>594</v>
      </c>
      <c r="E71" s="28">
        <v>25031</v>
      </c>
      <c r="F71" s="29">
        <v>29341</v>
      </c>
      <c r="G71" s="29"/>
      <c r="H71" s="29">
        <f t="shared" si="0"/>
        <v>54372</v>
      </c>
      <c r="L71" s="31"/>
    </row>
    <row r="72" spans="2:12" x14ac:dyDescent="0.25">
      <c r="B72" s="86"/>
      <c r="C72" s="22" t="s">
        <v>247</v>
      </c>
      <c r="D72" s="23" t="s">
        <v>248</v>
      </c>
      <c r="E72" s="24">
        <v>4697</v>
      </c>
      <c r="F72" s="29">
        <v>6157</v>
      </c>
      <c r="G72" s="29">
        <v>2317</v>
      </c>
      <c r="H72" s="29">
        <f t="shared" ref="H72:H135" si="1">SUM(E72:G72)</f>
        <v>13171</v>
      </c>
      <c r="L72" s="31"/>
    </row>
    <row r="73" spans="2:12" x14ac:dyDescent="0.25">
      <c r="B73" s="86"/>
      <c r="C73" s="26" t="s">
        <v>78</v>
      </c>
      <c r="D73" s="27" t="s">
        <v>79</v>
      </c>
      <c r="E73" s="28"/>
      <c r="F73" s="29"/>
      <c r="G73" s="29">
        <v>910</v>
      </c>
      <c r="H73" s="29">
        <f t="shared" si="1"/>
        <v>910</v>
      </c>
      <c r="L73" s="31"/>
    </row>
    <row r="74" spans="2:12" x14ac:dyDescent="0.25">
      <c r="B74" s="86"/>
      <c r="C74" s="22" t="s">
        <v>398</v>
      </c>
      <c r="D74" s="23" t="s">
        <v>399</v>
      </c>
      <c r="E74" s="24">
        <v>1310</v>
      </c>
      <c r="F74" s="29">
        <v>15700</v>
      </c>
      <c r="G74" s="29"/>
      <c r="H74" s="29">
        <f t="shared" si="1"/>
        <v>17010</v>
      </c>
      <c r="L74" s="31"/>
    </row>
    <row r="75" spans="2:12" x14ac:dyDescent="0.25">
      <c r="B75" s="86"/>
      <c r="C75" s="26" t="s">
        <v>636</v>
      </c>
      <c r="D75" s="27" t="s">
        <v>637</v>
      </c>
      <c r="E75" s="28">
        <v>900</v>
      </c>
      <c r="F75" s="29"/>
      <c r="G75" s="29"/>
      <c r="H75" s="29">
        <f t="shared" si="1"/>
        <v>900</v>
      </c>
      <c r="L75" s="31"/>
    </row>
    <row r="76" spans="2:12" x14ac:dyDescent="0.25">
      <c r="B76" s="87"/>
      <c r="C76" s="22" t="s">
        <v>249</v>
      </c>
      <c r="D76" s="23" t="s">
        <v>250</v>
      </c>
      <c r="E76" s="24">
        <v>16780</v>
      </c>
      <c r="F76" s="29">
        <v>7200</v>
      </c>
      <c r="G76" s="29"/>
      <c r="H76" s="29">
        <f t="shared" si="1"/>
        <v>23980</v>
      </c>
      <c r="L76" s="31"/>
    </row>
    <row r="77" spans="2:12" x14ac:dyDescent="0.25">
      <c r="B77" s="85" t="s">
        <v>330</v>
      </c>
      <c r="C77" s="26" t="s">
        <v>404</v>
      </c>
      <c r="D77" s="27" t="s">
        <v>405</v>
      </c>
      <c r="E77" s="28">
        <v>10776</v>
      </c>
      <c r="F77" s="29">
        <v>7099.9</v>
      </c>
      <c r="G77" s="29"/>
      <c r="H77" s="29">
        <f t="shared" si="1"/>
        <v>17875.900000000001</v>
      </c>
      <c r="L77" s="31"/>
    </row>
    <row r="78" spans="2:12" x14ac:dyDescent="0.25">
      <c r="B78" s="86"/>
      <c r="C78" s="22" t="s">
        <v>595</v>
      </c>
      <c r="D78" s="23" t="s">
        <v>596</v>
      </c>
      <c r="E78" s="24"/>
      <c r="F78" s="29">
        <v>1575</v>
      </c>
      <c r="G78" s="29"/>
      <c r="H78" s="29">
        <f t="shared" si="1"/>
        <v>1575</v>
      </c>
      <c r="L78" s="31"/>
    </row>
    <row r="79" spans="2:12" x14ac:dyDescent="0.25">
      <c r="B79" s="86"/>
      <c r="C79" s="26" t="s">
        <v>331</v>
      </c>
      <c r="D79" s="27" t="s">
        <v>332</v>
      </c>
      <c r="E79" s="28">
        <v>22672</v>
      </c>
      <c r="F79" s="29">
        <v>1612.8</v>
      </c>
      <c r="G79" s="29"/>
      <c r="H79" s="29">
        <f t="shared" si="1"/>
        <v>24284.799999999999</v>
      </c>
      <c r="L79" s="31"/>
    </row>
    <row r="80" spans="2:12" x14ac:dyDescent="0.25">
      <c r="B80" s="86"/>
      <c r="C80" s="22" t="s">
        <v>481</v>
      </c>
      <c r="D80" s="23" t="s">
        <v>482</v>
      </c>
      <c r="E80" s="24">
        <v>54790.89</v>
      </c>
      <c r="F80" s="29">
        <v>21999.77</v>
      </c>
      <c r="G80" s="29"/>
      <c r="H80" s="29">
        <f t="shared" si="1"/>
        <v>76790.66</v>
      </c>
      <c r="L80" s="31"/>
    </row>
    <row r="81" spans="2:12" x14ac:dyDescent="0.25">
      <c r="B81" s="86"/>
      <c r="C81" s="26" t="s">
        <v>406</v>
      </c>
      <c r="D81" s="27" t="s">
        <v>407</v>
      </c>
      <c r="E81" s="28">
        <v>250</v>
      </c>
      <c r="F81" s="29"/>
      <c r="G81" s="29"/>
      <c r="H81" s="29">
        <f t="shared" si="1"/>
        <v>250</v>
      </c>
      <c r="L81" s="31"/>
    </row>
    <row r="82" spans="2:12" x14ac:dyDescent="0.25">
      <c r="B82" s="86"/>
      <c r="C82" s="22" t="s">
        <v>408</v>
      </c>
      <c r="D82" s="23" t="s">
        <v>409</v>
      </c>
      <c r="E82" s="24">
        <v>619</v>
      </c>
      <c r="F82" s="29">
        <v>1693</v>
      </c>
      <c r="G82" s="29"/>
      <c r="H82" s="29">
        <f t="shared" si="1"/>
        <v>2312</v>
      </c>
      <c r="L82" s="31"/>
    </row>
    <row r="83" spans="2:12" x14ac:dyDescent="0.25">
      <c r="B83" s="86"/>
      <c r="C83" s="26" t="s">
        <v>410</v>
      </c>
      <c r="D83" s="27" t="s">
        <v>411</v>
      </c>
      <c r="E83" s="28">
        <v>3603.6</v>
      </c>
      <c r="F83" s="29"/>
      <c r="G83" s="29"/>
      <c r="H83" s="29">
        <f t="shared" si="1"/>
        <v>3603.6</v>
      </c>
      <c r="L83" s="31"/>
    </row>
    <row r="84" spans="2:12" x14ac:dyDescent="0.25">
      <c r="B84" s="86"/>
      <c r="C84" s="22" t="s">
        <v>412</v>
      </c>
      <c r="D84" s="23" t="s">
        <v>413</v>
      </c>
      <c r="E84" s="24">
        <v>501</v>
      </c>
      <c r="F84" s="29"/>
      <c r="G84" s="29"/>
      <c r="H84" s="29">
        <f t="shared" si="1"/>
        <v>501</v>
      </c>
      <c r="L84" s="31"/>
    </row>
    <row r="85" spans="2:12" x14ac:dyDescent="0.25">
      <c r="B85" s="86"/>
      <c r="C85" s="26" t="s">
        <v>545</v>
      </c>
      <c r="D85" s="27" t="s">
        <v>546</v>
      </c>
      <c r="E85" s="28">
        <v>17590.349999999999</v>
      </c>
      <c r="F85" s="29"/>
      <c r="G85" s="29"/>
      <c r="H85" s="29">
        <f t="shared" si="1"/>
        <v>17590.349999999999</v>
      </c>
      <c r="L85" s="31"/>
    </row>
    <row r="86" spans="2:12" x14ac:dyDescent="0.25">
      <c r="B86" s="86"/>
      <c r="C86" s="22" t="s">
        <v>483</v>
      </c>
      <c r="D86" s="23" t="s">
        <v>484</v>
      </c>
      <c r="E86" s="24">
        <v>1296</v>
      </c>
      <c r="F86" s="29"/>
      <c r="G86" s="29"/>
      <c r="H86" s="29">
        <f t="shared" si="1"/>
        <v>1296</v>
      </c>
      <c r="L86" s="31"/>
    </row>
    <row r="87" spans="2:12" x14ac:dyDescent="0.25">
      <c r="B87" s="86"/>
      <c r="C87" s="26" t="s">
        <v>414</v>
      </c>
      <c r="D87" s="27" t="s">
        <v>415</v>
      </c>
      <c r="E87" s="28"/>
      <c r="F87" s="29">
        <v>7462</v>
      </c>
      <c r="G87" s="29"/>
      <c r="H87" s="29">
        <f t="shared" si="1"/>
        <v>7462</v>
      </c>
      <c r="L87" s="31"/>
    </row>
    <row r="88" spans="2:12" x14ac:dyDescent="0.25">
      <c r="B88" s="87"/>
      <c r="C88" s="22" t="s">
        <v>658</v>
      </c>
      <c r="D88" s="23" t="s">
        <v>659</v>
      </c>
      <c r="E88" s="24"/>
      <c r="F88" s="29">
        <v>24</v>
      </c>
      <c r="G88" s="29"/>
      <c r="H88" s="29">
        <f t="shared" si="1"/>
        <v>24</v>
      </c>
      <c r="L88" s="31"/>
    </row>
    <row r="89" spans="2:12" x14ac:dyDescent="0.25">
      <c r="B89" s="55" t="s">
        <v>82</v>
      </c>
      <c r="C89" s="26" t="s">
        <v>83</v>
      </c>
      <c r="D89" s="27" t="s">
        <v>84</v>
      </c>
      <c r="E89" s="28">
        <v>1193</v>
      </c>
      <c r="F89" s="29"/>
      <c r="G89" s="29"/>
      <c r="H89" s="29">
        <f t="shared" si="1"/>
        <v>1193</v>
      </c>
      <c r="L89" s="31"/>
    </row>
    <row r="90" spans="2:12" x14ac:dyDescent="0.25">
      <c r="B90" s="85" t="s">
        <v>416</v>
      </c>
      <c r="C90" s="22" t="s">
        <v>613</v>
      </c>
      <c r="D90" s="23" t="s">
        <v>614</v>
      </c>
      <c r="E90" s="24">
        <v>120928</v>
      </c>
      <c r="F90" s="29"/>
      <c r="G90" s="29">
        <v>45383</v>
      </c>
      <c r="H90" s="29">
        <f t="shared" si="1"/>
        <v>166311</v>
      </c>
      <c r="L90" s="31"/>
    </row>
    <row r="91" spans="2:12" x14ac:dyDescent="0.25">
      <c r="B91" s="87"/>
      <c r="C91" s="26" t="s">
        <v>660</v>
      </c>
      <c r="D91" s="27" t="s">
        <v>661</v>
      </c>
      <c r="E91" s="28"/>
      <c r="F91" s="29"/>
      <c r="G91" s="29">
        <v>21020</v>
      </c>
      <c r="H91" s="29">
        <f t="shared" si="1"/>
        <v>21020</v>
      </c>
      <c r="L91" s="31"/>
    </row>
    <row r="92" spans="2:12" x14ac:dyDescent="0.25">
      <c r="B92" s="85" t="s">
        <v>87</v>
      </c>
      <c r="C92" s="22" t="s">
        <v>251</v>
      </c>
      <c r="D92" s="23" t="s">
        <v>252</v>
      </c>
      <c r="E92" s="24">
        <v>13500</v>
      </c>
      <c r="F92" s="29"/>
      <c r="G92" s="29"/>
      <c r="H92" s="29">
        <f t="shared" si="1"/>
        <v>13500</v>
      </c>
      <c r="L92" s="31"/>
    </row>
    <row r="93" spans="2:12" x14ac:dyDescent="0.25">
      <c r="B93" s="86"/>
      <c r="C93" s="22" t="s">
        <v>253</v>
      </c>
      <c r="D93" s="23" t="s">
        <v>254</v>
      </c>
      <c r="E93" s="24">
        <v>997</v>
      </c>
      <c r="F93" s="29">
        <v>1144</v>
      </c>
      <c r="G93" s="29"/>
      <c r="H93" s="29">
        <f t="shared" si="1"/>
        <v>2141</v>
      </c>
      <c r="L93" s="31"/>
    </row>
    <row r="94" spans="2:12" x14ac:dyDescent="0.25">
      <c r="B94" s="86"/>
      <c r="C94" s="26" t="s">
        <v>576</v>
      </c>
      <c r="D94" s="27" t="s">
        <v>577</v>
      </c>
      <c r="E94" s="28"/>
      <c r="F94" s="29">
        <v>18918</v>
      </c>
      <c r="G94" s="29"/>
      <c r="H94" s="29">
        <f t="shared" si="1"/>
        <v>18918</v>
      </c>
      <c r="L94" s="31"/>
    </row>
    <row r="95" spans="2:12" x14ac:dyDescent="0.25">
      <c r="B95" s="86"/>
      <c r="C95" s="22" t="s">
        <v>90</v>
      </c>
      <c r="D95" s="23" t="s">
        <v>91</v>
      </c>
      <c r="E95" s="24">
        <v>12702</v>
      </c>
      <c r="F95" s="29">
        <v>140</v>
      </c>
      <c r="G95" s="29"/>
      <c r="H95" s="29">
        <f t="shared" si="1"/>
        <v>12842</v>
      </c>
      <c r="L95" s="31"/>
    </row>
    <row r="96" spans="2:12" x14ac:dyDescent="0.25">
      <c r="B96" s="86"/>
      <c r="C96" s="26" t="s">
        <v>92</v>
      </c>
      <c r="D96" s="27" t="s">
        <v>93</v>
      </c>
      <c r="E96" s="28">
        <v>85411.76999999999</v>
      </c>
      <c r="F96" s="29">
        <v>5219.16</v>
      </c>
      <c r="G96" s="29"/>
      <c r="H96" s="29">
        <f t="shared" si="1"/>
        <v>90630.93</v>
      </c>
      <c r="L96" s="31"/>
    </row>
    <row r="97" spans="2:12" x14ac:dyDescent="0.25">
      <c r="B97" s="86"/>
      <c r="C97" s="22" t="s">
        <v>255</v>
      </c>
      <c r="D97" s="23" t="s">
        <v>256</v>
      </c>
      <c r="E97" s="24">
        <v>2353</v>
      </c>
      <c r="F97" s="29"/>
      <c r="G97" s="29"/>
      <c r="H97" s="29">
        <f t="shared" si="1"/>
        <v>2353</v>
      </c>
      <c r="L97" s="31"/>
    </row>
    <row r="98" spans="2:12" x14ac:dyDescent="0.25">
      <c r="B98" s="86"/>
      <c r="C98" s="26" t="s">
        <v>94</v>
      </c>
      <c r="D98" s="27" t="s">
        <v>95</v>
      </c>
      <c r="E98" s="28">
        <v>9447</v>
      </c>
      <c r="F98" s="29">
        <v>11124.9</v>
      </c>
      <c r="G98" s="29"/>
      <c r="H98" s="29">
        <f t="shared" si="1"/>
        <v>20571.900000000001</v>
      </c>
      <c r="L98" s="31"/>
    </row>
    <row r="99" spans="2:12" x14ac:dyDescent="0.25">
      <c r="B99" s="86"/>
      <c r="C99" s="22" t="s">
        <v>96</v>
      </c>
      <c r="D99" s="23" t="s">
        <v>97</v>
      </c>
      <c r="E99" s="24">
        <v>8699</v>
      </c>
      <c r="F99" s="29">
        <v>7328</v>
      </c>
      <c r="G99" s="29"/>
      <c r="H99" s="29">
        <f t="shared" si="1"/>
        <v>16027</v>
      </c>
      <c r="L99" s="31"/>
    </row>
    <row r="100" spans="2:12" x14ac:dyDescent="0.25">
      <c r="B100" s="86"/>
      <c r="C100" s="26" t="s">
        <v>597</v>
      </c>
      <c r="D100" s="27" t="s">
        <v>598</v>
      </c>
      <c r="E100" s="28"/>
      <c r="F100" s="29">
        <v>120</v>
      </c>
      <c r="G100" s="29"/>
      <c r="H100" s="29">
        <f t="shared" si="1"/>
        <v>120</v>
      </c>
      <c r="L100" s="31"/>
    </row>
    <row r="101" spans="2:12" x14ac:dyDescent="0.25">
      <c r="B101" s="86"/>
      <c r="C101" s="22" t="s">
        <v>98</v>
      </c>
      <c r="D101" s="23" t="s">
        <v>99</v>
      </c>
      <c r="E101" s="24">
        <v>20082</v>
      </c>
      <c r="F101" s="29">
        <v>12850</v>
      </c>
      <c r="G101" s="29"/>
      <c r="H101" s="29">
        <f t="shared" si="1"/>
        <v>32932</v>
      </c>
      <c r="L101" s="31"/>
    </row>
    <row r="102" spans="2:12" x14ac:dyDescent="0.25">
      <c r="B102" s="86"/>
      <c r="C102" s="26" t="s">
        <v>257</v>
      </c>
      <c r="D102" s="27" t="s">
        <v>258</v>
      </c>
      <c r="E102" s="28">
        <v>2728.26</v>
      </c>
      <c r="F102" s="29"/>
      <c r="G102" s="29"/>
      <c r="H102" s="29">
        <f t="shared" si="1"/>
        <v>2728.26</v>
      </c>
      <c r="L102" s="31"/>
    </row>
    <row r="103" spans="2:12" x14ac:dyDescent="0.25">
      <c r="B103" s="86"/>
      <c r="C103" s="22" t="s">
        <v>100</v>
      </c>
      <c r="D103" s="23" t="s">
        <v>101</v>
      </c>
      <c r="E103" s="24">
        <v>7506.5</v>
      </c>
      <c r="F103" s="29">
        <v>9830</v>
      </c>
      <c r="G103" s="29"/>
      <c r="H103" s="29">
        <f t="shared" si="1"/>
        <v>17336.5</v>
      </c>
      <c r="L103" s="31"/>
    </row>
    <row r="104" spans="2:12" x14ac:dyDescent="0.25">
      <c r="B104" s="86"/>
      <c r="C104" s="26" t="s">
        <v>102</v>
      </c>
      <c r="D104" s="27" t="s">
        <v>103</v>
      </c>
      <c r="E104" s="28">
        <v>2100</v>
      </c>
      <c r="F104" s="29">
        <v>2500</v>
      </c>
      <c r="G104" s="29"/>
      <c r="H104" s="29">
        <f t="shared" si="1"/>
        <v>4600</v>
      </c>
      <c r="L104" s="31"/>
    </row>
    <row r="105" spans="2:12" x14ac:dyDescent="0.25">
      <c r="B105" s="86"/>
      <c r="C105" s="22" t="s">
        <v>423</v>
      </c>
      <c r="D105" s="23" t="s">
        <v>424</v>
      </c>
      <c r="E105" s="24">
        <v>2600</v>
      </c>
      <c r="F105" s="29">
        <v>320</v>
      </c>
      <c r="G105" s="29"/>
      <c r="H105" s="29">
        <f t="shared" si="1"/>
        <v>2920</v>
      </c>
      <c r="L105" s="31"/>
    </row>
    <row r="106" spans="2:12" x14ac:dyDescent="0.25">
      <c r="B106" s="86"/>
      <c r="C106" s="26" t="s">
        <v>104</v>
      </c>
      <c r="D106" s="27" t="s">
        <v>105</v>
      </c>
      <c r="E106" s="28">
        <v>11662.72</v>
      </c>
      <c r="F106" s="29">
        <v>12355.22</v>
      </c>
      <c r="G106" s="29"/>
      <c r="H106" s="29">
        <f t="shared" si="1"/>
        <v>24017.94</v>
      </c>
      <c r="L106" s="31"/>
    </row>
    <row r="107" spans="2:12" x14ac:dyDescent="0.25">
      <c r="B107" s="86"/>
      <c r="C107" s="22" t="s">
        <v>106</v>
      </c>
      <c r="D107" s="23" t="s">
        <v>107</v>
      </c>
      <c r="E107" s="24"/>
      <c r="F107" s="29">
        <v>293</v>
      </c>
      <c r="G107" s="29"/>
      <c r="H107" s="29">
        <f t="shared" si="1"/>
        <v>293</v>
      </c>
      <c r="L107" s="31"/>
    </row>
    <row r="108" spans="2:12" x14ac:dyDescent="0.25">
      <c r="B108" s="86"/>
      <c r="C108" s="26" t="s">
        <v>425</v>
      </c>
      <c r="D108" s="27" t="s">
        <v>426</v>
      </c>
      <c r="E108" s="28">
        <v>4406.5</v>
      </c>
      <c r="F108" s="29"/>
      <c r="G108" s="29"/>
      <c r="H108" s="29">
        <f t="shared" si="1"/>
        <v>4406.5</v>
      </c>
      <c r="L108" s="31"/>
    </row>
    <row r="109" spans="2:12" x14ac:dyDescent="0.25">
      <c r="B109" s="86"/>
      <c r="C109" s="22" t="s">
        <v>108</v>
      </c>
      <c r="D109" s="23" t="s">
        <v>109</v>
      </c>
      <c r="E109" s="24">
        <v>46800.59</v>
      </c>
      <c r="F109" s="29">
        <v>48170.32</v>
      </c>
      <c r="G109" s="29"/>
      <c r="H109" s="29">
        <f t="shared" si="1"/>
        <v>94970.91</v>
      </c>
      <c r="L109" s="31"/>
    </row>
    <row r="110" spans="2:12" x14ac:dyDescent="0.25">
      <c r="B110" s="86"/>
      <c r="C110" s="26" t="s">
        <v>485</v>
      </c>
      <c r="D110" s="27" t="s">
        <v>486</v>
      </c>
      <c r="E110" s="28">
        <v>500</v>
      </c>
      <c r="F110" s="29"/>
      <c r="G110" s="29"/>
      <c r="H110" s="29">
        <f t="shared" si="1"/>
        <v>500</v>
      </c>
      <c r="L110" s="31"/>
    </row>
    <row r="111" spans="2:12" x14ac:dyDescent="0.25">
      <c r="B111" s="86"/>
      <c r="C111" s="22" t="s">
        <v>259</v>
      </c>
      <c r="D111" s="23" t="s">
        <v>260</v>
      </c>
      <c r="E111" s="24">
        <v>4475</v>
      </c>
      <c r="F111" s="29">
        <v>4200</v>
      </c>
      <c r="G111" s="29"/>
      <c r="H111" s="29">
        <f t="shared" si="1"/>
        <v>8675</v>
      </c>
      <c r="L111" s="31"/>
    </row>
    <row r="112" spans="2:12" x14ac:dyDescent="0.25">
      <c r="B112" s="86"/>
      <c r="C112" s="26" t="s">
        <v>110</v>
      </c>
      <c r="D112" s="27" t="s">
        <v>111</v>
      </c>
      <c r="E112" s="28">
        <v>102045.5</v>
      </c>
      <c r="F112" s="29">
        <v>39758.21</v>
      </c>
      <c r="G112" s="29">
        <v>15375</v>
      </c>
      <c r="H112" s="29">
        <f t="shared" si="1"/>
        <v>157178.71</v>
      </c>
      <c r="L112" s="31"/>
    </row>
    <row r="113" spans="2:12" x14ac:dyDescent="0.25">
      <c r="B113" s="86"/>
      <c r="C113" s="22" t="s">
        <v>112</v>
      </c>
      <c r="D113" s="23" t="s">
        <v>113</v>
      </c>
      <c r="E113" s="24">
        <v>2659</v>
      </c>
      <c r="F113" s="29"/>
      <c r="G113" s="29"/>
      <c r="H113" s="29">
        <f t="shared" si="1"/>
        <v>2659</v>
      </c>
      <c r="L113" s="31"/>
    </row>
    <row r="114" spans="2:12" x14ac:dyDescent="0.25">
      <c r="B114" s="86"/>
      <c r="C114" s="26" t="s">
        <v>261</v>
      </c>
      <c r="D114" s="27" t="s">
        <v>262</v>
      </c>
      <c r="E114" s="28">
        <v>8453.2000000000007</v>
      </c>
      <c r="F114" s="29">
        <v>24775</v>
      </c>
      <c r="G114" s="29"/>
      <c r="H114" s="29">
        <f t="shared" si="1"/>
        <v>33228.199999999997</v>
      </c>
      <c r="L114" s="31"/>
    </row>
    <row r="115" spans="2:12" x14ac:dyDescent="0.25">
      <c r="B115" s="86"/>
      <c r="C115" s="22" t="s">
        <v>263</v>
      </c>
      <c r="D115" s="23" t="s">
        <v>264</v>
      </c>
      <c r="E115" s="24">
        <v>18051</v>
      </c>
      <c r="F115" s="29">
        <v>17479</v>
      </c>
      <c r="G115" s="29"/>
      <c r="H115" s="29">
        <f t="shared" si="1"/>
        <v>35530</v>
      </c>
      <c r="L115" s="31"/>
    </row>
    <row r="116" spans="2:12" x14ac:dyDescent="0.25">
      <c r="B116" s="86"/>
      <c r="C116" s="26" t="s">
        <v>487</v>
      </c>
      <c r="D116" s="27" t="s">
        <v>488</v>
      </c>
      <c r="E116" s="28">
        <v>6127</v>
      </c>
      <c r="F116" s="29"/>
      <c r="G116" s="29"/>
      <c r="H116" s="29">
        <f t="shared" si="1"/>
        <v>6127</v>
      </c>
      <c r="L116" s="31"/>
    </row>
    <row r="117" spans="2:12" x14ac:dyDescent="0.25">
      <c r="B117" s="86"/>
      <c r="C117" s="22" t="s">
        <v>114</v>
      </c>
      <c r="D117" s="23" t="s">
        <v>115</v>
      </c>
      <c r="E117" s="24">
        <v>1593</v>
      </c>
      <c r="F117" s="29"/>
      <c r="G117" s="29"/>
      <c r="H117" s="29">
        <f t="shared" si="1"/>
        <v>1593</v>
      </c>
      <c r="L117" s="31"/>
    </row>
    <row r="118" spans="2:12" x14ac:dyDescent="0.25">
      <c r="B118" s="86"/>
      <c r="C118" s="26" t="s">
        <v>489</v>
      </c>
      <c r="D118" s="27" t="s">
        <v>490</v>
      </c>
      <c r="E118" s="28">
        <v>1000</v>
      </c>
      <c r="F118" s="29">
        <v>6996</v>
      </c>
      <c r="G118" s="29"/>
      <c r="H118" s="29">
        <f t="shared" si="1"/>
        <v>7996</v>
      </c>
      <c r="L118" s="31"/>
    </row>
    <row r="119" spans="2:12" x14ac:dyDescent="0.25">
      <c r="B119" s="86"/>
      <c r="C119" s="22" t="s">
        <v>265</v>
      </c>
      <c r="D119" s="23" t="s">
        <v>266</v>
      </c>
      <c r="E119" s="24">
        <v>3794</v>
      </c>
      <c r="F119" s="29">
        <v>5333.53</v>
      </c>
      <c r="G119" s="29"/>
      <c r="H119" s="29">
        <f t="shared" si="1"/>
        <v>9127.5299999999988</v>
      </c>
      <c r="L119" s="31"/>
    </row>
    <row r="120" spans="2:12" x14ac:dyDescent="0.25">
      <c r="B120" s="86"/>
      <c r="C120" s="26" t="s">
        <v>116</v>
      </c>
      <c r="D120" s="27" t="s">
        <v>117</v>
      </c>
      <c r="E120" s="28">
        <v>19559</v>
      </c>
      <c r="F120" s="29">
        <v>15150</v>
      </c>
      <c r="G120" s="29"/>
      <c r="H120" s="29">
        <f t="shared" si="1"/>
        <v>34709</v>
      </c>
      <c r="L120" s="31"/>
    </row>
    <row r="121" spans="2:12" x14ac:dyDescent="0.25">
      <c r="B121" s="86"/>
      <c r="C121" s="22" t="s">
        <v>549</v>
      </c>
      <c r="D121" s="23" t="s">
        <v>550</v>
      </c>
      <c r="E121" s="24">
        <v>10480</v>
      </c>
      <c r="F121" s="29">
        <v>11425</v>
      </c>
      <c r="G121" s="29"/>
      <c r="H121" s="29">
        <f t="shared" si="1"/>
        <v>21905</v>
      </c>
      <c r="L121" s="31"/>
    </row>
    <row r="122" spans="2:12" x14ac:dyDescent="0.25">
      <c r="B122" s="86"/>
      <c r="C122" s="26" t="s">
        <v>118</v>
      </c>
      <c r="D122" s="27" t="s">
        <v>119</v>
      </c>
      <c r="E122" s="28">
        <v>19138</v>
      </c>
      <c r="F122" s="29">
        <v>23455</v>
      </c>
      <c r="G122" s="29"/>
      <c r="H122" s="29">
        <f t="shared" si="1"/>
        <v>42593</v>
      </c>
      <c r="L122" s="31"/>
    </row>
    <row r="123" spans="2:12" x14ac:dyDescent="0.25">
      <c r="B123" s="86"/>
      <c r="C123" s="22" t="s">
        <v>662</v>
      </c>
      <c r="D123" s="23" t="s">
        <v>663</v>
      </c>
      <c r="E123" s="24">
        <v>9500</v>
      </c>
      <c r="F123" s="29"/>
      <c r="G123" s="29"/>
      <c r="H123" s="29">
        <f t="shared" si="1"/>
        <v>9500</v>
      </c>
      <c r="L123" s="31"/>
    </row>
    <row r="124" spans="2:12" x14ac:dyDescent="0.25">
      <c r="B124" s="86"/>
      <c r="C124" s="26" t="s">
        <v>664</v>
      </c>
      <c r="D124" s="27" t="s">
        <v>665</v>
      </c>
      <c r="E124" s="28"/>
      <c r="F124" s="29">
        <v>718</v>
      </c>
      <c r="G124" s="29"/>
      <c r="H124" s="29">
        <f t="shared" si="1"/>
        <v>718</v>
      </c>
      <c r="L124" s="31"/>
    </row>
    <row r="125" spans="2:12" x14ac:dyDescent="0.25">
      <c r="B125" s="86"/>
      <c r="C125" s="22" t="s">
        <v>120</v>
      </c>
      <c r="D125" s="23" t="s">
        <v>121</v>
      </c>
      <c r="E125" s="24">
        <v>1601</v>
      </c>
      <c r="F125" s="29"/>
      <c r="G125" s="29"/>
      <c r="H125" s="29">
        <f t="shared" si="1"/>
        <v>1601</v>
      </c>
      <c r="L125" s="31"/>
    </row>
    <row r="126" spans="2:12" x14ac:dyDescent="0.25">
      <c r="B126" s="86"/>
      <c r="C126" s="26" t="s">
        <v>429</v>
      </c>
      <c r="D126" s="27" t="s">
        <v>430</v>
      </c>
      <c r="E126" s="28">
        <v>36802</v>
      </c>
      <c r="F126" s="29"/>
      <c r="G126" s="29"/>
      <c r="H126" s="29">
        <f t="shared" si="1"/>
        <v>36802</v>
      </c>
      <c r="L126" s="31"/>
    </row>
    <row r="127" spans="2:12" x14ac:dyDescent="0.25">
      <c r="B127" s="86"/>
      <c r="C127" s="22" t="s">
        <v>578</v>
      </c>
      <c r="D127" s="23" t="s">
        <v>579</v>
      </c>
      <c r="E127" s="24"/>
      <c r="F127" s="29">
        <v>5625</v>
      </c>
      <c r="G127" s="29"/>
      <c r="H127" s="29">
        <f t="shared" si="1"/>
        <v>5625</v>
      </c>
      <c r="L127" s="31"/>
    </row>
    <row r="128" spans="2:12" x14ac:dyDescent="0.25">
      <c r="B128" s="87"/>
      <c r="C128" s="26" t="s">
        <v>122</v>
      </c>
      <c r="D128" s="27" t="s">
        <v>123</v>
      </c>
      <c r="E128" s="28">
        <v>6363.46</v>
      </c>
      <c r="F128" s="29">
        <v>6830.26</v>
      </c>
      <c r="G128" s="29"/>
      <c r="H128" s="29">
        <f t="shared" si="1"/>
        <v>13193.720000000001</v>
      </c>
      <c r="L128" s="31"/>
    </row>
    <row r="129" spans="2:12" x14ac:dyDescent="0.25">
      <c r="B129" s="55" t="s">
        <v>267</v>
      </c>
      <c r="C129" s="22" t="s">
        <v>268</v>
      </c>
      <c r="D129" s="23" t="s">
        <v>269</v>
      </c>
      <c r="E129" s="24">
        <v>3815</v>
      </c>
      <c r="F129" s="29">
        <v>1882</v>
      </c>
      <c r="G129" s="29"/>
      <c r="H129" s="29">
        <f t="shared" si="1"/>
        <v>5697</v>
      </c>
      <c r="L129" s="31"/>
    </row>
    <row r="130" spans="2:12" x14ac:dyDescent="0.25">
      <c r="B130" s="85" t="s">
        <v>124</v>
      </c>
      <c r="C130" s="26" t="s">
        <v>125</v>
      </c>
      <c r="D130" s="27" t="s">
        <v>126</v>
      </c>
      <c r="E130" s="28">
        <v>4637.5</v>
      </c>
      <c r="F130" s="29">
        <v>7280</v>
      </c>
      <c r="G130" s="29">
        <v>6159</v>
      </c>
      <c r="H130" s="29">
        <f t="shared" si="1"/>
        <v>18076.5</v>
      </c>
      <c r="L130" s="31"/>
    </row>
    <row r="131" spans="2:12" x14ac:dyDescent="0.25">
      <c r="B131" s="86"/>
      <c r="C131" s="22" t="s">
        <v>553</v>
      </c>
      <c r="D131" s="23" t="s">
        <v>554</v>
      </c>
      <c r="E131" s="24"/>
      <c r="F131" s="29">
        <v>2613</v>
      </c>
      <c r="G131" s="29">
        <v>2511</v>
      </c>
      <c r="H131" s="29">
        <f t="shared" si="1"/>
        <v>5124</v>
      </c>
      <c r="L131" s="31"/>
    </row>
    <row r="132" spans="2:12" x14ac:dyDescent="0.25">
      <c r="B132" s="86"/>
      <c r="C132" s="26" t="s">
        <v>127</v>
      </c>
      <c r="D132" s="27" t="s">
        <v>128</v>
      </c>
      <c r="E132" s="28">
        <v>18824</v>
      </c>
      <c r="F132" s="29">
        <v>10469.25</v>
      </c>
      <c r="G132" s="29">
        <v>1122</v>
      </c>
      <c r="H132" s="29">
        <f t="shared" si="1"/>
        <v>30415.25</v>
      </c>
      <c r="L132" s="31"/>
    </row>
    <row r="133" spans="2:12" x14ac:dyDescent="0.25">
      <c r="B133" s="86"/>
      <c r="C133" s="22" t="s">
        <v>129</v>
      </c>
      <c r="D133" s="23" t="s">
        <v>130</v>
      </c>
      <c r="E133" s="24">
        <v>11494</v>
      </c>
      <c r="F133" s="29">
        <v>10230</v>
      </c>
      <c r="G133" s="29">
        <v>13472</v>
      </c>
      <c r="H133" s="29">
        <f t="shared" si="1"/>
        <v>35196</v>
      </c>
      <c r="L133" s="31"/>
    </row>
    <row r="134" spans="2:12" x14ac:dyDescent="0.25">
      <c r="B134" s="86"/>
      <c r="C134" s="26" t="s">
        <v>131</v>
      </c>
      <c r="D134" s="27" t="s">
        <v>132</v>
      </c>
      <c r="E134" s="28">
        <v>34564</v>
      </c>
      <c r="F134" s="29">
        <v>35164</v>
      </c>
      <c r="G134" s="29">
        <v>35204</v>
      </c>
      <c r="H134" s="29">
        <f t="shared" si="1"/>
        <v>104932</v>
      </c>
      <c r="L134" s="31"/>
    </row>
    <row r="135" spans="2:12" x14ac:dyDescent="0.25">
      <c r="B135" s="86"/>
      <c r="C135" s="22" t="s">
        <v>133</v>
      </c>
      <c r="D135" s="23" t="s">
        <v>134</v>
      </c>
      <c r="E135" s="24">
        <v>854</v>
      </c>
      <c r="F135" s="29">
        <v>1660</v>
      </c>
      <c r="G135" s="29">
        <v>2868</v>
      </c>
      <c r="H135" s="29">
        <f t="shared" si="1"/>
        <v>5382</v>
      </c>
      <c r="L135" s="31"/>
    </row>
    <row r="136" spans="2:12" x14ac:dyDescent="0.25">
      <c r="B136" s="87"/>
      <c r="C136" s="26" t="s">
        <v>270</v>
      </c>
      <c r="D136" s="27" t="s">
        <v>271</v>
      </c>
      <c r="E136" s="28">
        <v>2226</v>
      </c>
      <c r="F136" s="29"/>
      <c r="G136" s="29">
        <v>1677</v>
      </c>
      <c r="H136" s="29">
        <f t="shared" ref="H136:H199" si="2">SUM(E136:G136)</f>
        <v>3903</v>
      </c>
      <c r="L136" s="31"/>
    </row>
    <row r="137" spans="2:12" x14ac:dyDescent="0.25">
      <c r="B137" s="85" t="s">
        <v>135</v>
      </c>
      <c r="C137" s="22" t="s">
        <v>431</v>
      </c>
      <c r="D137" s="23" t="s">
        <v>432</v>
      </c>
      <c r="E137" s="24">
        <v>1567</v>
      </c>
      <c r="F137" s="29"/>
      <c r="G137" s="29"/>
      <c r="H137" s="29">
        <f t="shared" si="2"/>
        <v>1567</v>
      </c>
      <c r="L137" s="31"/>
    </row>
    <row r="138" spans="2:12" x14ac:dyDescent="0.25">
      <c r="B138" s="86"/>
      <c r="C138" s="26" t="s">
        <v>136</v>
      </c>
      <c r="D138" s="27" t="s">
        <v>137</v>
      </c>
      <c r="E138" s="28">
        <v>113135</v>
      </c>
      <c r="F138" s="29">
        <v>99187</v>
      </c>
      <c r="G138" s="29">
        <v>108561.4</v>
      </c>
      <c r="H138" s="29">
        <f t="shared" si="2"/>
        <v>320883.40000000002</v>
      </c>
      <c r="L138" s="31"/>
    </row>
    <row r="139" spans="2:12" x14ac:dyDescent="0.25">
      <c r="B139" s="86"/>
      <c r="C139" s="22" t="s">
        <v>433</v>
      </c>
      <c r="D139" s="23" t="s">
        <v>434</v>
      </c>
      <c r="E139" s="24">
        <v>6451</v>
      </c>
      <c r="F139" s="29">
        <v>667</v>
      </c>
      <c r="G139" s="29"/>
      <c r="H139" s="29">
        <f t="shared" si="2"/>
        <v>7118</v>
      </c>
      <c r="L139" s="31"/>
    </row>
    <row r="140" spans="2:12" x14ac:dyDescent="0.25">
      <c r="B140" s="86"/>
      <c r="C140" s="26" t="s">
        <v>138</v>
      </c>
      <c r="D140" s="27" t="s">
        <v>139</v>
      </c>
      <c r="E140" s="28">
        <v>12948</v>
      </c>
      <c r="F140" s="29">
        <v>26644</v>
      </c>
      <c r="G140" s="29">
        <v>62594</v>
      </c>
      <c r="H140" s="29">
        <f t="shared" si="2"/>
        <v>102186</v>
      </c>
      <c r="L140" s="31"/>
    </row>
    <row r="141" spans="2:12" x14ac:dyDescent="0.25">
      <c r="B141" s="87"/>
      <c r="C141" s="22" t="s">
        <v>491</v>
      </c>
      <c r="D141" s="23" t="s">
        <v>492</v>
      </c>
      <c r="E141" s="24">
        <v>6130</v>
      </c>
      <c r="F141" s="29"/>
      <c r="G141" s="29"/>
      <c r="H141" s="29">
        <f t="shared" si="2"/>
        <v>6130</v>
      </c>
      <c r="L141" s="31"/>
    </row>
    <row r="142" spans="2:12" x14ac:dyDescent="0.25">
      <c r="B142" s="85" t="s">
        <v>435</v>
      </c>
      <c r="C142" s="26" t="s">
        <v>436</v>
      </c>
      <c r="D142" s="27" t="s">
        <v>437</v>
      </c>
      <c r="E142" s="28">
        <v>6442</v>
      </c>
      <c r="F142" s="29">
        <v>670</v>
      </c>
      <c r="G142" s="29"/>
      <c r="H142" s="29">
        <f t="shared" si="2"/>
        <v>7112</v>
      </c>
      <c r="L142" s="31"/>
    </row>
    <row r="143" spans="2:12" x14ac:dyDescent="0.25">
      <c r="B143" s="86"/>
      <c r="C143" s="22" t="s">
        <v>438</v>
      </c>
      <c r="D143" s="23" t="s">
        <v>439</v>
      </c>
      <c r="E143" s="24">
        <v>21592</v>
      </c>
      <c r="F143" s="29">
        <v>18991</v>
      </c>
      <c r="G143" s="29"/>
      <c r="H143" s="29">
        <f t="shared" si="2"/>
        <v>40583</v>
      </c>
      <c r="L143" s="31"/>
    </row>
    <row r="144" spans="2:12" x14ac:dyDescent="0.25">
      <c r="B144" s="86"/>
      <c r="C144" s="26" t="s">
        <v>666</v>
      </c>
      <c r="D144" s="27" t="s">
        <v>667</v>
      </c>
      <c r="E144" s="28">
        <v>12587.68</v>
      </c>
      <c r="F144" s="29">
        <v>11095.41</v>
      </c>
      <c r="G144" s="29"/>
      <c r="H144" s="29">
        <f t="shared" si="2"/>
        <v>23683.09</v>
      </c>
      <c r="L144" s="31"/>
    </row>
    <row r="145" spans="2:12" x14ac:dyDescent="0.25">
      <c r="B145" s="86"/>
      <c r="C145" s="22" t="s">
        <v>668</v>
      </c>
      <c r="D145" s="23" t="s">
        <v>669</v>
      </c>
      <c r="E145" s="24"/>
      <c r="F145" s="29">
        <v>130404.27</v>
      </c>
      <c r="G145" s="29"/>
      <c r="H145" s="29">
        <f t="shared" si="2"/>
        <v>130404.27</v>
      </c>
      <c r="L145" s="31"/>
    </row>
    <row r="146" spans="2:12" x14ac:dyDescent="0.25">
      <c r="B146" s="86"/>
      <c r="C146" s="26" t="s">
        <v>670</v>
      </c>
      <c r="D146" s="27" t="s">
        <v>671</v>
      </c>
      <c r="E146" s="28">
        <v>48022.559999999998</v>
      </c>
      <c r="F146" s="29">
        <v>31274</v>
      </c>
      <c r="G146" s="29"/>
      <c r="H146" s="29">
        <f t="shared" si="2"/>
        <v>79296.56</v>
      </c>
      <c r="L146" s="31"/>
    </row>
    <row r="147" spans="2:12" x14ac:dyDescent="0.25">
      <c r="B147" s="87"/>
      <c r="C147" s="22" t="s">
        <v>440</v>
      </c>
      <c r="D147" s="23" t="s">
        <v>441</v>
      </c>
      <c r="E147" s="24">
        <v>800</v>
      </c>
      <c r="F147" s="29">
        <v>600</v>
      </c>
      <c r="G147" s="29"/>
      <c r="H147" s="29">
        <f t="shared" si="2"/>
        <v>1400</v>
      </c>
      <c r="L147" s="31"/>
    </row>
    <row r="148" spans="2:12" x14ac:dyDescent="0.25">
      <c r="B148" s="85" t="s">
        <v>140</v>
      </c>
      <c r="C148" s="26" t="s">
        <v>141</v>
      </c>
      <c r="D148" s="27" t="s">
        <v>142</v>
      </c>
      <c r="E148" s="28">
        <v>156655.22</v>
      </c>
      <c r="F148" s="29">
        <v>116766.35</v>
      </c>
      <c r="G148" s="29"/>
      <c r="H148" s="29">
        <f t="shared" si="2"/>
        <v>273421.57</v>
      </c>
      <c r="L148" s="31"/>
    </row>
    <row r="149" spans="2:12" x14ac:dyDescent="0.25">
      <c r="B149" s="86"/>
      <c r="C149" s="22" t="s">
        <v>143</v>
      </c>
      <c r="D149" s="23" t="s">
        <v>144</v>
      </c>
      <c r="E149" s="24">
        <v>67019.489999999991</v>
      </c>
      <c r="F149" s="29">
        <v>52773.9</v>
      </c>
      <c r="G149" s="29"/>
      <c r="H149" s="29">
        <f t="shared" si="2"/>
        <v>119793.38999999998</v>
      </c>
      <c r="L149" s="31"/>
    </row>
    <row r="150" spans="2:12" x14ac:dyDescent="0.25">
      <c r="B150" s="86"/>
      <c r="C150" s="26" t="s">
        <v>272</v>
      </c>
      <c r="D150" s="27" t="s">
        <v>273</v>
      </c>
      <c r="E150" s="28">
        <v>3343</v>
      </c>
      <c r="F150" s="29"/>
      <c r="G150" s="29"/>
      <c r="H150" s="29">
        <f t="shared" si="2"/>
        <v>3343</v>
      </c>
      <c r="L150" s="31"/>
    </row>
    <row r="151" spans="2:12" x14ac:dyDescent="0.25">
      <c r="B151" s="86"/>
      <c r="C151" s="22" t="s">
        <v>145</v>
      </c>
      <c r="D151" s="23" t="s">
        <v>146</v>
      </c>
      <c r="E151" s="24">
        <v>28086</v>
      </c>
      <c r="F151" s="29">
        <v>36613</v>
      </c>
      <c r="G151" s="29"/>
      <c r="H151" s="29">
        <f t="shared" si="2"/>
        <v>64699</v>
      </c>
      <c r="L151" s="31"/>
    </row>
    <row r="152" spans="2:12" x14ac:dyDescent="0.25">
      <c r="B152" s="86"/>
      <c r="C152" s="26" t="s">
        <v>274</v>
      </c>
      <c r="D152" s="27" t="s">
        <v>275</v>
      </c>
      <c r="E152" s="28">
        <v>9818</v>
      </c>
      <c r="F152" s="29">
        <v>15798.8</v>
      </c>
      <c r="G152" s="29"/>
      <c r="H152" s="29">
        <f t="shared" si="2"/>
        <v>25616.799999999999</v>
      </c>
      <c r="L152" s="31"/>
    </row>
    <row r="153" spans="2:12" x14ac:dyDescent="0.25">
      <c r="B153" s="86"/>
      <c r="C153" s="22" t="s">
        <v>276</v>
      </c>
      <c r="D153" s="23" t="s">
        <v>277</v>
      </c>
      <c r="E153" s="24">
        <v>15410</v>
      </c>
      <c r="F153" s="29">
        <v>15253</v>
      </c>
      <c r="G153" s="29"/>
      <c r="H153" s="29">
        <f t="shared" si="2"/>
        <v>30663</v>
      </c>
      <c r="L153" s="31"/>
    </row>
    <row r="154" spans="2:12" x14ac:dyDescent="0.25">
      <c r="B154" s="86"/>
      <c r="C154" s="26" t="s">
        <v>278</v>
      </c>
      <c r="D154" s="27" t="s">
        <v>279</v>
      </c>
      <c r="E154" s="28">
        <v>560</v>
      </c>
      <c r="F154" s="29">
        <v>440</v>
      </c>
      <c r="G154" s="29"/>
      <c r="H154" s="29">
        <f t="shared" si="2"/>
        <v>1000</v>
      </c>
      <c r="L154" s="31"/>
    </row>
    <row r="155" spans="2:12" x14ac:dyDescent="0.25">
      <c r="B155" s="86"/>
      <c r="C155" s="22" t="s">
        <v>280</v>
      </c>
      <c r="D155" s="23" t="s">
        <v>281</v>
      </c>
      <c r="E155" s="24">
        <v>15397</v>
      </c>
      <c r="F155" s="29">
        <v>12553.5</v>
      </c>
      <c r="G155" s="29"/>
      <c r="H155" s="29">
        <f t="shared" si="2"/>
        <v>27950.5</v>
      </c>
      <c r="L155" s="31"/>
    </row>
    <row r="156" spans="2:12" x14ac:dyDescent="0.25">
      <c r="B156" s="86"/>
      <c r="C156" s="26" t="s">
        <v>147</v>
      </c>
      <c r="D156" s="27" t="s">
        <v>148</v>
      </c>
      <c r="E156" s="28">
        <v>1996</v>
      </c>
      <c r="F156" s="29">
        <v>11569</v>
      </c>
      <c r="G156" s="29">
        <v>3680</v>
      </c>
      <c r="H156" s="29">
        <f t="shared" si="2"/>
        <v>17245</v>
      </c>
      <c r="L156" s="31"/>
    </row>
    <row r="157" spans="2:12" x14ac:dyDescent="0.25">
      <c r="B157" s="86"/>
      <c r="C157" s="22" t="s">
        <v>149</v>
      </c>
      <c r="D157" s="23" t="s">
        <v>150</v>
      </c>
      <c r="E157" s="24">
        <v>100</v>
      </c>
      <c r="F157" s="29"/>
      <c r="G157" s="29"/>
      <c r="H157" s="29">
        <f t="shared" si="2"/>
        <v>100</v>
      </c>
      <c r="L157" s="31"/>
    </row>
    <row r="158" spans="2:12" x14ac:dyDescent="0.25">
      <c r="B158" s="86"/>
      <c r="C158" s="22" t="s">
        <v>282</v>
      </c>
      <c r="D158" s="23" t="s">
        <v>283</v>
      </c>
      <c r="E158" s="24">
        <v>11118</v>
      </c>
      <c r="F158" s="29">
        <v>6050</v>
      </c>
      <c r="G158" s="29"/>
      <c r="H158" s="29">
        <f t="shared" si="2"/>
        <v>17168</v>
      </c>
      <c r="L158" s="31"/>
    </row>
    <row r="159" spans="2:12" x14ac:dyDescent="0.25">
      <c r="B159" s="86"/>
      <c r="C159" s="22" t="s">
        <v>672</v>
      </c>
      <c r="D159" s="23" t="s">
        <v>673</v>
      </c>
      <c r="E159" s="24">
        <v>1001</v>
      </c>
      <c r="F159" s="29">
        <v>9009</v>
      </c>
      <c r="G159" s="29"/>
      <c r="H159" s="29">
        <f t="shared" si="2"/>
        <v>10010</v>
      </c>
      <c r="L159" s="31"/>
    </row>
    <row r="160" spans="2:12" x14ac:dyDescent="0.25">
      <c r="B160" s="87"/>
      <c r="C160" s="22" t="s">
        <v>493</v>
      </c>
      <c r="D160" s="23" t="s">
        <v>494</v>
      </c>
      <c r="E160" s="24">
        <v>2222</v>
      </c>
      <c r="F160" s="29"/>
      <c r="G160" s="29"/>
      <c r="H160" s="29">
        <f t="shared" si="2"/>
        <v>2222</v>
      </c>
      <c r="L160" s="31"/>
    </row>
    <row r="161" spans="2:12" x14ac:dyDescent="0.25">
      <c r="B161" s="85" t="s">
        <v>284</v>
      </c>
      <c r="C161" s="22" t="s">
        <v>285</v>
      </c>
      <c r="D161" s="23" t="s">
        <v>286</v>
      </c>
      <c r="E161" s="24">
        <v>17530.5</v>
      </c>
      <c r="F161" s="29">
        <v>10992</v>
      </c>
      <c r="G161" s="29"/>
      <c r="H161" s="29">
        <f t="shared" si="2"/>
        <v>28522.5</v>
      </c>
      <c r="L161" s="31"/>
    </row>
    <row r="162" spans="2:12" x14ac:dyDescent="0.25">
      <c r="B162" s="86"/>
      <c r="C162" s="22" t="s">
        <v>287</v>
      </c>
      <c r="D162" s="23" t="s">
        <v>288</v>
      </c>
      <c r="E162" s="24">
        <v>2816</v>
      </c>
      <c r="F162" s="29">
        <v>9892</v>
      </c>
      <c r="G162" s="29"/>
      <c r="H162" s="29">
        <f t="shared" si="2"/>
        <v>12708</v>
      </c>
      <c r="L162" s="31"/>
    </row>
    <row r="163" spans="2:12" x14ac:dyDescent="0.25">
      <c r="B163" s="86"/>
      <c r="C163" s="22" t="s">
        <v>289</v>
      </c>
      <c r="D163" s="23" t="s">
        <v>290</v>
      </c>
      <c r="E163" s="24">
        <v>13256</v>
      </c>
      <c r="F163" s="29">
        <v>10556</v>
      </c>
      <c r="G163" s="29"/>
      <c r="H163" s="29">
        <f t="shared" si="2"/>
        <v>23812</v>
      </c>
      <c r="L163" s="31"/>
    </row>
    <row r="164" spans="2:12" x14ac:dyDescent="0.25">
      <c r="B164" s="86"/>
      <c r="C164" s="22" t="s">
        <v>495</v>
      </c>
      <c r="D164" s="23" t="s">
        <v>496</v>
      </c>
      <c r="E164" s="24">
        <v>562</v>
      </c>
      <c r="F164" s="29">
        <v>168</v>
      </c>
      <c r="G164" s="29"/>
      <c r="H164" s="29">
        <f t="shared" si="2"/>
        <v>730</v>
      </c>
      <c r="L164" s="31"/>
    </row>
    <row r="165" spans="2:12" x14ac:dyDescent="0.25">
      <c r="B165" s="86"/>
      <c r="C165" s="22" t="s">
        <v>497</v>
      </c>
      <c r="D165" s="23" t="s">
        <v>498</v>
      </c>
      <c r="E165" s="24">
        <v>362</v>
      </c>
      <c r="F165" s="29">
        <v>210</v>
      </c>
      <c r="G165" s="29"/>
      <c r="H165" s="29">
        <f t="shared" si="2"/>
        <v>572</v>
      </c>
      <c r="L165" s="31"/>
    </row>
    <row r="166" spans="2:12" x14ac:dyDescent="0.25">
      <c r="B166" s="86"/>
      <c r="C166" s="22" t="s">
        <v>499</v>
      </c>
      <c r="D166" s="23" t="s">
        <v>500</v>
      </c>
      <c r="E166" s="24">
        <v>48</v>
      </c>
      <c r="F166" s="29">
        <v>322</v>
      </c>
      <c r="G166" s="29"/>
      <c r="H166" s="29">
        <f t="shared" si="2"/>
        <v>370</v>
      </c>
      <c r="L166" s="31"/>
    </row>
    <row r="167" spans="2:12" x14ac:dyDescent="0.25">
      <c r="B167" s="86"/>
      <c r="C167" s="22" t="s">
        <v>501</v>
      </c>
      <c r="D167" s="23" t="s">
        <v>502</v>
      </c>
      <c r="E167" s="24">
        <v>3780</v>
      </c>
      <c r="F167" s="29"/>
      <c r="G167" s="29"/>
      <c r="H167" s="29">
        <f t="shared" si="2"/>
        <v>3780</v>
      </c>
      <c r="L167" s="31"/>
    </row>
    <row r="168" spans="2:12" x14ac:dyDescent="0.25">
      <c r="B168" s="87"/>
      <c r="C168" s="22" t="s">
        <v>442</v>
      </c>
      <c r="D168" s="23" t="s">
        <v>443</v>
      </c>
      <c r="E168" s="24">
        <v>1820</v>
      </c>
      <c r="F168" s="29">
        <v>2017</v>
      </c>
      <c r="G168" s="29"/>
      <c r="H168" s="29">
        <f t="shared" si="2"/>
        <v>3837</v>
      </c>
      <c r="L168" s="31"/>
    </row>
    <row r="169" spans="2:12" x14ac:dyDescent="0.25">
      <c r="B169" s="85" t="s">
        <v>151</v>
      </c>
      <c r="C169" s="22" t="s">
        <v>152</v>
      </c>
      <c r="D169" s="23" t="s">
        <v>153</v>
      </c>
      <c r="E169" s="24">
        <v>47818</v>
      </c>
      <c r="F169" s="29">
        <v>29265</v>
      </c>
      <c r="G169" s="29">
        <v>14991</v>
      </c>
      <c r="H169" s="29">
        <f t="shared" si="2"/>
        <v>92074</v>
      </c>
      <c r="L169" s="31"/>
    </row>
    <row r="170" spans="2:12" x14ac:dyDescent="0.25">
      <c r="B170" s="86"/>
      <c r="C170" s="22" t="s">
        <v>503</v>
      </c>
      <c r="D170" s="23" t="s">
        <v>504</v>
      </c>
      <c r="E170" s="24">
        <v>6737</v>
      </c>
      <c r="F170" s="29">
        <v>1018</v>
      </c>
      <c r="G170" s="29"/>
      <c r="H170" s="29">
        <f t="shared" si="2"/>
        <v>7755</v>
      </c>
      <c r="L170" s="31"/>
    </row>
    <row r="171" spans="2:12" x14ac:dyDescent="0.25">
      <c r="B171" s="86"/>
      <c r="C171" s="22" t="s">
        <v>448</v>
      </c>
      <c r="D171" s="23" t="s">
        <v>449</v>
      </c>
      <c r="E171" s="24">
        <v>420</v>
      </c>
      <c r="F171" s="29">
        <v>1150</v>
      </c>
      <c r="G171" s="29"/>
      <c r="H171" s="29">
        <f t="shared" si="2"/>
        <v>1570</v>
      </c>
      <c r="L171" s="31"/>
    </row>
    <row r="172" spans="2:12" x14ac:dyDescent="0.25">
      <c r="B172" s="86"/>
      <c r="C172" s="22" t="s">
        <v>450</v>
      </c>
      <c r="D172" s="23" t="s">
        <v>451</v>
      </c>
      <c r="E172" s="24">
        <v>41980</v>
      </c>
      <c r="F172" s="29">
        <v>10610</v>
      </c>
      <c r="G172" s="29">
        <v>8090</v>
      </c>
      <c r="H172" s="29">
        <f t="shared" si="2"/>
        <v>60680</v>
      </c>
      <c r="L172" s="31"/>
    </row>
    <row r="173" spans="2:12" x14ac:dyDescent="0.25">
      <c r="B173" s="86"/>
      <c r="C173" s="22" t="s">
        <v>674</v>
      </c>
      <c r="D173" s="23" t="s">
        <v>675</v>
      </c>
      <c r="E173" s="24"/>
      <c r="F173" s="29">
        <v>50</v>
      </c>
      <c r="G173" s="29"/>
      <c r="H173" s="29">
        <f t="shared" si="2"/>
        <v>50</v>
      </c>
      <c r="L173" s="31"/>
    </row>
    <row r="174" spans="2:12" x14ac:dyDescent="0.25">
      <c r="B174" s="86"/>
      <c r="C174" s="22" t="s">
        <v>676</v>
      </c>
      <c r="D174" s="23" t="s">
        <v>677</v>
      </c>
      <c r="E174" s="24"/>
      <c r="F174" s="29"/>
      <c r="G174" s="29">
        <v>6672</v>
      </c>
      <c r="H174" s="29">
        <f t="shared" si="2"/>
        <v>6672</v>
      </c>
      <c r="L174" s="31"/>
    </row>
    <row r="175" spans="2:12" x14ac:dyDescent="0.25">
      <c r="B175" s="86"/>
      <c r="C175" s="22" t="s">
        <v>291</v>
      </c>
      <c r="D175" s="23" t="s">
        <v>292</v>
      </c>
      <c r="E175" s="24">
        <v>24783</v>
      </c>
      <c r="F175" s="29">
        <v>6500</v>
      </c>
      <c r="G175" s="29">
        <v>5000</v>
      </c>
      <c r="H175" s="29">
        <f t="shared" si="2"/>
        <v>36283</v>
      </c>
      <c r="L175" s="31"/>
    </row>
    <row r="176" spans="2:12" x14ac:dyDescent="0.25">
      <c r="B176" s="86"/>
      <c r="C176" s="22" t="s">
        <v>505</v>
      </c>
      <c r="D176" s="23" t="s">
        <v>506</v>
      </c>
      <c r="E176" s="24">
        <v>2245</v>
      </c>
      <c r="F176" s="29">
        <v>1526</v>
      </c>
      <c r="G176" s="29"/>
      <c r="H176" s="29">
        <f t="shared" si="2"/>
        <v>3771</v>
      </c>
      <c r="L176" s="31"/>
    </row>
    <row r="177" spans="2:12" x14ac:dyDescent="0.25">
      <c r="B177" s="86"/>
      <c r="C177" s="22" t="s">
        <v>452</v>
      </c>
      <c r="D177" s="23" t="s">
        <v>453</v>
      </c>
      <c r="E177" s="24">
        <v>615</v>
      </c>
      <c r="F177" s="29">
        <v>410</v>
      </c>
      <c r="G177" s="29">
        <v>720</v>
      </c>
      <c r="H177" s="29">
        <f t="shared" si="2"/>
        <v>1745</v>
      </c>
      <c r="L177" s="31"/>
    </row>
    <row r="178" spans="2:12" x14ac:dyDescent="0.25">
      <c r="B178" s="86"/>
      <c r="C178" s="22" t="s">
        <v>293</v>
      </c>
      <c r="D178" s="23" t="s">
        <v>294</v>
      </c>
      <c r="E178" s="24">
        <v>6000</v>
      </c>
      <c r="F178" s="29">
        <v>3000</v>
      </c>
      <c r="G178" s="29">
        <v>2000</v>
      </c>
      <c r="H178" s="29">
        <f t="shared" si="2"/>
        <v>11000</v>
      </c>
      <c r="L178" s="31"/>
    </row>
    <row r="179" spans="2:12" x14ac:dyDescent="0.25">
      <c r="B179" s="86"/>
      <c r="C179" s="22" t="s">
        <v>507</v>
      </c>
      <c r="D179" s="23" t="s">
        <v>508</v>
      </c>
      <c r="E179" s="24">
        <v>4970</v>
      </c>
      <c r="F179" s="29"/>
      <c r="G179" s="29"/>
      <c r="H179" s="29">
        <f t="shared" si="2"/>
        <v>4970</v>
      </c>
      <c r="L179" s="31"/>
    </row>
    <row r="180" spans="2:12" x14ac:dyDescent="0.25">
      <c r="B180" s="87"/>
      <c r="C180" s="22" t="s">
        <v>295</v>
      </c>
      <c r="D180" s="23" t="s">
        <v>296</v>
      </c>
      <c r="E180" s="24">
        <v>9760</v>
      </c>
      <c r="F180" s="29">
        <v>9180</v>
      </c>
      <c r="G180" s="29">
        <v>4970</v>
      </c>
      <c r="H180" s="29">
        <f t="shared" si="2"/>
        <v>23910</v>
      </c>
      <c r="L180" s="31"/>
    </row>
    <row r="181" spans="2:12" x14ac:dyDescent="0.25">
      <c r="B181" s="85" t="s">
        <v>509</v>
      </c>
      <c r="C181" s="22" t="s">
        <v>510</v>
      </c>
      <c r="D181" s="23" t="s">
        <v>511</v>
      </c>
      <c r="E181" s="24">
        <v>200</v>
      </c>
      <c r="F181" s="29">
        <v>365</v>
      </c>
      <c r="G181" s="29"/>
      <c r="H181" s="29">
        <f t="shared" si="2"/>
        <v>565</v>
      </c>
      <c r="L181" s="31"/>
    </row>
    <row r="182" spans="2:12" x14ac:dyDescent="0.25">
      <c r="B182" s="87"/>
      <c r="C182" s="22" t="s">
        <v>599</v>
      </c>
      <c r="D182" s="23" t="s">
        <v>600</v>
      </c>
      <c r="E182" s="24">
        <v>550</v>
      </c>
      <c r="F182" s="29">
        <v>600</v>
      </c>
      <c r="G182" s="29"/>
      <c r="H182" s="29">
        <f t="shared" si="2"/>
        <v>1150</v>
      </c>
      <c r="L182" s="31"/>
    </row>
    <row r="183" spans="2:12" x14ac:dyDescent="0.25">
      <c r="B183" s="85" t="s">
        <v>297</v>
      </c>
      <c r="C183" s="22" t="s">
        <v>298</v>
      </c>
      <c r="D183" s="23" t="s">
        <v>299</v>
      </c>
      <c r="E183" s="24">
        <v>15910</v>
      </c>
      <c r="F183" s="29">
        <v>19135</v>
      </c>
      <c r="G183" s="29"/>
      <c r="H183" s="29">
        <f t="shared" si="2"/>
        <v>35045</v>
      </c>
      <c r="L183" s="31"/>
    </row>
    <row r="184" spans="2:12" x14ac:dyDescent="0.25">
      <c r="B184" s="86"/>
      <c r="C184" s="22" t="s">
        <v>300</v>
      </c>
      <c r="D184" s="23" t="s">
        <v>301</v>
      </c>
      <c r="E184" s="24">
        <v>70221</v>
      </c>
      <c r="F184" s="29">
        <v>54857</v>
      </c>
      <c r="G184" s="29">
        <v>28454</v>
      </c>
      <c r="H184" s="29">
        <f t="shared" si="2"/>
        <v>153532</v>
      </c>
      <c r="L184" s="31"/>
    </row>
    <row r="185" spans="2:12" x14ac:dyDescent="0.25">
      <c r="B185" s="87"/>
      <c r="C185" s="22" t="s">
        <v>601</v>
      </c>
      <c r="D185" s="23" t="s">
        <v>602</v>
      </c>
      <c r="E185" s="24"/>
      <c r="F185" s="29">
        <v>3843</v>
      </c>
      <c r="G185" s="29"/>
      <c r="H185" s="29">
        <f t="shared" si="2"/>
        <v>3843</v>
      </c>
      <c r="L185" s="31"/>
    </row>
    <row r="186" spans="2:12" x14ac:dyDescent="0.25">
      <c r="B186" s="85" t="s">
        <v>156</v>
      </c>
      <c r="C186" s="22" t="s">
        <v>157</v>
      </c>
      <c r="D186" s="23" t="s">
        <v>158</v>
      </c>
      <c r="E186" s="24">
        <v>37735.279999999999</v>
      </c>
      <c r="F186" s="29">
        <v>57238.400000000001</v>
      </c>
      <c r="G186" s="29">
        <v>55000.800000000003</v>
      </c>
      <c r="H186" s="29">
        <f t="shared" si="2"/>
        <v>149974.47999999998</v>
      </c>
      <c r="L186" s="31"/>
    </row>
    <row r="187" spans="2:12" x14ac:dyDescent="0.25">
      <c r="B187" s="86"/>
      <c r="C187" s="22" t="s">
        <v>159</v>
      </c>
      <c r="D187" s="23" t="s">
        <v>160</v>
      </c>
      <c r="E187" s="24">
        <v>140</v>
      </c>
      <c r="F187" s="29">
        <v>154</v>
      </c>
      <c r="G187" s="29"/>
      <c r="H187" s="29">
        <f t="shared" si="2"/>
        <v>294</v>
      </c>
      <c r="L187" s="31"/>
    </row>
    <row r="188" spans="2:12" x14ac:dyDescent="0.25">
      <c r="B188" s="86"/>
      <c r="C188" s="22" t="s">
        <v>678</v>
      </c>
      <c r="D188" s="23" t="s">
        <v>679</v>
      </c>
      <c r="E188" s="24">
        <v>10340</v>
      </c>
      <c r="F188" s="29">
        <v>5286</v>
      </c>
      <c r="G188" s="29"/>
      <c r="H188" s="29">
        <f t="shared" si="2"/>
        <v>15626</v>
      </c>
      <c r="L188" s="31"/>
    </row>
    <row r="189" spans="2:12" x14ac:dyDescent="0.25">
      <c r="B189" s="86"/>
      <c r="C189" s="22" t="s">
        <v>454</v>
      </c>
      <c r="D189" s="23" t="s">
        <v>455</v>
      </c>
      <c r="E189" s="24"/>
      <c r="F189" s="29">
        <v>114</v>
      </c>
      <c r="G189" s="29"/>
      <c r="H189" s="29">
        <f t="shared" si="2"/>
        <v>114</v>
      </c>
      <c r="L189" s="31"/>
    </row>
    <row r="190" spans="2:12" x14ac:dyDescent="0.25">
      <c r="B190" s="87"/>
      <c r="C190" s="22" t="s">
        <v>161</v>
      </c>
      <c r="D190" s="23" t="s">
        <v>162</v>
      </c>
      <c r="E190" s="24">
        <v>25427</v>
      </c>
      <c r="F190" s="29">
        <v>56555</v>
      </c>
      <c r="G190" s="29">
        <v>33976</v>
      </c>
      <c r="H190" s="29">
        <f t="shared" si="2"/>
        <v>115958</v>
      </c>
      <c r="L190" s="31"/>
    </row>
    <row r="191" spans="2:12" x14ac:dyDescent="0.25">
      <c r="B191" s="85" t="s">
        <v>163</v>
      </c>
      <c r="C191" s="22" t="s">
        <v>640</v>
      </c>
      <c r="D191" s="23" t="s">
        <v>641</v>
      </c>
      <c r="E191" s="24"/>
      <c r="F191" s="29">
        <v>2950</v>
      </c>
      <c r="G191" s="29"/>
      <c r="H191" s="29">
        <f t="shared" si="2"/>
        <v>2950</v>
      </c>
      <c r="L191" s="31"/>
    </row>
    <row r="192" spans="2:12" x14ac:dyDescent="0.25">
      <c r="B192" s="86"/>
      <c r="C192" s="22" t="s">
        <v>302</v>
      </c>
      <c r="D192" s="23" t="s">
        <v>303</v>
      </c>
      <c r="E192" s="24">
        <v>12763</v>
      </c>
      <c r="F192" s="29">
        <v>72</v>
      </c>
      <c r="G192" s="29"/>
      <c r="H192" s="29">
        <f t="shared" si="2"/>
        <v>12835</v>
      </c>
      <c r="L192" s="31"/>
    </row>
    <row r="193" spans="2:12" x14ac:dyDescent="0.25">
      <c r="B193" s="86"/>
      <c r="C193" s="22" t="s">
        <v>164</v>
      </c>
      <c r="D193" s="23" t="s">
        <v>165</v>
      </c>
      <c r="E193" s="24">
        <v>31546</v>
      </c>
      <c r="F193" s="29">
        <v>62956</v>
      </c>
      <c r="G193" s="29"/>
      <c r="H193" s="29">
        <f t="shared" si="2"/>
        <v>94502</v>
      </c>
      <c r="L193" s="31"/>
    </row>
    <row r="194" spans="2:12" x14ac:dyDescent="0.25">
      <c r="B194" s="86"/>
      <c r="C194" s="22" t="s">
        <v>351</v>
      </c>
      <c r="D194" s="23" t="s">
        <v>352</v>
      </c>
      <c r="E194" s="24"/>
      <c r="F194" s="29">
        <v>21502</v>
      </c>
      <c r="G194" s="29"/>
      <c r="H194" s="29">
        <f t="shared" si="2"/>
        <v>21502</v>
      </c>
      <c r="L194" s="31"/>
    </row>
    <row r="195" spans="2:12" x14ac:dyDescent="0.25">
      <c r="B195" s="86"/>
      <c r="C195" s="22" t="s">
        <v>680</v>
      </c>
      <c r="D195" s="23" t="s">
        <v>681</v>
      </c>
      <c r="E195" s="24">
        <v>9414</v>
      </c>
      <c r="F195" s="29"/>
      <c r="G195" s="29"/>
      <c r="H195" s="29">
        <f t="shared" si="2"/>
        <v>9414</v>
      </c>
      <c r="L195" s="31"/>
    </row>
    <row r="196" spans="2:12" x14ac:dyDescent="0.25">
      <c r="B196" s="86"/>
      <c r="C196" s="22" t="s">
        <v>166</v>
      </c>
      <c r="D196" s="23" t="s">
        <v>167</v>
      </c>
      <c r="E196" s="24"/>
      <c r="F196" s="29">
        <v>168</v>
      </c>
      <c r="G196" s="29"/>
      <c r="H196" s="29">
        <f t="shared" si="2"/>
        <v>168</v>
      </c>
      <c r="L196" s="31"/>
    </row>
    <row r="197" spans="2:12" x14ac:dyDescent="0.25">
      <c r="B197" s="86"/>
      <c r="C197" s="22" t="s">
        <v>512</v>
      </c>
      <c r="D197" s="23" t="s">
        <v>513</v>
      </c>
      <c r="E197" s="24">
        <v>43782</v>
      </c>
      <c r="F197" s="29">
        <v>35592</v>
      </c>
      <c r="G197" s="29"/>
      <c r="H197" s="29">
        <f t="shared" si="2"/>
        <v>79374</v>
      </c>
      <c r="L197" s="31"/>
    </row>
    <row r="198" spans="2:12" x14ac:dyDescent="0.25">
      <c r="B198" s="86"/>
      <c r="C198" s="22" t="s">
        <v>514</v>
      </c>
      <c r="D198" s="23" t="s">
        <v>515</v>
      </c>
      <c r="E198" s="24">
        <v>862</v>
      </c>
      <c r="F198" s="29"/>
      <c r="G198" s="29"/>
      <c r="H198" s="29">
        <f t="shared" si="2"/>
        <v>862</v>
      </c>
      <c r="L198" s="31"/>
    </row>
    <row r="199" spans="2:12" x14ac:dyDescent="0.25">
      <c r="B199" s="86"/>
      <c r="C199" s="22" t="s">
        <v>458</v>
      </c>
      <c r="D199" s="23" t="s">
        <v>459</v>
      </c>
      <c r="E199" s="24">
        <v>456</v>
      </c>
      <c r="F199" s="29">
        <v>3395</v>
      </c>
      <c r="G199" s="29"/>
      <c r="H199" s="29">
        <f t="shared" si="2"/>
        <v>3851</v>
      </c>
      <c r="L199" s="31"/>
    </row>
    <row r="200" spans="2:12" x14ac:dyDescent="0.25">
      <c r="B200" s="86"/>
      <c r="C200" s="22" t="s">
        <v>304</v>
      </c>
      <c r="D200" s="23" t="s">
        <v>305</v>
      </c>
      <c r="E200" s="24">
        <v>16500</v>
      </c>
      <c r="F200" s="29">
        <v>18620</v>
      </c>
      <c r="G200" s="29"/>
      <c r="H200" s="29">
        <f t="shared" ref="H200:H232" si="3">SUM(E200:G200)</f>
        <v>35120</v>
      </c>
      <c r="L200" s="31"/>
    </row>
    <row r="201" spans="2:12" x14ac:dyDescent="0.25">
      <c r="B201" s="86"/>
      <c r="C201" s="22" t="s">
        <v>460</v>
      </c>
      <c r="D201" s="23" t="s">
        <v>461</v>
      </c>
      <c r="E201" s="24"/>
      <c r="F201" s="29">
        <v>288</v>
      </c>
      <c r="G201" s="29"/>
      <c r="H201" s="29">
        <f t="shared" si="3"/>
        <v>288</v>
      </c>
      <c r="L201" s="31"/>
    </row>
    <row r="202" spans="2:12" x14ac:dyDescent="0.25">
      <c r="B202" s="86"/>
      <c r="C202" s="22" t="s">
        <v>353</v>
      </c>
      <c r="D202" s="23" t="s">
        <v>354</v>
      </c>
      <c r="E202" s="24">
        <v>2225</v>
      </c>
      <c r="F202" s="29"/>
      <c r="G202" s="29"/>
      <c r="H202" s="29">
        <f t="shared" si="3"/>
        <v>2225</v>
      </c>
      <c r="L202" s="31"/>
    </row>
    <row r="203" spans="2:12" x14ac:dyDescent="0.25">
      <c r="B203" s="86"/>
      <c r="C203" s="22" t="s">
        <v>682</v>
      </c>
      <c r="D203" s="23" t="s">
        <v>683</v>
      </c>
      <c r="E203" s="24"/>
      <c r="F203" s="29">
        <v>400</v>
      </c>
      <c r="G203" s="29"/>
      <c r="H203" s="29">
        <f t="shared" si="3"/>
        <v>400</v>
      </c>
      <c r="L203" s="31"/>
    </row>
    <row r="204" spans="2:12" x14ac:dyDescent="0.25">
      <c r="B204" s="86"/>
      <c r="C204" s="22" t="s">
        <v>306</v>
      </c>
      <c r="D204" s="23" t="s">
        <v>307</v>
      </c>
      <c r="E204" s="24">
        <v>19640</v>
      </c>
      <c r="F204" s="29">
        <v>2020</v>
      </c>
      <c r="G204" s="29"/>
      <c r="H204" s="29">
        <f t="shared" si="3"/>
        <v>21660</v>
      </c>
      <c r="L204" s="31"/>
    </row>
    <row r="205" spans="2:12" x14ac:dyDescent="0.25">
      <c r="B205" s="87"/>
      <c r="C205" s="22" t="s">
        <v>462</v>
      </c>
      <c r="D205" s="23" t="s">
        <v>463</v>
      </c>
      <c r="E205" s="24">
        <v>1907</v>
      </c>
      <c r="F205" s="29">
        <v>7163.13</v>
      </c>
      <c r="G205" s="29"/>
      <c r="H205" s="29">
        <f t="shared" si="3"/>
        <v>9070.130000000001</v>
      </c>
      <c r="L205" s="31"/>
    </row>
    <row r="206" spans="2:12" x14ac:dyDescent="0.25">
      <c r="B206" s="85" t="s">
        <v>168</v>
      </c>
      <c r="C206" s="22" t="s">
        <v>169</v>
      </c>
      <c r="D206" s="23" t="s">
        <v>170</v>
      </c>
      <c r="E206" s="24">
        <v>4997</v>
      </c>
      <c r="F206" s="29">
        <v>4560</v>
      </c>
      <c r="G206" s="29">
        <v>5399</v>
      </c>
      <c r="H206" s="29">
        <f t="shared" si="3"/>
        <v>14956</v>
      </c>
      <c r="L206" s="31"/>
    </row>
    <row r="207" spans="2:12" x14ac:dyDescent="0.25">
      <c r="B207" s="86"/>
      <c r="C207" s="22" t="s">
        <v>171</v>
      </c>
      <c r="D207" s="23" t="s">
        <v>172</v>
      </c>
      <c r="E207" s="24">
        <v>8242.08</v>
      </c>
      <c r="F207" s="29">
        <v>6606.8</v>
      </c>
      <c r="G207" s="29">
        <v>4874.16</v>
      </c>
      <c r="H207" s="29">
        <f t="shared" si="3"/>
        <v>19723.04</v>
      </c>
      <c r="L207" s="31"/>
    </row>
    <row r="208" spans="2:12" x14ac:dyDescent="0.25">
      <c r="B208" s="86"/>
      <c r="C208" s="22" t="s">
        <v>173</v>
      </c>
      <c r="D208" s="23" t="s">
        <v>174</v>
      </c>
      <c r="E208" s="24">
        <v>10092.5</v>
      </c>
      <c r="F208" s="29">
        <v>5930.5</v>
      </c>
      <c r="G208" s="29">
        <v>3895.34</v>
      </c>
      <c r="H208" s="29">
        <f t="shared" si="3"/>
        <v>19918.34</v>
      </c>
      <c r="L208" s="31"/>
    </row>
    <row r="209" spans="2:12" x14ac:dyDescent="0.25">
      <c r="B209" s="86"/>
      <c r="C209" s="22" t="s">
        <v>308</v>
      </c>
      <c r="D209" s="23" t="s">
        <v>309</v>
      </c>
      <c r="E209" s="24">
        <v>1650</v>
      </c>
      <c r="F209" s="29">
        <v>930</v>
      </c>
      <c r="G209" s="29">
        <v>16000</v>
      </c>
      <c r="H209" s="29">
        <f t="shared" si="3"/>
        <v>18580</v>
      </c>
      <c r="L209" s="31"/>
    </row>
    <row r="210" spans="2:12" x14ac:dyDescent="0.25">
      <c r="B210" s="86"/>
      <c r="C210" s="22" t="s">
        <v>175</v>
      </c>
      <c r="D210" s="23" t="s">
        <v>176</v>
      </c>
      <c r="E210" s="24">
        <v>16612</v>
      </c>
      <c r="F210" s="29">
        <v>4700</v>
      </c>
      <c r="G210" s="29">
        <v>796</v>
      </c>
      <c r="H210" s="29">
        <f t="shared" si="3"/>
        <v>22108</v>
      </c>
      <c r="L210" s="31"/>
    </row>
    <row r="211" spans="2:12" x14ac:dyDescent="0.25">
      <c r="B211" s="86"/>
      <c r="C211" s="22" t="s">
        <v>177</v>
      </c>
      <c r="D211" s="23" t="s">
        <v>178</v>
      </c>
      <c r="E211" s="24">
        <v>5718</v>
      </c>
      <c r="F211" s="29">
        <v>9560</v>
      </c>
      <c r="G211" s="29">
        <v>1475</v>
      </c>
      <c r="H211" s="29">
        <f t="shared" si="3"/>
        <v>16753</v>
      </c>
      <c r="L211" s="31"/>
    </row>
    <row r="212" spans="2:12" x14ac:dyDescent="0.25">
      <c r="B212" s="86"/>
      <c r="C212" s="22" t="s">
        <v>179</v>
      </c>
      <c r="D212" s="23" t="s">
        <v>180</v>
      </c>
      <c r="E212" s="24">
        <v>7867</v>
      </c>
      <c r="F212" s="29">
        <v>2597</v>
      </c>
      <c r="G212" s="29">
        <v>9380</v>
      </c>
      <c r="H212" s="29">
        <f t="shared" si="3"/>
        <v>19844</v>
      </c>
      <c r="L212" s="31"/>
    </row>
    <row r="213" spans="2:12" x14ac:dyDescent="0.25">
      <c r="B213" s="86"/>
      <c r="C213" s="22" t="s">
        <v>310</v>
      </c>
      <c r="D213" s="23" t="s">
        <v>311</v>
      </c>
      <c r="E213" s="24">
        <v>61138.5</v>
      </c>
      <c r="F213" s="29"/>
      <c r="G213" s="29">
        <v>360</v>
      </c>
      <c r="H213" s="29">
        <f t="shared" si="3"/>
        <v>61498.5</v>
      </c>
      <c r="L213" s="31"/>
    </row>
    <row r="214" spans="2:12" x14ac:dyDescent="0.25">
      <c r="B214" s="86"/>
      <c r="C214" s="22" t="s">
        <v>181</v>
      </c>
      <c r="D214" s="23" t="s">
        <v>182</v>
      </c>
      <c r="E214" s="24">
        <v>323</v>
      </c>
      <c r="F214" s="29"/>
      <c r="G214" s="29"/>
      <c r="H214" s="29">
        <f t="shared" si="3"/>
        <v>323</v>
      </c>
      <c r="L214" s="31"/>
    </row>
    <row r="215" spans="2:12" x14ac:dyDescent="0.25">
      <c r="B215" s="86"/>
      <c r="C215" s="22" t="s">
        <v>183</v>
      </c>
      <c r="D215" s="23" t="s">
        <v>184</v>
      </c>
      <c r="E215" s="24"/>
      <c r="F215" s="29">
        <v>70</v>
      </c>
      <c r="G215" s="29"/>
      <c r="H215" s="29">
        <f t="shared" si="3"/>
        <v>70</v>
      </c>
      <c r="L215" s="31"/>
    </row>
    <row r="216" spans="2:12" x14ac:dyDescent="0.25">
      <c r="B216" s="86"/>
      <c r="C216" s="22" t="s">
        <v>185</v>
      </c>
      <c r="D216" s="23" t="s">
        <v>186</v>
      </c>
      <c r="E216" s="24">
        <v>4910</v>
      </c>
      <c r="F216" s="29">
        <v>4528</v>
      </c>
      <c r="G216" s="29">
        <v>1670.4</v>
      </c>
      <c r="H216" s="29">
        <f t="shared" si="3"/>
        <v>11108.4</v>
      </c>
      <c r="L216" s="31"/>
    </row>
    <row r="217" spans="2:12" x14ac:dyDescent="0.25">
      <c r="B217" s="86"/>
      <c r="C217" s="22" t="s">
        <v>464</v>
      </c>
      <c r="D217" s="23" t="s">
        <v>465</v>
      </c>
      <c r="E217" s="24">
        <v>4842.5</v>
      </c>
      <c r="F217" s="29">
        <v>4810</v>
      </c>
      <c r="G217" s="29">
        <v>5255.25</v>
      </c>
      <c r="H217" s="29">
        <f t="shared" si="3"/>
        <v>14907.75</v>
      </c>
      <c r="L217" s="31"/>
    </row>
    <row r="218" spans="2:12" x14ac:dyDescent="0.25">
      <c r="B218" s="86"/>
      <c r="C218" s="22" t="s">
        <v>605</v>
      </c>
      <c r="D218" s="23" t="s">
        <v>606</v>
      </c>
      <c r="E218" s="24"/>
      <c r="F218" s="29"/>
      <c r="G218" s="29">
        <v>11054</v>
      </c>
      <c r="H218" s="29">
        <f t="shared" si="3"/>
        <v>11054</v>
      </c>
      <c r="L218" s="31"/>
    </row>
    <row r="219" spans="2:12" x14ac:dyDescent="0.25">
      <c r="B219" s="86"/>
      <c r="C219" s="22" t="s">
        <v>187</v>
      </c>
      <c r="D219" s="23" t="s">
        <v>188</v>
      </c>
      <c r="E219" s="24">
        <v>9832</v>
      </c>
      <c r="F219" s="29">
        <v>13728</v>
      </c>
      <c r="G219" s="29"/>
      <c r="H219" s="29">
        <f t="shared" si="3"/>
        <v>23560</v>
      </c>
      <c r="L219" s="31"/>
    </row>
    <row r="220" spans="2:12" x14ac:dyDescent="0.25">
      <c r="B220" s="86"/>
      <c r="C220" s="22" t="s">
        <v>189</v>
      </c>
      <c r="D220" s="23" t="s">
        <v>190</v>
      </c>
      <c r="E220" s="24">
        <v>25614</v>
      </c>
      <c r="F220" s="29">
        <v>33485</v>
      </c>
      <c r="G220" s="29">
        <v>41954</v>
      </c>
      <c r="H220" s="29">
        <f t="shared" si="3"/>
        <v>101053</v>
      </c>
      <c r="L220" s="31"/>
    </row>
    <row r="221" spans="2:12" x14ac:dyDescent="0.25">
      <c r="B221" s="87"/>
      <c r="C221" s="22" t="s">
        <v>312</v>
      </c>
      <c r="D221" s="23" t="s">
        <v>313</v>
      </c>
      <c r="E221" s="24">
        <v>80</v>
      </c>
      <c r="F221" s="29"/>
      <c r="G221" s="29"/>
      <c r="H221" s="29">
        <f t="shared" si="3"/>
        <v>80</v>
      </c>
      <c r="L221" s="31"/>
    </row>
    <row r="222" spans="2:12" x14ac:dyDescent="0.25">
      <c r="B222" s="85" t="s">
        <v>191</v>
      </c>
      <c r="C222" s="22" t="s">
        <v>192</v>
      </c>
      <c r="D222" s="23" t="s">
        <v>193</v>
      </c>
      <c r="E222" s="24">
        <v>3363</v>
      </c>
      <c r="F222" s="29">
        <v>3472.5</v>
      </c>
      <c r="G222" s="29"/>
      <c r="H222" s="29">
        <f t="shared" si="3"/>
        <v>6835.5</v>
      </c>
      <c r="L222" s="31"/>
    </row>
    <row r="223" spans="2:12" x14ac:dyDescent="0.25">
      <c r="B223" s="86"/>
      <c r="C223" s="22" t="s">
        <v>194</v>
      </c>
      <c r="D223" s="23" t="s">
        <v>195</v>
      </c>
      <c r="E223" s="24">
        <v>16541</v>
      </c>
      <c r="F223" s="29">
        <v>11553.4</v>
      </c>
      <c r="G223" s="29">
        <v>1850</v>
      </c>
      <c r="H223" s="29">
        <f t="shared" si="3"/>
        <v>29944.400000000001</v>
      </c>
      <c r="L223" s="31"/>
    </row>
    <row r="224" spans="2:12" x14ac:dyDescent="0.25">
      <c r="B224" s="86"/>
      <c r="C224" s="22" t="s">
        <v>196</v>
      </c>
      <c r="D224" s="23" t="s">
        <v>197</v>
      </c>
      <c r="E224" s="24">
        <v>11920.96</v>
      </c>
      <c r="F224" s="29">
        <v>6630.93</v>
      </c>
      <c r="G224" s="29"/>
      <c r="H224" s="29">
        <f t="shared" si="3"/>
        <v>18551.89</v>
      </c>
      <c r="L224" s="31"/>
    </row>
    <row r="225" spans="2:12" x14ac:dyDescent="0.25">
      <c r="B225" s="86"/>
      <c r="C225" s="22" t="s">
        <v>314</v>
      </c>
      <c r="D225" s="23" t="s">
        <v>315</v>
      </c>
      <c r="E225" s="24">
        <v>21788</v>
      </c>
      <c r="F225" s="29">
        <v>2889.5</v>
      </c>
      <c r="G225" s="29"/>
      <c r="H225" s="29">
        <f t="shared" si="3"/>
        <v>24677.5</v>
      </c>
      <c r="L225" s="31"/>
    </row>
    <row r="226" spans="2:12" x14ac:dyDescent="0.25">
      <c r="B226" s="86"/>
      <c r="C226" s="22" t="s">
        <v>615</v>
      </c>
      <c r="D226" s="23" t="s">
        <v>616</v>
      </c>
      <c r="E226" s="24"/>
      <c r="F226" s="29"/>
      <c r="G226" s="29">
        <v>70</v>
      </c>
      <c r="H226" s="29">
        <f t="shared" si="3"/>
        <v>70</v>
      </c>
      <c r="L226" s="31"/>
    </row>
    <row r="227" spans="2:12" x14ac:dyDescent="0.25">
      <c r="B227" s="86"/>
      <c r="C227" s="22" t="s">
        <v>198</v>
      </c>
      <c r="D227" s="23" t="s">
        <v>199</v>
      </c>
      <c r="E227" s="24"/>
      <c r="F227" s="29"/>
      <c r="G227" s="29">
        <v>3575</v>
      </c>
      <c r="H227" s="29">
        <f t="shared" si="3"/>
        <v>3575</v>
      </c>
      <c r="L227" s="31"/>
    </row>
    <row r="228" spans="2:12" x14ac:dyDescent="0.25">
      <c r="B228" s="86"/>
      <c r="C228" s="22" t="s">
        <v>200</v>
      </c>
      <c r="D228" s="23" t="s">
        <v>201</v>
      </c>
      <c r="E228" s="24">
        <v>46478</v>
      </c>
      <c r="F228" s="29">
        <v>1930</v>
      </c>
      <c r="G228" s="29">
        <v>11594</v>
      </c>
      <c r="H228" s="29">
        <f t="shared" si="3"/>
        <v>60002</v>
      </c>
      <c r="L228" s="31"/>
    </row>
    <row r="229" spans="2:12" x14ac:dyDescent="0.25">
      <c r="B229" s="86"/>
      <c r="C229" s="22" t="s">
        <v>357</v>
      </c>
      <c r="D229" s="23" t="s">
        <v>358</v>
      </c>
      <c r="E229" s="24"/>
      <c r="F229" s="29"/>
      <c r="G229" s="29">
        <v>605</v>
      </c>
      <c r="H229" s="29">
        <f t="shared" si="3"/>
        <v>605</v>
      </c>
      <c r="L229" s="31"/>
    </row>
    <row r="230" spans="2:12" x14ac:dyDescent="0.25">
      <c r="B230" s="86"/>
      <c r="C230" s="22" t="s">
        <v>316</v>
      </c>
      <c r="D230" s="23" t="s">
        <v>317</v>
      </c>
      <c r="E230" s="24">
        <v>7407</v>
      </c>
      <c r="F230" s="29">
        <v>7757</v>
      </c>
      <c r="G230" s="29"/>
      <c r="H230" s="29">
        <f t="shared" si="3"/>
        <v>15164</v>
      </c>
      <c r="L230" s="31"/>
    </row>
    <row r="231" spans="2:12" x14ac:dyDescent="0.25">
      <c r="B231" s="87"/>
      <c r="C231" s="22" t="s">
        <v>206</v>
      </c>
      <c r="D231" s="23" t="s">
        <v>207</v>
      </c>
      <c r="E231" s="24"/>
      <c r="F231" s="29">
        <v>29337</v>
      </c>
      <c r="G231" s="29">
        <v>21932</v>
      </c>
      <c r="H231" s="29">
        <f t="shared" si="3"/>
        <v>51269</v>
      </c>
      <c r="L231" s="31"/>
    </row>
    <row r="232" spans="2:12" x14ac:dyDescent="0.25">
      <c r="B232" s="55" t="s">
        <v>318</v>
      </c>
      <c r="C232" s="22" t="s">
        <v>319</v>
      </c>
      <c r="D232" s="23" t="s">
        <v>320</v>
      </c>
      <c r="E232" s="24">
        <v>1380</v>
      </c>
      <c r="F232" s="29">
        <v>1480</v>
      </c>
      <c r="G232" s="29"/>
      <c r="H232" s="29">
        <f t="shared" si="3"/>
        <v>2860</v>
      </c>
      <c r="L232" s="31"/>
    </row>
    <row r="233" spans="2:12" x14ac:dyDescent="0.25">
      <c r="B233" s="37" t="s">
        <v>208</v>
      </c>
      <c r="C233" s="37"/>
      <c r="D233" s="37"/>
      <c r="E233" s="38">
        <f>SUM(E1:E232)</f>
        <v>2900144.9999999995</v>
      </c>
      <c r="F233" s="38">
        <f t="shared" ref="F233:G233" si="4">SUM(F1:F232)</f>
        <v>2193017.0099999998</v>
      </c>
      <c r="G233" s="38">
        <f t="shared" si="4"/>
        <v>734138.96000000008</v>
      </c>
      <c r="H233" s="38">
        <f>SUM(H1:H232)</f>
        <v>5827300.9699999997</v>
      </c>
      <c r="L233" s="31"/>
    </row>
    <row r="235" spans="2:12" x14ac:dyDescent="0.25">
      <c r="B235" s="15" t="s">
        <v>17</v>
      </c>
    </row>
    <row r="236" spans="2:12" ht="34.5" customHeight="1" x14ac:dyDescent="0.25">
      <c r="B236" s="84" t="s">
        <v>18</v>
      </c>
      <c r="C236" s="84"/>
      <c r="D236" s="84"/>
      <c r="E236" s="84"/>
      <c r="F236" s="41"/>
      <c r="G236" s="53"/>
    </row>
    <row r="237" spans="2:12" x14ac:dyDescent="0.25">
      <c r="B237" s="50" t="s">
        <v>582</v>
      </c>
      <c r="H237" s="16"/>
      <c r="I237" s="17"/>
    </row>
    <row r="238" spans="2:12" x14ac:dyDescent="0.25">
      <c r="E238" s="35"/>
      <c r="F238" s="41"/>
      <c r="G238" s="53"/>
      <c r="H238" s="35"/>
      <c r="I238" s="35"/>
    </row>
  </sheetData>
  <mergeCells count="30">
    <mergeCell ref="B90:B91"/>
    <mergeCell ref="B92:B128"/>
    <mergeCell ref="B236:E236"/>
    <mergeCell ref="B1:H1"/>
    <mergeCell ref="B2:H2"/>
    <mergeCell ref="B3:H3"/>
    <mergeCell ref="B4:D4"/>
    <mergeCell ref="B5:H5"/>
    <mergeCell ref="B45:B56"/>
    <mergeCell ref="B57:B59"/>
    <mergeCell ref="B60:B68"/>
    <mergeCell ref="B69:B76"/>
    <mergeCell ref="B77:B88"/>
    <mergeCell ref="B7:B10"/>
    <mergeCell ref="B11:B12"/>
    <mergeCell ref="B13:B15"/>
    <mergeCell ref="B17:B20"/>
    <mergeCell ref="B21:B44"/>
    <mergeCell ref="B130:B136"/>
    <mergeCell ref="B137:B141"/>
    <mergeCell ref="B142:B147"/>
    <mergeCell ref="B148:B160"/>
    <mergeCell ref="B161:B168"/>
    <mergeCell ref="B206:B221"/>
    <mergeCell ref="B222:B231"/>
    <mergeCell ref="B169:B180"/>
    <mergeCell ref="B181:B182"/>
    <mergeCell ref="B183:B185"/>
    <mergeCell ref="B186:B190"/>
    <mergeCell ref="B191:B205"/>
  </mergeCells>
  <hyperlinks>
    <hyperlink ref="B237" location="'CLASIFICACION UPME'!A1" display="Regresar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6"/>
  <sheetViews>
    <sheetView topLeftCell="B1" workbookViewId="0">
      <selection activeCell="C141" sqref="C141"/>
    </sheetView>
  </sheetViews>
  <sheetFormatPr baseColWidth="10" defaultRowHeight="15" x14ac:dyDescent="0.25"/>
  <cols>
    <col min="1" max="1" width="5.7109375" customWidth="1"/>
    <col min="2" max="2" width="23.42578125" style="48" bestFit="1" customWidth="1"/>
    <col min="3" max="4" width="27.28515625" bestFit="1" customWidth="1"/>
    <col min="5" max="5" width="27.28515625" customWidth="1"/>
    <col min="6" max="6" width="25.42578125" bestFit="1" customWidth="1"/>
    <col min="7" max="7" width="25.42578125" customWidth="1"/>
    <col min="8" max="8" width="30.28515625" bestFit="1" customWidth="1"/>
  </cols>
  <sheetData>
    <row r="1" spans="2:8" ht="15.75" x14ac:dyDescent="0.25">
      <c r="B1" s="57" t="s">
        <v>0</v>
      </c>
      <c r="C1" s="57"/>
      <c r="D1" s="57"/>
      <c r="E1" s="57"/>
      <c r="F1" s="57"/>
      <c r="G1" s="57"/>
      <c r="H1" s="57"/>
    </row>
    <row r="2" spans="2:8" ht="15.75" x14ac:dyDescent="0.25">
      <c r="B2" s="57" t="s">
        <v>1</v>
      </c>
      <c r="C2" s="57"/>
      <c r="D2" s="57"/>
      <c r="E2" s="57"/>
      <c r="F2" s="57"/>
      <c r="G2" s="57"/>
      <c r="H2" s="57"/>
    </row>
    <row r="3" spans="2:8" ht="15.75" x14ac:dyDescent="0.25">
      <c r="B3" s="57" t="s">
        <v>2</v>
      </c>
      <c r="C3" s="57"/>
      <c r="D3" s="57"/>
      <c r="E3" s="57"/>
      <c r="F3" s="57"/>
      <c r="G3" s="57"/>
      <c r="H3" s="57"/>
    </row>
    <row r="4" spans="2:8" ht="15.75" thickBot="1" x14ac:dyDescent="0.3">
      <c r="B4" s="42"/>
      <c r="C4" s="36"/>
      <c r="D4" s="36"/>
      <c r="E4" s="43"/>
    </row>
    <row r="5" spans="2:8" ht="15" customHeight="1" x14ac:dyDescent="0.25">
      <c r="B5" s="77" t="s">
        <v>612</v>
      </c>
      <c r="C5" s="78"/>
      <c r="D5" s="78"/>
      <c r="E5" s="78"/>
      <c r="F5" s="78"/>
      <c r="G5" s="79"/>
      <c r="H5" s="80"/>
    </row>
    <row r="6" spans="2:8" ht="15.75" thickBot="1" x14ac:dyDescent="0.3">
      <c r="B6" s="51" t="s">
        <v>19</v>
      </c>
      <c r="C6" s="19" t="s">
        <v>20</v>
      </c>
      <c r="D6" s="19" t="s">
        <v>21</v>
      </c>
      <c r="E6" s="19" t="s">
        <v>363</v>
      </c>
      <c r="F6" s="44" t="s">
        <v>364</v>
      </c>
      <c r="G6" s="44" t="s">
        <v>604</v>
      </c>
      <c r="H6" s="20" t="s">
        <v>516</v>
      </c>
    </row>
    <row r="7" spans="2:8" x14ac:dyDescent="0.25">
      <c r="B7" s="75" t="s">
        <v>321</v>
      </c>
      <c r="C7" s="22" t="s">
        <v>367</v>
      </c>
      <c r="D7" s="23" t="s">
        <v>368</v>
      </c>
      <c r="E7" s="29"/>
      <c r="F7" s="24">
        <v>27807</v>
      </c>
      <c r="G7" s="24"/>
      <c r="H7" s="29">
        <f>SUM(E7:G7)</f>
        <v>27807</v>
      </c>
    </row>
    <row r="8" spans="2:8" x14ac:dyDescent="0.25">
      <c r="B8" s="75"/>
      <c r="C8" s="26" t="s">
        <v>322</v>
      </c>
      <c r="D8" s="27" t="s">
        <v>323</v>
      </c>
      <c r="E8" s="29">
        <v>1124</v>
      </c>
      <c r="F8" s="28"/>
      <c r="G8" s="24"/>
      <c r="H8" s="29">
        <f t="shared" ref="H8:H71" si="0">SUM(E8:G8)</f>
        <v>1124</v>
      </c>
    </row>
    <row r="9" spans="2:8" x14ac:dyDescent="0.25">
      <c r="B9" s="75"/>
      <c r="C9" s="26" t="s">
        <v>684</v>
      </c>
      <c r="D9" s="27" t="s">
        <v>685</v>
      </c>
      <c r="E9" s="29"/>
      <c r="F9" s="28">
        <v>943</v>
      </c>
      <c r="G9" s="24"/>
      <c r="H9" s="29">
        <f t="shared" si="0"/>
        <v>943</v>
      </c>
    </row>
    <row r="10" spans="2:8" x14ac:dyDescent="0.25">
      <c r="B10" s="55" t="s">
        <v>30</v>
      </c>
      <c r="C10" s="22" t="s">
        <v>31</v>
      </c>
      <c r="D10" s="23" t="s">
        <v>30</v>
      </c>
      <c r="E10" s="29">
        <v>130253</v>
      </c>
      <c r="F10" s="24">
        <v>118154</v>
      </c>
      <c r="G10" s="24"/>
      <c r="H10" s="29">
        <f t="shared" si="0"/>
        <v>248407</v>
      </c>
    </row>
    <row r="11" spans="2:8" x14ac:dyDescent="0.25">
      <c r="B11" s="75" t="s">
        <v>32</v>
      </c>
      <c r="C11" s="26" t="s">
        <v>33</v>
      </c>
      <c r="D11" s="27" t="s">
        <v>34</v>
      </c>
      <c r="E11" s="29"/>
      <c r="F11" s="28">
        <v>433</v>
      </c>
      <c r="G11" s="24"/>
      <c r="H11" s="29">
        <f t="shared" si="0"/>
        <v>433</v>
      </c>
    </row>
    <row r="12" spans="2:8" x14ac:dyDescent="0.25">
      <c r="B12" s="75"/>
      <c r="C12" s="26" t="s">
        <v>652</v>
      </c>
      <c r="D12" s="27" t="s">
        <v>653</v>
      </c>
      <c r="E12" s="29">
        <v>4605</v>
      </c>
      <c r="F12" s="28">
        <v>4265</v>
      </c>
      <c r="G12" s="24"/>
      <c r="H12" s="29">
        <f t="shared" si="0"/>
        <v>8870</v>
      </c>
    </row>
    <row r="13" spans="2:8" x14ac:dyDescent="0.25">
      <c r="B13" s="75"/>
      <c r="C13" s="22" t="s">
        <v>583</v>
      </c>
      <c r="D13" s="23" t="s">
        <v>584</v>
      </c>
      <c r="E13" s="29">
        <v>1726</v>
      </c>
      <c r="F13" s="24">
        <v>7718</v>
      </c>
      <c r="G13" s="24"/>
      <c r="H13" s="29">
        <f t="shared" si="0"/>
        <v>9444</v>
      </c>
    </row>
    <row r="14" spans="2:8" x14ac:dyDescent="0.25">
      <c r="B14" s="75"/>
      <c r="C14" s="26" t="s">
        <v>517</v>
      </c>
      <c r="D14" s="27" t="s">
        <v>518</v>
      </c>
      <c r="E14" s="29">
        <v>2500</v>
      </c>
      <c r="F14" s="28">
        <v>19714</v>
      </c>
      <c r="G14" s="24"/>
      <c r="H14" s="29">
        <f t="shared" si="0"/>
        <v>22214</v>
      </c>
    </row>
    <row r="15" spans="2:8" x14ac:dyDescent="0.25">
      <c r="B15" s="75"/>
      <c r="C15" s="26" t="s">
        <v>519</v>
      </c>
      <c r="D15" s="27" t="s">
        <v>520</v>
      </c>
      <c r="E15" s="29">
        <v>7800</v>
      </c>
      <c r="F15" s="28">
        <v>11400</v>
      </c>
      <c r="G15" s="24"/>
      <c r="H15" s="29">
        <f t="shared" si="0"/>
        <v>19200</v>
      </c>
    </row>
    <row r="16" spans="2:8" x14ac:dyDescent="0.25">
      <c r="B16" s="75" t="s">
        <v>35</v>
      </c>
      <c r="C16" s="22" t="s">
        <v>36</v>
      </c>
      <c r="D16" s="23" t="s">
        <v>37</v>
      </c>
      <c r="E16" s="29">
        <v>90</v>
      </c>
      <c r="F16" s="24"/>
      <c r="G16" s="24"/>
      <c r="H16" s="29">
        <f t="shared" si="0"/>
        <v>90</v>
      </c>
    </row>
    <row r="17" spans="2:8" x14ac:dyDescent="0.25">
      <c r="B17" s="75"/>
      <c r="C17" s="26" t="s">
        <v>324</v>
      </c>
      <c r="D17" s="27" t="s">
        <v>325</v>
      </c>
      <c r="E17" s="29">
        <v>4880</v>
      </c>
      <c r="F17" s="28">
        <v>6396</v>
      </c>
      <c r="G17" s="24"/>
      <c r="H17" s="29">
        <f t="shared" si="0"/>
        <v>11276</v>
      </c>
    </row>
    <row r="18" spans="2:8" x14ac:dyDescent="0.25">
      <c r="B18" s="75"/>
      <c r="C18" s="26" t="s">
        <v>215</v>
      </c>
      <c r="D18" s="27" t="s">
        <v>216</v>
      </c>
      <c r="E18" s="29">
        <v>13971</v>
      </c>
      <c r="F18" s="28">
        <v>10625</v>
      </c>
      <c r="G18" s="24"/>
      <c r="H18" s="29">
        <f t="shared" si="0"/>
        <v>24596</v>
      </c>
    </row>
    <row r="19" spans="2:8" x14ac:dyDescent="0.25">
      <c r="B19" s="75"/>
      <c r="C19" s="22" t="s">
        <v>326</v>
      </c>
      <c r="D19" s="23" t="s">
        <v>327</v>
      </c>
      <c r="E19" s="29">
        <v>3438</v>
      </c>
      <c r="F19" s="24">
        <v>5040</v>
      </c>
      <c r="G19" s="24"/>
      <c r="H19" s="29">
        <f t="shared" si="0"/>
        <v>8478</v>
      </c>
    </row>
    <row r="20" spans="2:8" x14ac:dyDescent="0.25">
      <c r="B20" s="75"/>
      <c r="C20" s="26" t="s">
        <v>40</v>
      </c>
      <c r="D20" s="27" t="s">
        <v>41</v>
      </c>
      <c r="E20" s="29">
        <v>6231</v>
      </c>
      <c r="F20" s="28">
        <v>4049</v>
      </c>
      <c r="G20" s="24"/>
      <c r="H20" s="29">
        <f t="shared" si="0"/>
        <v>10280</v>
      </c>
    </row>
    <row r="21" spans="2:8" x14ac:dyDescent="0.25">
      <c r="B21" s="75"/>
      <c r="C21" s="26" t="s">
        <v>217</v>
      </c>
      <c r="D21" s="27" t="s">
        <v>218</v>
      </c>
      <c r="E21" s="29">
        <v>6073</v>
      </c>
      <c r="F21" s="28">
        <v>7840</v>
      </c>
      <c r="G21" s="24"/>
      <c r="H21" s="29">
        <f t="shared" si="0"/>
        <v>13913</v>
      </c>
    </row>
    <row r="22" spans="2:8" x14ac:dyDescent="0.25">
      <c r="B22" s="75"/>
      <c r="C22" s="22" t="s">
        <v>376</v>
      </c>
      <c r="D22" s="23" t="s">
        <v>377</v>
      </c>
      <c r="E22" s="29"/>
      <c r="F22" s="24"/>
      <c r="G22" s="24">
        <v>45</v>
      </c>
      <c r="H22" s="29">
        <f t="shared" si="0"/>
        <v>45</v>
      </c>
    </row>
    <row r="23" spans="2:8" x14ac:dyDescent="0.25">
      <c r="B23" s="75"/>
      <c r="C23" s="26" t="s">
        <v>686</v>
      </c>
      <c r="D23" s="27" t="s">
        <v>687</v>
      </c>
      <c r="E23" s="29"/>
      <c r="F23" s="28">
        <v>3125</v>
      </c>
      <c r="G23" s="24"/>
      <c r="H23" s="29">
        <f t="shared" si="0"/>
        <v>3125</v>
      </c>
    </row>
    <row r="24" spans="2:8" x14ac:dyDescent="0.25">
      <c r="B24" s="75"/>
      <c r="C24" s="26" t="s">
        <v>521</v>
      </c>
      <c r="D24" s="27" t="s">
        <v>522</v>
      </c>
      <c r="E24" s="29">
        <v>200</v>
      </c>
      <c r="F24" s="28"/>
      <c r="G24" s="24"/>
      <c r="H24" s="29">
        <f t="shared" si="0"/>
        <v>200</v>
      </c>
    </row>
    <row r="25" spans="2:8" x14ac:dyDescent="0.25">
      <c r="B25" s="75"/>
      <c r="C25" s="22" t="s">
        <v>42</v>
      </c>
      <c r="D25" s="23" t="s">
        <v>43</v>
      </c>
      <c r="E25" s="29">
        <v>9465</v>
      </c>
      <c r="F25" s="24">
        <v>12588</v>
      </c>
      <c r="G25" s="24"/>
      <c r="H25" s="29">
        <f t="shared" si="0"/>
        <v>22053</v>
      </c>
    </row>
    <row r="26" spans="2:8" x14ac:dyDescent="0.25">
      <c r="B26" s="75"/>
      <c r="C26" s="26" t="s">
        <v>221</v>
      </c>
      <c r="D26" s="27" t="s">
        <v>222</v>
      </c>
      <c r="E26" s="29">
        <v>3687</v>
      </c>
      <c r="F26" s="28">
        <v>2849</v>
      </c>
      <c r="G26" s="24"/>
      <c r="H26" s="29">
        <f t="shared" si="0"/>
        <v>6536</v>
      </c>
    </row>
    <row r="27" spans="2:8" x14ac:dyDescent="0.25">
      <c r="B27" s="75"/>
      <c r="C27" s="26" t="s">
        <v>46</v>
      </c>
      <c r="D27" s="27" t="s">
        <v>47</v>
      </c>
      <c r="E27" s="29">
        <v>25480</v>
      </c>
      <c r="F27" s="28"/>
      <c r="G27" s="24"/>
      <c r="H27" s="29">
        <f t="shared" si="0"/>
        <v>25480</v>
      </c>
    </row>
    <row r="28" spans="2:8" x14ac:dyDescent="0.25">
      <c r="B28" s="75"/>
      <c r="C28" s="22" t="s">
        <v>48</v>
      </c>
      <c r="D28" s="23" t="s">
        <v>49</v>
      </c>
      <c r="E28" s="29">
        <v>620</v>
      </c>
      <c r="F28" s="24"/>
      <c r="G28" s="24"/>
      <c r="H28" s="29">
        <f t="shared" si="0"/>
        <v>620</v>
      </c>
    </row>
    <row r="29" spans="2:8" x14ac:dyDescent="0.25">
      <c r="B29" s="75"/>
      <c r="C29" s="26" t="s">
        <v>523</v>
      </c>
      <c r="D29" s="27" t="s">
        <v>524</v>
      </c>
      <c r="E29" s="29">
        <v>1100</v>
      </c>
      <c r="F29" s="28">
        <v>854</v>
      </c>
      <c r="G29" s="24"/>
      <c r="H29" s="29">
        <f t="shared" si="0"/>
        <v>1954</v>
      </c>
    </row>
    <row r="30" spans="2:8" x14ac:dyDescent="0.25">
      <c r="B30" s="75"/>
      <c r="C30" s="26" t="s">
        <v>223</v>
      </c>
      <c r="D30" s="27" t="s">
        <v>224</v>
      </c>
      <c r="E30" s="29">
        <v>5065</v>
      </c>
      <c r="F30" s="28">
        <v>3749</v>
      </c>
      <c r="G30" s="24"/>
      <c r="H30" s="29">
        <f t="shared" si="0"/>
        <v>8814</v>
      </c>
    </row>
    <row r="31" spans="2:8" x14ac:dyDescent="0.25">
      <c r="B31" s="75"/>
      <c r="C31" s="22" t="s">
        <v>382</v>
      </c>
      <c r="D31" s="23" t="s">
        <v>383</v>
      </c>
      <c r="E31" s="29">
        <v>4541.5</v>
      </c>
      <c r="F31" s="24">
        <v>6168</v>
      </c>
      <c r="G31" s="24"/>
      <c r="H31" s="29">
        <f t="shared" si="0"/>
        <v>10709.5</v>
      </c>
    </row>
    <row r="32" spans="2:8" x14ac:dyDescent="0.25">
      <c r="B32" s="75"/>
      <c r="C32" s="26" t="s">
        <v>589</v>
      </c>
      <c r="D32" s="27" t="s">
        <v>590</v>
      </c>
      <c r="E32" s="29"/>
      <c r="F32" s="28">
        <v>1121</v>
      </c>
      <c r="G32" s="24"/>
      <c r="H32" s="29">
        <f t="shared" si="0"/>
        <v>1121</v>
      </c>
    </row>
    <row r="33" spans="2:8" x14ac:dyDescent="0.25">
      <c r="B33" s="75"/>
      <c r="C33" s="26" t="s">
        <v>525</v>
      </c>
      <c r="D33" s="27" t="s">
        <v>526</v>
      </c>
      <c r="E33" s="29">
        <v>320</v>
      </c>
      <c r="F33" s="28">
        <v>120</v>
      </c>
      <c r="G33" s="24"/>
      <c r="H33" s="29">
        <f t="shared" si="0"/>
        <v>440</v>
      </c>
    </row>
    <row r="34" spans="2:8" x14ac:dyDescent="0.25">
      <c r="B34" s="75" t="s">
        <v>58</v>
      </c>
      <c r="C34" s="22" t="s">
        <v>59</v>
      </c>
      <c r="D34" s="23" t="s">
        <v>60</v>
      </c>
      <c r="E34" s="29">
        <v>3300</v>
      </c>
      <c r="F34" s="24">
        <v>3300</v>
      </c>
      <c r="G34" s="24"/>
      <c r="H34" s="29">
        <f t="shared" si="0"/>
        <v>6600</v>
      </c>
    </row>
    <row r="35" spans="2:8" x14ac:dyDescent="0.25">
      <c r="B35" s="75"/>
      <c r="C35" s="22" t="s">
        <v>227</v>
      </c>
      <c r="D35" s="23" t="s">
        <v>228</v>
      </c>
      <c r="E35" s="29">
        <v>16165</v>
      </c>
      <c r="F35" s="24">
        <v>22129</v>
      </c>
      <c r="G35" s="24">
        <v>28786</v>
      </c>
      <c r="H35" s="29">
        <f t="shared" si="0"/>
        <v>67080</v>
      </c>
    </row>
    <row r="36" spans="2:8" x14ac:dyDescent="0.25">
      <c r="B36" s="75"/>
      <c r="C36" s="22" t="s">
        <v>390</v>
      </c>
      <c r="D36" s="23" t="s">
        <v>391</v>
      </c>
      <c r="E36" s="29"/>
      <c r="F36" s="24">
        <v>60</v>
      </c>
      <c r="G36" s="24"/>
      <c r="H36" s="29">
        <f t="shared" si="0"/>
        <v>60</v>
      </c>
    </row>
    <row r="37" spans="2:8" x14ac:dyDescent="0.25">
      <c r="B37" s="75"/>
      <c r="C37" s="22" t="s">
        <v>688</v>
      </c>
      <c r="D37" s="23" t="s">
        <v>689</v>
      </c>
      <c r="E37" s="29">
        <v>696</v>
      </c>
      <c r="F37" s="24">
        <v>1016</v>
      </c>
      <c r="G37" s="24"/>
      <c r="H37" s="29">
        <f t="shared" si="0"/>
        <v>1712</v>
      </c>
    </row>
    <row r="38" spans="2:8" x14ac:dyDescent="0.25">
      <c r="B38" s="55" t="s">
        <v>69</v>
      </c>
      <c r="C38" s="22" t="s">
        <v>70</v>
      </c>
      <c r="D38" s="23" t="s">
        <v>71</v>
      </c>
      <c r="E38" s="29">
        <v>2597</v>
      </c>
      <c r="F38" s="24">
        <v>816</v>
      </c>
      <c r="G38" s="24">
        <v>4253</v>
      </c>
      <c r="H38" s="29">
        <f t="shared" si="0"/>
        <v>7666</v>
      </c>
    </row>
    <row r="39" spans="2:8" x14ac:dyDescent="0.25">
      <c r="B39" s="55" t="s">
        <v>74</v>
      </c>
      <c r="C39" s="22" t="s">
        <v>229</v>
      </c>
      <c r="D39" s="23" t="s">
        <v>230</v>
      </c>
      <c r="E39" s="29">
        <v>13776</v>
      </c>
      <c r="F39" s="24">
        <v>3355</v>
      </c>
      <c r="G39" s="24"/>
      <c r="H39" s="29">
        <f t="shared" si="0"/>
        <v>17131</v>
      </c>
    </row>
    <row r="40" spans="2:8" x14ac:dyDescent="0.25">
      <c r="B40" s="75" t="s">
        <v>77</v>
      </c>
      <c r="C40" s="22" t="s">
        <v>328</v>
      </c>
      <c r="D40" s="23" t="s">
        <v>329</v>
      </c>
      <c r="E40" s="29">
        <v>14877</v>
      </c>
      <c r="F40" s="24">
        <v>28726</v>
      </c>
      <c r="G40" s="24">
        <v>22178</v>
      </c>
      <c r="H40" s="29">
        <f t="shared" si="0"/>
        <v>65781</v>
      </c>
    </row>
    <row r="41" spans="2:8" x14ac:dyDescent="0.25">
      <c r="B41" s="75"/>
      <c r="C41" s="22" t="s">
        <v>690</v>
      </c>
      <c r="D41" s="23" t="s">
        <v>691</v>
      </c>
      <c r="E41" s="29"/>
      <c r="F41" s="24">
        <v>623</v>
      </c>
      <c r="G41" s="24"/>
      <c r="H41" s="29">
        <f t="shared" si="0"/>
        <v>623</v>
      </c>
    </row>
    <row r="42" spans="2:8" x14ac:dyDescent="0.25">
      <c r="B42" s="75"/>
      <c r="C42" s="22" t="s">
        <v>527</v>
      </c>
      <c r="D42" s="23" t="s">
        <v>528</v>
      </c>
      <c r="E42" s="29">
        <v>168</v>
      </c>
      <c r="F42" s="24">
        <v>1790</v>
      </c>
      <c r="G42" s="24"/>
      <c r="H42" s="29">
        <f t="shared" si="0"/>
        <v>1958</v>
      </c>
    </row>
    <row r="43" spans="2:8" x14ac:dyDescent="0.25">
      <c r="B43" s="75"/>
      <c r="C43" s="22" t="s">
        <v>529</v>
      </c>
      <c r="D43" s="23" t="s">
        <v>530</v>
      </c>
      <c r="E43" s="29">
        <v>8000</v>
      </c>
      <c r="F43" s="24"/>
      <c r="G43" s="24"/>
      <c r="H43" s="29">
        <f t="shared" si="0"/>
        <v>8000</v>
      </c>
    </row>
    <row r="44" spans="2:8" x14ac:dyDescent="0.25">
      <c r="B44" s="75"/>
      <c r="C44" s="22" t="s">
        <v>531</v>
      </c>
      <c r="D44" s="23" t="s">
        <v>532</v>
      </c>
      <c r="E44" s="29">
        <v>52</v>
      </c>
      <c r="F44" s="24">
        <v>250</v>
      </c>
      <c r="G44" s="24"/>
      <c r="H44" s="29">
        <f t="shared" si="0"/>
        <v>302</v>
      </c>
    </row>
    <row r="45" spans="2:8" x14ac:dyDescent="0.25">
      <c r="B45" s="75" t="s">
        <v>330</v>
      </c>
      <c r="C45" s="22" t="s">
        <v>404</v>
      </c>
      <c r="D45" s="23" t="s">
        <v>405</v>
      </c>
      <c r="E45" s="29">
        <v>163889</v>
      </c>
      <c r="F45" s="24">
        <v>104136</v>
      </c>
      <c r="G45" s="24"/>
      <c r="H45" s="29">
        <f t="shared" si="0"/>
        <v>268025</v>
      </c>
    </row>
    <row r="46" spans="2:8" x14ac:dyDescent="0.25">
      <c r="B46" s="75"/>
      <c r="C46" s="22" t="s">
        <v>533</v>
      </c>
      <c r="D46" s="23" t="s">
        <v>534</v>
      </c>
      <c r="E46" s="29">
        <v>6750.23</v>
      </c>
      <c r="F46" s="24"/>
      <c r="G46" s="24"/>
      <c r="H46" s="29">
        <f t="shared" si="0"/>
        <v>6750.23</v>
      </c>
    </row>
    <row r="47" spans="2:8" x14ac:dyDescent="0.25">
      <c r="B47" s="75"/>
      <c r="C47" s="22" t="s">
        <v>535</v>
      </c>
      <c r="D47" s="23" t="s">
        <v>536</v>
      </c>
      <c r="E47" s="29">
        <v>19456</v>
      </c>
      <c r="F47" s="24"/>
      <c r="G47" s="24"/>
      <c r="H47" s="29">
        <f t="shared" si="0"/>
        <v>19456</v>
      </c>
    </row>
    <row r="48" spans="2:8" x14ac:dyDescent="0.25">
      <c r="B48" s="75"/>
      <c r="C48" s="22" t="s">
        <v>331</v>
      </c>
      <c r="D48" s="23" t="s">
        <v>332</v>
      </c>
      <c r="E48" s="29">
        <v>558</v>
      </c>
      <c r="F48" s="24">
        <v>163626</v>
      </c>
      <c r="G48" s="24"/>
      <c r="H48" s="29">
        <f t="shared" si="0"/>
        <v>164184</v>
      </c>
    </row>
    <row r="49" spans="2:8" x14ac:dyDescent="0.25">
      <c r="B49" s="75"/>
      <c r="C49" s="22" t="s">
        <v>537</v>
      </c>
      <c r="D49" s="23" t="s">
        <v>538</v>
      </c>
      <c r="E49" s="29">
        <v>86327</v>
      </c>
      <c r="F49" s="24"/>
      <c r="G49" s="24"/>
      <c r="H49" s="29">
        <f t="shared" si="0"/>
        <v>86327</v>
      </c>
    </row>
    <row r="50" spans="2:8" x14ac:dyDescent="0.25">
      <c r="B50" s="75"/>
      <c r="C50" s="22" t="s">
        <v>539</v>
      </c>
      <c r="D50" s="23" t="s">
        <v>540</v>
      </c>
      <c r="E50" s="29">
        <v>18449.45</v>
      </c>
      <c r="F50" s="24"/>
      <c r="G50" s="24"/>
      <c r="H50" s="29">
        <f t="shared" si="0"/>
        <v>18449.45</v>
      </c>
    </row>
    <row r="51" spans="2:8" x14ac:dyDescent="0.25">
      <c r="B51" s="75"/>
      <c r="C51" s="22" t="s">
        <v>406</v>
      </c>
      <c r="D51" s="23" t="s">
        <v>407</v>
      </c>
      <c r="E51" s="29">
        <v>1500</v>
      </c>
      <c r="F51" s="24"/>
      <c r="G51" s="24"/>
      <c r="H51" s="29">
        <f t="shared" si="0"/>
        <v>1500</v>
      </c>
    </row>
    <row r="52" spans="2:8" x14ac:dyDescent="0.25">
      <c r="B52" s="75"/>
      <c r="C52" s="22" t="s">
        <v>692</v>
      </c>
      <c r="D52" s="23" t="s">
        <v>693</v>
      </c>
      <c r="E52" s="29">
        <v>48218</v>
      </c>
      <c r="F52" s="24"/>
      <c r="G52" s="24"/>
      <c r="H52" s="29">
        <f t="shared" si="0"/>
        <v>48218</v>
      </c>
    </row>
    <row r="53" spans="2:8" x14ac:dyDescent="0.25">
      <c r="B53" s="75"/>
      <c r="C53" s="22" t="s">
        <v>408</v>
      </c>
      <c r="D53" s="23" t="s">
        <v>409</v>
      </c>
      <c r="E53" s="29">
        <v>9878.67</v>
      </c>
      <c r="F53" s="24"/>
      <c r="G53" s="24"/>
      <c r="H53" s="29">
        <f t="shared" si="0"/>
        <v>9878.67</v>
      </c>
    </row>
    <row r="54" spans="2:8" x14ac:dyDescent="0.25">
      <c r="B54" s="75"/>
      <c r="C54" s="22" t="s">
        <v>617</v>
      </c>
      <c r="D54" s="23" t="s">
        <v>618</v>
      </c>
      <c r="E54" s="29"/>
      <c r="F54" s="24">
        <v>21542</v>
      </c>
      <c r="G54" s="24">
        <v>6180.32</v>
      </c>
      <c r="H54" s="29">
        <f t="shared" si="0"/>
        <v>27722.32</v>
      </c>
    </row>
    <row r="55" spans="2:8" x14ac:dyDescent="0.25">
      <c r="B55" s="75"/>
      <c r="C55" s="22" t="s">
        <v>541</v>
      </c>
      <c r="D55" s="23" t="s">
        <v>542</v>
      </c>
      <c r="E55" s="29">
        <v>1472.5</v>
      </c>
      <c r="F55" s="24"/>
      <c r="G55" s="24"/>
      <c r="H55" s="29">
        <f t="shared" si="0"/>
        <v>1472.5</v>
      </c>
    </row>
    <row r="56" spans="2:8" x14ac:dyDescent="0.25">
      <c r="B56" s="75"/>
      <c r="C56" s="22" t="s">
        <v>412</v>
      </c>
      <c r="D56" s="23" t="s">
        <v>413</v>
      </c>
      <c r="E56" s="29">
        <v>1572.73</v>
      </c>
      <c r="F56" s="24"/>
      <c r="G56" s="24"/>
      <c r="H56" s="29">
        <f t="shared" si="0"/>
        <v>1572.73</v>
      </c>
    </row>
    <row r="57" spans="2:8" x14ac:dyDescent="0.25">
      <c r="B57" s="75"/>
      <c r="C57" s="22" t="s">
        <v>543</v>
      </c>
      <c r="D57" s="23" t="s">
        <v>544</v>
      </c>
      <c r="E57" s="29">
        <v>10191.08</v>
      </c>
      <c r="F57" s="24"/>
      <c r="G57" s="24"/>
      <c r="H57" s="29">
        <f t="shared" si="0"/>
        <v>10191.08</v>
      </c>
    </row>
    <row r="58" spans="2:8" x14ac:dyDescent="0.25">
      <c r="B58" s="75"/>
      <c r="C58" s="22" t="s">
        <v>545</v>
      </c>
      <c r="D58" s="23" t="s">
        <v>546</v>
      </c>
      <c r="E58" s="29">
        <v>3880.8</v>
      </c>
      <c r="F58" s="24"/>
      <c r="G58" s="24"/>
      <c r="H58" s="29">
        <f t="shared" si="0"/>
        <v>3880.8</v>
      </c>
    </row>
    <row r="59" spans="2:8" x14ac:dyDescent="0.25">
      <c r="B59" s="75"/>
      <c r="C59" s="22" t="s">
        <v>694</v>
      </c>
      <c r="D59" s="23" t="s">
        <v>695</v>
      </c>
      <c r="E59" s="29">
        <v>10</v>
      </c>
      <c r="F59" s="24">
        <v>3253</v>
      </c>
      <c r="G59" s="24"/>
      <c r="H59" s="29">
        <f t="shared" si="0"/>
        <v>3263</v>
      </c>
    </row>
    <row r="60" spans="2:8" x14ac:dyDescent="0.25">
      <c r="B60" s="55" t="s">
        <v>416</v>
      </c>
      <c r="C60" s="22" t="s">
        <v>613</v>
      </c>
      <c r="D60" s="23" t="s">
        <v>614</v>
      </c>
      <c r="E60" s="29"/>
      <c r="F60" s="24"/>
      <c r="G60" s="24">
        <v>126753</v>
      </c>
      <c r="H60" s="29">
        <f t="shared" si="0"/>
        <v>126753</v>
      </c>
    </row>
    <row r="61" spans="2:8" x14ac:dyDescent="0.25">
      <c r="B61" s="75" t="s">
        <v>87</v>
      </c>
      <c r="C61" s="22" t="s">
        <v>253</v>
      </c>
      <c r="D61" s="23" t="s">
        <v>254</v>
      </c>
      <c r="E61" s="29">
        <v>5233</v>
      </c>
      <c r="F61" s="24">
        <v>11349</v>
      </c>
      <c r="G61" s="24"/>
      <c r="H61" s="29">
        <f t="shared" si="0"/>
        <v>16582</v>
      </c>
    </row>
    <row r="62" spans="2:8" x14ac:dyDescent="0.25">
      <c r="B62" s="75"/>
      <c r="C62" s="22" t="s">
        <v>94</v>
      </c>
      <c r="D62" s="23" t="s">
        <v>95</v>
      </c>
      <c r="E62" s="29">
        <v>87162</v>
      </c>
      <c r="F62" s="24">
        <v>76763</v>
      </c>
      <c r="G62" s="24"/>
      <c r="H62" s="29">
        <f t="shared" si="0"/>
        <v>163925</v>
      </c>
    </row>
    <row r="63" spans="2:8" x14ac:dyDescent="0.25">
      <c r="B63" s="75"/>
      <c r="C63" s="22" t="s">
        <v>547</v>
      </c>
      <c r="D63" s="23" t="s">
        <v>548</v>
      </c>
      <c r="E63" s="29">
        <v>299</v>
      </c>
      <c r="F63" s="24"/>
      <c r="G63" s="24"/>
      <c r="H63" s="29">
        <f t="shared" si="0"/>
        <v>299</v>
      </c>
    </row>
    <row r="64" spans="2:8" x14ac:dyDescent="0.25">
      <c r="B64" s="75"/>
      <c r="C64" s="22" t="s">
        <v>333</v>
      </c>
      <c r="D64" s="23" t="s">
        <v>334</v>
      </c>
      <c r="E64" s="29">
        <v>472</v>
      </c>
      <c r="F64" s="24">
        <v>126</v>
      </c>
      <c r="G64" s="24"/>
      <c r="H64" s="29">
        <f t="shared" si="0"/>
        <v>598</v>
      </c>
    </row>
    <row r="65" spans="2:8" x14ac:dyDescent="0.25">
      <c r="B65" s="75"/>
      <c r="C65" s="22" t="s">
        <v>96</v>
      </c>
      <c r="D65" s="23" t="s">
        <v>97</v>
      </c>
      <c r="E65" s="29">
        <v>9645</v>
      </c>
      <c r="F65" s="24">
        <v>5147</v>
      </c>
      <c r="G65" s="24"/>
      <c r="H65" s="29">
        <f t="shared" si="0"/>
        <v>14792</v>
      </c>
    </row>
    <row r="66" spans="2:8" x14ac:dyDescent="0.25">
      <c r="B66" s="75"/>
      <c r="C66" s="22" t="s">
        <v>335</v>
      </c>
      <c r="D66" s="23" t="s">
        <v>336</v>
      </c>
      <c r="E66" s="29">
        <v>378</v>
      </c>
      <c r="F66" s="24"/>
      <c r="G66" s="24"/>
      <c r="H66" s="29">
        <f t="shared" si="0"/>
        <v>378</v>
      </c>
    </row>
    <row r="67" spans="2:8" x14ac:dyDescent="0.25">
      <c r="B67" s="75"/>
      <c r="C67" s="22" t="s">
        <v>337</v>
      </c>
      <c r="D67" s="23" t="s">
        <v>338</v>
      </c>
      <c r="E67" s="29">
        <v>3020</v>
      </c>
      <c r="F67" s="24">
        <v>9418</v>
      </c>
      <c r="G67" s="24"/>
      <c r="H67" s="29">
        <f t="shared" si="0"/>
        <v>12438</v>
      </c>
    </row>
    <row r="68" spans="2:8" x14ac:dyDescent="0.25">
      <c r="B68" s="75"/>
      <c r="C68" s="22" t="s">
        <v>108</v>
      </c>
      <c r="D68" s="23" t="s">
        <v>109</v>
      </c>
      <c r="E68" s="29">
        <v>2345.79</v>
      </c>
      <c r="F68" s="24">
        <v>1897.24</v>
      </c>
      <c r="G68" s="24"/>
      <c r="H68" s="29">
        <f t="shared" si="0"/>
        <v>4243.03</v>
      </c>
    </row>
    <row r="69" spans="2:8" x14ac:dyDescent="0.25">
      <c r="B69" s="75"/>
      <c r="C69" s="22" t="s">
        <v>110</v>
      </c>
      <c r="D69" s="23" t="s">
        <v>111</v>
      </c>
      <c r="E69" s="29">
        <v>378628.5</v>
      </c>
      <c r="F69" s="24">
        <v>129975.86</v>
      </c>
      <c r="G69" s="24">
        <v>30750</v>
      </c>
      <c r="H69" s="29">
        <f t="shared" si="0"/>
        <v>539354.36</v>
      </c>
    </row>
    <row r="70" spans="2:8" x14ac:dyDescent="0.25">
      <c r="B70" s="75"/>
      <c r="C70" s="22" t="s">
        <v>261</v>
      </c>
      <c r="D70" s="23" t="s">
        <v>262</v>
      </c>
      <c r="E70" s="29"/>
      <c r="F70" s="24">
        <v>3200</v>
      </c>
      <c r="G70" s="24"/>
      <c r="H70" s="29">
        <f t="shared" si="0"/>
        <v>3200</v>
      </c>
    </row>
    <row r="71" spans="2:8" x14ac:dyDescent="0.25">
      <c r="B71" s="75"/>
      <c r="C71" s="22" t="s">
        <v>696</v>
      </c>
      <c r="D71" s="23" t="s">
        <v>697</v>
      </c>
      <c r="E71" s="29"/>
      <c r="F71" s="24">
        <v>450</v>
      </c>
      <c r="G71" s="24"/>
      <c r="H71" s="29">
        <f t="shared" si="0"/>
        <v>450</v>
      </c>
    </row>
    <row r="72" spans="2:8" x14ac:dyDescent="0.25">
      <c r="B72" s="75"/>
      <c r="C72" s="22" t="s">
        <v>114</v>
      </c>
      <c r="D72" s="23" t="s">
        <v>115</v>
      </c>
      <c r="E72" s="29">
        <v>6536</v>
      </c>
      <c r="F72" s="24"/>
      <c r="G72" s="24"/>
      <c r="H72" s="29">
        <f t="shared" ref="H72:H131" si="1">SUM(E72:G72)</f>
        <v>6536</v>
      </c>
    </row>
    <row r="73" spans="2:8" x14ac:dyDescent="0.25">
      <c r="B73" s="75"/>
      <c r="C73" s="22" t="s">
        <v>339</v>
      </c>
      <c r="D73" s="23" t="s">
        <v>340</v>
      </c>
      <c r="E73" s="29">
        <v>5676</v>
      </c>
      <c r="F73" s="24">
        <v>6880</v>
      </c>
      <c r="G73" s="24"/>
      <c r="H73" s="29">
        <f t="shared" si="1"/>
        <v>12556</v>
      </c>
    </row>
    <row r="74" spans="2:8" x14ac:dyDescent="0.25">
      <c r="B74" s="75"/>
      <c r="C74" s="22" t="s">
        <v>341</v>
      </c>
      <c r="D74" s="23" t="s">
        <v>342</v>
      </c>
      <c r="E74" s="29">
        <v>800</v>
      </c>
      <c r="F74" s="24">
        <v>800</v>
      </c>
      <c r="G74" s="24"/>
      <c r="H74" s="29">
        <f t="shared" si="1"/>
        <v>1600</v>
      </c>
    </row>
    <row r="75" spans="2:8" x14ac:dyDescent="0.25">
      <c r="B75" s="75"/>
      <c r="C75" s="22" t="s">
        <v>116</v>
      </c>
      <c r="D75" s="23" t="s">
        <v>117</v>
      </c>
      <c r="E75" s="29">
        <v>90135.4</v>
      </c>
      <c r="F75" s="24">
        <v>153882</v>
      </c>
      <c r="G75" s="24"/>
      <c r="H75" s="29">
        <f t="shared" si="1"/>
        <v>244017.4</v>
      </c>
    </row>
    <row r="76" spans="2:8" x14ac:dyDescent="0.25">
      <c r="B76" s="75"/>
      <c r="C76" s="22" t="s">
        <v>549</v>
      </c>
      <c r="D76" s="23" t="s">
        <v>550</v>
      </c>
      <c r="E76" s="29">
        <v>2180</v>
      </c>
      <c r="F76" s="24">
        <v>1840</v>
      </c>
      <c r="G76" s="24"/>
      <c r="H76" s="29">
        <f t="shared" si="1"/>
        <v>4020</v>
      </c>
    </row>
    <row r="77" spans="2:8" x14ac:dyDescent="0.25">
      <c r="B77" s="75"/>
      <c r="C77" s="22" t="s">
        <v>343</v>
      </c>
      <c r="D77" s="23" t="s">
        <v>344</v>
      </c>
      <c r="E77" s="29">
        <v>32765.599999999999</v>
      </c>
      <c r="F77" s="24">
        <v>29896.560000000001</v>
      </c>
      <c r="G77" s="24"/>
      <c r="H77" s="29">
        <f t="shared" si="1"/>
        <v>62662.16</v>
      </c>
    </row>
    <row r="78" spans="2:8" x14ac:dyDescent="0.25">
      <c r="B78" s="75"/>
      <c r="C78" s="22" t="s">
        <v>427</v>
      </c>
      <c r="D78" s="23" t="s">
        <v>428</v>
      </c>
      <c r="E78" s="29"/>
      <c r="F78" s="24">
        <v>2415</v>
      </c>
      <c r="G78" s="24"/>
      <c r="H78" s="29">
        <f t="shared" si="1"/>
        <v>2415</v>
      </c>
    </row>
    <row r="79" spans="2:8" x14ac:dyDescent="0.25">
      <c r="B79" s="75"/>
      <c r="C79" s="22" t="s">
        <v>551</v>
      </c>
      <c r="D79" s="23" t="s">
        <v>552</v>
      </c>
      <c r="E79" s="29">
        <v>750</v>
      </c>
      <c r="F79" s="24"/>
      <c r="G79" s="24"/>
      <c r="H79" s="29">
        <f t="shared" si="1"/>
        <v>750</v>
      </c>
    </row>
    <row r="80" spans="2:8" x14ac:dyDescent="0.25">
      <c r="B80" s="75"/>
      <c r="C80" s="22" t="s">
        <v>120</v>
      </c>
      <c r="D80" s="23" t="s">
        <v>121</v>
      </c>
      <c r="E80" s="29">
        <v>7830</v>
      </c>
      <c r="F80" s="24"/>
      <c r="G80" s="24"/>
      <c r="H80" s="29">
        <f t="shared" si="1"/>
        <v>7830</v>
      </c>
    </row>
    <row r="81" spans="2:8" x14ac:dyDescent="0.25">
      <c r="B81" s="75"/>
      <c r="C81" s="22" t="s">
        <v>345</v>
      </c>
      <c r="D81" s="23" t="s">
        <v>346</v>
      </c>
      <c r="E81" s="29">
        <v>1200</v>
      </c>
      <c r="F81" s="24">
        <v>2500</v>
      </c>
      <c r="G81" s="24"/>
      <c r="H81" s="29">
        <f t="shared" si="1"/>
        <v>3700</v>
      </c>
    </row>
    <row r="82" spans="2:8" x14ac:dyDescent="0.25">
      <c r="B82" s="75"/>
      <c r="C82" s="22" t="s">
        <v>429</v>
      </c>
      <c r="D82" s="23" t="s">
        <v>430</v>
      </c>
      <c r="E82" s="29">
        <v>2501</v>
      </c>
      <c r="F82" s="24"/>
      <c r="G82" s="24"/>
      <c r="H82" s="29">
        <f t="shared" si="1"/>
        <v>2501</v>
      </c>
    </row>
    <row r="83" spans="2:8" x14ac:dyDescent="0.25">
      <c r="B83" s="75"/>
      <c r="C83" s="22" t="s">
        <v>122</v>
      </c>
      <c r="D83" s="23" t="s">
        <v>123</v>
      </c>
      <c r="E83" s="29">
        <v>3071</v>
      </c>
      <c r="F83" s="24">
        <v>5883.84</v>
      </c>
      <c r="G83" s="24"/>
      <c r="H83" s="29">
        <f t="shared" si="1"/>
        <v>8954.84</v>
      </c>
    </row>
    <row r="84" spans="2:8" x14ac:dyDescent="0.25">
      <c r="B84" s="55" t="s">
        <v>267</v>
      </c>
      <c r="C84" s="22" t="s">
        <v>268</v>
      </c>
      <c r="D84" s="23" t="s">
        <v>269</v>
      </c>
      <c r="E84" s="29">
        <v>5462</v>
      </c>
      <c r="F84" s="24">
        <v>1162</v>
      </c>
      <c r="G84" s="24"/>
      <c r="H84" s="29">
        <f t="shared" si="1"/>
        <v>6624</v>
      </c>
    </row>
    <row r="85" spans="2:8" x14ac:dyDescent="0.25">
      <c r="B85" s="75" t="s">
        <v>124</v>
      </c>
      <c r="C85" s="22" t="s">
        <v>125</v>
      </c>
      <c r="D85" s="23" t="s">
        <v>126</v>
      </c>
      <c r="E85" s="29"/>
      <c r="F85" s="24">
        <v>7544</v>
      </c>
      <c r="G85" s="24">
        <v>6670</v>
      </c>
      <c r="H85" s="29">
        <f t="shared" si="1"/>
        <v>14214</v>
      </c>
    </row>
    <row r="86" spans="2:8" x14ac:dyDescent="0.25">
      <c r="B86" s="75"/>
      <c r="C86" s="22" t="s">
        <v>619</v>
      </c>
      <c r="D86" s="23" t="s">
        <v>620</v>
      </c>
      <c r="E86" s="29"/>
      <c r="F86" s="24"/>
      <c r="G86" s="24">
        <v>3684</v>
      </c>
      <c r="H86" s="29">
        <f t="shared" si="1"/>
        <v>3684</v>
      </c>
    </row>
    <row r="87" spans="2:8" x14ac:dyDescent="0.25">
      <c r="B87" s="75"/>
      <c r="C87" s="22" t="s">
        <v>553</v>
      </c>
      <c r="D87" s="23" t="s">
        <v>554</v>
      </c>
      <c r="E87" s="29">
        <v>3418</v>
      </c>
      <c r="F87" s="24">
        <v>1000</v>
      </c>
      <c r="G87" s="24">
        <v>1186</v>
      </c>
      <c r="H87" s="29">
        <f t="shared" si="1"/>
        <v>5604</v>
      </c>
    </row>
    <row r="88" spans="2:8" x14ac:dyDescent="0.25">
      <c r="B88" s="75"/>
      <c r="C88" s="22" t="s">
        <v>127</v>
      </c>
      <c r="D88" s="23" t="s">
        <v>128</v>
      </c>
      <c r="E88" s="29">
        <v>15309</v>
      </c>
      <c r="F88" s="24">
        <v>3855</v>
      </c>
      <c r="G88" s="24">
        <v>12613</v>
      </c>
      <c r="H88" s="29">
        <f t="shared" si="1"/>
        <v>31777</v>
      </c>
    </row>
    <row r="89" spans="2:8" x14ac:dyDescent="0.25">
      <c r="B89" s="75"/>
      <c r="C89" s="22" t="s">
        <v>131</v>
      </c>
      <c r="D89" s="23" t="s">
        <v>132</v>
      </c>
      <c r="E89" s="29">
        <v>7200</v>
      </c>
      <c r="F89" s="24">
        <v>7500</v>
      </c>
      <c r="G89" s="24">
        <v>7500</v>
      </c>
      <c r="H89" s="29">
        <f t="shared" si="1"/>
        <v>22200</v>
      </c>
    </row>
    <row r="90" spans="2:8" x14ac:dyDescent="0.25">
      <c r="B90" s="75" t="s">
        <v>135</v>
      </c>
      <c r="C90" s="22" t="s">
        <v>136</v>
      </c>
      <c r="D90" s="23" t="s">
        <v>137</v>
      </c>
      <c r="E90" s="29"/>
      <c r="F90" s="24"/>
      <c r="G90" s="24">
        <v>2773.4</v>
      </c>
      <c r="H90" s="29">
        <f t="shared" si="1"/>
        <v>2773.4</v>
      </c>
    </row>
    <row r="91" spans="2:8" x14ac:dyDescent="0.25">
      <c r="B91" s="75"/>
      <c r="C91" s="22" t="s">
        <v>433</v>
      </c>
      <c r="D91" s="23" t="s">
        <v>434</v>
      </c>
      <c r="E91" s="29"/>
      <c r="F91" s="24">
        <v>2057</v>
      </c>
      <c r="G91" s="24"/>
      <c r="H91" s="29">
        <f t="shared" si="1"/>
        <v>2057</v>
      </c>
    </row>
    <row r="92" spans="2:8" x14ac:dyDescent="0.25">
      <c r="B92" s="75"/>
      <c r="C92" s="22" t="s">
        <v>138</v>
      </c>
      <c r="D92" s="23" t="s">
        <v>139</v>
      </c>
      <c r="E92" s="29">
        <v>2175</v>
      </c>
      <c r="F92" s="24"/>
      <c r="G92" s="24"/>
      <c r="H92" s="29">
        <f t="shared" si="1"/>
        <v>2175</v>
      </c>
    </row>
    <row r="93" spans="2:8" x14ac:dyDescent="0.25">
      <c r="B93" s="75" t="s">
        <v>435</v>
      </c>
      <c r="C93" s="22" t="s">
        <v>436</v>
      </c>
      <c r="D93" s="23" t="s">
        <v>437</v>
      </c>
      <c r="E93" s="29">
        <v>27113</v>
      </c>
      <c r="F93" s="24">
        <v>3945.9</v>
      </c>
      <c r="G93" s="24"/>
      <c r="H93" s="29">
        <f t="shared" si="1"/>
        <v>31058.9</v>
      </c>
    </row>
    <row r="94" spans="2:8" x14ac:dyDescent="0.25">
      <c r="B94" s="75"/>
      <c r="C94" s="22" t="s">
        <v>555</v>
      </c>
      <c r="D94" s="23" t="s">
        <v>556</v>
      </c>
      <c r="E94" s="29">
        <v>3313</v>
      </c>
      <c r="F94" s="24">
        <v>10992</v>
      </c>
      <c r="G94" s="24">
        <v>7738</v>
      </c>
      <c r="H94" s="29">
        <f t="shared" si="1"/>
        <v>22043</v>
      </c>
    </row>
    <row r="95" spans="2:8" x14ac:dyDescent="0.25">
      <c r="B95" s="75" t="s">
        <v>140</v>
      </c>
      <c r="C95" s="22" t="s">
        <v>274</v>
      </c>
      <c r="D95" s="23" t="s">
        <v>275</v>
      </c>
      <c r="E95" s="29"/>
      <c r="F95" s="24">
        <v>831</v>
      </c>
      <c r="G95" s="24"/>
      <c r="H95" s="29">
        <f t="shared" si="1"/>
        <v>831</v>
      </c>
    </row>
    <row r="96" spans="2:8" x14ac:dyDescent="0.25">
      <c r="B96" s="75"/>
      <c r="C96" s="22" t="s">
        <v>149</v>
      </c>
      <c r="D96" s="23" t="s">
        <v>150</v>
      </c>
      <c r="E96" s="29">
        <v>1046</v>
      </c>
      <c r="F96" s="24">
        <v>546</v>
      </c>
      <c r="G96" s="24"/>
      <c r="H96" s="29">
        <f t="shared" si="1"/>
        <v>1592</v>
      </c>
    </row>
    <row r="97" spans="2:8" x14ac:dyDescent="0.25">
      <c r="B97" s="75" t="s">
        <v>284</v>
      </c>
      <c r="C97" s="22" t="s">
        <v>285</v>
      </c>
      <c r="D97" s="23" t="s">
        <v>286</v>
      </c>
      <c r="E97" s="29">
        <v>17990.5</v>
      </c>
      <c r="F97" s="24">
        <v>6009</v>
      </c>
      <c r="G97" s="24"/>
      <c r="H97" s="29">
        <f t="shared" si="1"/>
        <v>23999.5</v>
      </c>
    </row>
    <row r="98" spans="2:8" x14ac:dyDescent="0.25">
      <c r="B98" s="75"/>
      <c r="C98" s="22" t="s">
        <v>557</v>
      </c>
      <c r="D98" s="23" t="s">
        <v>558</v>
      </c>
      <c r="E98" s="29">
        <v>80</v>
      </c>
      <c r="F98" s="24"/>
      <c r="G98" s="24"/>
      <c r="H98" s="29">
        <f t="shared" si="1"/>
        <v>80</v>
      </c>
    </row>
    <row r="99" spans="2:8" x14ac:dyDescent="0.25">
      <c r="B99" s="75"/>
      <c r="C99" s="22" t="s">
        <v>289</v>
      </c>
      <c r="D99" s="23" t="s">
        <v>290</v>
      </c>
      <c r="E99" s="29">
        <v>335</v>
      </c>
      <c r="F99" s="24">
        <v>2259</v>
      </c>
      <c r="G99" s="24"/>
      <c r="H99" s="29">
        <f t="shared" si="1"/>
        <v>2594</v>
      </c>
    </row>
    <row r="100" spans="2:8" x14ac:dyDescent="0.25">
      <c r="B100" s="75"/>
      <c r="C100" s="22" t="s">
        <v>495</v>
      </c>
      <c r="D100" s="23" t="s">
        <v>496</v>
      </c>
      <c r="E100" s="29">
        <v>6256</v>
      </c>
      <c r="F100" s="24">
        <v>11354</v>
      </c>
      <c r="G100" s="24"/>
      <c r="H100" s="29">
        <f t="shared" si="1"/>
        <v>17610</v>
      </c>
    </row>
    <row r="101" spans="2:8" x14ac:dyDescent="0.25">
      <c r="B101" s="75"/>
      <c r="C101" s="22" t="s">
        <v>497</v>
      </c>
      <c r="D101" s="23" t="s">
        <v>498</v>
      </c>
      <c r="E101" s="29">
        <v>244</v>
      </c>
      <c r="F101" s="24">
        <v>156</v>
      </c>
      <c r="G101" s="24"/>
      <c r="H101" s="29">
        <f t="shared" si="1"/>
        <v>400</v>
      </c>
    </row>
    <row r="102" spans="2:8" x14ac:dyDescent="0.25">
      <c r="B102" s="75"/>
      <c r="C102" s="22" t="s">
        <v>499</v>
      </c>
      <c r="D102" s="23" t="s">
        <v>500</v>
      </c>
      <c r="E102" s="29">
        <v>81.5</v>
      </c>
      <c r="F102" s="24">
        <v>87</v>
      </c>
      <c r="G102" s="24"/>
      <c r="H102" s="29">
        <f t="shared" si="1"/>
        <v>168.5</v>
      </c>
    </row>
    <row r="103" spans="2:8" x14ac:dyDescent="0.25">
      <c r="B103" s="75"/>
      <c r="C103" s="22" t="s">
        <v>347</v>
      </c>
      <c r="D103" s="23" t="s">
        <v>348</v>
      </c>
      <c r="E103" s="29">
        <v>720</v>
      </c>
      <c r="F103" s="24">
        <v>280</v>
      </c>
      <c r="G103" s="24"/>
      <c r="H103" s="29">
        <f t="shared" si="1"/>
        <v>1000</v>
      </c>
    </row>
    <row r="104" spans="2:8" x14ac:dyDescent="0.25">
      <c r="B104" s="55" t="s">
        <v>509</v>
      </c>
      <c r="C104" s="22" t="s">
        <v>698</v>
      </c>
      <c r="D104" s="23" t="s">
        <v>699</v>
      </c>
      <c r="E104" s="29"/>
      <c r="F104" s="24">
        <v>800</v>
      </c>
      <c r="G104" s="24"/>
      <c r="H104" s="29">
        <f t="shared" si="1"/>
        <v>800</v>
      </c>
    </row>
    <row r="105" spans="2:8" x14ac:dyDescent="0.25">
      <c r="B105" s="55" t="s">
        <v>297</v>
      </c>
      <c r="C105" s="22" t="s">
        <v>559</v>
      </c>
      <c r="D105" s="23" t="s">
        <v>560</v>
      </c>
      <c r="E105" s="29">
        <v>4614</v>
      </c>
      <c r="F105" s="24">
        <v>8280</v>
      </c>
      <c r="G105" s="24"/>
      <c r="H105" s="29">
        <f t="shared" si="1"/>
        <v>12894</v>
      </c>
    </row>
    <row r="106" spans="2:8" x14ac:dyDescent="0.25">
      <c r="B106" s="75" t="s">
        <v>156</v>
      </c>
      <c r="C106" s="22" t="s">
        <v>157</v>
      </c>
      <c r="D106" s="23" t="s">
        <v>158</v>
      </c>
      <c r="E106" s="29">
        <v>68495.5</v>
      </c>
      <c r="F106" s="24">
        <v>68953.899999999994</v>
      </c>
      <c r="G106" s="24">
        <v>95459.4</v>
      </c>
      <c r="H106" s="29">
        <f t="shared" si="1"/>
        <v>232908.79999999999</v>
      </c>
    </row>
    <row r="107" spans="2:8" x14ac:dyDescent="0.25">
      <c r="B107" s="75"/>
      <c r="C107" s="22" t="s">
        <v>349</v>
      </c>
      <c r="D107" s="23" t="s">
        <v>350</v>
      </c>
      <c r="E107" s="29">
        <v>36</v>
      </c>
      <c r="F107" s="24"/>
      <c r="G107" s="24"/>
      <c r="H107" s="29">
        <f t="shared" si="1"/>
        <v>36</v>
      </c>
    </row>
    <row r="108" spans="2:8" x14ac:dyDescent="0.25">
      <c r="B108" s="75"/>
      <c r="C108" s="22" t="s">
        <v>700</v>
      </c>
      <c r="D108" s="23" t="s">
        <v>701</v>
      </c>
      <c r="E108" s="29">
        <v>300</v>
      </c>
      <c r="F108" s="24">
        <v>320</v>
      </c>
      <c r="G108" s="24"/>
      <c r="H108" s="29">
        <f t="shared" si="1"/>
        <v>620</v>
      </c>
    </row>
    <row r="109" spans="2:8" x14ac:dyDescent="0.25">
      <c r="B109" s="75" t="s">
        <v>163</v>
      </c>
      <c r="C109" s="22" t="s">
        <v>351</v>
      </c>
      <c r="D109" s="23" t="s">
        <v>352</v>
      </c>
      <c r="E109" s="29">
        <v>23613</v>
      </c>
      <c r="F109" s="24">
        <v>9395</v>
      </c>
      <c r="G109" s="24"/>
      <c r="H109" s="29">
        <f t="shared" si="1"/>
        <v>33008</v>
      </c>
    </row>
    <row r="110" spans="2:8" x14ac:dyDescent="0.25">
      <c r="B110" s="75"/>
      <c r="C110" s="22" t="s">
        <v>353</v>
      </c>
      <c r="D110" s="23" t="s">
        <v>354</v>
      </c>
      <c r="E110" s="29">
        <v>17196</v>
      </c>
      <c r="F110" s="24"/>
      <c r="G110" s="24"/>
      <c r="H110" s="29">
        <f t="shared" si="1"/>
        <v>17196</v>
      </c>
    </row>
    <row r="111" spans="2:8" x14ac:dyDescent="0.25">
      <c r="B111" s="55" t="s">
        <v>561</v>
      </c>
      <c r="C111" s="22" t="s">
        <v>562</v>
      </c>
      <c r="D111" s="23" t="s">
        <v>563</v>
      </c>
      <c r="E111" s="29">
        <v>7616</v>
      </c>
      <c r="F111" s="24">
        <v>2248</v>
      </c>
      <c r="G111" s="24">
        <v>13422.5</v>
      </c>
      <c r="H111" s="29">
        <f t="shared" si="1"/>
        <v>23286.5</v>
      </c>
    </row>
    <row r="112" spans="2:8" x14ac:dyDescent="0.25">
      <c r="B112" s="75" t="s">
        <v>168</v>
      </c>
      <c r="C112" s="22" t="s">
        <v>169</v>
      </c>
      <c r="D112" s="23" t="s">
        <v>170</v>
      </c>
      <c r="E112" s="29">
        <v>8530</v>
      </c>
      <c r="F112" s="24">
        <v>832</v>
      </c>
      <c r="G112" s="24">
        <v>9599.5</v>
      </c>
      <c r="H112" s="29">
        <f t="shared" si="1"/>
        <v>18961.5</v>
      </c>
    </row>
    <row r="113" spans="2:8" x14ac:dyDescent="0.25">
      <c r="B113" s="75"/>
      <c r="C113" s="22" t="s">
        <v>171</v>
      </c>
      <c r="D113" s="23" t="s">
        <v>172</v>
      </c>
      <c r="E113" s="29">
        <v>4588</v>
      </c>
      <c r="F113" s="24">
        <v>6625</v>
      </c>
      <c r="G113" s="24"/>
      <c r="H113" s="29">
        <f t="shared" si="1"/>
        <v>11213</v>
      </c>
    </row>
    <row r="114" spans="2:8" x14ac:dyDescent="0.25">
      <c r="B114" s="75"/>
      <c r="C114" s="22" t="s">
        <v>173</v>
      </c>
      <c r="D114" s="23" t="s">
        <v>174</v>
      </c>
      <c r="E114" s="29"/>
      <c r="F114" s="24">
        <v>371</v>
      </c>
      <c r="G114" s="24">
        <v>1717</v>
      </c>
      <c r="H114" s="29">
        <f t="shared" si="1"/>
        <v>2088</v>
      </c>
    </row>
    <row r="115" spans="2:8" x14ac:dyDescent="0.25">
      <c r="B115" s="75"/>
      <c r="C115" s="22" t="s">
        <v>175</v>
      </c>
      <c r="D115" s="23" t="s">
        <v>176</v>
      </c>
      <c r="E115" s="29">
        <v>1992</v>
      </c>
      <c r="F115" s="24">
        <v>3302</v>
      </c>
      <c r="G115" s="24">
        <v>1109</v>
      </c>
      <c r="H115" s="29">
        <f t="shared" si="1"/>
        <v>6403</v>
      </c>
    </row>
    <row r="116" spans="2:8" x14ac:dyDescent="0.25">
      <c r="B116" s="75"/>
      <c r="C116" s="22" t="s">
        <v>355</v>
      </c>
      <c r="D116" s="23" t="s">
        <v>356</v>
      </c>
      <c r="E116" s="29">
        <v>7329</v>
      </c>
      <c r="F116" s="24">
        <v>6602</v>
      </c>
      <c r="G116" s="24">
        <v>5196</v>
      </c>
      <c r="H116" s="29">
        <f t="shared" si="1"/>
        <v>19127</v>
      </c>
    </row>
    <row r="117" spans="2:8" x14ac:dyDescent="0.25">
      <c r="B117" s="75" t="s">
        <v>191</v>
      </c>
      <c r="C117" s="22" t="s">
        <v>192</v>
      </c>
      <c r="D117" s="23" t="s">
        <v>193</v>
      </c>
      <c r="E117" s="29">
        <v>5435</v>
      </c>
      <c r="F117" s="24">
        <v>4816</v>
      </c>
      <c r="G117" s="24">
        <v>8370</v>
      </c>
      <c r="H117" s="29">
        <f t="shared" si="1"/>
        <v>18621</v>
      </c>
    </row>
    <row r="118" spans="2:8" x14ac:dyDescent="0.25">
      <c r="B118" s="75"/>
      <c r="C118" s="22" t="s">
        <v>194</v>
      </c>
      <c r="D118" s="23" t="s">
        <v>195</v>
      </c>
      <c r="E118" s="29">
        <v>14328</v>
      </c>
      <c r="F118" s="24">
        <v>2500</v>
      </c>
      <c r="G118" s="24">
        <v>15552</v>
      </c>
      <c r="H118" s="29">
        <f t="shared" si="1"/>
        <v>32380</v>
      </c>
    </row>
    <row r="119" spans="2:8" x14ac:dyDescent="0.25">
      <c r="B119" s="75"/>
      <c r="C119" s="22" t="s">
        <v>314</v>
      </c>
      <c r="D119" s="23" t="s">
        <v>315</v>
      </c>
      <c r="E119" s="29">
        <v>5726</v>
      </c>
      <c r="F119" s="24">
        <v>3535</v>
      </c>
      <c r="G119" s="24"/>
      <c r="H119" s="29">
        <f t="shared" si="1"/>
        <v>9261</v>
      </c>
    </row>
    <row r="120" spans="2:8" x14ac:dyDescent="0.25">
      <c r="B120" s="75"/>
      <c r="C120" s="22" t="s">
        <v>564</v>
      </c>
      <c r="D120" s="23" t="s">
        <v>565</v>
      </c>
      <c r="E120" s="29">
        <v>1232</v>
      </c>
      <c r="F120" s="24"/>
      <c r="G120" s="24">
        <v>196</v>
      </c>
      <c r="H120" s="29">
        <f t="shared" si="1"/>
        <v>1428</v>
      </c>
    </row>
    <row r="121" spans="2:8" x14ac:dyDescent="0.25">
      <c r="B121" s="75"/>
      <c r="C121" s="22" t="s">
        <v>566</v>
      </c>
      <c r="D121" s="23" t="s">
        <v>567</v>
      </c>
      <c r="E121" s="29">
        <v>1257</v>
      </c>
      <c r="F121" s="24"/>
      <c r="G121" s="24"/>
      <c r="H121" s="29">
        <f t="shared" si="1"/>
        <v>1257</v>
      </c>
    </row>
    <row r="122" spans="2:8" x14ac:dyDescent="0.25">
      <c r="B122" s="75"/>
      <c r="C122" s="22" t="s">
        <v>200</v>
      </c>
      <c r="D122" s="23" t="s">
        <v>201</v>
      </c>
      <c r="E122" s="29"/>
      <c r="F122" s="24">
        <v>274</v>
      </c>
      <c r="G122" s="24">
        <v>350</v>
      </c>
      <c r="H122" s="29">
        <f t="shared" si="1"/>
        <v>624</v>
      </c>
    </row>
    <row r="123" spans="2:8" x14ac:dyDescent="0.25">
      <c r="B123" s="75"/>
      <c r="C123" s="22" t="s">
        <v>357</v>
      </c>
      <c r="D123" s="23" t="s">
        <v>358</v>
      </c>
      <c r="E123" s="29">
        <v>43854</v>
      </c>
      <c r="F123" s="24">
        <v>49392</v>
      </c>
      <c r="G123" s="24">
        <v>58432</v>
      </c>
      <c r="H123" s="29">
        <f t="shared" si="1"/>
        <v>151678</v>
      </c>
    </row>
    <row r="124" spans="2:8" x14ac:dyDescent="0.25">
      <c r="B124" s="75"/>
      <c r="C124" s="22" t="s">
        <v>568</v>
      </c>
      <c r="D124" s="23" t="s">
        <v>569</v>
      </c>
      <c r="E124" s="29">
        <v>1015</v>
      </c>
      <c r="F124" s="24"/>
      <c r="G124" s="24"/>
      <c r="H124" s="29">
        <f t="shared" si="1"/>
        <v>1015</v>
      </c>
    </row>
    <row r="125" spans="2:8" x14ac:dyDescent="0.25">
      <c r="B125" s="75"/>
      <c r="C125" s="22" t="s">
        <v>202</v>
      </c>
      <c r="D125" s="23" t="s">
        <v>203</v>
      </c>
      <c r="E125" s="29">
        <v>11888</v>
      </c>
      <c r="F125" s="24">
        <v>12138</v>
      </c>
      <c r="G125" s="24">
        <v>17831</v>
      </c>
      <c r="H125" s="29">
        <f t="shared" si="1"/>
        <v>41857</v>
      </c>
    </row>
    <row r="126" spans="2:8" x14ac:dyDescent="0.25">
      <c r="B126" s="75"/>
      <c r="C126" s="22" t="s">
        <v>702</v>
      </c>
      <c r="D126" s="23" t="s">
        <v>703</v>
      </c>
      <c r="E126" s="29"/>
      <c r="F126" s="24">
        <v>1078</v>
      </c>
      <c r="G126" s="24"/>
      <c r="H126" s="29">
        <f t="shared" si="1"/>
        <v>1078</v>
      </c>
    </row>
    <row r="127" spans="2:8" x14ac:dyDescent="0.25">
      <c r="B127" s="75"/>
      <c r="C127" s="22" t="s">
        <v>570</v>
      </c>
      <c r="D127" s="23" t="s">
        <v>571</v>
      </c>
      <c r="E127" s="29">
        <v>2122</v>
      </c>
      <c r="F127" s="24"/>
      <c r="G127" s="24">
        <v>3703</v>
      </c>
      <c r="H127" s="29">
        <f t="shared" si="1"/>
        <v>5825</v>
      </c>
    </row>
    <row r="128" spans="2:8" x14ac:dyDescent="0.25">
      <c r="B128" s="75"/>
      <c r="C128" s="22" t="s">
        <v>359</v>
      </c>
      <c r="D128" s="23" t="s">
        <v>360</v>
      </c>
      <c r="E128" s="29">
        <v>10613</v>
      </c>
      <c r="F128" s="24">
        <v>12130</v>
      </c>
      <c r="G128" s="24"/>
      <c r="H128" s="29">
        <f t="shared" si="1"/>
        <v>22743</v>
      </c>
    </row>
    <row r="129" spans="2:12" x14ac:dyDescent="0.25">
      <c r="B129" s="75"/>
      <c r="C129" s="22" t="s">
        <v>204</v>
      </c>
      <c r="D129" s="23" t="s">
        <v>205</v>
      </c>
      <c r="E129" s="29">
        <v>19514</v>
      </c>
      <c r="F129" s="24">
        <v>13266</v>
      </c>
      <c r="G129" s="24"/>
      <c r="H129" s="29">
        <f t="shared" si="1"/>
        <v>32780</v>
      </c>
    </row>
    <row r="130" spans="2:12" x14ac:dyDescent="0.25">
      <c r="B130" s="75"/>
      <c r="C130" s="22" t="s">
        <v>206</v>
      </c>
      <c r="D130" s="23" t="s">
        <v>207</v>
      </c>
      <c r="E130" s="29">
        <v>95512.5</v>
      </c>
      <c r="F130" s="24">
        <v>173135</v>
      </c>
      <c r="G130" s="24">
        <v>43736</v>
      </c>
      <c r="H130" s="29">
        <f t="shared" si="1"/>
        <v>312383.5</v>
      </c>
    </row>
    <row r="131" spans="2:12" x14ac:dyDescent="0.25">
      <c r="B131" s="75"/>
      <c r="C131" s="22" t="s">
        <v>704</v>
      </c>
      <c r="D131" s="23" t="s">
        <v>705</v>
      </c>
      <c r="E131" s="29"/>
      <c r="F131" s="24">
        <v>1396</v>
      </c>
      <c r="G131" s="24">
        <v>22826</v>
      </c>
      <c r="H131" s="29">
        <f t="shared" si="1"/>
        <v>24222</v>
      </c>
    </row>
    <row r="132" spans="2:12" x14ac:dyDescent="0.25">
      <c r="B132" s="45" t="s">
        <v>208</v>
      </c>
      <c r="C132" s="37"/>
      <c r="D132" s="37"/>
      <c r="E132" s="47">
        <f>SUM(E2:E131)</f>
        <v>1753131.25</v>
      </c>
      <c r="F132" s="47">
        <f t="shared" ref="F132:G132" si="2">SUM(F2:F131)</f>
        <v>1492970.2999999998</v>
      </c>
      <c r="G132" s="47">
        <f t="shared" si="2"/>
        <v>558609.12</v>
      </c>
      <c r="H132" s="47">
        <f>SUM(H2:H131)</f>
        <v>3804710.6699999995</v>
      </c>
      <c r="I132" s="31"/>
      <c r="L132" s="31"/>
    </row>
    <row r="134" spans="2:12" x14ac:dyDescent="0.25">
      <c r="B134" s="49" t="s">
        <v>17</v>
      </c>
    </row>
    <row r="135" spans="2:12" ht="34.5" customHeight="1" x14ac:dyDescent="0.25">
      <c r="B135" s="84" t="s">
        <v>18</v>
      </c>
      <c r="C135" s="84"/>
      <c r="D135" s="84"/>
      <c r="E135" s="84"/>
      <c r="F135" s="84"/>
      <c r="G135" s="53"/>
    </row>
    <row r="136" spans="2:12" x14ac:dyDescent="0.25">
      <c r="B136" s="50" t="s">
        <v>582</v>
      </c>
    </row>
  </sheetData>
  <mergeCells count="21">
    <mergeCell ref="B1:H1"/>
    <mergeCell ref="B2:H2"/>
    <mergeCell ref="B3:H3"/>
    <mergeCell ref="B5:H5"/>
    <mergeCell ref="B135:F135"/>
    <mergeCell ref="B45:B59"/>
    <mergeCell ref="B61:B83"/>
    <mergeCell ref="B85:B89"/>
    <mergeCell ref="B90:B92"/>
    <mergeCell ref="B93:B94"/>
    <mergeCell ref="B7:B9"/>
    <mergeCell ref="B11:B15"/>
    <mergeCell ref="B16:B33"/>
    <mergeCell ref="B34:B37"/>
    <mergeCell ref="B40:B44"/>
    <mergeCell ref="B117:B131"/>
    <mergeCell ref="B95:B96"/>
    <mergeCell ref="B97:B103"/>
    <mergeCell ref="B106:B108"/>
    <mergeCell ref="B109:B110"/>
    <mergeCell ref="B112:B116"/>
  </mergeCells>
  <hyperlinks>
    <hyperlink ref="B136" location="'CLASIFICACION UPME'!A1" display="Regresar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CLASIFICACION UPME</vt:lpstr>
      <vt:lpstr>ARENAS</vt:lpstr>
      <vt:lpstr>ASFALTITA</vt:lpstr>
      <vt:lpstr>DIABASA</vt:lpstr>
      <vt:lpstr>GRAVAS</vt:lpstr>
      <vt:lpstr>RECEBO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Velasco Amaya</dc:creator>
  <cp:lastModifiedBy>Paola Velasco Amaya</cp:lastModifiedBy>
  <dcterms:created xsi:type="dcterms:W3CDTF">2017-05-10T19:24:50Z</dcterms:created>
  <dcterms:modified xsi:type="dcterms:W3CDTF">2017-11-14T22:31:16Z</dcterms:modified>
</cp:coreProperties>
</file>