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ola Velasco\Produccion Minirales - Mapa Regalias\2017\Pagina Web\"/>
    </mc:Choice>
  </mc:AlternateContent>
  <bookViews>
    <workbookView xWindow="0" yWindow="0" windowWidth="20490" windowHeight="6855"/>
  </bookViews>
  <sheets>
    <sheet name="CLASIFICACION UPME" sheetId="1" r:id="rId1"/>
    <sheet name="ARENAS" sheetId="2" r:id="rId2"/>
    <sheet name="ASFALTITA" sheetId="3" r:id="rId3"/>
    <sheet name="DIABASA" sheetId="4" r:id="rId4"/>
    <sheet name="GRAVAS" sheetId="5" r:id="rId5"/>
    <sheet name="RECEBO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2" l="1"/>
  <c r="F52" i="6" l="1"/>
  <c r="F48" i="6"/>
  <c r="F46" i="6"/>
  <c r="F44" i="6"/>
  <c r="F41" i="6"/>
  <c r="F40" i="6"/>
  <c r="F38" i="6"/>
  <c r="F37" i="6"/>
  <c r="F21" i="6"/>
  <c r="F20" i="6"/>
  <c r="F19" i="6"/>
  <c r="F18" i="6"/>
  <c r="F17" i="6"/>
  <c r="F9" i="6"/>
  <c r="F8" i="6"/>
  <c r="F7" i="6"/>
  <c r="F115" i="5"/>
  <c r="F110" i="5"/>
  <c r="F98" i="5"/>
  <c r="F94" i="5"/>
  <c r="F92" i="5"/>
  <c r="F90" i="5"/>
  <c r="F86" i="5"/>
  <c r="F83" i="5"/>
  <c r="F72" i="5"/>
  <c r="F70" i="5"/>
  <c r="F64" i="5"/>
  <c r="F63" i="5"/>
  <c r="F40" i="5"/>
  <c r="F39" i="5"/>
  <c r="F36" i="5"/>
  <c r="F28" i="5"/>
  <c r="F26" i="5"/>
  <c r="F20" i="5"/>
  <c r="F10" i="5"/>
  <c r="F9" i="5"/>
  <c r="F7" i="5"/>
  <c r="F82" i="2"/>
  <c r="F71" i="2"/>
  <c r="F69" i="2"/>
  <c r="F66" i="2"/>
  <c r="F64" i="2"/>
  <c r="F59" i="2"/>
  <c r="F57" i="2"/>
  <c r="F52" i="2"/>
  <c r="F34" i="2"/>
  <c r="F32" i="2"/>
  <c r="F30" i="2"/>
  <c r="F29" i="2"/>
  <c r="F27" i="2"/>
  <c r="F22" i="2"/>
  <c r="F11" i="2"/>
  <c r="F10" i="2"/>
  <c r="F9" i="2"/>
  <c r="F8" i="2"/>
  <c r="F7" i="2"/>
  <c r="F13" i="1"/>
  <c r="F12" i="1"/>
  <c r="F11" i="1"/>
  <c r="F10" i="1"/>
  <c r="F9" i="1"/>
  <c r="F14" i="1" l="1"/>
  <c r="G9" i="1"/>
</calcChain>
</file>

<file path=xl/sharedStrings.xml><?xml version="1.0" encoding="utf-8"?>
<sst xmlns="http://schemas.openxmlformats.org/spreadsheetml/2006/main" count="639" uniqueCount="370">
  <si>
    <t>AGENCIA NACIONAL DE MINERIA</t>
  </si>
  <si>
    <t>VICEPRESIDENCIA DE SEGUIMIENTO, CONTROL Y SEGURIDAD MINERA</t>
  </si>
  <si>
    <t>GRUPO DE REGALIAS Y CONTRAPRESTACIONES ECONOMICAS</t>
  </si>
  <si>
    <t>FECHA DE PRESENTACIÓN MAYO 10 DE 2017</t>
  </si>
  <si>
    <t xml:space="preserve">INFORME DE PRODUCCION ROCAS Y MATERIALES DE CONSTRUCCION 
ACUMULADO I  TRIMESTRE 2017 </t>
  </si>
  <si>
    <t>CLASIFICACION DE MINERALES</t>
  </si>
  <si>
    <t>No.</t>
  </si>
  <si>
    <t>MINERAL</t>
  </si>
  <si>
    <t>UNIDAD DE MEDIDA</t>
  </si>
  <si>
    <t>CANTIDAD POR MINERAL</t>
  </si>
  <si>
    <t>CANTIDAD POR CLASIFICACION</t>
  </si>
  <si>
    <t>ROCAS Y MATERIALES DE CONSTRUCCIÓN</t>
  </si>
  <si>
    <t>ARENA</t>
  </si>
  <si>
    <t>m3</t>
  </si>
  <si>
    <t>ASFALTITAS</t>
  </si>
  <si>
    <t>DIABASA</t>
  </si>
  <si>
    <t>GRAVA</t>
  </si>
  <si>
    <t>RECEBO</t>
  </si>
  <si>
    <t>TOTAL</t>
  </si>
  <si>
    <t>NOTAS:</t>
  </si>
  <si>
    <t>*   Los datos que se presentan son preliminares de acuerdo con la información que la Agencia Nacional de Minería ha recibido  a la fecha.</t>
  </si>
  <si>
    <t>ARENAS ACUMULADO  I  TRIMESTRE DE 2017 ( m3 )</t>
  </si>
  <si>
    <t>DEPARTAMENTO</t>
  </si>
  <si>
    <t>CODIGO DANE - MUNICIPIO</t>
  </si>
  <si>
    <t>MUNICIPIO</t>
  </si>
  <si>
    <t>PRODUCCION MUNICIPIO</t>
  </si>
  <si>
    <t>PRODUCCION DEPARTAMENTO</t>
  </si>
  <si>
    <t>Antioquia</t>
  </si>
  <si>
    <t>05893</t>
  </si>
  <si>
    <t>Yondo</t>
  </si>
  <si>
    <t>Arauca</t>
  </si>
  <si>
    <t>81065</t>
  </si>
  <si>
    <t>Arauquita</t>
  </si>
  <si>
    <t>Bogota, D.C.</t>
  </si>
  <si>
    <t>11001</t>
  </si>
  <si>
    <t>Bolivar</t>
  </si>
  <si>
    <t>13001</t>
  </si>
  <si>
    <t>Cartagena</t>
  </si>
  <si>
    <t>Boyaca</t>
  </si>
  <si>
    <t>15001</t>
  </si>
  <si>
    <t>Tunja</t>
  </si>
  <si>
    <t>15296</t>
  </si>
  <si>
    <t>Gameza</t>
  </si>
  <si>
    <t>15299</t>
  </si>
  <si>
    <t>Garagoa</t>
  </si>
  <si>
    <t>15516</t>
  </si>
  <si>
    <t>Paipa</t>
  </si>
  <si>
    <t>15542</t>
  </si>
  <si>
    <t>Pesca</t>
  </si>
  <si>
    <t>15572</t>
  </si>
  <si>
    <t>Puerto Boyaca</t>
  </si>
  <si>
    <t>15599</t>
  </si>
  <si>
    <t>Ramiriqui</t>
  </si>
  <si>
    <t>15753</t>
  </si>
  <si>
    <t>Soata</t>
  </si>
  <si>
    <t>15759</t>
  </si>
  <si>
    <t>Sogamoso</t>
  </si>
  <si>
    <t>15790</t>
  </si>
  <si>
    <t>Tasco</t>
  </si>
  <si>
    <t>15820</t>
  </si>
  <si>
    <t>Topaga</t>
  </si>
  <si>
    <t>Caldas</t>
  </si>
  <si>
    <t>17001</t>
  </si>
  <si>
    <t>Manizales</t>
  </si>
  <si>
    <t>17088</t>
  </si>
  <si>
    <t>Belalcazar</t>
  </si>
  <si>
    <t>17380</t>
  </si>
  <si>
    <t>La Dorada</t>
  </si>
  <si>
    <t>17873</t>
  </si>
  <si>
    <t>Villamaria</t>
  </si>
  <si>
    <t>17877</t>
  </si>
  <si>
    <t>Viterbo</t>
  </si>
  <si>
    <t>Caqueta</t>
  </si>
  <si>
    <t>18001</t>
  </si>
  <si>
    <t>Florencia - Caqueta</t>
  </si>
  <si>
    <t>18256</t>
  </si>
  <si>
    <t>El Paujil</t>
  </si>
  <si>
    <t>Casanare</t>
  </si>
  <si>
    <t>85230</t>
  </si>
  <si>
    <t>Orocue</t>
  </si>
  <si>
    <t>Cauca</t>
  </si>
  <si>
    <t>19300</t>
  </si>
  <si>
    <t>Guachene</t>
  </si>
  <si>
    <t>19845</t>
  </si>
  <si>
    <t>Villa Rica</t>
  </si>
  <si>
    <t>Choco</t>
  </si>
  <si>
    <t>27001</t>
  </si>
  <si>
    <t>Quibdo</t>
  </si>
  <si>
    <t>27787</t>
  </si>
  <si>
    <t>Tado</t>
  </si>
  <si>
    <t>Cundinamarca</t>
  </si>
  <si>
    <t>25099</t>
  </si>
  <si>
    <t>Bojaca</t>
  </si>
  <si>
    <t>25151</t>
  </si>
  <si>
    <t>Caqueza</t>
  </si>
  <si>
    <t>25154</t>
  </si>
  <si>
    <t>Carmen de Carupa</t>
  </si>
  <si>
    <t>25175</t>
  </si>
  <si>
    <t>Chia</t>
  </si>
  <si>
    <t>25200</t>
  </si>
  <si>
    <t>Cogua</t>
  </si>
  <si>
    <t>25260</t>
  </si>
  <si>
    <t>El Rosal</t>
  </si>
  <si>
    <t>25297</t>
  </si>
  <si>
    <t>Gacheta</t>
  </si>
  <si>
    <t>25320</t>
  </si>
  <si>
    <t>Guaduas</t>
  </si>
  <si>
    <t>25335</t>
  </si>
  <si>
    <t>Guayabetal</t>
  </si>
  <si>
    <t>25368</t>
  </si>
  <si>
    <t>Jerusalen</t>
  </si>
  <si>
    <t>25430</t>
  </si>
  <si>
    <t>Madrid</t>
  </si>
  <si>
    <t>25473</t>
  </si>
  <si>
    <t>Mosquera - Cundinamarca</t>
  </si>
  <si>
    <t>25483</t>
  </si>
  <si>
    <t>Nariño - Cundinamarca</t>
  </si>
  <si>
    <t>25612</t>
  </si>
  <si>
    <t>Ricaurte - Cundinamarca</t>
  </si>
  <si>
    <t>25754</t>
  </si>
  <si>
    <t>Soacha</t>
  </si>
  <si>
    <t>25785</t>
  </si>
  <si>
    <t>Tabio</t>
  </si>
  <si>
    <t>25817</t>
  </si>
  <si>
    <t>Tocancipa</t>
  </si>
  <si>
    <t>25875</t>
  </si>
  <si>
    <t>Villeta</t>
  </si>
  <si>
    <t>Huila</t>
  </si>
  <si>
    <t>41001</t>
  </si>
  <si>
    <t>Neiva</t>
  </si>
  <si>
    <t>41551</t>
  </si>
  <si>
    <t>Pitalito</t>
  </si>
  <si>
    <t>41615</t>
  </si>
  <si>
    <t>Rivera</t>
  </si>
  <si>
    <t>41797</t>
  </si>
  <si>
    <t>Tesalia</t>
  </si>
  <si>
    <t>41799</t>
  </si>
  <si>
    <t>Tello</t>
  </si>
  <si>
    <t>La Guajira</t>
  </si>
  <si>
    <t>44035</t>
  </si>
  <si>
    <t>Albania - La Guajira</t>
  </si>
  <si>
    <t>44378</t>
  </si>
  <si>
    <t>Hatonuevo</t>
  </si>
  <si>
    <t>Meta</t>
  </si>
  <si>
    <t>50001</t>
  </si>
  <si>
    <t>Villavicencio</t>
  </si>
  <si>
    <t>50006</t>
  </si>
  <si>
    <t>Acacias</t>
  </si>
  <si>
    <t>50150</t>
  </si>
  <si>
    <t>Castilla la Nueva</t>
  </si>
  <si>
    <t>50318</t>
  </si>
  <si>
    <t>Guamal - Meta</t>
  </si>
  <si>
    <t>50568</t>
  </si>
  <si>
    <t>Puerto Gaitan</t>
  </si>
  <si>
    <t>Norte de Santander</t>
  </si>
  <si>
    <t>54001</t>
  </si>
  <si>
    <t>Cucuta</t>
  </si>
  <si>
    <t>54518</t>
  </si>
  <si>
    <t>Pamplona</t>
  </si>
  <si>
    <t>Risaralda</t>
  </si>
  <si>
    <t>66001</t>
  </si>
  <si>
    <t>Pereira</t>
  </si>
  <si>
    <t>66075</t>
  </si>
  <si>
    <t>Balboa - Risaralda</t>
  </si>
  <si>
    <t>66687</t>
  </si>
  <si>
    <t>Santuario</t>
  </si>
  <si>
    <t>Santander</t>
  </si>
  <si>
    <t>68051</t>
  </si>
  <si>
    <t>Aratoca</t>
  </si>
  <si>
    <t>68121</t>
  </si>
  <si>
    <t>Cabrera - Santander</t>
  </si>
  <si>
    <t>Tolima</t>
  </si>
  <si>
    <t>73001</t>
  </si>
  <si>
    <t>Ibague</t>
  </si>
  <si>
    <t>73026</t>
  </si>
  <si>
    <t>Alvarado</t>
  </si>
  <si>
    <t>73148</t>
  </si>
  <si>
    <t>Carmen de Apicala</t>
  </si>
  <si>
    <t>73200</t>
  </si>
  <si>
    <t>Coello</t>
  </si>
  <si>
    <t>73217</t>
  </si>
  <si>
    <t>Coyaima</t>
  </si>
  <si>
    <t>73268</t>
  </si>
  <si>
    <t>Espinal</t>
  </si>
  <si>
    <t>73319</t>
  </si>
  <si>
    <t>Guamo</t>
  </si>
  <si>
    <t>73349</t>
  </si>
  <si>
    <t>Honda</t>
  </si>
  <si>
    <t>73449</t>
  </si>
  <si>
    <t>Melgar</t>
  </si>
  <si>
    <t>73678</t>
  </si>
  <si>
    <t>San Luis - Tolima</t>
  </si>
  <si>
    <t>73770</t>
  </si>
  <si>
    <t>Suarez - Tolima</t>
  </si>
  <si>
    <t>Valle del Cauca</t>
  </si>
  <si>
    <t>76001</t>
  </si>
  <si>
    <t>Cali</t>
  </si>
  <si>
    <t>76041</t>
  </si>
  <si>
    <t>Ansermanuevo</t>
  </si>
  <si>
    <t>76109</t>
  </si>
  <si>
    <t>Buenaventura</t>
  </si>
  <si>
    <t>76364</t>
  </si>
  <si>
    <t>Jamundi</t>
  </si>
  <si>
    <t>76403</t>
  </si>
  <si>
    <t>La Victoria - Valle del Cauca</t>
  </si>
  <si>
    <t>76622</t>
  </si>
  <si>
    <t>Roldanillo</t>
  </si>
  <si>
    <t>76890</t>
  </si>
  <si>
    <t>Yotoco</t>
  </si>
  <si>
    <t>76892</t>
  </si>
  <si>
    <t>Yumbo</t>
  </si>
  <si>
    <t>Total general</t>
  </si>
  <si>
    <t>ASFALTITA ACUMULADO  I  TRIMESTRE DE 2017 ( m3 )</t>
  </si>
  <si>
    <t>ND</t>
  </si>
  <si>
    <t xml:space="preserve">                                           </t>
  </si>
  <si>
    <t>DIABASA ACUMULADO  I  TRIMESTRE DE 2017 ( m3 )</t>
  </si>
  <si>
    <t>GRAVAS  ACUMULADO  I  TRIMESTRE DE 2017 ( m3 )</t>
  </si>
  <si>
    <t>81736</t>
  </si>
  <si>
    <t>Saravena</t>
  </si>
  <si>
    <t>81794</t>
  </si>
  <si>
    <t>Tame</t>
  </si>
  <si>
    <t>15224</t>
  </si>
  <si>
    <t>Cucaita</t>
  </si>
  <si>
    <t>15455</t>
  </si>
  <si>
    <t>Miraflores - Boyaca</t>
  </si>
  <si>
    <t>15469</t>
  </si>
  <si>
    <t>Moniquira</t>
  </si>
  <si>
    <t>15537</t>
  </si>
  <si>
    <t>Paz de Rio</t>
  </si>
  <si>
    <t>15646</t>
  </si>
  <si>
    <t>Samaca</t>
  </si>
  <si>
    <t>15690</t>
  </si>
  <si>
    <t>Santa Maria - Boyaca</t>
  </si>
  <si>
    <t>17174</t>
  </si>
  <si>
    <t>Chinchina</t>
  </si>
  <si>
    <t>85010</t>
  </si>
  <si>
    <t>Aguazul</t>
  </si>
  <si>
    <t>85125</t>
  </si>
  <si>
    <t>Hato Corozal</t>
  </si>
  <si>
    <t>85162</t>
  </si>
  <si>
    <t>Monterrey</t>
  </si>
  <si>
    <t>85225</t>
  </si>
  <si>
    <t>Nunchia</t>
  </si>
  <si>
    <t>85250</t>
  </si>
  <si>
    <t>Paz de Ariporo</t>
  </si>
  <si>
    <t>85263</t>
  </si>
  <si>
    <t>Pore</t>
  </si>
  <si>
    <t>85410</t>
  </si>
  <si>
    <t>Tauramena</t>
  </si>
  <si>
    <t>85440</t>
  </si>
  <si>
    <t>Villanueva - Casanare</t>
  </si>
  <si>
    <t>19075</t>
  </si>
  <si>
    <t>Balboa - Cauca</t>
  </si>
  <si>
    <t>19212</t>
  </si>
  <si>
    <t>Corinto</t>
  </si>
  <si>
    <t>19824</t>
  </si>
  <si>
    <t>Totoro</t>
  </si>
  <si>
    <t>25035</t>
  </si>
  <si>
    <t>Anapoima</t>
  </si>
  <si>
    <t>25126</t>
  </si>
  <si>
    <t>Cajica</t>
  </si>
  <si>
    <t>25168</t>
  </si>
  <si>
    <t>Chaguani</t>
  </si>
  <si>
    <t>25281</t>
  </si>
  <si>
    <t>Fosca</t>
  </si>
  <si>
    <t>25438</t>
  </si>
  <si>
    <t>Medina</t>
  </si>
  <si>
    <t>25488</t>
  </si>
  <si>
    <t>Nilo</t>
  </si>
  <si>
    <t>25530</t>
  </si>
  <si>
    <t>Paratebueno</t>
  </si>
  <si>
    <t>25662</t>
  </si>
  <si>
    <t>San Juan de Rio Seco</t>
  </si>
  <si>
    <t>Guaviare</t>
  </si>
  <si>
    <t>95001</t>
  </si>
  <si>
    <t>San Jose del Guaviare</t>
  </si>
  <si>
    <t>41885</t>
  </si>
  <si>
    <t>Yaguara</t>
  </si>
  <si>
    <t>50124</t>
  </si>
  <si>
    <t>Cabuyaro</t>
  </si>
  <si>
    <t>50226</t>
  </si>
  <si>
    <t>Cumaral</t>
  </si>
  <si>
    <t>50251</t>
  </si>
  <si>
    <t>El Castillo</t>
  </si>
  <si>
    <t>50287</t>
  </si>
  <si>
    <t>Fuente de Oro</t>
  </si>
  <si>
    <t>50313</t>
  </si>
  <si>
    <t>Granada - Meta</t>
  </si>
  <si>
    <t>50606</t>
  </si>
  <si>
    <t>Restrepo - Meta</t>
  </si>
  <si>
    <t>Nariño</t>
  </si>
  <si>
    <t>52001</t>
  </si>
  <si>
    <t>Pasto</t>
  </si>
  <si>
    <t>52287</t>
  </si>
  <si>
    <t>Funes</t>
  </si>
  <si>
    <t>52352</t>
  </si>
  <si>
    <t>Iles</t>
  </si>
  <si>
    <t>54405</t>
  </si>
  <si>
    <t>Los Patios</t>
  </si>
  <si>
    <t>54673</t>
  </si>
  <si>
    <t>San Cayetano - Norte de Santander</t>
  </si>
  <si>
    <t>54874</t>
  </si>
  <si>
    <t>Villa del Rosario</t>
  </si>
  <si>
    <t>Quindio</t>
  </si>
  <si>
    <t>63130</t>
  </si>
  <si>
    <t>Calarca</t>
  </si>
  <si>
    <t>63302</t>
  </si>
  <si>
    <t>Genova</t>
  </si>
  <si>
    <t>68020</t>
  </si>
  <si>
    <t>Albania - Santander</t>
  </si>
  <si>
    <t>68385</t>
  </si>
  <si>
    <t>Landazuri</t>
  </si>
  <si>
    <t>68689</t>
  </si>
  <si>
    <t>San Vicente de Chucuri</t>
  </si>
  <si>
    <t>73168</t>
  </si>
  <si>
    <t>Chaparral</t>
  </si>
  <si>
    <t>73275</t>
  </si>
  <si>
    <t>Flandes</t>
  </si>
  <si>
    <t>73854</t>
  </si>
  <si>
    <t>Valle de San Juan</t>
  </si>
  <si>
    <t>76122</t>
  </si>
  <si>
    <t>Caicedonia</t>
  </si>
  <si>
    <t>76616</t>
  </si>
  <si>
    <t>Riofrio</t>
  </si>
  <si>
    <t>Vichada</t>
  </si>
  <si>
    <t>99001</t>
  </si>
  <si>
    <t>Puerto Carreño</t>
  </si>
  <si>
    <t>RECEBO ACUMULADO  I  TRIMESTRE DE 2017 ( m3 )</t>
  </si>
  <si>
    <t>Atlantico</t>
  </si>
  <si>
    <t>08638</t>
  </si>
  <si>
    <t>Sabanalarga - Atlantico</t>
  </si>
  <si>
    <t>15204</t>
  </si>
  <si>
    <t>Combita</t>
  </si>
  <si>
    <t>15238</t>
  </si>
  <si>
    <t>Duitama</t>
  </si>
  <si>
    <t>19001</t>
  </si>
  <si>
    <t>Popayan</t>
  </si>
  <si>
    <t>Cesar</t>
  </si>
  <si>
    <t>20045</t>
  </si>
  <si>
    <t>Becerril</t>
  </si>
  <si>
    <t>25181</t>
  </si>
  <si>
    <t>Choachi</t>
  </si>
  <si>
    <t>25295</t>
  </si>
  <si>
    <t>Gachancipa</t>
  </si>
  <si>
    <t>25317</t>
  </si>
  <si>
    <t>Guacheta</t>
  </si>
  <si>
    <t>25658</t>
  </si>
  <si>
    <t>San Francisco - Cundinamarca</t>
  </si>
  <si>
    <t>25745</t>
  </si>
  <si>
    <t>Simijaca</t>
  </si>
  <si>
    <t>25781</t>
  </si>
  <si>
    <t>Sutatausa</t>
  </si>
  <si>
    <t>25839</t>
  </si>
  <si>
    <t>Ubala</t>
  </si>
  <si>
    <t>52838</t>
  </si>
  <si>
    <t>Tuquerres</t>
  </si>
  <si>
    <t>66594</t>
  </si>
  <si>
    <t>Quinchia</t>
  </si>
  <si>
    <t>68081</t>
  </si>
  <si>
    <t>Barrancabermeja</t>
  </si>
  <si>
    <t>68547</t>
  </si>
  <si>
    <t>Piedecuesta</t>
  </si>
  <si>
    <t>73624</t>
  </si>
  <si>
    <t>Rovira</t>
  </si>
  <si>
    <t>76520</t>
  </si>
  <si>
    <t>Palmira</t>
  </si>
  <si>
    <t>76834</t>
  </si>
  <si>
    <t>Tulua</t>
  </si>
  <si>
    <t>* Los datos que se presentan son preliminares de acuerdo con la información que la Agencia Nacional de Minería ha recibido  a la fecha.</t>
  </si>
  <si>
    <t>* ND: No se tiene información sobre producción hasta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</si>
</sst>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</cellStyleXfs>
  <cellXfs count="77">
    <xf numFmtId="0" fontId="0" fillId="0" borderId="0" xfId="0"/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0" borderId="10" xfId="2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/>
    <xf numFmtId="0" fontId="8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/>
    <xf numFmtId="0" fontId="8" fillId="0" borderId="15" xfId="0" applyFont="1" applyFill="1" applyBorder="1" applyAlignment="1">
      <alignment horizontal="center" vertical="center" wrapText="1"/>
    </xf>
    <xf numFmtId="0" fontId="7" fillId="0" borderId="18" xfId="2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/>
    <xf numFmtId="43" fontId="0" fillId="0" borderId="0" xfId="1" applyFont="1"/>
    <xf numFmtId="43" fontId="0" fillId="0" borderId="0" xfId="1" applyFont="1" applyAlignment="1">
      <alignment horizontal="center"/>
    </xf>
    <xf numFmtId="0" fontId="6" fillId="0" borderId="0" xfId="0" applyFont="1"/>
    <xf numFmtId="165" fontId="0" fillId="0" borderId="0" xfId="0" applyNumberFormat="1"/>
    <xf numFmtId="164" fontId="0" fillId="0" borderId="0" xfId="0" applyNumberFormat="1"/>
    <xf numFmtId="43" fontId="2" fillId="0" borderId="26" xfId="1" applyFont="1" applyFill="1" applyBorder="1" applyAlignment="1">
      <alignment horizontal="center"/>
    </xf>
    <xf numFmtId="43" fontId="2" fillId="0" borderId="27" xfId="1" applyFont="1" applyFill="1" applyBorder="1" applyAlignment="1">
      <alignment horizontal="center"/>
    </xf>
    <xf numFmtId="43" fontId="2" fillId="0" borderId="28" xfId="1" applyFont="1" applyFill="1" applyBorder="1" applyAlignment="1">
      <alignment horizontal="center"/>
    </xf>
    <xf numFmtId="0" fontId="2" fillId="0" borderId="29" xfId="0" applyFont="1" applyBorder="1"/>
    <xf numFmtId="0" fontId="0" fillId="0" borderId="29" xfId="1" applyNumberFormat="1" applyFont="1" applyBorder="1"/>
    <xf numFmtId="0" fontId="0" fillId="0" borderId="29" xfId="0" applyBorder="1"/>
    <xf numFmtId="43" fontId="0" fillId="0" borderId="29" xfId="1" applyNumberFormat="1" applyFont="1" applyBorder="1"/>
    <xf numFmtId="43" fontId="0" fillId="0" borderId="29" xfId="0" applyNumberFormat="1" applyBorder="1"/>
    <xf numFmtId="0" fontId="2" fillId="0" borderId="30" xfId="0" applyFont="1" applyBorder="1"/>
    <xf numFmtId="0" fontId="0" fillId="0" borderId="30" xfId="1" applyNumberFormat="1" applyFont="1" applyBorder="1"/>
    <xf numFmtId="0" fontId="0" fillId="0" borderId="30" xfId="0" applyBorder="1"/>
    <xf numFmtId="43" fontId="0" fillId="0" borderId="30" xfId="1" applyNumberFormat="1" applyFont="1" applyBorder="1"/>
    <xf numFmtId="43" fontId="0" fillId="0" borderId="30" xfId="0" applyNumberFormat="1" applyBorder="1"/>
    <xf numFmtId="3" fontId="2" fillId="0" borderId="0" xfId="0" applyNumberFormat="1" applyFont="1"/>
    <xf numFmtId="43" fontId="0" fillId="0" borderId="0" xfId="0" applyNumberFormat="1"/>
    <xf numFmtId="0" fontId="0" fillId="0" borderId="32" xfId="0" applyBorder="1" applyAlignment="1">
      <alignment horizontal="right"/>
    </xf>
    <xf numFmtId="0" fontId="0" fillId="0" borderId="30" xfId="0" applyBorder="1" applyAlignment="1">
      <alignment horizontal="left" indent="1"/>
    </xf>
    <xf numFmtId="43" fontId="0" fillId="0" borderId="33" xfId="1" applyFont="1" applyBorder="1" applyAlignment="1">
      <alignment horizontal="right"/>
    </xf>
    <xf numFmtId="0" fontId="6" fillId="0" borderId="0" xfId="3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3" borderId="30" xfId="0" applyFont="1" applyFill="1" applyBorder="1"/>
    <xf numFmtId="43" fontId="2" fillId="3" borderId="30" xfId="1" applyNumberFormat="1" applyFont="1" applyFill="1" applyBorder="1"/>
    <xf numFmtId="4" fontId="10" fillId="4" borderId="22" xfId="0" applyNumberFormat="1" applyFont="1" applyFill="1" applyBorder="1" applyAlignment="1">
      <alignment horizontal="right" vertical="center" wrapText="1"/>
    </xf>
    <xf numFmtId="164" fontId="10" fillId="4" borderId="20" xfId="1" applyNumberFormat="1" applyFont="1" applyFill="1" applyBorder="1" applyAlignment="1">
      <alignment vertical="center" wrapText="1"/>
    </xf>
    <xf numFmtId="0" fontId="6" fillId="0" borderId="0" xfId="3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horizontal="center" vertical="center" wrapText="1"/>
    </xf>
    <xf numFmtId="164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43" fontId="0" fillId="0" borderId="30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43" fontId="0" fillId="0" borderId="30" xfId="0" applyNumberFormat="1" applyFont="1" applyBorder="1" applyAlignment="1">
      <alignment horizontal="center"/>
    </xf>
    <xf numFmtId="0" fontId="2" fillId="0" borderId="34" xfId="0" applyFont="1" applyBorder="1" applyAlignment="1">
      <alignment horizontal="left"/>
    </xf>
    <xf numFmtId="43" fontId="0" fillId="0" borderId="34" xfId="0" applyNumberFormat="1" applyBorder="1" applyAlignment="1">
      <alignment horizontal="center"/>
    </xf>
    <xf numFmtId="43" fontId="0" fillId="0" borderId="29" xfId="0" applyNumberFormat="1" applyBorder="1" applyAlignment="1">
      <alignment horizontal="center"/>
    </xf>
    <xf numFmtId="43" fontId="0" fillId="0" borderId="7" xfId="0" applyNumberFormat="1" applyBorder="1" applyAlignment="1">
      <alignment horizontal="center"/>
    </xf>
    <xf numFmtId="43" fontId="0" fillId="0" borderId="31" xfId="0" applyNumberFormat="1" applyBorder="1" applyAlignment="1">
      <alignment horizontal="center"/>
    </xf>
    <xf numFmtId="0" fontId="8" fillId="0" borderId="0" xfId="3" applyFont="1" applyAlignment="1">
      <alignment horizontal="left" wrapText="1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95250</xdr:rowOff>
    </xdr:from>
    <xdr:to>
      <xdr:col>1</xdr:col>
      <xdr:colOff>713800</xdr:colOff>
      <xdr:row>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0"/>
          <a:ext cx="8185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996389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0"/>
          <a:ext cx="853514" cy="731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</xdr:rowOff>
    </xdr:from>
    <xdr:to>
      <xdr:col>1</xdr:col>
      <xdr:colOff>958289</xdr:colOff>
      <xdr:row>3</xdr:row>
      <xdr:rowOff>141033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525"/>
          <a:ext cx="853514" cy="731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1</xdr:col>
      <xdr:colOff>1053539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853514" cy="731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967814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0"/>
          <a:ext cx="853514" cy="731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958289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853514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topLeftCell="A3" workbookViewId="0">
      <selection activeCell="B19" sqref="B19"/>
    </sheetView>
  </sheetViews>
  <sheetFormatPr baseColWidth="10" defaultRowHeight="15" x14ac:dyDescent="0.25"/>
  <cols>
    <col min="1" max="1" width="7.7109375" customWidth="1"/>
    <col min="2" max="2" width="13.28515625" customWidth="1"/>
    <col min="3" max="3" width="18.28515625" customWidth="1"/>
    <col min="4" max="4" width="13.5703125" customWidth="1"/>
    <col min="6" max="6" width="15.28515625" customWidth="1"/>
    <col min="7" max="7" width="19.5703125" customWidth="1"/>
  </cols>
  <sheetData>
    <row r="1" spans="2:7" ht="15.75" x14ac:dyDescent="0.25">
      <c r="B1" s="43" t="s">
        <v>0</v>
      </c>
      <c r="C1" s="43"/>
      <c r="D1" s="43"/>
      <c r="E1" s="43"/>
      <c r="F1" s="43"/>
      <c r="G1" s="43"/>
    </row>
    <row r="2" spans="2:7" ht="15.75" x14ac:dyDescent="0.25">
      <c r="B2" s="44" t="s">
        <v>1</v>
      </c>
      <c r="C2" s="44"/>
      <c r="D2" s="44"/>
      <c r="E2" s="44"/>
      <c r="F2" s="44"/>
      <c r="G2" s="44"/>
    </row>
    <row r="3" spans="2:7" ht="15.75" x14ac:dyDescent="0.25">
      <c r="B3" s="45" t="s">
        <v>2</v>
      </c>
      <c r="C3" s="45"/>
      <c r="D3" s="45"/>
      <c r="E3" s="45"/>
      <c r="F3" s="45"/>
      <c r="G3" s="45"/>
    </row>
    <row r="4" spans="2:7" ht="15.75" x14ac:dyDescent="0.25">
      <c r="B4" s="45" t="s">
        <v>3</v>
      </c>
      <c r="C4" s="45"/>
      <c r="D4" s="45"/>
      <c r="E4" s="45"/>
      <c r="F4" s="45"/>
      <c r="G4" s="45"/>
    </row>
    <row r="5" spans="2:7" ht="15.75" thickBot="1" x14ac:dyDescent="0.3">
      <c r="B5" s="46"/>
      <c r="C5" s="46"/>
      <c r="D5" s="46"/>
      <c r="E5" s="46"/>
      <c r="F5" s="46"/>
      <c r="G5" s="46"/>
    </row>
    <row r="6" spans="2:7" ht="34.5" customHeight="1" thickBot="1" x14ac:dyDescent="0.3">
      <c r="B6" s="47" t="s">
        <v>4</v>
      </c>
      <c r="C6" s="48"/>
      <c r="D6" s="48"/>
      <c r="E6" s="48"/>
      <c r="F6" s="48"/>
      <c r="G6" s="49"/>
    </row>
    <row r="7" spans="2:7" ht="11.25" customHeight="1" x14ac:dyDescent="0.25">
      <c r="B7" s="50"/>
      <c r="C7" s="50"/>
      <c r="D7" s="50"/>
      <c r="E7" s="50"/>
      <c r="F7" s="50"/>
      <c r="G7" s="50"/>
    </row>
    <row r="8" spans="2:7" ht="26.25" thickBot="1" x14ac:dyDescent="0.3">
      <c r="B8" s="1" t="s">
        <v>6</v>
      </c>
      <c r="C8" s="2" t="s">
        <v>5</v>
      </c>
      <c r="D8" s="2" t="s">
        <v>7</v>
      </c>
      <c r="E8" s="2" t="s">
        <v>8</v>
      </c>
      <c r="F8" s="2" t="s">
        <v>9</v>
      </c>
      <c r="G8" s="3" t="s">
        <v>10</v>
      </c>
    </row>
    <row r="9" spans="2:7" x14ac:dyDescent="0.25">
      <c r="B9" s="51">
        <v>1</v>
      </c>
      <c r="C9" s="51" t="s">
        <v>11</v>
      </c>
      <c r="D9" s="4" t="s">
        <v>12</v>
      </c>
      <c r="E9" s="5" t="s">
        <v>13</v>
      </c>
      <c r="F9" s="6">
        <f>+ARENAS!E90</f>
        <v>646709.34000000008</v>
      </c>
      <c r="G9" s="54">
        <f>+SUM(F9:F13)</f>
        <v>2747760.96</v>
      </c>
    </row>
    <row r="10" spans="2:7" x14ac:dyDescent="0.25">
      <c r="B10" s="52"/>
      <c r="C10" s="52"/>
      <c r="D10" s="4" t="s">
        <v>14</v>
      </c>
      <c r="E10" s="7" t="s">
        <v>13</v>
      </c>
      <c r="F10" s="8" t="str">
        <f>+ASFALTITA!E9</f>
        <v>ND</v>
      </c>
      <c r="G10" s="55"/>
    </row>
    <row r="11" spans="2:7" x14ac:dyDescent="0.25">
      <c r="B11" s="52"/>
      <c r="C11" s="52"/>
      <c r="D11" s="4" t="s">
        <v>15</v>
      </c>
      <c r="E11" s="9" t="s">
        <v>13</v>
      </c>
      <c r="F11" s="8" t="str">
        <f>+DIABASA!E9</f>
        <v>ND</v>
      </c>
      <c r="G11" s="56"/>
    </row>
    <row r="12" spans="2:7" x14ac:dyDescent="0.25">
      <c r="B12" s="52"/>
      <c r="C12" s="52"/>
      <c r="D12" s="4" t="s">
        <v>16</v>
      </c>
      <c r="E12" s="9" t="s">
        <v>13</v>
      </c>
      <c r="F12" s="8">
        <f>+GRAVAS!E116</f>
        <v>1392374.43</v>
      </c>
      <c r="G12" s="56"/>
    </row>
    <row r="13" spans="2:7" ht="15.75" thickBot="1" x14ac:dyDescent="0.3">
      <c r="B13" s="53"/>
      <c r="C13" s="53"/>
      <c r="D13" s="10" t="s">
        <v>17</v>
      </c>
      <c r="E13" s="11" t="s">
        <v>13</v>
      </c>
      <c r="F13" s="12">
        <f>+RECEBO!E57</f>
        <v>708677.19000000006</v>
      </c>
      <c r="G13" s="57"/>
    </row>
    <row r="14" spans="2:7" ht="15.75" thickBot="1" x14ac:dyDescent="0.3">
      <c r="B14" s="58" t="s">
        <v>18</v>
      </c>
      <c r="C14" s="59"/>
      <c r="D14" s="59"/>
      <c r="E14" s="60"/>
      <c r="F14" s="40">
        <f>SUM(F9:F13)</f>
        <v>2747760.96</v>
      </c>
      <c r="G14" s="41"/>
    </row>
    <row r="15" spans="2:7" x14ac:dyDescent="0.25">
      <c r="F15" s="13"/>
      <c r="G15" s="14"/>
    </row>
    <row r="16" spans="2:7" x14ac:dyDescent="0.25">
      <c r="B16" s="15" t="s">
        <v>19</v>
      </c>
      <c r="F16" s="16"/>
      <c r="G16" s="17"/>
    </row>
    <row r="17" spans="2:8" ht="24.75" customHeight="1" x14ac:dyDescent="0.25">
      <c r="B17" s="76" t="s">
        <v>368</v>
      </c>
      <c r="C17" s="76"/>
      <c r="D17" s="76"/>
      <c r="E17" s="76"/>
      <c r="F17" s="76"/>
      <c r="G17" s="76"/>
      <c r="H17" s="76"/>
    </row>
    <row r="18" spans="2:8" ht="15" customHeight="1" x14ac:dyDescent="0.25">
      <c r="B18" s="76" t="s">
        <v>369</v>
      </c>
      <c r="C18" s="76"/>
      <c r="D18" s="76"/>
      <c r="E18" s="76"/>
      <c r="F18" s="76"/>
      <c r="G18" s="76"/>
    </row>
  </sheetData>
  <mergeCells count="13">
    <mergeCell ref="B18:G18"/>
    <mergeCell ref="B17:H17"/>
    <mergeCell ref="B1:G1"/>
    <mergeCell ref="B2:G2"/>
    <mergeCell ref="B3:G3"/>
    <mergeCell ref="B4:G4"/>
    <mergeCell ref="B5:G5"/>
    <mergeCell ref="B6:G6"/>
    <mergeCell ref="B7:G7"/>
    <mergeCell ref="B9:B13"/>
    <mergeCell ref="C9:C13"/>
    <mergeCell ref="G9:G13"/>
    <mergeCell ref="B14:E14"/>
  </mergeCells>
  <hyperlinks>
    <hyperlink ref="C9:C13" location="'ROCAS Y MATERIALES DE PRODUCCIO'!A1" display="ROCAS Y MATERIALES DE CONSTRUCCIÓN"/>
    <hyperlink ref="D11" location="DIABASA!A1" display="DIABASA"/>
    <hyperlink ref="D12" location="GRAVAS!A1" display="GRAVA"/>
    <hyperlink ref="D10" location="ASFALTITA!A1" display="ASFALTITAS"/>
    <hyperlink ref="D13" location="RECEBO!A1" display="RECEBO"/>
    <hyperlink ref="D9" location="ARENAS!A1" display="AREN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3"/>
  <sheetViews>
    <sheetView topLeftCell="A20" workbookViewId="0">
      <selection activeCell="E91" sqref="E91"/>
    </sheetView>
  </sheetViews>
  <sheetFormatPr baseColWidth="10" defaultRowHeight="15" x14ac:dyDescent="0.25"/>
  <cols>
    <col min="1" max="1" width="5.7109375" customWidth="1"/>
    <col min="2" max="2" width="22" bestFit="1" customWidth="1"/>
    <col min="3" max="3" width="31.85546875" bestFit="1" customWidth="1"/>
    <col min="4" max="4" width="25.42578125" bestFit="1" customWidth="1"/>
    <col min="5" max="5" width="30" bestFit="1" customWidth="1"/>
    <col min="6" max="6" width="30.28515625" bestFit="1" customWidth="1"/>
    <col min="7" max="7" width="13.140625" bestFit="1" customWidth="1"/>
    <col min="9" max="9" width="12.7109375" bestFit="1" customWidth="1"/>
  </cols>
  <sheetData>
    <row r="1" spans="2:7" ht="15.75" x14ac:dyDescent="0.25">
      <c r="B1" s="43" t="s">
        <v>0</v>
      </c>
      <c r="C1" s="43"/>
      <c r="D1" s="43"/>
      <c r="E1" s="43"/>
      <c r="F1" s="43"/>
    </row>
    <row r="2" spans="2:7" ht="15.75" x14ac:dyDescent="0.25">
      <c r="B2" s="43" t="s">
        <v>1</v>
      </c>
      <c r="C2" s="43"/>
      <c r="D2" s="43"/>
      <c r="E2" s="43"/>
      <c r="F2" s="43"/>
    </row>
    <row r="3" spans="2:7" ht="15.75" x14ac:dyDescent="0.25">
      <c r="B3" s="43" t="s">
        <v>2</v>
      </c>
      <c r="C3" s="43"/>
      <c r="D3" s="43"/>
      <c r="E3" s="43"/>
      <c r="F3" s="43"/>
    </row>
    <row r="4" spans="2:7" ht="15.75" thickBot="1" x14ac:dyDescent="0.3">
      <c r="B4" s="65"/>
      <c r="C4" s="65"/>
      <c r="D4" s="65"/>
    </row>
    <row r="5" spans="2:7" ht="15.75" customHeight="1" x14ac:dyDescent="0.25">
      <c r="B5" s="66" t="s">
        <v>21</v>
      </c>
      <c r="C5" s="67"/>
      <c r="D5" s="67"/>
      <c r="E5" s="67"/>
      <c r="F5" s="68"/>
    </row>
    <row r="6" spans="2:7" ht="15.75" thickBot="1" x14ac:dyDescent="0.3">
      <c r="B6" s="18" t="s">
        <v>22</v>
      </c>
      <c r="C6" s="19" t="s">
        <v>23</v>
      </c>
      <c r="D6" s="19" t="s">
        <v>24</v>
      </c>
      <c r="E6" s="19" t="s">
        <v>25</v>
      </c>
      <c r="F6" s="20" t="s">
        <v>26</v>
      </c>
    </row>
    <row r="7" spans="2:7" x14ac:dyDescent="0.25">
      <c r="B7" s="21" t="s">
        <v>27</v>
      </c>
      <c r="C7" s="22" t="s">
        <v>28</v>
      </c>
      <c r="D7" s="23" t="s">
        <v>29</v>
      </c>
      <c r="E7" s="24">
        <v>4200</v>
      </c>
      <c r="F7" s="25">
        <f>+E7</f>
        <v>4200</v>
      </c>
    </row>
    <row r="8" spans="2:7" x14ac:dyDescent="0.25">
      <c r="B8" s="26" t="s">
        <v>30</v>
      </c>
      <c r="C8" s="27" t="s">
        <v>31</v>
      </c>
      <c r="D8" s="28" t="s">
        <v>32</v>
      </c>
      <c r="E8" s="24">
        <v>3025</v>
      </c>
      <c r="F8" s="30">
        <f>+E8</f>
        <v>3025</v>
      </c>
      <c r="G8" s="31"/>
    </row>
    <row r="9" spans="2:7" x14ac:dyDescent="0.25">
      <c r="B9" s="26" t="s">
        <v>33</v>
      </c>
      <c r="C9" s="27" t="s">
        <v>34</v>
      </c>
      <c r="D9" s="28" t="s">
        <v>33</v>
      </c>
      <c r="E9" s="24">
        <v>803.66</v>
      </c>
      <c r="F9" s="30">
        <f>+E9</f>
        <v>803.66</v>
      </c>
      <c r="G9" s="31"/>
    </row>
    <row r="10" spans="2:7" x14ac:dyDescent="0.25">
      <c r="B10" s="26" t="s">
        <v>35</v>
      </c>
      <c r="C10" s="27" t="s">
        <v>36</v>
      </c>
      <c r="D10" s="28" t="s">
        <v>37</v>
      </c>
      <c r="E10" s="24">
        <v>1200</v>
      </c>
      <c r="F10" s="30">
        <f>+E10</f>
        <v>1200</v>
      </c>
      <c r="G10" s="31"/>
    </row>
    <row r="11" spans="2:7" x14ac:dyDescent="0.25">
      <c r="B11" s="61" t="s">
        <v>38</v>
      </c>
      <c r="C11" s="27" t="s">
        <v>39</v>
      </c>
      <c r="D11" s="28" t="s">
        <v>40</v>
      </c>
      <c r="E11" s="24">
        <v>2780</v>
      </c>
      <c r="F11" s="64">
        <f>SUM(E11:E21)</f>
        <v>12329.5</v>
      </c>
      <c r="G11" s="31"/>
    </row>
    <row r="12" spans="2:7" x14ac:dyDescent="0.25">
      <c r="B12" s="62"/>
      <c r="C12" s="27" t="s">
        <v>41</v>
      </c>
      <c r="D12" s="28" t="s">
        <v>42</v>
      </c>
      <c r="E12" s="24">
        <v>2018</v>
      </c>
      <c r="F12" s="64"/>
    </row>
    <row r="13" spans="2:7" x14ac:dyDescent="0.25">
      <c r="B13" s="62"/>
      <c r="C13" s="27" t="s">
        <v>43</v>
      </c>
      <c r="D13" s="28" t="s">
        <v>44</v>
      </c>
      <c r="E13" s="24">
        <v>56</v>
      </c>
      <c r="F13" s="64"/>
    </row>
    <row r="14" spans="2:7" x14ac:dyDescent="0.25">
      <c r="B14" s="62"/>
      <c r="C14" s="27" t="s">
        <v>45</v>
      </c>
      <c r="D14" s="28" t="s">
        <v>46</v>
      </c>
      <c r="E14" s="24">
        <v>672</v>
      </c>
      <c r="F14" s="64"/>
    </row>
    <row r="15" spans="2:7" x14ac:dyDescent="0.25">
      <c r="B15" s="62"/>
      <c r="C15" s="27" t="s">
        <v>47</v>
      </c>
      <c r="D15" s="28" t="s">
        <v>48</v>
      </c>
      <c r="E15" s="24">
        <v>963</v>
      </c>
      <c r="F15" s="64"/>
    </row>
    <row r="16" spans="2:7" x14ac:dyDescent="0.25">
      <c r="B16" s="62"/>
      <c r="C16" s="27" t="s">
        <v>49</v>
      </c>
      <c r="D16" s="28" t="s">
        <v>50</v>
      </c>
      <c r="E16" s="24">
        <v>2780</v>
      </c>
      <c r="F16" s="64"/>
    </row>
    <row r="17" spans="2:6" x14ac:dyDescent="0.25">
      <c r="B17" s="62"/>
      <c r="C17" s="27" t="s">
        <v>51</v>
      </c>
      <c r="D17" s="28" t="s">
        <v>52</v>
      </c>
      <c r="E17" s="24">
        <v>320</v>
      </c>
      <c r="F17" s="64"/>
    </row>
    <row r="18" spans="2:6" x14ac:dyDescent="0.25">
      <c r="B18" s="62"/>
      <c r="C18" s="27" t="s">
        <v>53</v>
      </c>
      <c r="D18" s="28" t="s">
        <v>54</v>
      </c>
      <c r="E18" s="24">
        <v>300</v>
      </c>
      <c r="F18" s="64"/>
    </row>
    <row r="19" spans="2:6" x14ac:dyDescent="0.25">
      <c r="B19" s="62"/>
      <c r="C19" s="27" t="s">
        <v>55</v>
      </c>
      <c r="D19" s="28" t="s">
        <v>56</v>
      </c>
      <c r="E19" s="24">
        <v>1538</v>
      </c>
      <c r="F19" s="64"/>
    </row>
    <row r="20" spans="2:6" x14ac:dyDescent="0.25">
      <c r="B20" s="62"/>
      <c r="C20" s="27" t="s">
        <v>57</v>
      </c>
      <c r="D20" s="28" t="s">
        <v>58</v>
      </c>
      <c r="E20" s="24">
        <v>217.5</v>
      </c>
      <c r="F20" s="64"/>
    </row>
    <row r="21" spans="2:6" x14ac:dyDescent="0.25">
      <c r="B21" s="63"/>
      <c r="C21" s="27" t="s">
        <v>59</v>
      </c>
      <c r="D21" s="28" t="s">
        <v>60</v>
      </c>
      <c r="E21" s="24">
        <v>685</v>
      </c>
      <c r="F21" s="64"/>
    </row>
    <row r="22" spans="2:6" x14ac:dyDescent="0.25">
      <c r="B22" s="61" t="s">
        <v>61</v>
      </c>
      <c r="C22" s="27" t="s">
        <v>62</v>
      </c>
      <c r="D22" s="28" t="s">
        <v>63</v>
      </c>
      <c r="E22" s="24">
        <v>2211</v>
      </c>
      <c r="F22" s="64">
        <f>SUM(E22:E26)</f>
        <v>9911.7900000000009</v>
      </c>
    </row>
    <row r="23" spans="2:6" x14ac:dyDescent="0.25">
      <c r="B23" s="62"/>
      <c r="C23" s="27" t="s">
        <v>64</v>
      </c>
      <c r="D23" s="28" t="s">
        <v>65</v>
      </c>
      <c r="E23" s="24">
        <v>3419</v>
      </c>
      <c r="F23" s="64"/>
    </row>
    <row r="24" spans="2:6" x14ac:dyDescent="0.25">
      <c r="B24" s="62"/>
      <c r="C24" s="27" t="s">
        <v>66</v>
      </c>
      <c r="D24" s="28" t="s">
        <v>67</v>
      </c>
      <c r="E24" s="24">
        <v>1286</v>
      </c>
      <c r="F24" s="64"/>
    </row>
    <row r="25" spans="2:6" x14ac:dyDescent="0.25">
      <c r="B25" s="62"/>
      <c r="C25" s="27" t="s">
        <v>68</v>
      </c>
      <c r="D25" s="28" t="s">
        <v>69</v>
      </c>
      <c r="E25" s="24">
        <v>267</v>
      </c>
      <c r="F25" s="64"/>
    </row>
    <row r="26" spans="2:6" x14ac:dyDescent="0.25">
      <c r="B26" s="63"/>
      <c r="C26" s="27" t="s">
        <v>70</v>
      </c>
      <c r="D26" s="28" t="s">
        <v>71</v>
      </c>
      <c r="E26" s="24">
        <v>2728.79</v>
      </c>
      <c r="F26" s="64"/>
    </row>
    <row r="27" spans="2:6" x14ac:dyDescent="0.25">
      <c r="B27" s="61" t="s">
        <v>72</v>
      </c>
      <c r="C27" s="27" t="s">
        <v>73</v>
      </c>
      <c r="D27" s="28" t="s">
        <v>74</v>
      </c>
      <c r="E27" s="24">
        <v>245</v>
      </c>
      <c r="F27" s="64">
        <f>SUM(E27:E28)</f>
        <v>581</v>
      </c>
    </row>
    <row r="28" spans="2:6" x14ac:dyDescent="0.25">
      <c r="B28" s="63"/>
      <c r="C28" s="27" t="s">
        <v>75</v>
      </c>
      <c r="D28" s="28" t="s">
        <v>76</v>
      </c>
      <c r="E28" s="24">
        <v>336</v>
      </c>
      <c r="F28" s="64"/>
    </row>
    <row r="29" spans="2:6" x14ac:dyDescent="0.25">
      <c r="B29" s="26" t="s">
        <v>77</v>
      </c>
      <c r="C29" s="27" t="s">
        <v>78</v>
      </c>
      <c r="D29" s="28" t="s">
        <v>79</v>
      </c>
      <c r="E29" s="24">
        <v>310</v>
      </c>
      <c r="F29" s="30">
        <f>+E29</f>
        <v>310</v>
      </c>
    </row>
    <row r="30" spans="2:6" x14ac:dyDescent="0.25">
      <c r="B30" s="61" t="s">
        <v>80</v>
      </c>
      <c r="C30" s="27" t="s">
        <v>81</v>
      </c>
      <c r="D30" s="28" t="s">
        <v>82</v>
      </c>
      <c r="E30" s="24">
        <v>135</v>
      </c>
      <c r="F30" s="64">
        <f>SUM(E30:E31)</f>
        <v>2485</v>
      </c>
    </row>
    <row r="31" spans="2:6" x14ac:dyDescent="0.25">
      <c r="B31" s="63"/>
      <c r="C31" s="27" t="s">
        <v>83</v>
      </c>
      <c r="D31" s="28" t="s">
        <v>84</v>
      </c>
      <c r="E31" s="24">
        <v>2350</v>
      </c>
      <c r="F31" s="64"/>
    </row>
    <row r="32" spans="2:6" x14ac:dyDescent="0.25">
      <c r="B32" s="61" t="s">
        <v>85</v>
      </c>
      <c r="C32" s="27" t="s">
        <v>86</v>
      </c>
      <c r="D32" s="28" t="s">
        <v>87</v>
      </c>
      <c r="E32" s="24">
        <v>3297</v>
      </c>
      <c r="F32" s="64">
        <f>SUM(E32:E33)</f>
        <v>49744.17</v>
      </c>
    </row>
    <row r="33" spans="2:6" x14ac:dyDescent="0.25">
      <c r="B33" s="63"/>
      <c r="C33" s="27" t="s">
        <v>88</v>
      </c>
      <c r="D33" s="28" t="s">
        <v>89</v>
      </c>
      <c r="E33" s="24">
        <v>46447.17</v>
      </c>
      <c r="F33" s="69"/>
    </row>
    <row r="34" spans="2:6" x14ac:dyDescent="0.25">
      <c r="B34" s="61" t="s">
        <v>90</v>
      </c>
      <c r="C34" s="27" t="s">
        <v>91</v>
      </c>
      <c r="D34" s="28" t="s">
        <v>92</v>
      </c>
      <c r="E34" s="24">
        <v>760</v>
      </c>
      <c r="F34" s="64">
        <f>SUM(E34:E51)</f>
        <v>206263.69000000003</v>
      </c>
    </row>
    <row r="35" spans="2:6" x14ac:dyDescent="0.25">
      <c r="B35" s="62"/>
      <c r="C35" s="27" t="s">
        <v>93</v>
      </c>
      <c r="D35" s="28" t="s">
        <v>94</v>
      </c>
      <c r="E35" s="24">
        <v>3570</v>
      </c>
      <c r="F35" s="69"/>
    </row>
    <row r="36" spans="2:6" x14ac:dyDescent="0.25">
      <c r="B36" s="62"/>
      <c r="C36" s="27" t="s">
        <v>95</v>
      </c>
      <c r="D36" s="28" t="s">
        <v>96</v>
      </c>
      <c r="E36" s="24">
        <v>40625.980000000003</v>
      </c>
      <c r="F36" s="69"/>
    </row>
    <row r="37" spans="2:6" x14ac:dyDescent="0.25">
      <c r="B37" s="62"/>
      <c r="C37" s="27" t="s">
        <v>97</v>
      </c>
      <c r="D37" s="28" t="s">
        <v>98</v>
      </c>
      <c r="E37" s="24">
        <v>15858</v>
      </c>
      <c r="F37" s="69"/>
    </row>
    <row r="38" spans="2:6" x14ac:dyDescent="0.25">
      <c r="B38" s="62"/>
      <c r="C38" s="27" t="s">
        <v>99</v>
      </c>
      <c r="D38" s="28" t="s">
        <v>100</v>
      </c>
      <c r="E38" s="24">
        <v>6607</v>
      </c>
      <c r="F38" s="69"/>
    </row>
    <row r="39" spans="2:6" x14ac:dyDescent="0.25">
      <c r="B39" s="62"/>
      <c r="C39" s="27" t="s">
        <v>101</v>
      </c>
      <c r="D39" s="28" t="s">
        <v>102</v>
      </c>
      <c r="E39" s="24">
        <v>7018</v>
      </c>
      <c r="F39" s="69"/>
    </row>
    <row r="40" spans="2:6" x14ac:dyDescent="0.25">
      <c r="B40" s="62"/>
      <c r="C40" s="27" t="s">
        <v>103</v>
      </c>
      <c r="D40" s="28" t="s">
        <v>104</v>
      </c>
      <c r="E40" s="24">
        <v>3334.5</v>
      </c>
      <c r="F40" s="69"/>
    </row>
    <row r="41" spans="2:6" x14ac:dyDescent="0.25">
      <c r="B41" s="62"/>
      <c r="C41" s="27" t="s">
        <v>105</v>
      </c>
      <c r="D41" s="28" t="s">
        <v>106</v>
      </c>
      <c r="E41" s="24">
        <v>1900</v>
      </c>
      <c r="F41" s="69"/>
    </row>
    <row r="42" spans="2:6" x14ac:dyDescent="0.25">
      <c r="B42" s="62"/>
      <c r="C42" s="27" t="s">
        <v>107</v>
      </c>
      <c r="D42" s="28" t="s">
        <v>108</v>
      </c>
      <c r="E42" s="24">
        <v>27617.87</v>
      </c>
      <c r="F42" s="69"/>
    </row>
    <row r="43" spans="2:6" x14ac:dyDescent="0.25">
      <c r="B43" s="62"/>
      <c r="C43" s="27" t="s">
        <v>109</v>
      </c>
      <c r="D43" s="28" t="s">
        <v>110</v>
      </c>
      <c r="E43" s="24">
        <v>262</v>
      </c>
      <c r="F43" s="69"/>
    </row>
    <row r="44" spans="2:6" x14ac:dyDescent="0.25">
      <c r="B44" s="62"/>
      <c r="C44" s="27" t="s">
        <v>111</v>
      </c>
      <c r="D44" s="28" t="s">
        <v>112</v>
      </c>
      <c r="E44" s="24">
        <v>1450</v>
      </c>
      <c r="F44" s="69"/>
    </row>
    <row r="45" spans="2:6" x14ac:dyDescent="0.25">
      <c r="B45" s="62"/>
      <c r="C45" s="27" t="s">
        <v>113</v>
      </c>
      <c r="D45" s="28" t="s">
        <v>114</v>
      </c>
      <c r="E45" s="24">
        <v>6294</v>
      </c>
      <c r="F45" s="69"/>
    </row>
    <row r="46" spans="2:6" x14ac:dyDescent="0.25">
      <c r="B46" s="62"/>
      <c r="C46" s="27" t="s">
        <v>115</v>
      </c>
      <c r="D46" s="28" t="s">
        <v>116</v>
      </c>
      <c r="E46" s="24">
        <v>8682</v>
      </c>
      <c r="F46" s="69"/>
    </row>
    <row r="47" spans="2:6" x14ac:dyDescent="0.25">
      <c r="B47" s="62"/>
      <c r="C47" s="27" t="s">
        <v>117</v>
      </c>
      <c r="D47" s="28" t="s">
        <v>118</v>
      </c>
      <c r="E47" s="24">
        <v>3100</v>
      </c>
      <c r="F47" s="69"/>
    </row>
    <row r="48" spans="2:6" x14ac:dyDescent="0.25">
      <c r="B48" s="62"/>
      <c r="C48" s="27" t="s">
        <v>119</v>
      </c>
      <c r="D48" s="28" t="s">
        <v>120</v>
      </c>
      <c r="E48" s="24">
        <v>24355.200000000001</v>
      </c>
      <c r="F48" s="69"/>
    </row>
    <row r="49" spans="2:6" x14ac:dyDescent="0.25">
      <c r="B49" s="62"/>
      <c r="C49" s="27" t="s">
        <v>121</v>
      </c>
      <c r="D49" s="28" t="s">
        <v>122</v>
      </c>
      <c r="E49" s="24">
        <v>13744</v>
      </c>
      <c r="F49" s="69"/>
    </row>
    <row r="50" spans="2:6" x14ac:dyDescent="0.25">
      <c r="B50" s="62"/>
      <c r="C50" s="27" t="s">
        <v>123</v>
      </c>
      <c r="D50" s="28" t="s">
        <v>124</v>
      </c>
      <c r="E50" s="24">
        <v>39766.5</v>
      </c>
      <c r="F50" s="69"/>
    </row>
    <row r="51" spans="2:6" x14ac:dyDescent="0.25">
      <c r="B51" s="63"/>
      <c r="C51" s="27" t="s">
        <v>125</v>
      </c>
      <c r="D51" s="28" t="s">
        <v>126</v>
      </c>
      <c r="E51" s="24">
        <v>1318.64</v>
      </c>
      <c r="F51" s="69"/>
    </row>
    <row r="52" spans="2:6" x14ac:dyDescent="0.25">
      <c r="B52" s="61" t="s">
        <v>127</v>
      </c>
      <c r="C52" s="27" t="s">
        <v>128</v>
      </c>
      <c r="D52" s="28" t="s">
        <v>129</v>
      </c>
      <c r="E52" s="24">
        <v>2040</v>
      </c>
      <c r="F52" s="64">
        <f>SUM(E52:E56)</f>
        <v>28966</v>
      </c>
    </row>
    <row r="53" spans="2:6" x14ac:dyDescent="0.25">
      <c r="B53" s="62"/>
      <c r="C53" s="27" t="s">
        <v>130</v>
      </c>
      <c r="D53" s="28" t="s">
        <v>131</v>
      </c>
      <c r="E53" s="24">
        <v>671</v>
      </c>
      <c r="F53" s="64"/>
    </row>
    <row r="54" spans="2:6" x14ac:dyDescent="0.25">
      <c r="B54" s="62"/>
      <c r="C54" s="27" t="s">
        <v>132</v>
      </c>
      <c r="D54" s="28" t="s">
        <v>133</v>
      </c>
      <c r="E54" s="24">
        <v>7225</v>
      </c>
      <c r="F54" s="64"/>
    </row>
    <row r="55" spans="2:6" x14ac:dyDescent="0.25">
      <c r="B55" s="62"/>
      <c r="C55" s="27" t="s">
        <v>134</v>
      </c>
      <c r="D55" s="28" t="s">
        <v>135</v>
      </c>
      <c r="E55" s="24">
        <v>18036</v>
      </c>
      <c r="F55" s="64"/>
    </row>
    <row r="56" spans="2:6" x14ac:dyDescent="0.25">
      <c r="B56" s="63"/>
      <c r="C56" s="27" t="s">
        <v>136</v>
      </c>
      <c r="D56" s="28" t="s">
        <v>137</v>
      </c>
      <c r="E56" s="24">
        <v>994</v>
      </c>
      <c r="F56" s="64"/>
    </row>
    <row r="57" spans="2:6" x14ac:dyDescent="0.25">
      <c r="B57" s="61" t="s">
        <v>138</v>
      </c>
      <c r="C57" s="27" t="s">
        <v>139</v>
      </c>
      <c r="D57" s="28" t="s">
        <v>140</v>
      </c>
      <c r="E57" s="24">
        <v>61559</v>
      </c>
      <c r="F57" s="64">
        <f>SUM(E57:E58)</f>
        <v>62365</v>
      </c>
    </row>
    <row r="58" spans="2:6" x14ac:dyDescent="0.25">
      <c r="B58" s="63"/>
      <c r="C58" s="27" t="s">
        <v>141</v>
      </c>
      <c r="D58" s="28" t="s">
        <v>142</v>
      </c>
      <c r="E58" s="24">
        <v>806</v>
      </c>
      <c r="F58" s="64"/>
    </row>
    <row r="59" spans="2:6" x14ac:dyDescent="0.25">
      <c r="B59" s="61" t="s">
        <v>143</v>
      </c>
      <c r="C59" s="27" t="s">
        <v>144</v>
      </c>
      <c r="D59" s="28" t="s">
        <v>145</v>
      </c>
      <c r="E59" s="24">
        <v>71901.399999999994</v>
      </c>
      <c r="F59" s="64">
        <f>SUM(E59:E63)</f>
        <v>101016.32999999999</v>
      </c>
    </row>
    <row r="60" spans="2:6" x14ac:dyDescent="0.25">
      <c r="B60" s="62"/>
      <c r="C60" s="27" t="s">
        <v>146</v>
      </c>
      <c r="D60" s="28" t="s">
        <v>147</v>
      </c>
      <c r="E60" s="24">
        <v>27650.93</v>
      </c>
      <c r="F60" s="64"/>
    </row>
    <row r="61" spans="2:6" x14ac:dyDescent="0.25">
      <c r="B61" s="62"/>
      <c r="C61" s="27" t="s">
        <v>148</v>
      </c>
      <c r="D61" s="28" t="s">
        <v>149</v>
      </c>
      <c r="E61" s="24">
        <v>1229</v>
      </c>
      <c r="F61" s="64"/>
    </row>
    <row r="62" spans="2:6" x14ac:dyDescent="0.25">
      <c r="B62" s="62"/>
      <c r="C62" s="27" t="s">
        <v>150</v>
      </c>
      <c r="D62" s="28" t="s">
        <v>151</v>
      </c>
      <c r="E62" s="24">
        <v>85</v>
      </c>
      <c r="F62" s="64"/>
    </row>
    <row r="63" spans="2:6" x14ac:dyDescent="0.25">
      <c r="B63" s="63"/>
      <c r="C63" s="27" t="s">
        <v>152</v>
      </c>
      <c r="D63" s="28" t="s">
        <v>153</v>
      </c>
      <c r="E63" s="24">
        <v>150</v>
      </c>
      <c r="F63" s="64"/>
    </row>
    <row r="64" spans="2:6" x14ac:dyDescent="0.25">
      <c r="B64" s="61" t="s">
        <v>154</v>
      </c>
      <c r="C64" s="27" t="s">
        <v>155</v>
      </c>
      <c r="D64" s="28" t="s">
        <v>156</v>
      </c>
      <c r="E64" s="24">
        <v>689</v>
      </c>
      <c r="F64" s="64">
        <f>SUM(E64:E65)</f>
        <v>1229</v>
      </c>
    </row>
    <row r="65" spans="2:7" x14ac:dyDescent="0.25">
      <c r="B65" s="63"/>
      <c r="C65" s="27" t="s">
        <v>157</v>
      </c>
      <c r="D65" s="28" t="s">
        <v>158</v>
      </c>
      <c r="E65" s="24">
        <v>540</v>
      </c>
      <c r="F65" s="64"/>
    </row>
    <row r="66" spans="2:7" x14ac:dyDescent="0.25">
      <c r="B66" s="61" t="s">
        <v>159</v>
      </c>
      <c r="C66" s="27" t="s">
        <v>160</v>
      </c>
      <c r="D66" s="28" t="s">
        <v>161</v>
      </c>
      <c r="E66" s="24">
        <v>9194</v>
      </c>
      <c r="F66" s="64">
        <f>SUM(E66:E68)</f>
        <v>13158</v>
      </c>
    </row>
    <row r="67" spans="2:7" x14ac:dyDescent="0.25">
      <c r="B67" s="62"/>
      <c r="C67" s="27" t="s">
        <v>162</v>
      </c>
      <c r="D67" s="28" t="s">
        <v>163</v>
      </c>
      <c r="E67" s="24">
        <v>480</v>
      </c>
      <c r="F67" s="64"/>
    </row>
    <row r="68" spans="2:7" x14ac:dyDescent="0.25">
      <c r="B68" s="63"/>
      <c r="C68" s="27" t="s">
        <v>164</v>
      </c>
      <c r="D68" s="28" t="s">
        <v>165</v>
      </c>
      <c r="E68" s="24">
        <v>3484</v>
      </c>
      <c r="F68" s="64"/>
    </row>
    <row r="69" spans="2:7" x14ac:dyDescent="0.25">
      <c r="B69" s="61" t="s">
        <v>166</v>
      </c>
      <c r="C69" s="27" t="s">
        <v>167</v>
      </c>
      <c r="D69" s="28" t="s">
        <v>168</v>
      </c>
      <c r="E69" s="24">
        <v>7328</v>
      </c>
      <c r="F69" s="64">
        <f>SUM(E69:E70)</f>
        <v>8799</v>
      </c>
    </row>
    <row r="70" spans="2:7" x14ac:dyDescent="0.25">
      <c r="B70" s="62"/>
      <c r="C70" s="27" t="s">
        <v>169</v>
      </c>
      <c r="D70" s="28" t="s">
        <v>170</v>
      </c>
      <c r="E70" s="24">
        <v>1471</v>
      </c>
      <c r="F70" s="64"/>
    </row>
    <row r="71" spans="2:7" x14ac:dyDescent="0.25">
      <c r="B71" s="61" t="s">
        <v>171</v>
      </c>
      <c r="C71" s="27" t="s">
        <v>172</v>
      </c>
      <c r="D71" s="28" t="s">
        <v>173</v>
      </c>
      <c r="E71" s="24">
        <v>1896</v>
      </c>
      <c r="F71" s="70">
        <f>SUM(E71:E81)</f>
        <v>88862.05</v>
      </c>
      <c r="G71" s="32"/>
    </row>
    <row r="72" spans="2:7" x14ac:dyDescent="0.25">
      <c r="B72" s="62"/>
      <c r="C72" s="27" t="s">
        <v>174</v>
      </c>
      <c r="D72" s="28" t="s">
        <v>175</v>
      </c>
      <c r="E72" s="24">
        <v>10216.92</v>
      </c>
      <c r="F72" s="70"/>
      <c r="G72" s="32"/>
    </row>
    <row r="73" spans="2:7" x14ac:dyDescent="0.25">
      <c r="B73" s="62"/>
      <c r="C73" s="27" t="s">
        <v>176</v>
      </c>
      <c r="D73" s="28" t="s">
        <v>177</v>
      </c>
      <c r="E73" s="24">
        <v>11873</v>
      </c>
      <c r="F73" s="70"/>
    </row>
    <row r="74" spans="2:7" x14ac:dyDescent="0.25">
      <c r="B74" s="62"/>
      <c r="C74" s="27" t="s">
        <v>178</v>
      </c>
      <c r="D74" s="28" t="s">
        <v>179</v>
      </c>
      <c r="E74" s="24">
        <v>320</v>
      </c>
      <c r="F74" s="70"/>
    </row>
    <row r="75" spans="2:7" x14ac:dyDescent="0.25">
      <c r="B75" s="62"/>
      <c r="C75" s="27" t="s">
        <v>180</v>
      </c>
      <c r="D75" s="28" t="s">
        <v>181</v>
      </c>
      <c r="E75" s="24">
        <v>6631</v>
      </c>
      <c r="F75" s="70"/>
    </row>
    <row r="76" spans="2:7" x14ac:dyDescent="0.25">
      <c r="B76" s="62"/>
      <c r="C76" s="27" t="s">
        <v>182</v>
      </c>
      <c r="D76" s="28" t="s">
        <v>183</v>
      </c>
      <c r="E76" s="24">
        <v>16158</v>
      </c>
      <c r="F76" s="70"/>
    </row>
    <row r="77" spans="2:7" x14ac:dyDescent="0.25">
      <c r="B77" s="62"/>
      <c r="C77" s="27" t="s">
        <v>184</v>
      </c>
      <c r="D77" s="28" t="s">
        <v>185</v>
      </c>
      <c r="E77" s="24">
        <v>26041.13</v>
      </c>
      <c r="F77" s="70"/>
    </row>
    <row r="78" spans="2:7" x14ac:dyDescent="0.25">
      <c r="B78" s="62"/>
      <c r="C78" s="27" t="s">
        <v>186</v>
      </c>
      <c r="D78" s="28" t="s">
        <v>187</v>
      </c>
      <c r="E78" s="24">
        <v>1000</v>
      </c>
      <c r="F78" s="70"/>
    </row>
    <row r="79" spans="2:7" x14ac:dyDescent="0.25">
      <c r="B79" s="62"/>
      <c r="C79" s="27" t="s">
        <v>188</v>
      </c>
      <c r="D79" s="28" t="s">
        <v>189</v>
      </c>
      <c r="E79" s="24">
        <v>1856</v>
      </c>
      <c r="F79" s="70"/>
    </row>
    <row r="80" spans="2:7" x14ac:dyDescent="0.25">
      <c r="B80" s="62"/>
      <c r="C80" s="27" t="s">
        <v>190</v>
      </c>
      <c r="D80" s="28" t="s">
        <v>191</v>
      </c>
      <c r="E80" s="24">
        <v>12018</v>
      </c>
      <c r="F80" s="70"/>
    </row>
    <row r="81" spans="2:7" x14ac:dyDescent="0.25">
      <c r="B81" s="63"/>
      <c r="C81" s="27" t="s">
        <v>192</v>
      </c>
      <c r="D81" s="28" t="s">
        <v>193</v>
      </c>
      <c r="E81" s="24">
        <v>852</v>
      </c>
      <c r="F81" s="70"/>
    </row>
    <row r="82" spans="2:7" x14ac:dyDescent="0.25">
      <c r="B82" s="61" t="s">
        <v>194</v>
      </c>
      <c r="C82" s="27" t="s">
        <v>195</v>
      </c>
      <c r="D82" s="28" t="s">
        <v>196</v>
      </c>
      <c r="E82" s="24">
        <v>650</v>
      </c>
      <c r="F82" s="64">
        <f>SUM(E82:E89)</f>
        <v>51460.15</v>
      </c>
    </row>
    <row r="83" spans="2:7" x14ac:dyDescent="0.25">
      <c r="B83" s="62"/>
      <c r="C83" s="27" t="s">
        <v>197</v>
      </c>
      <c r="D83" s="28" t="s">
        <v>198</v>
      </c>
      <c r="E83" s="24">
        <v>1727</v>
      </c>
      <c r="F83" s="64"/>
    </row>
    <row r="84" spans="2:7" x14ac:dyDescent="0.25">
      <c r="B84" s="62"/>
      <c r="C84" s="27" t="s">
        <v>199</v>
      </c>
      <c r="D84" s="28" t="s">
        <v>200</v>
      </c>
      <c r="E84" s="24">
        <v>6133.65</v>
      </c>
      <c r="F84" s="64"/>
    </row>
    <row r="85" spans="2:7" x14ac:dyDescent="0.25">
      <c r="B85" s="62"/>
      <c r="C85" s="27" t="s">
        <v>201</v>
      </c>
      <c r="D85" s="28" t="s">
        <v>202</v>
      </c>
      <c r="E85" s="24">
        <v>4880</v>
      </c>
      <c r="F85" s="64"/>
    </row>
    <row r="86" spans="2:7" x14ac:dyDescent="0.25">
      <c r="B86" s="62"/>
      <c r="C86" s="27" t="s">
        <v>203</v>
      </c>
      <c r="D86" s="28" t="s">
        <v>204</v>
      </c>
      <c r="E86" s="24">
        <v>12038</v>
      </c>
      <c r="F86" s="64"/>
    </row>
    <row r="87" spans="2:7" x14ac:dyDescent="0.25">
      <c r="B87" s="62"/>
      <c r="C87" s="27" t="s">
        <v>205</v>
      </c>
      <c r="D87" s="28" t="s">
        <v>206</v>
      </c>
      <c r="E87" s="24">
        <v>19981.5</v>
      </c>
      <c r="F87" s="64"/>
    </row>
    <row r="88" spans="2:7" x14ac:dyDescent="0.25">
      <c r="B88" s="62"/>
      <c r="C88" s="27" t="s">
        <v>207</v>
      </c>
      <c r="D88" s="28" t="s">
        <v>208</v>
      </c>
      <c r="E88" s="24">
        <v>4750</v>
      </c>
      <c r="F88" s="64"/>
    </row>
    <row r="89" spans="2:7" x14ac:dyDescent="0.25">
      <c r="B89" s="63"/>
      <c r="C89" s="27" t="s">
        <v>209</v>
      </c>
      <c r="D89" s="28" t="s">
        <v>210</v>
      </c>
      <c r="E89" s="24">
        <v>1300</v>
      </c>
      <c r="F89" s="64"/>
    </row>
    <row r="90" spans="2:7" x14ac:dyDescent="0.25">
      <c r="B90" s="38" t="s">
        <v>211</v>
      </c>
      <c r="C90" s="38"/>
      <c r="D90" s="38"/>
      <c r="E90" s="39">
        <f>SUM(E7:E89)</f>
        <v>646709.34000000008</v>
      </c>
      <c r="F90" s="39"/>
      <c r="G90" s="32"/>
    </row>
    <row r="91" spans="2:7" x14ac:dyDescent="0.25">
      <c r="B91" s="15"/>
    </row>
    <row r="92" spans="2:7" x14ac:dyDescent="0.25">
      <c r="B92" s="15" t="s">
        <v>19</v>
      </c>
    </row>
    <row r="93" spans="2:7" ht="24.75" customHeight="1" x14ac:dyDescent="0.25">
      <c r="B93" s="42" t="s">
        <v>20</v>
      </c>
      <c r="C93" s="42"/>
      <c r="D93" s="42"/>
      <c r="E93" s="42"/>
    </row>
  </sheetData>
  <mergeCells count="34">
    <mergeCell ref="B82:B89"/>
    <mergeCell ref="F82:F89"/>
    <mergeCell ref="B93:E93"/>
    <mergeCell ref="B66:B68"/>
    <mergeCell ref="F66:F68"/>
    <mergeCell ref="B69:B70"/>
    <mergeCell ref="F69:F70"/>
    <mergeCell ref="B71:B81"/>
    <mergeCell ref="F71:F81"/>
    <mergeCell ref="B57:B58"/>
    <mergeCell ref="F57:F58"/>
    <mergeCell ref="B59:B63"/>
    <mergeCell ref="F59:F63"/>
    <mergeCell ref="B64:B65"/>
    <mergeCell ref="F64:F65"/>
    <mergeCell ref="B32:B33"/>
    <mergeCell ref="F32:F33"/>
    <mergeCell ref="B34:B51"/>
    <mergeCell ref="F34:F51"/>
    <mergeCell ref="B52:B56"/>
    <mergeCell ref="F52:F56"/>
    <mergeCell ref="B22:B26"/>
    <mergeCell ref="F22:F26"/>
    <mergeCell ref="B27:B28"/>
    <mergeCell ref="F27:F28"/>
    <mergeCell ref="B30:B31"/>
    <mergeCell ref="F30:F31"/>
    <mergeCell ref="B11:B21"/>
    <mergeCell ref="F11:F21"/>
    <mergeCell ref="B1:F1"/>
    <mergeCell ref="B2:F2"/>
    <mergeCell ref="B3:F3"/>
    <mergeCell ref="B4:D4"/>
    <mergeCell ref="B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B3" sqref="B3:F3"/>
    </sheetView>
  </sheetViews>
  <sheetFormatPr baseColWidth="10" defaultRowHeight="15" x14ac:dyDescent="0.25"/>
  <cols>
    <col min="1" max="1" width="5.140625" customWidth="1"/>
    <col min="2" max="2" width="19.7109375" customWidth="1"/>
    <col min="3" max="3" width="28.85546875" customWidth="1"/>
    <col min="4" max="4" width="12.5703125" bestFit="1" customWidth="1"/>
    <col min="5" max="5" width="25.42578125" bestFit="1" customWidth="1"/>
    <col min="6" max="6" width="30.28515625" bestFit="1" customWidth="1"/>
  </cols>
  <sheetData>
    <row r="1" spans="2:8" ht="15.75" x14ac:dyDescent="0.25">
      <c r="B1" s="43" t="s">
        <v>0</v>
      </c>
      <c r="C1" s="43"/>
      <c r="D1" s="43"/>
      <c r="E1" s="43"/>
      <c r="F1" s="43"/>
    </row>
    <row r="2" spans="2:8" ht="15.75" x14ac:dyDescent="0.25">
      <c r="B2" s="43" t="s">
        <v>1</v>
      </c>
      <c r="C2" s="43"/>
      <c r="D2" s="43"/>
      <c r="E2" s="43"/>
      <c r="F2" s="43"/>
    </row>
    <row r="3" spans="2:8" ht="15.75" x14ac:dyDescent="0.25">
      <c r="B3" s="43" t="s">
        <v>2</v>
      </c>
      <c r="C3" s="43"/>
      <c r="D3" s="43"/>
      <c r="E3" s="43"/>
      <c r="F3" s="43"/>
    </row>
    <row r="4" spans="2:8" ht="15.75" thickBot="1" x14ac:dyDescent="0.3">
      <c r="B4" s="65"/>
      <c r="C4" s="65"/>
      <c r="D4" s="65"/>
    </row>
    <row r="5" spans="2:8" ht="15" customHeight="1" x14ac:dyDescent="0.25">
      <c r="B5" s="66" t="s">
        <v>212</v>
      </c>
      <c r="C5" s="67"/>
      <c r="D5" s="67"/>
      <c r="E5" s="67"/>
      <c r="F5" s="68"/>
    </row>
    <row r="6" spans="2:8" ht="15.75" thickBot="1" x14ac:dyDescent="0.3">
      <c r="B6" s="18" t="s">
        <v>22</v>
      </c>
      <c r="C6" s="19" t="s">
        <v>23</v>
      </c>
      <c r="D6" s="19" t="s">
        <v>24</v>
      </c>
      <c r="E6" s="19" t="s">
        <v>25</v>
      </c>
      <c r="F6" s="20" t="s">
        <v>26</v>
      </c>
    </row>
    <row r="7" spans="2:8" x14ac:dyDescent="0.25">
      <c r="B7" s="21" t="s">
        <v>213</v>
      </c>
      <c r="C7" s="21" t="s">
        <v>213</v>
      </c>
      <c r="D7" s="21" t="s">
        <v>213</v>
      </c>
      <c r="E7" s="21" t="s">
        <v>213</v>
      </c>
      <c r="F7" s="21" t="s">
        <v>213</v>
      </c>
    </row>
    <row r="8" spans="2:8" x14ac:dyDescent="0.25">
      <c r="B8" s="33"/>
      <c r="C8" s="34"/>
      <c r="D8" s="35"/>
    </row>
    <row r="9" spans="2:8" x14ac:dyDescent="0.25">
      <c r="B9" s="38" t="s">
        <v>211</v>
      </c>
      <c r="C9" s="38"/>
      <c r="D9" s="38"/>
      <c r="E9" s="39" t="s">
        <v>213</v>
      </c>
      <c r="F9" s="39"/>
    </row>
    <row r="12" spans="2:8" x14ac:dyDescent="0.25">
      <c r="B12" s="15" t="s">
        <v>19</v>
      </c>
      <c r="F12" s="16"/>
      <c r="G12" s="17"/>
    </row>
    <row r="13" spans="2:8" x14ac:dyDescent="0.25">
      <c r="B13" s="42" t="s">
        <v>20</v>
      </c>
      <c r="C13" s="42"/>
      <c r="D13" s="42"/>
      <c r="E13" s="42"/>
      <c r="F13" s="42"/>
      <c r="G13" s="42"/>
      <c r="H13" s="42"/>
    </row>
    <row r="25" spans="5:5" x14ac:dyDescent="0.25">
      <c r="E25" t="s">
        <v>214</v>
      </c>
    </row>
  </sheetData>
  <mergeCells count="6">
    <mergeCell ref="B13:H13"/>
    <mergeCell ref="B1:F1"/>
    <mergeCell ref="B2:F2"/>
    <mergeCell ref="B3:F3"/>
    <mergeCell ref="B4:D4"/>
    <mergeCell ref="B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F9" sqref="B9:F9"/>
    </sheetView>
  </sheetViews>
  <sheetFormatPr baseColWidth="10" defaultRowHeight="15" x14ac:dyDescent="0.25"/>
  <cols>
    <col min="1" max="1" width="5.7109375" customWidth="1"/>
    <col min="2" max="2" width="17.42578125" bestFit="1" customWidth="1"/>
    <col min="3" max="3" width="27.28515625" bestFit="1" customWidth="1"/>
    <col min="4" max="4" width="35.42578125" customWidth="1"/>
    <col min="5" max="5" width="25.42578125" bestFit="1" customWidth="1"/>
    <col min="6" max="6" width="30.28515625" bestFit="1" customWidth="1"/>
  </cols>
  <sheetData>
    <row r="1" spans="2:8" ht="15.75" x14ac:dyDescent="0.25">
      <c r="B1" s="43" t="s">
        <v>0</v>
      </c>
      <c r="C1" s="43"/>
      <c r="D1" s="43"/>
      <c r="E1" s="43"/>
      <c r="F1" s="43"/>
    </row>
    <row r="2" spans="2:8" ht="15.75" x14ac:dyDescent="0.25">
      <c r="B2" s="43" t="s">
        <v>1</v>
      </c>
      <c r="C2" s="43"/>
      <c r="D2" s="43"/>
      <c r="E2" s="43"/>
      <c r="F2" s="43"/>
    </row>
    <row r="3" spans="2:8" ht="15.75" x14ac:dyDescent="0.25">
      <c r="B3" s="43" t="s">
        <v>2</v>
      </c>
      <c r="C3" s="43"/>
      <c r="D3" s="43"/>
      <c r="E3" s="43"/>
      <c r="F3" s="43"/>
    </row>
    <row r="4" spans="2:8" ht="15.75" thickBot="1" x14ac:dyDescent="0.3">
      <c r="B4" s="46"/>
      <c r="C4" s="46"/>
      <c r="D4" s="46"/>
    </row>
    <row r="5" spans="2:8" x14ac:dyDescent="0.25">
      <c r="B5" s="66" t="s">
        <v>215</v>
      </c>
      <c r="C5" s="67"/>
      <c r="D5" s="67"/>
      <c r="E5" s="67"/>
      <c r="F5" s="68"/>
    </row>
    <row r="6" spans="2:8" ht="22.5" customHeight="1" thickBot="1" x14ac:dyDescent="0.3">
      <c r="B6" s="18" t="s">
        <v>22</v>
      </c>
      <c r="C6" s="19" t="s">
        <v>23</v>
      </c>
      <c r="D6" s="19" t="s">
        <v>24</v>
      </c>
      <c r="E6" s="19" t="s">
        <v>25</v>
      </c>
      <c r="F6" s="20" t="s">
        <v>26</v>
      </c>
    </row>
    <row r="7" spans="2:8" x14ac:dyDescent="0.25">
      <c r="B7" s="21" t="s">
        <v>213</v>
      </c>
      <c r="C7" s="21" t="s">
        <v>213</v>
      </c>
      <c r="D7" s="21" t="s">
        <v>213</v>
      </c>
      <c r="E7" s="21" t="s">
        <v>213</v>
      </c>
      <c r="F7" s="21" t="s">
        <v>213</v>
      </c>
    </row>
    <row r="8" spans="2:8" x14ac:dyDescent="0.25">
      <c r="B8" s="33"/>
      <c r="C8" s="34"/>
      <c r="D8" s="35"/>
    </row>
    <row r="9" spans="2:8" x14ac:dyDescent="0.25">
      <c r="B9" s="38" t="s">
        <v>211</v>
      </c>
      <c r="C9" s="38"/>
      <c r="D9" s="38"/>
      <c r="E9" s="39" t="s">
        <v>213</v>
      </c>
      <c r="F9" s="39"/>
    </row>
    <row r="12" spans="2:8" x14ac:dyDescent="0.25">
      <c r="B12" s="15" t="s">
        <v>19</v>
      </c>
      <c r="F12" s="16"/>
      <c r="G12" s="17"/>
    </row>
    <row r="13" spans="2:8" ht="15" customHeight="1" x14ac:dyDescent="0.25">
      <c r="B13" s="42" t="s">
        <v>20</v>
      </c>
      <c r="C13" s="42"/>
      <c r="D13" s="42"/>
      <c r="E13" s="42"/>
      <c r="F13" s="42"/>
      <c r="G13" s="42"/>
      <c r="H13" s="42"/>
    </row>
  </sheetData>
  <mergeCells count="6">
    <mergeCell ref="B13:H13"/>
    <mergeCell ref="B1:F1"/>
    <mergeCell ref="B2:F2"/>
    <mergeCell ref="B3:F3"/>
    <mergeCell ref="B4:D4"/>
    <mergeCell ref="B5:F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1"/>
  <sheetViews>
    <sheetView topLeftCell="A2" workbookViewId="0">
      <selection activeCell="I9" sqref="I9"/>
    </sheetView>
  </sheetViews>
  <sheetFormatPr baseColWidth="10" defaultRowHeight="15" x14ac:dyDescent="0.25"/>
  <cols>
    <col min="1" max="1" width="6.85546875" customWidth="1"/>
    <col min="2" max="2" width="18.42578125" bestFit="1" customWidth="1"/>
    <col min="3" max="3" width="27.28515625" bestFit="1" customWidth="1"/>
    <col min="4" max="4" width="32.28515625" bestFit="1" customWidth="1"/>
    <col min="5" max="5" width="25.42578125" bestFit="1" customWidth="1"/>
    <col min="6" max="6" width="30.28515625" bestFit="1" customWidth="1"/>
    <col min="10" max="10" width="13.85546875" bestFit="1" customWidth="1"/>
  </cols>
  <sheetData>
    <row r="1" spans="2:10" ht="15.75" x14ac:dyDescent="0.25">
      <c r="B1" s="43" t="s">
        <v>0</v>
      </c>
      <c r="C1" s="43"/>
      <c r="D1" s="43"/>
      <c r="E1" s="43"/>
      <c r="F1" s="43"/>
    </row>
    <row r="2" spans="2:10" ht="15.75" x14ac:dyDescent="0.25">
      <c r="B2" s="43" t="s">
        <v>1</v>
      </c>
      <c r="C2" s="43"/>
      <c r="D2" s="43"/>
      <c r="E2" s="43"/>
      <c r="F2" s="43"/>
    </row>
    <row r="3" spans="2:10" ht="15.75" x14ac:dyDescent="0.25">
      <c r="B3" s="43" t="s">
        <v>2</v>
      </c>
      <c r="C3" s="43"/>
      <c r="D3" s="43"/>
      <c r="E3" s="43"/>
      <c r="F3" s="43"/>
    </row>
    <row r="4" spans="2:10" ht="15.75" thickBot="1" x14ac:dyDescent="0.3">
      <c r="B4" s="46"/>
      <c r="C4" s="46"/>
      <c r="D4" s="46"/>
    </row>
    <row r="5" spans="2:10" x14ac:dyDescent="0.25">
      <c r="B5" s="66" t="s">
        <v>216</v>
      </c>
      <c r="C5" s="67"/>
      <c r="D5" s="67"/>
      <c r="E5" s="67"/>
      <c r="F5" s="68"/>
    </row>
    <row r="6" spans="2:10" ht="15.75" thickBot="1" x14ac:dyDescent="0.3">
      <c r="B6" s="18" t="s">
        <v>22</v>
      </c>
      <c r="C6" s="19" t="s">
        <v>23</v>
      </c>
      <c r="D6" s="19" t="s">
        <v>24</v>
      </c>
      <c r="E6" s="19" t="s">
        <v>25</v>
      </c>
      <c r="F6" s="20" t="s">
        <v>26</v>
      </c>
    </row>
    <row r="7" spans="2:10" x14ac:dyDescent="0.25">
      <c r="B7" s="71" t="s">
        <v>30</v>
      </c>
      <c r="C7" s="22" t="s">
        <v>217</v>
      </c>
      <c r="D7" s="23" t="s">
        <v>218</v>
      </c>
      <c r="E7" s="24">
        <v>20965</v>
      </c>
      <c r="F7" s="72">
        <f>SUM(E7:E8)</f>
        <v>32889</v>
      </c>
      <c r="J7" s="32"/>
    </row>
    <row r="8" spans="2:10" x14ac:dyDescent="0.25">
      <c r="B8" s="63"/>
      <c r="C8" s="27" t="s">
        <v>219</v>
      </c>
      <c r="D8" s="28" t="s">
        <v>220</v>
      </c>
      <c r="E8" s="29">
        <v>11924</v>
      </c>
      <c r="F8" s="73"/>
      <c r="J8" s="32"/>
    </row>
    <row r="9" spans="2:10" x14ac:dyDescent="0.25">
      <c r="B9" s="21" t="s">
        <v>33</v>
      </c>
      <c r="C9" s="22" t="s">
        <v>34</v>
      </c>
      <c r="D9" s="23" t="s">
        <v>33</v>
      </c>
      <c r="E9" s="24">
        <v>8418</v>
      </c>
      <c r="F9" s="30">
        <f>+E9</f>
        <v>8418</v>
      </c>
      <c r="J9" s="32"/>
    </row>
    <row r="10" spans="2:10" x14ac:dyDescent="0.25">
      <c r="B10" s="61" t="s">
        <v>38</v>
      </c>
      <c r="C10" s="27" t="s">
        <v>221</v>
      </c>
      <c r="D10" s="28" t="s">
        <v>222</v>
      </c>
      <c r="E10" s="29">
        <v>1392</v>
      </c>
      <c r="F10" s="74">
        <f>SUM(E10:E19)</f>
        <v>49030.93</v>
      </c>
      <c r="J10" s="32"/>
    </row>
    <row r="11" spans="2:10" x14ac:dyDescent="0.25">
      <c r="B11" s="62"/>
      <c r="C11" s="22" t="s">
        <v>43</v>
      </c>
      <c r="D11" s="23" t="s">
        <v>44</v>
      </c>
      <c r="E11" s="24">
        <v>2425</v>
      </c>
      <c r="F11" s="75"/>
      <c r="J11" s="32"/>
    </row>
    <row r="12" spans="2:10" x14ac:dyDescent="0.25">
      <c r="B12" s="62"/>
      <c r="C12" s="27" t="s">
        <v>223</v>
      </c>
      <c r="D12" s="28" t="s">
        <v>224</v>
      </c>
      <c r="E12" s="29">
        <v>492</v>
      </c>
      <c r="F12" s="75"/>
      <c r="J12" s="32"/>
    </row>
    <row r="13" spans="2:10" x14ac:dyDescent="0.25">
      <c r="B13" s="62"/>
      <c r="C13" s="22" t="s">
        <v>225</v>
      </c>
      <c r="D13" s="23" t="s">
        <v>226</v>
      </c>
      <c r="E13" s="24">
        <v>19606.93</v>
      </c>
      <c r="F13" s="75"/>
      <c r="J13" s="32"/>
    </row>
    <row r="14" spans="2:10" x14ac:dyDescent="0.25">
      <c r="B14" s="62"/>
      <c r="C14" s="27" t="s">
        <v>45</v>
      </c>
      <c r="D14" s="28" t="s">
        <v>46</v>
      </c>
      <c r="E14" s="29">
        <v>458</v>
      </c>
      <c r="F14" s="75"/>
      <c r="J14" s="32"/>
    </row>
    <row r="15" spans="2:10" x14ac:dyDescent="0.25">
      <c r="B15" s="62"/>
      <c r="C15" s="22" t="s">
        <v>227</v>
      </c>
      <c r="D15" s="23" t="s">
        <v>228</v>
      </c>
      <c r="E15" s="24">
        <v>2268</v>
      </c>
      <c r="F15" s="75"/>
      <c r="J15" s="32"/>
    </row>
    <row r="16" spans="2:10" x14ac:dyDescent="0.25">
      <c r="B16" s="62"/>
      <c r="C16" s="27" t="s">
        <v>49</v>
      </c>
      <c r="D16" s="28" t="s">
        <v>50</v>
      </c>
      <c r="E16" s="29">
        <v>331</v>
      </c>
      <c r="F16" s="75"/>
      <c r="J16" s="32"/>
    </row>
    <row r="17" spans="2:10" x14ac:dyDescent="0.25">
      <c r="B17" s="62"/>
      <c r="C17" s="22" t="s">
        <v>51</v>
      </c>
      <c r="D17" s="23" t="s">
        <v>52</v>
      </c>
      <c r="E17" s="24">
        <v>820</v>
      </c>
      <c r="F17" s="75"/>
      <c r="J17" s="32"/>
    </row>
    <row r="18" spans="2:10" x14ac:dyDescent="0.25">
      <c r="B18" s="62"/>
      <c r="C18" s="27" t="s">
        <v>229</v>
      </c>
      <c r="D18" s="28" t="s">
        <v>230</v>
      </c>
      <c r="E18" s="29">
        <v>21172</v>
      </c>
      <c r="F18" s="75"/>
      <c r="J18" s="32"/>
    </row>
    <row r="19" spans="2:10" x14ac:dyDescent="0.25">
      <c r="B19" s="63"/>
      <c r="C19" s="22" t="s">
        <v>231</v>
      </c>
      <c r="D19" s="23" t="s">
        <v>232</v>
      </c>
      <c r="E19" s="24">
        <v>66</v>
      </c>
      <c r="F19" s="73"/>
      <c r="J19" s="32"/>
    </row>
    <row r="20" spans="2:10" x14ac:dyDescent="0.25">
      <c r="B20" s="61" t="s">
        <v>61</v>
      </c>
      <c r="C20" s="27" t="s">
        <v>62</v>
      </c>
      <c r="D20" s="28" t="s">
        <v>63</v>
      </c>
      <c r="E20" s="29">
        <v>2780</v>
      </c>
      <c r="F20" s="74">
        <f>SUM(E20:E25)</f>
        <v>21900.21</v>
      </c>
      <c r="J20" s="32"/>
    </row>
    <row r="21" spans="2:10" x14ac:dyDescent="0.25">
      <c r="B21" s="62"/>
      <c r="C21" s="22" t="s">
        <v>64</v>
      </c>
      <c r="D21" s="23" t="s">
        <v>65</v>
      </c>
      <c r="E21" s="24">
        <v>1614</v>
      </c>
      <c r="F21" s="75"/>
      <c r="J21" s="32"/>
    </row>
    <row r="22" spans="2:10" x14ac:dyDescent="0.25">
      <c r="B22" s="62"/>
      <c r="C22" s="27" t="s">
        <v>233</v>
      </c>
      <c r="D22" s="28" t="s">
        <v>234</v>
      </c>
      <c r="E22" s="29">
        <v>3441</v>
      </c>
      <c r="F22" s="75"/>
      <c r="J22" s="32"/>
    </row>
    <row r="23" spans="2:10" x14ac:dyDescent="0.25">
      <c r="B23" s="62"/>
      <c r="C23" s="22" t="s">
        <v>66</v>
      </c>
      <c r="D23" s="23" t="s">
        <v>67</v>
      </c>
      <c r="E23" s="24">
        <v>108</v>
      </c>
      <c r="F23" s="75"/>
      <c r="J23" s="32"/>
    </row>
    <row r="24" spans="2:10" x14ac:dyDescent="0.25">
      <c r="B24" s="62"/>
      <c r="C24" s="27" t="s">
        <v>68</v>
      </c>
      <c r="D24" s="28" t="s">
        <v>69</v>
      </c>
      <c r="E24" s="29">
        <v>140</v>
      </c>
      <c r="F24" s="75"/>
      <c r="J24" s="32"/>
    </row>
    <row r="25" spans="2:10" x14ac:dyDescent="0.25">
      <c r="B25" s="63"/>
      <c r="C25" s="22" t="s">
        <v>70</v>
      </c>
      <c r="D25" s="23" t="s">
        <v>71</v>
      </c>
      <c r="E25" s="24">
        <v>13817.21</v>
      </c>
      <c r="F25" s="73"/>
      <c r="J25" s="32"/>
    </row>
    <row r="26" spans="2:10" x14ac:dyDescent="0.25">
      <c r="B26" s="61" t="s">
        <v>72</v>
      </c>
      <c r="C26" s="27" t="s">
        <v>73</v>
      </c>
      <c r="D26" s="28" t="s">
        <v>74</v>
      </c>
      <c r="E26" s="29">
        <v>245</v>
      </c>
      <c r="F26" s="74">
        <f>SUM(E26:E27)</f>
        <v>869</v>
      </c>
      <c r="J26" s="32"/>
    </row>
    <row r="27" spans="2:10" x14ac:dyDescent="0.25">
      <c r="B27" s="63"/>
      <c r="C27" s="22" t="s">
        <v>75</v>
      </c>
      <c r="D27" s="23" t="s">
        <v>76</v>
      </c>
      <c r="E27" s="24">
        <v>624</v>
      </c>
      <c r="F27" s="73"/>
      <c r="J27" s="32"/>
    </row>
    <row r="28" spans="2:10" x14ac:dyDescent="0.25">
      <c r="B28" s="61" t="s">
        <v>77</v>
      </c>
      <c r="C28" s="27" t="s">
        <v>235</v>
      </c>
      <c r="D28" s="28" t="s">
        <v>236</v>
      </c>
      <c r="E28" s="29">
        <v>36545</v>
      </c>
      <c r="F28" s="74">
        <f>SUM(E28:E35)</f>
        <v>135483</v>
      </c>
      <c r="J28" s="32"/>
    </row>
    <row r="29" spans="2:10" x14ac:dyDescent="0.25">
      <c r="B29" s="62"/>
      <c r="C29" s="22" t="s">
        <v>237</v>
      </c>
      <c r="D29" s="23" t="s">
        <v>238</v>
      </c>
      <c r="E29" s="24">
        <v>32203</v>
      </c>
      <c r="F29" s="75"/>
      <c r="J29" s="32"/>
    </row>
    <row r="30" spans="2:10" x14ac:dyDescent="0.25">
      <c r="B30" s="62"/>
      <c r="C30" s="27" t="s">
        <v>239</v>
      </c>
      <c r="D30" s="28" t="s">
        <v>240</v>
      </c>
      <c r="E30" s="29">
        <v>7655</v>
      </c>
      <c r="F30" s="75"/>
      <c r="J30" s="32"/>
    </row>
    <row r="31" spans="2:10" x14ac:dyDescent="0.25">
      <c r="B31" s="62"/>
      <c r="C31" s="22" t="s">
        <v>241</v>
      </c>
      <c r="D31" s="23" t="s">
        <v>242</v>
      </c>
      <c r="E31" s="24">
        <v>7292</v>
      </c>
      <c r="F31" s="75"/>
      <c r="J31" s="32"/>
    </row>
    <row r="32" spans="2:10" x14ac:dyDescent="0.25">
      <c r="B32" s="62"/>
      <c r="C32" s="27" t="s">
        <v>243</v>
      </c>
      <c r="D32" s="28" t="s">
        <v>244</v>
      </c>
      <c r="E32" s="29">
        <v>12260</v>
      </c>
      <c r="F32" s="75"/>
      <c r="J32" s="32"/>
    </row>
    <row r="33" spans="2:10" x14ac:dyDescent="0.25">
      <c r="B33" s="62"/>
      <c r="C33" s="22" t="s">
        <v>245</v>
      </c>
      <c r="D33" s="23" t="s">
        <v>246</v>
      </c>
      <c r="E33" s="24">
        <v>21114</v>
      </c>
      <c r="F33" s="75"/>
      <c r="J33" s="32"/>
    </row>
    <row r="34" spans="2:10" x14ac:dyDescent="0.25">
      <c r="B34" s="62"/>
      <c r="C34" s="27" t="s">
        <v>247</v>
      </c>
      <c r="D34" s="28" t="s">
        <v>248</v>
      </c>
      <c r="E34" s="29">
        <v>16753</v>
      </c>
      <c r="F34" s="75"/>
      <c r="J34" s="32"/>
    </row>
    <row r="35" spans="2:10" x14ac:dyDescent="0.25">
      <c r="B35" s="63"/>
      <c r="C35" s="22" t="s">
        <v>249</v>
      </c>
      <c r="D35" s="23" t="s">
        <v>250</v>
      </c>
      <c r="E35" s="24">
        <v>1661</v>
      </c>
      <c r="F35" s="73"/>
      <c r="J35" s="32"/>
    </row>
    <row r="36" spans="2:10" x14ac:dyDescent="0.25">
      <c r="B36" s="61" t="s">
        <v>80</v>
      </c>
      <c r="C36" s="27" t="s">
        <v>251</v>
      </c>
      <c r="D36" s="28" t="s">
        <v>252</v>
      </c>
      <c r="E36" s="29">
        <v>3372</v>
      </c>
      <c r="F36" s="74">
        <f>SUM(E36:E38)</f>
        <v>23834</v>
      </c>
      <c r="J36" s="32"/>
    </row>
    <row r="37" spans="2:10" x14ac:dyDescent="0.25">
      <c r="B37" s="62"/>
      <c r="C37" s="22" t="s">
        <v>253</v>
      </c>
      <c r="D37" s="23" t="s">
        <v>254</v>
      </c>
      <c r="E37" s="24">
        <v>3682</v>
      </c>
      <c r="F37" s="75"/>
      <c r="J37" s="32"/>
    </row>
    <row r="38" spans="2:10" x14ac:dyDescent="0.25">
      <c r="B38" s="63"/>
      <c r="C38" s="27" t="s">
        <v>255</v>
      </c>
      <c r="D38" s="28" t="s">
        <v>256</v>
      </c>
      <c r="E38" s="29">
        <v>16780</v>
      </c>
      <c r="F38" s="73"/>
      <c r="J38" s="32"/>
    </row>
    <row r="39" spans="2:10" x14ac:dyDescent="0.25">
      <c r="B39" s="21" t="s">
        <v>85</v>
      </c>
      <c r="C39" s="22" t="s">
        <v>86</v>
      </c>
      <c r="D39" s="23" t="s">
        <v>87</v>
      </c>
      <c r="E39" s="24">
        <v>1193</v>
      </c>
      <c r="F39" s="30">
        <f>+E39</f>
        <v>1193</v>
      </c>
      <c r="J39" s="32"/>
    </row>
    <row r="40" spans="2:10" x14ac:dyDescent="0.25">
      <c r="B40" s="61" t="s">
        <v>90</v>
      </c>
      <c r="C40" s="27" t="s">
        <v>257</v>
      </c>
      <c r="D40" s="28" t="s">
        <v>258</v>
      </c>
      <c r="E40" s="29">
        <v>3500</v>
      </c>
      <c r="F40" s="74">
        <f>SUM(E40:E62)</f>
        <v>309788.26</v>
      </c>
      <c r="J40" s="32"/>
    </row>
    <row r="41" spans="2:10" x14ac:dyDescent="0.25">
      <c r="B41" s="62"/>
      <c r="C41" s="22" t="s">
        <v>259</v>
      </c>
      <c r="D41" s="23" t="s">
        <v>260</v>
      </c>
      <c r="E41" s="24">
        <v>997</v>
      </c>
      <c r="F41" s="75"/>
      <c r="J41" s="32"/>
    </row>
    <row r="42" spans="2:10" x14ac:dyDescent="0.25">
      <c r="B42" s="62"/>
      <c r="C42" s="27" t="s">
        <v>93</v>
      </c>
      <c r="D42" s="28" t="s">
        <v>94</v>
      </c>
      <c r="E42" s="29">
        <v>5565</v>
      </c>
      <c r="F42" s="75"/>
      <c r="J42" s="32"/>
    </row>
    <row r="43" spans="2:10" x14ac:dyDescent="0.25">
      <c r="B43" s="62"/>
      <c r="C43" s="22" t="s">
        <v>95</v>
      </c>
      <c r="D43" s="23" t="s">
        <v>96</v>
      </c>
      <c r="E43" s="24">
        <v>78875.73</v>
      </c>
      <c r="F43" s="75"/>
      <c r="J43" s="32"/>
    </row>
    <row r="44" spans="2:10" x14ac:dyDescent="0.25">
      <c r="B44" s="62"/>
      <c r="C44" s="27" t="s">
        <v>261</v>
      </c>
      <c r="D44" s="28" t="s">
        <v>262</v>
      </c>
      <c r="E44" s="29">
        <v>2353</v>
      </c>
      <c r="F44" s="75"/>
      <c r="J44" s="32"/>
    </row>
    <row r="45" spans="2:10" x14ac:dyDescent="0.25">
      <c r="B45" s="62"/>
      <c r="C45" s="22" t="s">
        <v>97</v>
      </c>
      <c r="D45" s="23" t="s">
        <v>98</v>
      </c>
      <c r="E45" s="24">
        <v>9447</v>
      </c>
      <c r="F45" s="75"/>
      <c r="J45" s="32"/>
    </row>
    <row r="46" spans="2:10" x14ac:dyDescent="0.25">
      <c r="B46" s="62"/>
      <c r="C46" s="27" t="s">
        <v>99</v>
      </c>
      <c r="D46" s="28" t="s">
        <v>100</v>
      </c>
      <c r="E46" s="29">
        <v>7573</v>
      </c>
      <c r="F46" s="75"/>
      <c r="J46" s="32"/>
    </row>
    <row r="47" spans="2:10" x14ac:dyDescent="0.25">
      <c r="B47" s="62"/>
      <c r="C47" s="22" t="s">
        <v>101</v>
      </c>
      <c r="D47" s="23" t="s">
        <v>102</v>
      </c>
      <c r="E47" s="24">
        <v>8522</v>
      </c>
      <c r="F47" s="75"/>
      <c r="J47" s="32"/>
    </row>
    <row r="48" spans="2:10" x14ac:dyDescent="0.25">
      <c r="B48" s="62"/>
      <c r="C48" s="27" t="s">
        <v>263</v>
      </c>
      <c r="D48" s="28" t="s">
        <v>264</v>
      </c>
      <c r="E48" s="29">
        <v>2728.26</v>
      </c>
      <c r="F48" s="75"/>
      <c r="J48" s="32"/>
    </row>
    <row r="49" spans="2:10" x14ac:dyDescent="0.25">
      <c r="B49" s="62"/>
      <c r="C49" s="22" t="s">
        <v>103</v>
      </c>
      <c r="D49" s="23" t="s">
        <v>104</v>
      </c>
      <c r="E49" s="24">
        <v>2100</v>
      </c>
      <c r="F49" s="75"/>
      <c r="J49" s="32"/>
    </row>
    <row r="50" spans="2:10" x14ac:dyDescent="0.25">
      <c r="B50" s="62"/>
      <c r="C50" s="27" t="s">
        <v>105</v>
      </c>
      <c r="D50" s="28" t="s">
        <v>106</v>
      </c>
      <c r="E50" s="29">
        <v>2100</v>
      </c>
      <c r="F50" s="75"/>
      <c r="J50" s="32"/>
    </row>
    <row r="51" spans="2:10" x14ac:dyDescent="0.25">
      <c r="B51" s="62"/>
      <c r="C51" s="22" t="s">
        <v>107</v>
      </c>
      <c r="D51" s="23" t="s">
        <v>108</v>
      </c>
      <c r="E51" s="24">
        <v>11662.72</v>
      </c>
      <c r="F51" s="75"/>
      <c r="J51" s="32"/>
    </row>
    <row r="52" spans="2:10" x14ac:dyDescent="0.25">
      <c r="B52" s="62"/>
      <c r="C52" s="27" t="s">
        <v>111</v>
      </c>
      <c r="D52" s="28" t="s">
        <v>112</v>
      </c>
      <c r="E52" s="29">
        <v>46800.59</v>
      </c>
      <c r="F52" s="75"/>
      <c r="J52" s="32"/>
    </row>
    <row r="53" spans="2:10" x14ac:dyDescent="0.25">
      <c r="B53" s="62"/>
      <c r="C53" s="22" t="s">
        <v>265</v>
      </c>
      <c r="D53" s="23" t="s">
        <v>266</v>
      </c>
      <c r="E53" s="24">
        <v>225</v>
      </c>
      <c r="F53" s="75"/>
      <c r="J53" s="32"/>
    </row>
    <row r="54" spans="2:10" x14ac:dyDescent="0.25">
      <c r="B54" s="62"/>
      <c r="C54" s="27" t="s">
        <v>113</v>
      </c>
      <c r="D54" s="28" t="s">
        <v>114</v>
      </c>
      <c r="E54" s="29">
        <v>51980.5</v>
      </c>
      <c r="F54" s="75"/>
      <c r="J54" s="32"/>
    </row>
    <row r="55" spans="2:10" x14ac:dyDescent="0.25">
      <c r="B55" s="62"/>
      <c r="C55" s="22" t="s">
        <v>115</v>
      </c>
      <c r="D55" s="23" t="s">
        <v>116</v>
      </c>
      <c r="E55" s="24">
        <v>2659</v>
      </c>
      <c r="F55" s="75"/>
      <c r="J55" s="32"/>
    </row>
    <row r="56" spans="2:10" x14ac:dyDescent="0.25">
      <c r="B56" s="62"/>
      <c r="C56" s="27" t="s">
        <v>267</v>
      </c>
      <c r="D56" s="28" t="s">
        <v>268</v>
      </c>
      <c r="E56" s="29">
        <v>4583</v>
      </c>
      <c r="F56" s="75"/>
      <c r="J56" s="32"/>
    </row>
    <row r="57" spans="2:10" x14ac:dyDescent="0.25">
      <c r="B57" s="62"/>
      <c r="C57" s="22" t="s">
        <v>269</v>
      </c>
      <c r="D57" s="23" t="s">
        <v>270</v>
      </c>
      <c r="E57" s="24">
        <v>18051</v>
      </c>
      <c r="F57" s="75"/>
      <c r="J57" s="32"/>
    </row>
    <row r="58" spans="2:10" x14ac:dyDescent="0.25">
      <c r="B58" s="62"/>
      <c r="C58" s="27" t="s">
        <v>271</v>
      </c>
      <c r="D58" s="28" t="s">
        <v>272</v>
      </c>
      <c r="E58" s="29">
        <v>3404</v>
      </c>
      <c r="F58" s="75"/>
      <c r="J58" s="32"/>
    </row>
    <row r="59" spans="2:10" x14ac:dyDescent="0.25">
      <c r="B59" s="62"/>
      <c r="C59" s="22" t="s">
        <v>119</v>
      </c>
      <c r="D59" s="23" t="s">
        <v>120</v>
      </c>
      <c r="E59" s="24">
        <v>19559</v>
      </c>
      <c r="F59" s="75"/>
      <c r="J59" s="32"/>
    </row>
    <row r="60" spans="2:10" x14ac:dyDescent="0.25">
      <c r="B60" s="62"/>
      <c r="C60" s="27" t="s">
        <v>121</v>
      </c>
      <c r="D60" s="28" t="s">
        <v>122</v>
      </c>
      <c r="E60" s="29">
        <v>19138</v>
      </c>
      <c r="F60" s="75"/>
      <c r="J60" s="32"/>
    </row>
    <row r="61" spans="2:10" x14ac:dyDescent="0.25">
      <c r="B61" s="62"/>
      <c r="C61" s="22" t="s">
        <v>123</v>
      </c>
      <c r="D61" s="23" t="s">
        <v>124</v>
      </c>
      <c r="E61" s="24">
        <v>1601</v>
      </c>
      <c r="F61" s="75"/>
      <c r="J61" s="32"/>
    </row>
    <row r="62" spans="2:10" x14ac:dyDescent="0.25">
      <c r="B62" s="63"/>
      <c r="C62" s="27" t="s">
        <v>125</v>
      </c>
      <c r="D62" s="28" t="s">
        <v>126</v>
      </c>
      <c r="E62" s="29">
        <v>6363.46</v>
      </c>
      <c r="F62" s="73"/>
      <c r="J62" s="32"/>
    </row>
    <row r="63" spans="2:10" x14ac:dyDescent="0.25">
      <c r="B63" s="21" t="s">
        <v>273</v>
      </c>
      <c r="C63" s="22" t="s">
        <v>274</v>
      </c>
      <c r="D63" s="23" t="s">
        <v>275</v>
      </c>
      <c r="E63" s="24">
        <v>420</v>
      </c>
      <c r="F63" s="30">
        <f>+E63</f>
        <v>420</v>
      </c>
      <c r="J63" s="32"/>
    </row>
    <row r="64" spans="2:10" x14ac:dyDescent="0.25">
      <c r="B64" s="61" t="s">
        <v>127</v>
      </c>
      <c r="C64" s="27" t="s">
        <v>128</v>
      </c>
      <c r="D64" s="28" t="s">
        <v>129</v>
      </c>
      <c r="E64" s="29">
        <v>1380.5</v>
      </c>
      <c r="F64" s="74">
        <f>SUM(E64:E69)</f>
        <v>50573.5</v>
      </c>
      <c r="J64" s="32"/>
    </row>
    <row r="65" spans="2:10" x14ac:dyDescent="0.25">
      <c r="B65" s="62"/>
      <c r="C65" s="22" t="s">
        <v>130</v>
      </c>
      <c r="D65" s="23" t="s">
        <v>131</v>
      </c>
      <c r="E65" s="24">
        <v>1324</v>
      </c>
      <c r="F65" s="75"/>
      <c r="J65" s="32"/>
    </row>
    <row r="66" spans="2:10" x14ac:dyDescent="0.25">
      <c r="B66" s="62"/>
      <c r="C66" s="27" t="s">
        <v>132</v>
      </c>
      <c r="D66" s="28" t="s">
        <v>133</v>
      </c>
      <c r="E66" s="29">
        <v>10225</v>
      </c>
      <c r="F66" s="75"/>
      <c r="J66" s="32"/>
    </row>
    <row r="67" spans="2:10" x14ac:dyDescent="0.25">
      <c r="B67" s="62"/>
      <c r="C67" s="22" t="s">
        <v>134</v>
      </c>
      <c r="D67" s="23" t="s">
        <v>135</v>
      </c>
      <c r="E67" s="24">
        <v>34564</v>
      </c>
      <c r="F67" s="75"/>
      <c r="J67" s="32"/>
    </row>
    <row r="68" spans="2:10" x14ac:dyDescent="0.25">
      <c r="B68" s="62"/>
      <c r="C68" s="27" t="s">
        <v>136</v>
      </c>
      <c r="D68" s="28" t="s">
        <v>137</v>
      </c>
      <c r="E68" s="29">
        <v>854</v>
      </c>
      <c r="F68" s="75"/>
      <c r="J68" s="32"/>
    </row>
    <row r="69" spans="2:10" x14ac:dyDescent="0.25">
      <c r="B69" s="63"/>
      <c r="C69" s="22" t="s">
        <v>276</v>
      </c>
      <c r="D69" s="23" t="s">
        <v>277</v>
      </c>
      <c r="E69" s="24">
        <v>2226</v>
      </c>
      <c r="F69" s="73"/>
      <c r="J69" s="32"/>
    </row>
    <row r="70" spans="2:10" x14ac:dyDescent="0.25">
      <c r="B70" s="61" t="s">
        <v>138</v>
      </c>
      <c r="C70" s="27" t="s">
        <v>139</v>
      </c>
      <c r="D70" s="28" t="s">
        <v>140</v>
      </c>
      <c r="E70" s="29">
        <v>113135</v>
      </c>
      <c r="F70" s="74">
        <f>SUM(E70:E71)</f>
        <v>119530</v>
      </c>
      <c r="J70" s="32"/>
    </row>
    <row r="71" spans="2:10" x14ac:dyDescent="0.25">
      <c r="B71" s="63"/>
      <c r="C71" s="22" t="s">
        <v>141</v>
      </c>
      <c r="D71" s="23" t="s">
        <v>142</v>
      </c>
      <c r="E71" s="24">
        <v>6395</v>
      </c>
      <c r="F71" s="73"/>
      <c r="J71" s="32"/>
    </row>
    <row r="72" spans="2:10" x14ac:dyDescent="0.25">
      <c r="B72" s="61" t="s">
        <v>143</v>
      </c>
      <c r="C72" s="27" t="s">
        <v>144</v>
      </c>
      <c r="D72" s="28" t="s">
        <v>145</v>
      </c>
      <c r="E72" s="29">
        <v>141162.22</v>
      </c>
      <c r="F72" s="74">
        <f>SUM(E72:E82)</f>
        <v>213946.71</v>
      </c>
      <c r="J72" s="32"/>
    </row>
    <row r="73" spans="2:10" x14ac:dyDescent="0.25">
      <c r="B73" s="62"/>
      <c r="C73" s="22" t="s">
        <v>146</v>
      </c>
      <c r="D73" s="23" t="s">
        <v>147</v>
      </c>
      <c r="E73" s="24">
        <v>16613.489999999998</v>
      </c>
      <c r="F73" s="75"/>
      <c r="J73" s="32"/>
    </row>
    <row r="74" spans="2:10" x14ac:dyDescent="0.25">
      <c r="B74" s="62"/>
      <c r="C74" s="27" t="s">
        <v>278</v>
      </c>
      <c r="D74" s="28" t="s">
        <v>279</v>
      </c>
      <c r="E74" s="29">
        <v>3343</v>
      </c>
      <c r="F74" s="75"/>
      <c r="J74" s="32"/>
    </row>
    <row r="75" spans="2:10" x14ac:dyDescent="0.25">
      <c r="B75" s="62"/>
      <c r="C75" s="22" t="s">
        <v>148</v>
      </c>
      <c r="D75" s="23" t="s">
        <v>149</v>
      </c>
      <c r="E75" s="24">
        <v>17286</v>
      </c>
      <c r="F75" s="75"/>
      <c r="J75" s="32"/>
    </row>
    <row r="76" spans="2:10" x14ac:dyDescent="0.25">
      <c r="B76" s="62"/>
      <c r="C76" s="27" t="s">
        <v>280</v>
      </c>
      <c r="D76" s="28" t="s">
        <v>281</v>
      </c>
      <c r="E76" s="29">
        <v>1329</v>
      </c>
      <c r="F76" s="75"/>
      <c r="J76" s="32"/>
    </row>
    <row r="77" spans="2:10" x14ac:dyDescent="0.25">
      <c r="B77" s="62"/>
      <c r="C77" s="22" t="s">
        <v>282</v>
      </c>
      <c r="D77" s="23" t="s">
        <v>283</v>
      </c>
      <c r="E77" s="24">
        <v>8500</v>
      </c>
      <c r="F77" s="75"/>
      <c r="J77" s="32"/>
    </row>
    <row r="78" spans="2:10" x14ac:dyDescent="0.25">
      <c r="B78" s="62"/>
      <c r="C78" s="27" t="s">
        <v>284</v>
      </c>
      <c r="D78" s="28" t="s">
        <v>285</v>
      </c>
      <c r="E78" s="29">
        <v>200</v>
      </c>
      <c r="F78" s="75"/>
      <c r="J78" s="32"/>
    </row>
    <row r="79" spans="2:10" x14ac:dyDescent="0.25">
      <c r="B79" s="62"/>
      <c r="C79" s="22" t="s">
        <v>286</v>
      </c>
      <c r="D79" s="23" t="s">
        <v>287</v>
      </c>
      <c r="E79" s="24">
        <v>12875</v>
      </c>
      <c r="F79" s="75"/>
      <c r="J79" s="32"/>
    </row>
    <row r="80" spans="2:10" x14ac:dyDescent="0.25">
      <c r="B80" s="62"/>
      <c r="C80" s="27" t="s">
        <v>150</v>
      </c>
      <c r="D80" s="28" t="s">
        <v>151</v>
      </c>
      <c r="E80" s="29">
        <v>1420</v>
      </c>
      <c r="F80" s="75"/>
      <c r="J80" s="32"/>
    </row>
    <row r="81" spans="2:10" x14ac:dyDescent="0.25">
      <c r="B81" s="62"/>
      <c r="C81" s="22" t="s">
        <v>152</v>
      </c>
      <c r="D81" s="23" t="s">
        <v>153</v>
      </c>
      <c r="E81" s="24">
        <v>100</v>
      </c>
      <c r="F81" s="75"/>
      <c r="J81" s="32"/>
    </row>
    <row r="82" spans="2:10" x14ac:dyDescent="0.25">
      <c r="B82" s="63"/>
      <c r="C82" s="27" t="s">
        <v>288</v>
      </c>
      <c r="D82" s="28" t="s">
        <v>289</v>
      </c>
      <c r="E82" s="29">
        <v>11118</v>
      </c>
      <c r="F82" s="73"/>
      <c r="J82" s="32"/>
    </row>
    <row r="83" spans="2:10" x14ac:dyDescent="0.25">
      <c r="B83" s="61" t="s">
        <v>290</v>
      </c>
      <c r="C83" s="22" t="s">
        <v>291</v>
      </c>
      <c r="D83" s="23" t="s">
        <v>292</v>
      </c>
      <c r="E83" s="24">
        <v>94</v>
      </c>
      <c r="F83" s="74">
        <f>SUM(E83:E85)</f>
        <v>10538</v>
      </c>
      <c r="J83" s="32"/>
    </row>
    <row r="84" spans="2:10" x14ac:dyDescent="0.25">
      <c r="B84" s="62"/>
      <c r="C84" s="27" t="s">
        <v>293</v>
      </c>
      <c r="D84" s="28" t="s">
        <v>294</v>
      </c>
      <c r="E84" s="29">
        <v>1000</v>
      </c>
      <c r="F84" s="75"/>
      <c r="J84" s="32"/>
    </row>
    <row r="85" spans="2:10" x14ac:dyDescent="0.25">
      <c r="B85" s="63"/>
      <c r="C85" s="22" t="s">
        <v>295</v>
      </c>
      <c r="D85" s="23" t="s">
        <v>296</v>
      </c>
      <c r="E85" s="24">
        <v>9444</v>
      </c>
      <c r="F85" s="73"/>
      <c r="J85" s="32"/>
    </row>
    <row r="86" spans="2:10" x14ac:dyDescent="0.25">
      <c r="B86" s="61" t="s">
        <v>154</v>
      </c>
      <c r="C86" s="27" t="s">
        <v>155</v>
      </c>
      <c r="D86" s="28" t="s">
        <v>156</v>
      </c>
      <c r="E86" s="29">
        <v>44568</v>
      </c>
      <c r="F86" s="74">
        <f>SUM(E86:E89)</f>
        <v>79911</v>
      </c>
      <c r="J86" s="32"/>
    </row>
    <row r="87" spans="2:10" x14ac:dyDescent="0.25">
      <c r="B87" s="62"/>
      <c r="C87" s="22" t="s">
        <v>297</v>
      </c>
      <c r="D87" s="23" t="s">
        <v>298</v>
      </c>
      <c r="E87" s="24">
        <v>23783</v>
      </c>
      <c r="F87" s="75"/>
      <c r="J87" s="32"/>
    </row>
    <row r="88" spans="2:10" x14ac:dyDescent="0.25">
      <c r="B88" s="62"/>
      <c r="C88" s="27" t="s">
        <v>299</v>
      </c>
      <c r="D88" s="28" t="s">
        <v>300</v>
      </c>
      <c r="E88" s="29">
        <v>2000</v>
      </c>
      <c r="F88" s="75"/>
      <c r="J88" s="32"/>
    </row>
    <row r="89" spans="2:10" x14ac:dyDescent="0.25">
      <c r="B89" s="63"/>
      <c r="C89" s="22" t="s">
        <v>301</v>
      </c>
      <c r="D89" s="23" t="s">
        <v>302</v>
      </c>
      <c r="E89" s="24">
        <v>9560</v>
      </c>
      <c r="F89" s="73"/>
      <c r="J89" s="32"/>
    </row>
    <row r="90" spans="2:10" x14ac:dyDescent="0.25">
      <c r="B90" s="61" t="s">
        <v>303</v>
      </c>
      <c r="C90" s="27" t="s">
        <v>304</v>
      </c>
      <c r="D90" s="28" t="s">
        <v>305</v>
      </c>
      <c r="E90" s="29">
        <v>15895</v>
      </c>
      <c r="F90" s="74">
        <f>SUM(E90:E91)</f>
        <v>86116</v>
      </c>
      <c r="J90" s="32"/>
    </row>
    <row r="91" spans="2:10" x14ac:dyDescent="0.25">
      <c r="B91" s="63"/>
      <c r="C91" s="22" t="s">
        <v>306</v>
      </c>
      <c r="D91" s="23" t="s">
        <v>307</v>
      </c>
      <c r="E91" s="24">
        <v>70221</v>
      </c>
      <c r="F91" s="73"/>
      <c r="J91" s="32"/>
    </row>
    <row r="92" spans="2:10" x14ac:dyDescent="0.25">
      <c r="B92" s="61" t="s">
        <v>159</v>
      </c>
      <c r="C92" s="27" t="s">
        <v>160</v>
      </c>
      <c r="D92" s="28" t="s">
        <v>161</v>
      </c>
      <c r="E92" s="29">
        <v>37735.279999999999</v>
      </c>
      <c r="F92" s="74">
        <f>SUM(E92:E93)</f>
        <v>42917.279999999999</v>
      </c>
      <c r="J92" s="32"/>
    </row>
    <row r="93" spans="2:10" x14ac:dyDescent="0.25">
      <c r="B93" s="63"/>
      <c r="C93" s="22" t="s">
        <v>164</v>
      </c>
      <c r="D93" s="23" t="s">
        <v>165</v>
      </c>
      <c r="E93" s="24">
        <v>5182</v>
      </c>
      <c r="F93" s="73"/>
      <c r="J93" s="32"/>
    </row>
    <row r="94" spans="2:10" x14ac:dyDescent="0.25">
      <c r="B94" s="61" t="s">
        <v>166</v>
      </c>
      <c r="C94" s="27" t="s">
        <v>308</v>
      </c>
      <c r="D94" s="28" t="s">
        <v>309</v>
      </c>
      <c r="E94" s="29">
        <v>12763</v>
      </c>
      <c r="F94" s="74">
        <f>SUM(E94:E97)</f>
        <v>63503</v>
      </c>
      <c r="J94" s="32"/>
    </row>
    <row r="95" spans="2:10" x14ac:dyDescent="0.25">
      <c r="B95" s="62"/>
      <c r="C95" s="22" t="s">
        <v>167</v>
      </c>
      <c r="D95" s="23" t="s">
        <v>168</v>
      </c>
      <c r="E95" s="24">
        <v>14600</v>
      </c>
      <c r="F95" s="75"/>
      <c r="J95" s="32"/>
    </row>
    <row r="96" spans="2:10" x14ac:dyDescent="0.25">
      <c r="B96" s="62"/>
      <c r="C96" s="27" t="s">
        <v>310</v>
      </c>
      <c r="D96" s="28" t="s">
        <v>311</v>
      </c>
      <c r="E96" s="29">
        <v>16500</v>
      </c>
      <c r="F96" s="75"/>
      <c r="J96" s="32"/>
    </row>
    <row r="97" spans="2:10" x14ac:dyDescent="0.25">
      <c r="B97" s="63"/>
      <c r="C97" s="22" t="s">
        <v>312</v>
      </c>
      <c r="D97" s="23" t="s">
        <v>313</v>
      </c>
      <c r="E97" s="24">
        <v>19640</v>
      </c>
      <c r="F97" s="73"/>
      <c r="J97" s="32"/>
    </row>
    <row r="98" spans="2:10" x14ac:dyDescent="0.25">
      <c r="B98" s="61" t="s">
        <v>171</v>
      </c>
      <c r="C98" s="27" t="s">
        <v>172</v>
      </c>
      <c r="D98" s="28" t="s">
        <v>173</v>
      </c>
      <c r="E98" s="29">
        <v>3506</v>
      </c>
      <c r="F98" s="74">
        <f>SUM(E98:E109)</f>
        <v>39713.58</v>
      </c>
      <c r="J98" s="32"/>
    </row>
    <row r="99" spans="2:10" x14ac:dyDescent="0.25">
      <c r="B99" s="62"/>
      <c r="C99" s="22" t="s">
        <v>174</v>
      </c>
      <c r="D99" s="23" t="s">
        <v>175</v>
      </c>
      <c r="E99" s="24">
        <v>8242.08</v>
      </c>
      <c r="F99" s="75"/>
      <c r="J99" s="32"/>
    </row>
    <row r="100" spans="2:10" x14ac:dyDescent="0.25">
      <c r="B100" s="62"/>
      <c r="C100" s="27" t="s">
        <v>314</v>
      </c>
      <c r="D100" s="28" t="s">
        <v>315</v>
      </c>
      <c r="E100" s="29">
        <v>1650</v>
      </c>
      <c r="F100" s="75"/>
      <c r="J100" s="32"/>
    </row>
    <row r="101" spans="2:10" x14ac:dyDescent="0.25">
      <c r="B101" s="62"/>
      <c r="C101" s="22" t="s">
        <v>178</v>
      </c>
      <c r="D101" s="23" t="s">
        <v>179</v>
      </c>
      <c r="E101" s="24">
        <v>440</v>
      </c>
      <c r="F101" s="75"/>
      <c r="J101" s="32"/>
    </row>
    <row r="102" spans="2:10" x14ac:dyDescent="0.25">
      <c r="B102" s="62"/>
      <c r="C102" s="27" t="s">
        <v>180</v>
      </c>
      <c r="D102" s="28" t="s">
        <v>181</v>
      </c>
      <c r="E102" s="29">
        <v>5718</v>
      </c>
      <c r="F102" s="75"/>
      <c r="J102" s="32"/>
    </row>
    <row r="103" spans="2:10" x14ac:dyDescent="0.25">
      <c r="B103" s="62"/>
      <c r="C103" s="22" t="s">
        <v>182</v>
      </c>
      <c r="D103" s="23" t="s">
        <v>183</v>
      </c>
      <c r="E103" s="24">
        <v>7192</v>
      </c>
      <c r="F103" s="75"/>
      <c r="J103" s="32"/>
    </row>
    <row r="104" spans="2:10" x14ac:dyDescent="0.25">
      <c r="B104" s="62"/>
      <c r="C104" s="27" t="s">
        <v>316</v>
      </c>
      <c r="D104" s="28" t="s">
        <v>317</v>
      </c>
      <c r="E104" s="29">
        <v>138.5</v>
      </c>
      <c r="F104" s="75"/>
      <c r="J104" s="32"/>
    </row>
    <row r="105" spans="2:10" x14ac:dyDescent="0.25">
      <c r="B105" s="62"/>
      <c r="C105" s="22" t="s">
        <v>184</v>
      </c>
      <c r="D105" s="23" t="s">
        <v>185</v>
      </c>
      <c r="E105" s="24">
        <v>323</v>
      </c>
      <c r="F105" s="75"/>
      <c r="J105" s="32"/>
    </row>
    <row r="106" spans="2:10" x14ac:dyDescent="0.25">
      <c r="B106" s="62"/>
      <c r="C106" s="27" t="s">
        <v>188</v>
      </c>
      <c r="D106" s="28" t="s">
        <v>189</v>
      </c>
      <c r="E106" s="29">
        <v>220</v>
      </c>
      <c r="F106" s="75"/>
      <c r="J106" s="32"/>
    </row>
    <row r="107" spans="2:10" x14ac:dyDescent="0.25">
      <c r="B107" s="62"/>
      <c r="C107" s="22" t="s">
        <v>190</v>
      </c>
      <c r="D107" s="23" t="s">
        <v>191</v>
      </c>
      <c r="E107" s="24">
        <v>9832</v>
      </c>
      <c r="F107" s="75"/>
      <c r="J107" s="32"/>
    </row>
    <row r="108" spans="2:10" x14ac:dyDescent="0.25">
      <c r="B108" s="62"/>
      <c r="C108" s="27" t="s">
        <v>192</v>
      </c>
      <c r="D108" s="28" t="s">
        <v>193</v>
      </c>
      <c r="E108" s="29">
        <v>2372</v>
      </c>
      <c r="F108" s="75"/>
      <c r="J108" s="32"/>
    </row>
    <row r="109" spans="2:10" x14ac:dyDescent="0.25">
      <c r="B109" s="63"/>
      <c r="C109" s="22" t="s">
        <v>318</v>
      </c>
      <c r="D109" s="23" t="s">
        <v>319</v>
      </c>
      <c r="E109" s="24">
        <v>80</v>
      </c>
      <c r="F109" s="73"/>
      <c r="J109" s="32"/>
    </row>
    <row r="110" spans="2:10" x14ac:dyDescent="0.25">
      <c r="B110" s="61" t="s">
        <v>194</v>
      </c>
      <c r="C110" s="27" t="s">
        <v>197</v>
      </c>
      <c r="D110" s="28" t="s">
        <v>198</v>
      </c>
      <c r="E110" s="29">
        <v>14421</v>
      </c>
      <c r="F110" s="74">
        <f>SUM(E110:E114)</f>
        <v>100419.95999999999</v>
      </c>
      <c r="J110" s="32"/>
    </row>
    <row r="111" spans="2:10" x14ac:dyDescent="0.25">
      <c r="B111" s="62"/>
      <c r="C111" s="22" t="s">
        <v>199</v>
      </c>
      <c r="D111" s="23" t="s">
        <v>200</v>
      </c>
      <c r="E111" s="24">
        <v>11920.96</v>
      </c>
      <c r="F111" s="75"/>
      <c r="J111" s="32"/>
    </row>
    <row r="112" spans="2:10" x14ac:dyDescent="0.25">
      <c r="B112" s="62"/>
      <c r="C112" s="27" t="s">
        <v>320</v>
      </c>
      <c r="D112" s="28" t="s">
        <v>321</v>
      </c>
      <c r="E112" s="29">
        <v>20193</v>
      </c>
      <c r="F112" s="75"/>
      <c r="J112" s="32"/>
    </row>
    <row r="113" spans="2:10" x14ac:dyDescent="0.25">
      <c r="B113" s="62"/>
      <c r="C113" s="22" t="s">
        <v>203</v>
      </c>
      <c r="D113" s="23" t="s">
        <v>204</v>
      </c>
      <c r="E113" s="24">
        <v>46478</v>
      </c>
      <c r="F113" s="75"/>
      <c r="J113" s="32"/>
    </row>
    <row r="114" spans="2:10" x14ac:dyDescent="0.25">
      <c r="B114" s="63"/>
      <c r="C114" s="27" t="s">
        <v>322</v>
      </c>
      <c r="D114" s="28" t="s">
        <v>323</v>
      </c>
      <c r="E114" s="29">
        <v>7407</v>
      </c>
      <c r="F114" s="73"/>
      <c r="J114" s="32"/>
    </row>
    <row r="115" spans="2:10" x14ac:dyDescent="0.25">
      <c r="B115" s="21" t="s">
        <v>324</v>
      </c>
      <c r="C115" s="22" t="s">
        <v>325</v>
      </c>
      <c r="D115" s="23" t="s">
        <v>326</v>
      </c>
      <c r="E115" s="24">
        <v>1380</v>
      </c>
      <c r="F115" s="30">
        <f>+E115</f>
        <v>1380</v>
      </c>
      <c r="J115" s="32"/>
    </row>
    <row r="116" spans="2:10" x14ac:dyDescent="0.25">
      <c r="B116" s="38" t="s">
        <v>211</v>
      </c>
      <c r="C116" s="38"/>
      <c r="D116" s="38"/>
      <c r="E116" s="39">
        <v>1392374.43</v>
      </c>
      <c r="F116" s="39"/>
      <c r="J116" s="32"/>
    </row>
    <row r="118" spans="2:10" x14ac:dyDescent="0.25">
      <c r="B118" s="15" t="s">
        <v>19</v>
      </c>
    </row>
    <row r="119" spans="2:10" ht="34.5" customHeight="1" x14ac:dyDescent="0.25">
      <c r="B119" s="42" t="s">
        <v>20</v>
      </c>
      <c r="C119" s="42"/>
      <c r="D119" s="42"/>
      <c r="E119" s="42"/>
    </row>
    <row r="120" spans="2:10" x14ac:dyDescent="0.25">
      <c r="F120" s="16"/>
      <c r="G120" s="17"/>
    </row>
    <row r="121" spans="2:10" x14ac:dyDescent="0.25">
      <c r="E121" s="36"/>
      <c r="F121" s="36"/>
      <c r="G121" s="36"/>
    </row>
  </sheetData>
  <mergeCells count="40">
    <mergeCell ref="B110:B114"/>
    <mergeCell ref="F110:F114"/>
    <mergeCell ref="B119:E119"/>
    <mergeCell ref="B92:B93"/>
    <mergeCell ref="F92:F93"/>
    <mergeCell ref="B94:B97"/>
    <mergeCell ref="F94:F97"/>
    <mergeCell ref="B98:B109"/>
    <mergeCell ref="F98:F109"/>
    <mergeCell ref="B83:B85"/>
    <mergeCell ref="F83:F85"/>
    <mergeCell ref="B86:B89"/>
    <mergeCell ref="F86:F89"/>
    <mergeCell ref="B90:B91"/>
    <mergeCell ref="F90:F91"/>
    <mergeCell ref="B64:B69"/>
    <mergeCell ref="F64:F69"/>
    <mergeCell ref="B70:B71"/>
    <mergeCell ref="F70:F71"/>
    <mergeCell ref="B72:B82"/>
    <mergeCell ref="F72:F82"/>
    <mergeCell ref="B28:B35"/>
    <mergeCell ref="F28:F35"/>
    <mergeCell ref="B36:B38"/>
    <mergeCell ref="F36:F38"/>
    <mergeCell ref="B40:B62"/>
    <mergeCell ref="F40:F62"/>
    <mergeCell ref="B10:B19"/>
    <mergeCell ref="F10:F19"/>
    <mergeCell ref="B20:B25"/>
    <mergeCell ref="F20:F25"/>
    <mergeCell ref="B26:B27"/>
    <mergeCell ref="F26:F27"/>
    <mergeCell ref="B7:B8"/>
    <mergeCell ref="F7:F8"/>
    <mergeCell ref="B1:F1"/>
    <mergeCell ref="B2:F2"/>
    <mergeCell ref="B3:F3"/>
    <mergeCell ref="B4:D4"/>
    <mergeCell ref="B5:F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0"/>
  <sheetViews>
    <sheetView workbookViewId="0">
      <selection activeCell="F57" sqref="B57:F57"/>
    </sheetView>
  </sheetViews>
  <sheetFormatPr baseColWidth="10" defaultRowHeight="15" x14ac:dyDescent="0.25"/>
  <cols>
    <col min="1" max="1" width="5.7109375" customWidth="1"/>
    <col min="2" max="2" width="23.42578125" bestFit="1" customWidth="1"/>
    <col min="3" max="4" width="27.28515625" bestFit="1" customWidth="1"/>
    <col min="5" max="5" width="25.42578125" bestFit="1" customWidth="1"/>
    <col min="6" max="6" width="30.28515625" bestFit="1" customWidth="1"/>
  </cols>
  <sheetData>
    <row r="1" spans="2:6" ht="15.75" x14ac:dyDescent="0.25">
      <c r="B1" s="43" t="s">
        <v>0</v>
      </c>
      <c r="C1" s="43"/>
      <c r="D1" s="43"/>
      <c r="E1" s="43"/>
      <c r="F1" s="43"/>
    </row>
    <row r="2" spans="2:6" ht="15.75" x14ac:dyDescent="0.25">
      <c r="B2" s="43" t="s">
        <v>1</v>
      </c>
      <c r="C2" s="43"/>
      <c r="D2" s="43"/>
      <c r="E2" s="43"/>
      <c r="F2" s="43"/>
    </row>
    <row r="3" spans="2:6" ht="15.75" x14ac:dyDescent="0.25">
      <c r="B3" s="43" t="s">
        <v>2</v>
      </c>
      <c r="C3" s="43"/>
      <c r="D3" s="43"/>
      <c r="E3" s="43"/>
      <c r="F3" s="43"/>
    </row>
    <row r="4" spans="2:6" ht="15.75" thickBot="1" x14ac:dyDescent="0.3">
      <c r="B4" s="37"/>
      <c r="C4" s="37"/>
      <c r="D4" s="37"/>
    </row>
    <row r="5" spans="2:6" ht="15" customHeight="1" x14ac:dyDescent="0.25">
      <c r="B5" s="66" t="s">
        <v>327</v>
      </c>
      <c r="C5" s="67"/>
      <c r="D5" s="67"/>
      <c r="E5" s="67"/>
      <c r="F5" s="68"/>
    </row>
    <row r="6" spans="2:6" ht="15.75" thickBot="1" x14ac:dyDescent="0.3">
      <c r="B6" s="18" t="s">
        <v>22</v>
      </c>
      <c r="C6" s="19" t="s">
        <v>23</v>
      </c>
      <c r="D6" s="19" t="s">
        <v>24</v>
      </c>
      <c r="E6" s="19" t="s">
        <v>25</v>
      </c>
      <c r="F6" s="20" t="s">
        <v>26</v>
      </c>
    </row>
    <row r="7" spans="2:6" x14ac:dyDescent="0.25">
      <c r="B7" s="21" t="s">
        <v>328</v>
      </c>
      <c r="C7" s="22" t="s">
        <v>329</v>
      </c>
      <c r="D7" s="23" t="s">
        <v>330</v>
      </c>
      <c r="E7" s="24">
        <v>1124</v>
      </c>
      <c r="F7" s="30">
        <f>+E7</f>
        <v>1124</v>
      </c>
    </row>
    <row r="8" spans="2:6" x14ac:dyDescent="0.25">
      <c r="B8" s="26" t="s">
        <v>33</v>
      </c>
      <c r="C8" s="27" t="s">
        <v>34</v>
      </c>
      <c r="D8" s="28" t="s">
        <v>33</v>
      </c>
      <c r="E8" s="29">
        <v>71748</v>
      </c>
      <c r="F8" s="30">
        <f>+E8</f>
        <v>71748</v>
      </c>
    </row>
    <row r="9" spans="2:6" x14ac:dyDescent="0.25">
      <c r="B9" s="61" t="s">
        <v>38</v>
      </c>
      <c r="C9" s="27" t="s">
        <v>331</v>
      </c>
      <c r="D9" s="28" t="s">
        <v>332</v>
      </c>
      <c r="E9" s="29">
        <v>4880</v>
      </c>
      <c r="F9" s="74">
        <f>SUM(E9:E16)</f>
        <v>42200</v>
      </c>
    </row>
    <row r="10" spans="2:6" x14ac:dyDescent="0.25">
      <c r="B10" s="62"/>
      <c r="C10" s="22" t="s">
        <v>221</v>
      </c>
      <c r="D10" s="23" t="s">
        <v>222</v>
      </c>
      <c r="E10" s="24">
        <v>13971</v>
      </c>
      <c r="F10" s="75"/>
    </row>
    <row r="11" spans="2:6" x14ac:dyDescent="0.25">
      <c r="B11" s="62"/>
      <c r="C11" s="27" t="s">
        <v>333</v>
      </c>
      <c r="D11" s="28" t="s">
        <v>334</v>
      </c>
      <c r="E11" s="29">
        <v>3378</v>
      </c>
      <c r="F11" s="75"/>
    </row>
    <row r="12" spans="2:6" x14ac:dyDescent="0.25">
      <c r="B12" s="62"/>
      <c r="C12" s="27" t="s">
        <v>43</v>
      </c>
      <c r="D12" s="28" t="s">
        <v>44</v>
      </c>
      <c r="E12" s="29">
        <v>2119</v>
      </c>
      <c r="F12" s="75"/>
    </row>
    <row r="13" spans="2:6" x14ac:dyDescent="0.25">
      <c r="B13" s="62"/>
      <c r="C13" s="22" t="s">
        <v>223</v>
      </c>
      <c r="D13" s="23" t="s">
        <v>224</v>
      </c>
      <c r="E13" s="24">
        <v>650</v>
      </c>
      <c r="F13" s="75"/>
    </row>
    <row r="14" spans="2:6" x14ac:dyDescent="0.25">
      <c r="B14" s="62"/>
      <c r="C14" s="27" t="s">
        <v>45</v>
      </c>
      <c r="D14" s="28" t="s">
        <v>46</v>
      </c>
      <c r="E14" s="29">
        <v>8515</v>
      </c>
      <c r="F14" s="75"/>
    </row>
    <row r="15" spans="2:6" x14ac:dyDescent="0.25">
      <c r="B15" s="62"/>
      <c r="C15" s="27" t="s">
        <v>227</v>
      </c>
      <c r="D15" s="28" t="s">
        <v>228</v>
      </c>
      <c r="E15" s="29">
        <v>3687</v>
      </c>
      <c r="F15" s="75"/>
    </row>
    <row r="16" spans="2:6" x14ac:dyDescent="0.25">
      <c r="B16" s="63"/>
      <c r="C16" s="22" t="s">
        <v>49</v>
      </c>
      <c r="D16" s="23" t="s">
        <v>50</v>
      </c>
      <c r="E16" s="24">
        <v>5000</v>
      </c>
      <c r="F16" s="73"/>
    </row>
    <row r="17" spans="2:6" x14ac:dyDescent="0.25">
      <c r="B17" s="26" t="s">
        <v>61</v>
      </c>
      <c r="C17" s="27" t="s">
        <v>233</v>
      </c>
      <c r="D17" s="28" t="s">
        <v>234</v>
      </c>
      <c r="E17" s="29">
        <v>16165</v>
      </c>
      <c r="F17" s="30">
        <f>+E17</f>
        <v>16165</v>
      </c>
    </row>
    <row r="18" spans="2:6" x14ac:dyDescent="0.25">
      <c r="B18" s="26" t="s">
        <v>72</v>
      </c>
      <c r="C18" s="27" t="s">
        <v>73</v>
      </c>
      <c r="D18" s="28" t="s">
        <v>74</v>
      </c>
      <c r="E18" s="29">
        <v>2187</v>
      </c>
      <c r="F18" s="30">
        <f>+E18</f>
        <v>2187</v>
      </c>
    </row>
    <row r="19" spans="2:6" x14ac:dyDescent="0.25">
      <c r="B19" s="21" t="s">
        <v>80</v>
      </c>
      <c r="C19" s="22" t="s">
        <v>335</v>
      </c>
      <c r="D19" s="23" t="s">
        <v>336</v>
      </c>
      <c r="E19" s="24">
        <v>7745</v>
      </c>
      <c r="F19" s="30">
        <f>+E19</f>
        <v>7745</v>
      </c>
    </row>
    <row r="20" spans="2:6" x14ac:dyDescent="0.25">
      <c r="B20" s="26" t="s">
        <v>337</v>
      </c>
      <c r="C20" s="27" t="s">
        <v>338</v>
      </c>
      <c r="D20" s="28" t="s">
        <v>339</v>
      </c>
      <c r="E20" s="29">
        <v>558</v>
      </c>
      <c r="F20" s="30">
        <f>+E20</f>
        <v>558</v>
      </c>
    </row>
    <row r="21" spans="2:6" x14ac:dyDescent="0.25">
      <c r="B21" s="61" t="s">
        <v>90</v>
      </c>
      <c r="C21" s="27" t="s">
        <v>259</v>
      </c>
      <c r="D21" s="28" t="s">
        <v>260</v>
      </c>
      <c r="E21" s="29">
        <v>5233</v>
      </c>
      <c r="F21" s="74">
        <f>SUM(E21:E36)</f>
        <v>355479.68999999994</v>
      </c>
    </row>
    <row r="22" spans="2:6" x14ac:dyDescent="0.25">
      <c r="B22" s="62"/>
      <c r="C22" s="22" t="s">
        <v>97</v>
      </c>
      <c r="D22" s="23" t="s">
        <v>98</v>
      </c>
      <c r="E22" s="24">
        <v>87162</v>
      </c>
      <c r="F22" s="75"/>
    </row>
    <row r="23" spans="2:6" x14ac:dyDescent="0.25">
      <c r="B23" s="62"/>
      <c r="C23" s="27" t="s">
        <v>340</v>
      </c>
      <c r="D23" s="28" t="s">
        <v>341</v>
      </c>
      <c r="E23" s="29">
        <v>42</v>
      </c>
      <c r="F23" s="75"/>
    </row>
    <row r="24" spans="2:6" x14ac:dyDescent="0.25">
      <c r="B24" s="62"/>
      <c r="C24" s="27" t="s">
        <v>99</v>
      </c>
      <c r="D24" s="28" t="s">
        <v>100</v>
      </c>
      <c r="E24" s="29">
        <v>9645</v>
      </c>
      <c r="F24" s="75"/>
    </row>
    <row r="25" spans="2:6" x14ac:dyDescent="0.25">
      <c r="B25" s="62"/>
      <c r="C25" s="22" t="s">
        <v>342</v>
      </c>
      <c r="D25" s="23" t="s">
        <v>343</v>
      </c>
      <c r="E25" s="24">
        <v>378</v>
      </c>
      <c r="F25" s="75"/>
    </row>
    <row r="26" spans="2:6" x14ac:dyDescent="0.25">
      <c r="B26" s="62"/>
      <c r="C26" s="27" t="s">
        <v>344</v>
      </c>
      <c r="D26" s="28" t="s">
        <v>345</v>
      </c>
      <c r="E26" s="29">
        <v>2275</v>
      </c>
      <c r="F26" s="75"/>
    </row>
    <row r="27" spans="2:6" x14ac:dyDescent="0.25">
      <c r="B27" s="62"/>
      <c r="C27" s="27" t="s">
        <v>111</v>
      </c>
      <c r="D27" s="28" t="s">
        <v>112</v>
      </c>
      <c r="E27" s="29">
        <v>2345.79</v>
      </c>
      <c r="F27" s="75"/>
    </row>
    <row r="28" spans="2:6" x14ac:dyDescent="0.25">
      <c r="B28" s="62"/>
      <c r="C28" s="22" t="s">
        <v>113</v>
      </c>
      <c r="D28" s="23" t="s">
        <v>114</v>
      </c>
      <c r="E28" s="24">
        <v>103565.5</v>
      </c>
      <c r="F28" s="75"/>
    </row>
    <row r="29" spans="2:6" x14ac:dyDescent="0.25">
      <c r="B29" s="62"/>
      <c r="C29" s="27" t="s">
        <v>117</v>
      </c>
      <c r="D29" s="28" t="s">
        <v>118</v>
      </c>
      <c r="E29" s="29">
        <v>6536</v>
      </c>
      <c r="F29" s="75"/>
    </row>
    <row r="30" spans="2:6" x14ac:dyDescent="0.25">
      <c r="B30" s="62"/>
      <c r="C30" s="27" t="s">
        <v>346</v>
      </c>
      <c r="D30" s="28" t="s">
        <v>347</v>
      </c>
      <c r="E30" s="29">
        <v>5196</v>
      </c>
      <c r="F30" s="75"/>
    </row>
    <row r="31" spans="2:6" x14ac:dyDescent="0.25">
      <c r="B31" s="62"/>
      <c r="C31" s="22" t="s">
        <v>348</v>
      </c>
      <c r="D31" s="23" t="s">
        <v>349</v>
      </c>
      <c r="E31" s="24">
        <v>800</v>
      </c>
      <c r="F31" s="75"/>
    </row>
    <row r="32" spans="2:6" x14ac:dyDescent="0.25">
      <c r="B32" s="62"/>
      <c r="C32" s="27" t="s">
        <v>119</v>
      </c>
      <c r="D32" s="28" t="s">
        <v>120</v>
      </c>
      <c r="E32" s="29">
        <v>89035.4</v>
      </c>
      <c r="F32" s="75"/>
    </row>
    <row r="33" spans="2:6" x14ac:dyDescent="0.25">
      <c r="B33" s="62"/>
      <c r="C33" s="27" t="s">
        <v>350</v>
      </c>
      <c r="D33" s="28" t="s">
        <v>351</v>
      </c>
      <c r="E33" s="29">
        <v>31165</v>
      </c>
      <c r="F33" s="75"/>
    </row>
    <row r="34" spans="2:6" x14ac:dyDescent="0.25">
      <c r="B34" s="62"/>
      <c r="C34" s="22" t="s">
        <v>123</v>
      </c>
      <c r="D34" s="23" t="s">
        <v>124</v>
      </c>
      <c r="E34" s="24">
        <v>7830</v>
      </c>
      <c r="F34" s="75"/>
    </row>
    <row r="35" spans="2:6" x14ac:dyDescent="0.25">
      <c r="B35" s="62"/>
      <c r="C35" s="27" t="s">
        <v>352</v>
      </c>
      <c r="D35" s="28" t="s">
        <v>353</v>
      </c>
      <c r="E35" s="29">
        <v>1200</v>
      </c>
      <c r="F35" s="75"/>
    </row>
    <row r="36" spans="2:6" x14ac:dyDescent="0.25">
      <c r="B36" s="63"/>
      <c r="C36" s="27" t="s">
        <v>125</v>
      </c>
      <c r="D36" s="28" t="s">
        <v>126</v>
      </c>
      <c r="E36" s="29">
        <v>3071</v>
      </c>
      <c r="F36" s="73"/>
    </row>
    <row r="37" spans="2:6" x14ac:dyDescent="0.25">
      <c r="B37" s="21" t="s">
        <v>273</v>
      </c>
      <c r="C37" s="22" t="s">
        <v>274</v>
      </c>
      <c r="D37" s="23" t="s">
        <v>275</v>
      </c>
      <c r="E37" s="24">
        <v>5462</v>
      </c>
      <c r="F37" s="30">
        <f>+E37</f>
        <v>5462</v>
      </c>
    </row>
    <row r="38" spans="2:6" x14ac:dyDescent="0.25">
      <c r="B38" s="61" t="s">
        <v>127</v>
      </c>
      <c r="C38" s="27" t="s">
        <v>130</v>
      </c>
      <c r="D38" s="28" t="s">
        <v>131</v>
      </c>
      <c r="E38" s="29">
        <v>7711</v>
      </c>
      <c r="F38" s="74">
        <f>SUM(E38:E39)</f>
        <v>14911</v>
      </c>
    </row>
    <row r="39" spans="2:6" x14ac:dyDescent="0.25">
      <c r="B39" s="63"/>
      <c r="C39" s="27" t="s">
        <v>134</v>
      </c>
      <c r="D39" s="28" t="s">
        <v>135</v>
      </c>
      <c r="E39" s="29">
        <v>7200</v>
      </c>
      <c r="F39" s="73"/>
    </row>
    <row r="40" spans="2:6" x14ac:dyDescent="0.25">
      <c r="B40" s="21" t="s">
        <v>143</v>
      </c>
      <c r="C40" s="22" t="s">
        <v>152</v>
      </c>
      <c r="D40" s="23" t="s">
        <v>153</v>
      </c>
      <c r="E40" s="24">
        <v>1046</v>
      </c>
      <c r="F40" s="30">
        <f>+E40</f>
        <v>1046</v>
      </c>
    </row>
    <row r="41" spans="2:6" x14ac:dyDescent="0.25">
      <c r="B41" s="61" t="s">
        <v>290</v>
      </c>
      <c r="C41" s="27" t="s">
        <v>291</v>
      </c>
      <c r="D41" s="28" t="s">
        <v>292</v>
      </c>
      <c r="E41" s="29">
        <v>1270</v>
      </c>
      <c r="F41" s="74">
        <f>SUM(E41:E43)</f>
        <v>2325</v>
      </c>
    </row>
    <row r="42" spans="2:6" x14ac:dyDescent="0.25">
      <c r="B42" s="62"/>
      <c r="C42" s="27" t="s">
        <v>295</v>
      </c>
      <c r="D42" s="28" t="s">
        <v>296</v>
      </c>
      <c r="E42" s="29">
        <v>335</v>
      </c>
      <c r="F42" s="75"/>
    </row>
    <row r="43" spans="2:6" x14ac:dyDescent="0.25">
      <c r="B43" s="63"/>
      <c r="C43" s="22" t="s">
        <v>354</v>
      </c>
      <c r="D43" s="23" t="s">
        <v>355</v>
      </c>
      <c r="E43" s="24">
        <v>720</v>
      </c>
      <c r="F43" s="73"/>
    </row>
    <row r="44" spans="2:6" x14ac:dyDescent="0.25">
      <c r="B44" s="61" t="s">
        <v>159</v>
      </c>
      <c r="C44" s="27" t="s">
        <v>160</v>
      </c>
      <c r="D44" s="28" t="s">
        <v>161</v>
      </c>
      <c r="E44" s="29">
        <v>65809.5</v>
      </c>
      <c r="F44" s="74">
        <f>SUM(E44:E45)</f>
        <v>65845.5</v>
      </c>
    </row>
    <row r="45" spans="2:6" x14ac:dyDescent="0.25">
      <c r="B45" s="63"/>
      <c r="C45" s="27" t="s">
        <v>356</v>
      </c>
      <c r="D45" s="28" t="s">
        <v>357</v>
      </c>
      <c r="E45" s="29">
        <v>36</v>
      </c>
      <c r="F45" s="73"/>
    </row>
    <row r="46" spans="2:6" x14ac:dyDescent="0.25">
      <c r="B46" s="61" t="s">
        <v>166</v>
      </c>
      <c r="C46" s="22" t="s">
        <v>358</v>
      </c>
      <c r="D46" s="23" t="s">
        <v>359</v>
      </c>
      <c r="E46" s="24">
        <v>13299</v>
      </c>
      <c r="F46" s="74">
        <f>SUM(E46:E47)</f>
        <v>30495</v>
      </c>
    </row>
    <row r="47" spans="2:6" x14ac:dyDescent="0.25">
      <c r="B47" s="63"/>
      <c r="C47" s="27" t="s">
        <v>360</v>
      </c>
      <c r="D47" s="28" t="s">
        <v>361</v>
      </c>
      <c r="E47" s="29">
        <v>17196</v>
      </c>
      <c r="F47" s="73"/>
    </row>
    <row r="48" spans="2:6" x14ac:dyDescent="0.25">
      <c r="B48" s="61" t="s">
        <v>171</v>
      </c>
      <c r="C48" s="27" t="s">
        <v>172</v>
      </c>
      <c r="D48" s="28" t="s">
        <v>173</v>
      </c>
      <c r="E48" s="29">
        <v>8530</v>
      </c>
      <c r="F48" s="74">
        <f>SUM(E48:E51)</f>
        <v>22334</v>
      </c>
    </row>
    <row r="49" spans="2:10" x14ac:dyDescent="0.25">
      <c r="B49" s="62"/>
      <c r="C49" s="22" t="s">
        <v>174</v>
      </c>
      <c r="D49" s="23" t="s">
        <v>175</v>
      </c>
      <c r="E49" s="24">
        <v>4588</v>
      </c>
      <c r="F49" s="75"/>
    </row>
    <row r="50" spans="2:10" x14ac:dyDescent="0.25">
      <c r="B50" s="62"/>
      <c r="C50" s="27" t="s">
        <v>178</v>
      </c>
      <c r="D50" s="28" t="s">
        <v>179</v>
      </c>
      <c r="E50" s="29">
        <v>1887</v>
      </c>
      <c r="F50" s="75"/>
    </row>
    <row r="51" spans="2:10" x14ac:dyDescent="0.25">
      <c r="B51" s="63"/>
      <c r="C51" s="27" t="s">
        <v>362</v>
      </c>
      <c r="D51" s="28" t="s">
        <v>363</v>
      </c>
      <c r="E51" s="29">
        <v>7329</v>
      </c>
      <c r="F51" s="73"/>
    </row>
    <row r="52" spans="2:10" x14ac:dyDescent="0.25">
      <c r="B52" s="61" t="s">
        <v>194</v>
      </c>
      <c r="C52" s="22" t="s">
        <v>364</v>
      </c>
      <c r="D52" s="23" t="s">
        <v>365</v>
      </c>
      <c r="E52" s="24">
        <v>43854</v>
      </c>
      <c r="F52" s="74">
        <f>SUM(E52:E56)</f>
        <v>69052</v>
      </c>
    </row>
    <row r="53" spans="2:10" x14ac:dyDescent="0.25">
      <c r="B53" s="62"/>
      <c r="C53" s="27" t="s">
        <v>205</v>
      </c>
      <c r="D53" s="28" t="s">
        <v>206</v>
      </c>
      <c r="E53" s="29">
        <v>11888</v>
      </c>
      <c r="F53" s="75"/>
    </row>
    <row r="54" spans="2:10" x14ac:dyDescent="0.25">
      <c r="B54" s="62"/>
      <c r="C54" s="27" t="s">
        <v>366</v>
      </c>
      <c r="D54" s="28" t="s">
        <v>367</v>
      </c>
      <c r="E54" s="29">
        <v>10613</v>
      </c>
      <c r="F54" s="75"/>
    </row>
    <row r="55" spans="2:10" x14ac:dyDescent="0.25">
      <c r="B55" s="62"/>
      <c r="C55" s="22" t="s">
        <v>207</v>
      </c>
      <c r="D55" s="23" t="s">
        <v>208</v>
      </c>
      <c r="E55" s="24">
        <v>885</v>
      </c>
      <c r="F55" s="75"/>
    </row>
    <row r="56" spans="2:10" x14ac:dyDescent="0.25">
      <c r="B56" s="63"/>
      <c r="C56" s="27" t="s">
        <v>209</v>
      </c>
      <c r="D56" s="28" t="s">
        <v>210</v>
      </c>
      <c r="E56" s="29">
        <v>1812</v>
      </c>
      <c r="F56" s="73"/>
    </row>
    <row r="57" spans="2:10" x14ac:dyDescent="0.25">
      <c r="B57" s="38" t="s">
        <v>211</v>
      </c>
      <c r="C57" s="38"/>
      <c r="D57" s="38"/>
      <c r="E57" s="39">
        <v>708677.19000000006</v>
      </c>
      <c r="F57" s="39"/>
      <c r="G57" s="32"/>
      <c r="J57" s="32"/>
    </row>
    <row r="59" spans="2:10" x14ac:dyDescent="0.25">
      <c r="B59" s="15" t="s">
        <v>19</v>
      </c>
    </row>
    <row r="60" spans="2:10" ht="34.5" customHeight="1" x14ac:dyDescent="0.25">
      <c r="B60" s="42" t="s">
        <v>20</v>
      </c>
      <c r="C60" s="42"/>
      <c r="D60" s="42"/>
      <c r="E60" s="42"/>
    </row>
  </sheetData>
  <mergeCells count="21">
    <mergeCell ref="B52:B56"/>
    <mergeCell ref="F52:F56"/>
    <mergeCell ref="B60:E60"/>
    <mergeCell ref="B44:B45"/>
    <mergeCell ref="F44:F45"/>
    <mergeCell ref="B46:B47"/>
    <mergeCell ref="F46:F47"/>
    <mergeCell ref="B48:B51"/>
    <mergeCell ref="F48:F51"/>
    <mergeCell ref="B21:B36"/>
    <mergeCell ref="F21:F36"/>
    <mergeCell ref="B38:B39"/>
    <mergeCell ref="F38:F39"/>
    <mergeCell ref="B41:B43"/>
    <mergeCell ref="F41:F43"/>
    <mergeCell ref="B1:F1"/>
    <mergeCell ref="B2:F2"/>
    <mergeCell ref="B3:F3"/>
    <mergeCell ref="B5:F5"/>
    <mergeCell ref="B9:B16"/>
    <mergeCell ref="F9:F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CLASIFICACION UPME</vt:lpstr>
      <vt:lpstr>ARENAS</vt:lpstr>
      <vt:lpstr>ASFALTITA</vt:lpstr>
      <vt:lpstr>DIABASA</vt:lpstr>
      <vt:lpstr>GRAVAS</vt:lpstr>
      <vt:lpstr>RECEBO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Velasco Amaya</dc:creator>
  <cp:lastModifiedBy>Paola Velasco Amaya</cp:lastModifiedBy>
  <dcterms:created xsi:type="dcterms:W3CDTF">2017-05-10T19:24:50Z</dcterms:created>
  <dcterms:modified xsi:type="dcterms:W3CDTF">2017-05-11T13:12:38Z</dcterms:modified>
</cp:coreProperties>
</file>