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GRUPO PLANEACION\9 PLANEACIÓN\2018\Procedimientos\Talento Humano\APO5-P-013 EVALUACIONES MÉDICAS OCUPACIONALES Y ARCHIVO DE HISTORIA CLÍNICA\web\"/>
    </mc:Choice>
  </mc:AlternateContent>
  <bookViews>
    <workbookView xWindow="0" yWindow="0" windowWidth="21600" windowHeight="9345" firstSheet="7" activeTab="7"/>
  </bookViews>
  <sheets>
    <sheet name="VACUNACION" sheetId="8" state="hidden" r:id="rId1"/>
    <sheet name="Vacunas cuadro dos" sheetId="6" state="hidden" r:id="rId2"/>
    <sheet name="Examenes primer pago" sheetId="1" state="hidden" r:id="rId3"/>
    <sheet name="Bonos segundo pago (2)" sheetId="7" state="hidden" r:id="rId4"/>
    <sheet name="bonos tres" sheetId="4" state="hidden" r:id="rId5"/>
    <sheet name="VACUNACION BOGOTA" sheetId="14" state="hidden" r:id="rId6"/>
    <sheet name="Cantidades a cotizar" sheetId="20" r:id="rId7"/>
    <sheet name="Cuadro resumen" sheetId="21" r:id="rId8"/>
    <sheet name="propuesta economica" sheetId="17" state="hidden" r:id="rId9"/>
    <sheet name="valor promedio" sheetId="18" state="hidden" r:id="rId10"/>
    <sheet name="bonos cuatro" sheetId="9" state="hidden" r:id="rId11"/>
  </sheets>
  <definedNames>
    <definedName name="_xlnm._FilterDatabase" localSheetId="3" hidden="1">'Bonos segundo pago (2)'!$A$1:$L$243</definedName>
    <definedName name="_xlnm._FilterDatabase" localSheetId="7" hidden="1">'Cuadro resumen'!$A$4:$R$5</definedName>
    <definedName name="_xlnm._FilterDatabase" localSheetId="2" hidden="1">'Examenes primer pago'!$A$1:$L$242</definedName>
    <definedName name="_xlnm._FilterDatabase" localSheetId="0" hidden="1">VACUNACION!$B$5:$N$61</definedName>
    <definedName name="_xlnm._FilterDatabase" localSheetId="5" hidden="1">'VACUNACION BOGOTA'!$B$5:$J$11</definedName>
    <definedName name="_xlnm._FilterDatabase" localSheetId="1" hidden="1">'Vacunas cuadro dos'!$B$5:$M$57</definedName>
    <definedName name="_xlnm._FilterDatabase" localSheetId="9" hidden="1">'valor promedio'!$A$3:$H$226</definedName>
    <definedName name="_xlnm.Print_Area" localSheetId="7">'Cuadro resumen'!$A$1:$Q$5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1" l="1"/>
  <c r="H223" i="20"/>
  <c r="H210" i="20"/>
  <c r="H197" i="20"/>
  <c r="H184" i="20"/>
  <c r="H171" i="20"/>
  <c r="H158" i="20"/>
  <c r="H145" i="20"/>
  <c r="H132" i="20"/>
  <c r="H119" i="20"/>
  <c r="H106" i="20"/>
  <c r="H93" i="20"/>
  <c r="H80" i="20"/>
  <c r="H67" i="20"/>
  <c r="H54" i="20"/>
  <c r="H41" i="20"/>
  <c r="H28" i="20"/>
  <c r="H225" i="20" s="1"/>
  <c r="H15" i="20"/>
  <c r="D224" i="20" l="1"/>
  <c r="E224" i="20" l="1"/>
  <c r="D225" i="20" s="1"/>
  <c r="G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C227" i="18"/>
  <c r="O12" i="14"/>
  <c r="L6" i="14"/>
  <c r="M6" i="14"/>
  <c r="H6" i="14"/>
  <c r="J6" i="14"/>
  <c r="J55" i="8"/>
  <c r="J46" i="8"/>
  <c r="L46" i="8"/>
  <c r="L52" i="8"/>
  <c r="L49" i="8"/>
  <c r="L43" i="8"/>
  <c r="L40" i="8"/>
  <c r="L37" i="8"/>
  <c r="L34" i="8"/>
  <c r="L31" i="8"/>
  <c r="L28" i="8"/>
  <c r="L25" i="8"/>
  <c r="L22" i="8"/>
  <c r="L19" i="8"/>
  <c r="L16" i="8"/>
  <c r="L13" i="8"/>
  <c r="L7" i="8"/>
  <c r="L10" i="8"/>
  <c r="R55" i="8"/>
  <c r="R52" i="8"/>
  <c r="R49" i="8"/>
  <c r="R46" i="8"/>
  <c r="R43" i="8"/>
  <c r="R40" i="8"/>
  <c r="R37" i="8"/>
  <c r="R34" i="8"/>
  <c r="R31" i="8"/>
  <c r="R28" i="8"/>
  <c r="R25" i="8"/>
  <c r="R22" i="8"/>
  <c r="R19" i="8"/>
  <c r="R16" i="8"/>
  <c r="R13" i="8"/>
  <c r="R10" i="8"/>
  <c r="R7" i="8"/>
  <c r="H7" i="14"/>
  <c r="M7" i="14"/>
  <c r="J13" i="8"/>
  <c r="J56" i="8"/>
  <c r="J54" i="8"/>
  <c r="J53" i="8"/>
  <c r="J52" i="8"/>
  <c r="J51" i="8"/>
  <c r="J50" i="8"/>
  <c r="J49" i="8"/>
  <c r="J48" i="8"/>
  <c r="J47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  <c r="J10" i="8"/>
  <c r="J9" i="8"/>
  <c r="J8" i="8"/>
  <c r="J7" i="8"/>
  <c r="J6" i="8"/>
  <c r="T62" i="8"/>
  <c r="N52" i="8"/>
  <c r="N49" i="8"/>
  <c r="N46" i="8"/>
  <c r="N43" i="8"/>
  <c r="N40" i="8"/>
  <c r="N37" i="8"/>
  <c r="N34" i="8"/>
  <c r="N31" i="8"/>
  <c r="N28" i="8"/>
  <c r="N25" i="8"/>
  <c r="N22" i="8"/>
  <c r="N19" i="8"/>
  <c r="N16" i="8"/>
  <c r="N13" i="8"/>
  <c r="N10" i="8"/>
  <c r="N7" i="8"/>
  <c r="M8" i="8"/>
  <c r="N8" i="8"/>
  <c r="M9" i="8"/>
  <c r="N9" i="8"/>
  <c r="M11" i="8"/>
  <c r="N11" i="8"/>
  <c r="M12" i="8"/>
  <c r="N12" i="8"/>
  <c r="M14" i="8"/>
  <c r="N14" i="8"/>
  <c r="M15" i="8"/>
  <c r="N15" i="8"/>
  <c r="M17" i="8"/>
  <c r="N17" i="8"/>
  <c r="M18" i="8"/>
  <c r="N18" i="8"/>
  <c r="M20" i="8"/>
  <c r="N20" i="8"/>
  <c r="M21" i="8"/>
  <c r="N21" i="8"/>
  <c r="M23" i="8"/>
  <c r="N23" i="8"/>
  <c r="M24" i="8"/>
  <c r="N24" i="8"/>
  <c r="M26" i="8"/>
  <c r="N26" i="8"/>
  <c r="M27" i="8"/>
  <c r="N27" i="8"/>
  <c r="M29" i="8"/>
  <c r="N29" i="8"/>
  <c r="M30" i="8"/>
  <c r="N30" i="8"/>
  <c r="M32" i="8"/>
  <c r="N32" i="8"/>
  <c r="M33" i="8"/>
  <c r="N33" i="8"/>
  <c r="M35" i="8"/>
  <c r="N35" i="8"/>
  <c r="M36" i="8"/>
  <c r="N36" i="8"/>
  <c r="M38" i="8"/>
  <c r="N38" i="8"/>
  <c r="M39" i="8"/>
  <c r="N39" i="8"/>
  <c r="M41" i="8"/>
  <c r="N41" i="8"/>
  <c r="M42" i="8"/>
  <c r="N42" i="8"/>
  <c r="M44" i="8"/>
  <c r="N44" i="8"/>
  <c r="M45" i="8"/>
  <c r="N45" i="8"/>
  <c r="M47" i="8"/>
  <c r="N47" i="8"/>
  <c r="M48" i="8"/>
  <c r="N48" i="8"/>
  <c r="M50" i="8"/>
  <c r="N50" i="8"/>
  <c r="M51" i="8"/>
  <c r="N51" i="8"/>
  <c r="M53" i="8"/>
  <c r="N53" i="8"/>
  <c r="M54" i="8"/>
  <c r="N54" i="8"/>
  <c r="M56" i="8"/>
  <c r="N56" i="8"/>
  <c r="E9" i="8"/>
  <c r="E64" i="8"/>
  <c r="P55" i="8"/>
  <c r="Q55" i="8"/>
  <c r="P49" i="8"/>
  <c r="Q49" i="8"/>
  <c r="P47" i="8"/>
  <c r="Q47" i="8"/>
  <c r="P46" i="8"/>
  <c r="Q46" i="8"/>
  <c r="P45" i="8"/>
  <c r="Q45" i="8"/>
  <c r="P43" i="8"/>
  <c r="Q43" i="8"/>
  <c r="P40" i="8"/>
  <c r="Q40" i="8"/>
  <c r="P37" i="8"/>
  <c r="Q37" i="8"/>
  <c r="P28" i="8"/>
  <c r="Q28" i="8"/>
  <c r="P25" i="8"/>
  <c r="Q25" i="8"/>
  <c r="P19" i="8"/>
  <c r="Q19" i="8"/>
  <c r="P16" i="8"/>
  <c r="Q16" i="8"/>
  <c r="P13" i="8"/>
  <c r="Q13" i="8"/>
  <c r="P7" i="8"/>
  <c r="Q7" i="8"/>
  <c r="P56" i="8"/>
  <c r="Q56" i="8"/>
  <c r="P54" i="8"/>
  <c r="Q54" i="8"/>
  <c r="P53" i="8"/>
  <c r="Q53" i="8"/>
  <c r="P52" i="8"/>
  <c r="Q52" i="8"/>
  <c r="P51" i="8"/>
  <c r="Q51" i="8"/>
  <c r="P50" i="8"/>
  <c r="Q50" i="8"/>
  <c r="P48" i="8"/>
  <c r="Q48" i="8"/>
  <c r="P44" i="8"/>
  <c r="Q44" i="8"/>
  <c r="P42" i="8"/>
  <c r="Q42" i="8"/>
  <c r="P41" i="8"/>
  <c r="Q41" i="8"/>
  <c r="P39" i="8"/>
  <c r="Q39" i="8"/>
  <c r="P38" i="8"/>
  <c r="Q38" i="8"/>
  <c r="P36" i="8"/>
  <c r="Q36" i="8"/>
  <c r="P35" i="8"/>
  <c r="Q35" i="8"/>
  <c r="P34" i="8"/>
  <c r="Q34" i="8"/>
  <c r="P33" i="8"/>
  <c r="Q33" i="8"/>
  <c r="P32" i="8"/>
  <c r="Q32" i="8"/>
  <c r="P31" i="8"/>
  <c r="Q31" i="8"/>
  <c r="P30" i="8"/>
  <c r="Q30" i="8"/>
  <c r="P29" i="8"/>
  <c r="Q29" i="8"/>
  <c r="P27" i="8"/>
  <c r="Q27" i="8"/>
  <c r="P26" i="8"/>
  <c r="Q26" i="8"/>
  <c r="P24" i="8"/>
  <c r="Q24" i="8"/>
  <c r="P23" i="8"/>
  <c r="Q23" i="8"/>
  <c r="P22" i="8"/>
  <c r="Q22" i="8"/>
  <c r="P21" i="8"/>
  <c r="Q21" i="8"/>
  <c r="P20" i="8"/>
  <c r="Q20" i="8"/>
  <c r="P18" i="8"/>
  <c r="Q18" i="8"/>
  <c r="P17" i="8"/>
  <c r="Q17" i="8"/>
  <c r="P15" i="8"/>
  <c r="Q15" i="8"/>
  <c r="P14" i="8"/>
  <c r="Q14" i="8"/>
  <c r="P12" i="8"/>
  <c r="Q12" i="8"/>
  <c r="P11" i="8"/>
  <c r="Q11" i="8"/>
  <c r="P10" i="8"/>
  <c r="Q10" i="8"/>
  <c r="P9" i="8"/>
  <c r="Q9" i="8"/>
  <c r="P8" i="8"/>
  <c r="Q8" i="8"/>
  <c r="P6" i="8"/>
  <c r="Q6" i="8"/>
  <c r="Q57" i="8"/>
  <c r="M6" i="8"/>
  <c r="N6" i="8"/>
  <c r="M57" i="8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52" i="9"/>
  <c r="L162" i="7"/>
  <c r="L157" i="7"/>
  <c r="L145" i="7"/>
  <c r="L144" i="7"/>
  <c r="L31" i="7"/>
  <c r="L30" i="7"/>
  <c r="L29" i="7"/>
  <c r="L26" i="7"/>
  <c r="L25" i="7"/>
  <c r="L24" i="7"/>
  <c r="L23" i="7"/>
  <c r="L22" i="7"/>
  <c r="L19" i="7"/>
  <c r="L169" i="1"/>
  <c r="L168" i="1"/>
  <c r="L161" i="1"/>
  <c r="L156" i="1"/>
  <c r="L144" i="1"/>
  <c r="L143" i="1"/>
  <c r="L30" i="1"/>
  <c r="L29" i="1"/>
  <c r="L28" i="1"/>
  <c r="L25" i="1"/>
  <c r="L24" i="1"/>
  <c r="L23" i="1"/>
  <c r="L22" i="1"/>
  <c r="L21" i="1"/>
  <c r="L18" i="1"/>
  <c r="L17" i="1"/>
  <c r="L241" i="7"/>
  <c r="I241" i="7"/>
  <c r="K241" i="7"/>
  <c r="L240" i="7"/>
  <c r="I240" i="7"/>
  <c r="K240" i="7"/>
  <c r="L239" i="7"/>
  <c r="I239" i="7"/>
  <c r="K239" i="7"/>
  <c r="L238" i="7"/>
  <c r="I238" i="7"/>
  <c r="K238" i="7"/>
  <c r="L237" i="7"/>
  <c r="I237" i="7"/>
  <c r="K237" i="7"/>
  <c r="L236" i="7"/>
  <c r="I236" i="7"/>
  <c r="K236" i="7"/>
  <c r="L235" i="7"/>
  <c r="I235" i="7"/>
  <c r="K235" i="7"/>
  <c r="L234" i="7"/>
  <c r="K234" i="7"/>
  <c r="I234" i="7"/>
  <c r="L233" i="7"/>
  <c r="I233" i="7"/>
  <c r="K233" i="7"/>
  <c r="L232" i="7"/>
  <c r="I232" i="7"/>
  <c r="K232" i="7"/>
  <c r="L231" i="7"/>
  <c r="I231" i="7"/>
  <c r="K231" i="7"/>
  <c r="L230" i="7"/>
  <c r="I230" i="7"/>
  <c r="K230" i="7"/>
  <c r="L229" i="7"/>
  <c r="I229" i="7"/>
  <c r="K229" i="7"/>
  <c r="L228" i="7"/>
  <c r="I228" i="7"/>
  <c r="K228" i="7"/>
  <c r="J227" i="7"/>
  <c r="I227" i="7"/>
  <c r="J226" i="7"/>
  <c r="L226" i="7"/>
  <c r="I226" i="7"/>
  <c r="J225" i="7"/>
  <c r="L225" i="7"/>
  <c r="I225" i="7"/>
  <c r="J224" i="7"/>
  <c r="L224" i="7"/>
  <c r="I224" i="7"/>
  <c r="J223" i="7"/>
  <c r="I223" i="7"/>
  <c r="J222" i="7"/>
  <c r="L222" i="7"/>
  <c r="I222" i="7"/>
  <c r="J221" i="7"/>
  <c r="L221" i="7"/>
  <c r="I221" i="7"/>
  <c r="J220" i="7"/>
  <c r="L220" i="7"/>
  <c r="I220" i="7"/>
  <c r="J219" i="7"/>
  <c r="L219" i="7"/>
  <c r="I219" i="7"/>
  <c r="J218" i="7"/>
  <c r="L218" i="7"/>
  <c r="I218" i="7"/>
  <c r="L217" i="7"/>
  <c r="I217" i="7"/>
  <c r="K217" i="7"/>
  <c r="L216" i="7"/>
  <c r="I216" i="7"/>
  <c r="K216" i="7"/>
  <c r="J215" i="7"/>
  <c r="L215" i="7"/>
  <c r="I215" i="7"/>
  <c r="J214" i="7"/>
  <c r="L214" i="7"/>
  <c r="I214" i="7"/>
  <c r="L213" i="7"/>
  <c r="I213" i="7"/>
  <c r="K213" i="7"/>
  <c r="L212" i="7"/>
  <c r="I212" i="7"/>
  <c r="K212" i="7"/>
  <c r="L211" i="7"/>
  <c r="I211" i="7"/>
  <c r="K211" i="7"/>
  <c r="L210" i="7"/>
  <c r="I210" i="7"/>
  <c r="K210" i="7"/>
  <c r="L209" i="7"/>
  <c r="I209" i="7"/>
  <c r="K209" i="7"/>
  <c r="L208" i="7"/>
  <c r="I208" i="7"/>
  <c r="K208" i="7"/>
  <c r="L207" i="7"/>
  <c r="I207" i="7"/>
  <c r="K207" i="7"/>
  <c r="L206" i="7"/>
  <c r="I206" i="7"/>
  <c r="K206" i="7"/>
  <c r="L205" i="7"/>
  <c r="I205" i="7"/>
  <c r="K205" i="7"/>
  <c r="L204" i="7"/>
  <c r="I204" i="7"/>
  <c r="K204" i="7"/>
  <c r="L203" i="7"/>
  <c r="I203" i="7"/>
  <c r="K203" i="7"/>
  <c r="L202" i="7"/>
  <c r="I202" i="7"/>
  <c r="K202" i="7"/>
  <c r="L201" i="7"/>
  <c r="I201" i="7"/>
  <c r="K201" i="7"/>
  <c r="L200" i="7"/>
  <c r="I200" i="7"/>
  <c r="K200" i="7"/>
  <c r="L199" i="7"/>
  <c r="I199" i="7"/>
  <c r="K199" i="7"/>
  <c r="L198" i="7"/>
  <c r="I198" i="7"/>
  <c r="K198" i="7"/>
  <c r="L197" i="7"/>
  <c r="I197" i="7"/>
  <c r="K197" i="7"/>
  <c r="L196" i="7"/>
  <c r="I196" i="7"/>
  <c r="K196" i="7"/>
  <c r="L195" i="7"/>
  <c r="I195" i="7"/>
  <c r="K195" i="7"/>
  <c r="L194" i="7"/>
  <c r="I194" i="7"/>
  <c r="K194" i="7"/>
  <c r="L193" i="7"/>
  <c r="I193" i="7"/>
  <c r="K193" i="7"/>
  <c r="L192" i="7"/>
  <c r="I192" i="7"/>
  <c r="K192" i="7"/>
  <c r="L191" i="7"/>
  <c r="I191" i="7"/>
  <c r="K191" i="7"/>
  <c r="L190" i="7"/>
  <c r="I190" i="7"/>
  <c r="K190" i="7"/>
  <c r="L189" i="7"/>
  <c r="I189" i="7"/>
  <c r="K189" i="7"/>
  <c r="L188" i="7"/>
  <c r="I188" i="7"/>
  <c r="K188" i="7"/>
  <c r="L187" i="7"/>
  <c r="I187" i="7"/>
  <c r="K187" i="7"/>
  <c r="L186" i="7"/>
  <c r="K186" i="7"/>
  <c r="I186" i="7"/>
  <c r="L185" i="7"/>
  <c r="I185" i="7"/>
  <c r="K185" i="7"/>
  <c r="L184" i="7"/>
  <c r="I184" i="7"/>
  <c r="K184" i="7"/>
  <c r="L183" i="7"/>
  <c r="I183" i="7"/>
  <c r="K183" i="7"/>
  <c r="L182" i="7"/>
  <c r="I182" i="7"/>
  <c r="K182" i="7"/>
  <c r="L181" i="7"/>
  <c r="I181" i="7"/>
  <c r="K181" i="7"/>
  <c r="L180" i="7"/>
  <c r="I180" i="7"/>
  <c r="K180" i="7"/>
  <c r="L179" i="7"/>
  <c r="I179" i="7"/>
  <c r="K179" i="7"/>
  <c r="L178" i="7"/>
  <c r="I178" i="7"/>
  <c r="K178" i="7"/>
  <c r="L177" i="7"/>
  <c r="I177" i="7"/>
  <c r="K177" i="7"/>
  <c r="L176" i="7"/>
  <c r="I176" i="7"/>
  <c r="K176" i="7"/>
  <c r="L175" i="7"/>
  <c r="I175" i="7"/>
  <c r="K175" i="7"/>
  <c r="L174" i="7"/>
  <c r="I174" i="7"/>
  <c r="K174" i="7"/>
  <c r="L173" i="7"/>
  <c r="I173" i="7"/>
  <c r="K173" i="7"/>
  <c r="L172" i="7"/>
  <c r="I172" i="7"/>
  <c r="K172" i="7"/>
  <c r="J171" i="7"/>
  <c r="L171" i="7"/>
  <c r="I171" i="7"/>
  <c r="L170" i="7"/>
  <c r="I170" i="7"/>
  <c r="K170" i="7"/>
  <c r="L169" i="7"/>
  <c r="I169" i="7"/>
  <c r="K169" i="7"/>
  <c r="L168" i="7"/>
  <c r="I168" i="7"/>
  <c r="K168" i="7"/>
  <c r="J167" i="7"/>
  <c r="L167" i="7"/>
  <c r="I167" i="7"/>
  <c r="K167" i="7"/>
  <c r="J166" i="7"/>
  <c r="L166" i="7"/>
  <c r="I166" i="7"/>
  <c r="J165" i="7"/>
  <c r="L165" i="7"/>
  <c r="I165" i="7"/>
  <c r="J164" i="7"/>
  <c r="L164" i="7"/>
  <c r="I164" i="7"/>
  <c r="J163" i="7"/>
  <c r="L163" i="7"/>
  <c r="I163" i="7"/>
  <c r="I162" i="7"/>
  <c r="K162" i="7"/>
  <c r="L161" i="7"/>
  <c r="I161" i="7"/>
  <c r="K161" i="7"/>
  <c r="L160" i="7"/>
  <c r="I160" i="7"/>
  <c r="K160" i="7"/>
  <c r="J159" i="7"/>
  <c r="L159" i="7"/>
  <c r="I159" i="7"/>
  <c r="J158" i="7"/>
  <c r="L158" i="7"/>
  <c r="I158" i="7"/>
  <c r="I157" i="7"/>
  <c r="K157" i="7"/>
  <c r="L156" i="7"/>
  <c r="I156" i="7"/>
  <c r="K156" i="7"/>
  <c r="L155" i="7"/>
  <c r="I155" i="7"/>
  <c r="K155" i="7"/>
  <c r="L154" i="7"/>
  <c r="I154" i="7"/>
  <c r="K154" i="7"/>
  <c r="L153" i="7"/>
  <c r="I153" i="7"/>
  <c r="K153" i="7"/>
  <c r="J152" i="7"/>
  <c r="L152" i="7"/>
  <c r="I152" i="7"/>
  <c r="J151" i="7"/>
  <c r="K151" i="7"/>
  <c r="I151" i="7"/>
  <c r="J150" i="7"/>
  <c r="L150" i="7"/>
  <c r="I150" i="7"/>
  <c r="J149" i="7"/>
  <c r="L149" i="7"/>
  <c r="I149" i="7"/>
  <c r="K149" i="7"/>
  <c r="L148" i="7"/>
  <c r="I148" i="7"/>
  <c r="K148" i="7"/>
  <c r="L147" i="7"/>
  <c r="I147" i="7"/>
  <c r="K147" i="7"/>
  <c r="L146" i="7"/>
  <c r="I146" i="7"/>
  <c r="K146" i="7"/>
  <c r="I145" i="7"/>
  <c r="K145" i="7"/>
  <c r="I144" i="7"/>
  <c r="K144" i="7"/>
  <c r="L143" i="7"/>
  <c r="I143" i="7"/>
  <c r="K143" i="7"/>
  <c r="L142" i="7"/>
  <c r="I142" i="7"/>
  <c r="K142" i="7"/>
  <c r="L141" i="7"/>
  <c r="I141" i="7"/>
  <c r="K141" i="7"/>
  <c r="L140" i="7"/>
  <c r="I140" i="7"/>
  <c r="K140" i="7"/>
  <c r="L139" i="7"/>
  <c r="I139" i="7"/>
  <c r="K139" i="7"/>
  <c r="L138" i="7"/>
  <c r="I138" i="7"/>
  <c r="K138" i="7"/>
  <c r="L137" i="7"/>
  <c r="I137" i="7"/>
  <c r="K137" i="7"/>
  <c r="L136" i="7"/>
  <c r="I136" i="7"/>
  <c r="K136" i="7"/>
  <c r="L135" i="7"/>
  <c r="I135" i="7"/>
  <c r="K135" i="7"/>
  <c r="L134" i="7"/>
  <c r="I134" i="7"/>
  <c r="K134" i="7"/>
  <c r="L133" i="7"/>
  <c r="I133" i="7"/>
  <c r="K133" i="7"/>
  <c r="L132" i="7"/>
  <c r="I132" i="7"/>
  <c r="K132" i="7"/>
  <c r="L131" i="7"/>
  <c r="I131" i="7"/>
  <c r="K131" i="7"/>
  <c r="L130" i="7"/>
  <c r="I130" i="7"/>
  <c r="K130" i="7"/>
  <c r="L129" i="7"/>
  <c r="I129" i="7"/>
  <c r="K129" i="7"/>
  <c r="L128" i="7"/>
  <c r="I128" i="7"/>
  <c r="K128" i="7"/>
  <c r="L127" i="7"/>
  <c r="I127" i="7"/>
  <c r="K127" i="7"/>
  <c r="L126" i="7"/>
  <c r="I126" i="7"/>
  <c r="K126" i="7"/>
  <c r="L125" i="7"/>
  <c r="I125" i="7"/>
  <c r="K125" i="7"/>
  <c r="L124" i="7"/>
  <c r="I124" i="7"/>
  <c r="K124" i="7"/>
  <c r="L123" i="7"/>
  <c r="I123" i="7"/>
  <c r="K123" i="7"/>
  <c r="L122" i="7"/>
  <c r="I122" i="7"/>
  <c r="K122" i="7"/>
  <c r="L121" i="7"/>
  <c r="I121" i="7"/>
  <c r="K121" i="7"/>
  <c r="L120" i="7"/>
  <c r="K120" i="7"/>
  <c r="I120" i="7"/>
  <c r="L119" i="7"/>
  <c r="I119" i="7"/>
  <c r="K119" i="7"/>
  <c r="L118" i="7"/>
  <c r="I118" i="7"/>
  <c r="K118" i="7"/>
  <c r="L117" i="7"/>
  <c r="I117" i="7"/>
  <c r="K117" i="7"/>
  <c r="L116" i="7"/>
  <c r="I116" i="7"/>
  <c r="K116" i="7"/>
  <c r="L115" i="7"/>
  <c r="I115" i="7"/>
  <c r="K115" i="7"/>
  <c r="L114" i="7"/>
  <c r="I114" i="7"/>
  <c r="K114" i="7"/>
  <c r="L113" i="7"/>
  <c r="I113" i="7"/>
  <c r="K113" i="7"/>
  <c r="L112" i="7"/>
  <c r="I112" i="7"/>
  <c r="K112" i="7"/>
  <c r="L111" i="7"/>
  <c r="I111" i="7"/>
  <c r="K111" i="7"/>
  <c r="L110" i="7"/>
  <c r="I110" i="7"/>
  <c r="K110" i="7"/>
  <c r="L109" i="7"/>
  <c r="I109" i="7"/>
  <c r="K109" i="7"/>
  <c r="L108" i="7"/>
  <c r="I108" i="7"/>
  <c r="K108" i="7"/>
  <c r="L107" i="7"/>
  <c r="I107" i="7"/>
  <c r="K107" i="7"/>
  <c r="L106" i="7"/>
  <c r="I106" i="7"/>
  <c r="K106" i="7"/>
  <c r="L105" i="7"/>
  <c r="I105" i="7"/>
  <c r="K105" i="7"/>
  <c r="L104" i="7"/>
  <c r="I104" i="7"/>
  <c r="K104" i="7"/>
  <c r="L103" i="7"/>
  <c r="I103" i="7"/>
  <c r="K103" i="7"/>
  <c r="L102" i="7"/>
  <c r="I102" i="7"/>
  <c r="K102" i="7"/>
  <c r="L101" i="7"/>
  <c r="I101" i="7"/>
  <c r="K101" i="7"/>
  <c r="L100" i="7"/>
  <c r="I100" i="7"/>
  <c r="K100" i="7"/>
  <c r="L99" i="7"/>
  <c r="I99" i="7"/>
  <c r="K99" i="7"/>
  <c r="L98" i="7"/>
  <c r="I98" i="7"/>
  <c r="K98" i="7"/>
  <c r="L97" i="7"/>
  <c r="I97" i="7"/>
  <c r="K97" i="7"/>
  <c r="L96" i="7"/>
  <c r="I96" i="7"/>
  <c r="K96" i="7"/>
  <c r="L95" i="7"/>
  <c r="I95" i="7"/>
  <c r="K95" i="7"/>
  <c r="L94" i="7"/>
  <c r="I94" i="7"/>
  <c r="K94" i="7"/>
  <c r="L93" i="7"/>
  <c r="I93" i="7"/>
  <c r="K93" i="7"/>
  <c r="L92" i="7"/>
  <c r="I92" i="7"/>
  <c r="K92" i="7"/>
  <c r="L91" i="7"/>
  <c r="I91" i="7"/>
  <c r="K91" i="7"/>
  <c r="L90" i="7"/>
  <c r="I90" i="7"/>
  <c r="K90" i="7"/>
  <c r="L89" i="7"/>
  <c r="I89" i="7"/>
  <c r="K89" i="7"/>
  <c r="L88" i="7"/>
  <c r="K88" i="7"/>
  <c r="I88" i="7"/>
  <c r="L87" i="7"/>
  <c r="I87" i="7"/>
  <c r="K87" i="7"/>
  <c r="L86" i="7"/>
  <c r="I86" i="7"/>
  <c r="K86" i="7"/>
  <c r="L85" i="7"/>
  <c r="K85" i="7"/>
  <c r="I85" i="7"/>
  <c r="L84" i="7"/>
  <c r="I84" i="7"/>
  <c r="K84" i="7"/>
  <c r="L83" i="7"/>
  <c r="I83" i="7"/>
  <c r="K83" i="7"/>
  <c r="L82" i="7"/>
  <c r="I82" i="7"/>
  <c r="K82" i="7"/>
  <c r="L81" i="7"/>
  <c r="I81" i="7"/>
  <c r="K81" i="7"/>
  <c r="L80" i="7"/>
  <c r="I80" i="7"/>
  <c r="K80" i="7"/>
  <c r="L79" i="7"/>
  <c r="I79" i="7"/>
  <c r="K79" i="7"/>
  <c r="L78" i="7"/>
  <c r="I78" i="7"/>
  <c r="K78" i="7"/>
  <c r="L77" i="7"/>
  <c r="I77" i="7"/>
  <c r="K77" i="7"/>
  <c r="L76" i="7"/>
  <c r="I76" i="7"/>
  <c r="K76" i="7"/>
  <c r="L75" i="7"/>
  <c r="I75" i="7"/>
  <c r="K75" i="7"/>
  <c r="L74" i="7"/>
  <c r="I74" i="7"/>
  <c r="K74" i="7"/>
  <c r="L73" i="7"/>
  <c r="I73" i="7"/>
  <c r="K73" i="7"/>
  <c r="L72" i="7"/>
  <c r="I72" i="7"/>
  <c r="K72" i="7"/>
  <c r="L71" i="7"/>
  <c r="I71" i="7"/>
  <c r="K71" i="7"/>
  <c r="L70" i="7"/>
  <c r="I70" i="7"/>
  <c r="K70" i="7"/>
  <c r="L69" i="7"/>
  <c r="I69" i="7"/>
  <c r="K69" i="7"/>
  <c r="L68" i="7"/>
  <c r="I68" i="7"/>
  <c r="K68" i="7"/>
  <c r="L67" i="7"/>
  <c r="I67" i="7"/>
  <c r="K67" i="7"/>
  <c r="L66" i="7"/>
  <c r="I66" i="7"/>
  <c r="K66" i="7"/>
  <c r="L65" i="7"/>
  <c r="I65" i="7"/>
  <c r="K65" i="7"/>
  <c r="L64" i="7"/>
  <c r="I64" i="7"/>
  <c r="K64" i="7"/>
  <c r="L63" i="7"/>
  <c r="I63" i="7"/>
  <c r="K63" i="7"/>
  <c r="L62" i="7"/>
  <c r="I62" i="7"/>
  <c r="K62" i="7"/>
  <c r="L61" i="7"/>
  <c r="I61" i="7"/>
  <c r="K61" i="7"/>
  <c r="L60" i="7"/>
  <c r="I60" i="7"/>
  <c r="K60" i="7"/>
  <c r="L59" i="7"/>
  <c r="I59" i="7"/>
  <c r="K59" i="7"/>
  <c r="L58" i="7"/>
  <c r="I58" i="7"/>
  <c r="K58" i="7"/>
  <c r="L57" i="7"/>
  <c r="I57" i="7"/>
  <c r="K57" i="7"/>
  <c r="L56" i="7"/>
  <c r="I56" i="7"/>
  <c r="K56" i="7"/>
  <c r="L55" i="7"/>
  <c r="I55" i="7"/>
  <c r="K55" i="7"/>
  <c r="L54" i="7"/>
  <c r="I54" i="7"/>
  <c r="K54" i="7"/>
  <c r="L53" i="7"/>
  <c r="I53" i="7"/>
  <c r="K53" i="7"/>
  <c r="L52" i="7"/>
  <c r="I52" i="7"/>
  <c r="K52" i="7"/>
  <c r="L51" i="7"/>
  <c r="I51" i="7"/>
  <c r="K51" i="7"/>
  <c r="L50" i="7"/>
  <c r="I50" i="7"/>
  <c r="K50" i="7"/>
  <c r="L49" i="7"/>
  <c r="I49" i="7"/>
  <c r="K49" i="7"/>
  <c r="L48" i="7"/>
  <c r="I48" i="7"/>
  <c r="K48" i="7"/>
  <c r="L47" i="7"/>
  <c r="I47" i="7"/>
  <c r="K47" i="7"/>
  <c r="L46" i="7"/>
  <c r="I46" i="7"/>
  <c r="K46" i="7"/>
  <c r="L45" i="7"/>
  <c r="I45" i="7"/>
  <c r="K45" i="7"/>
  <c r="L44" i="7"/>
  <c r="I44" i="7"/>
  <c r="K44" i="7"/>
  <c r="L43" i="7"/>
  <c r="I43" i="7"/>
  <c r="K43" i="7"/>
  <c r="L42" i="7"/>
  <c r="I42" i="7"/>
  <c r="K42" i="7"/>
  <c r="L41" i="7"/>
  <c r="I41" i="7"/>
  <c r="K41" i="7"/>
  <c r="L40" i="7"/>
  <c r="K40" i="7"/>
  <c r="I40" i="7"/>
  <c r="L39" i="7"/>
  <c r="I39" i="7"/>
  <c r="K39" i="7"/>
  <c r="L38" i="7"/>
  <c r="I38" i="7"/>
  <c r="K38" i="7"/>
  <c r="L37" i="7"/>
  <c r="K37" i="7"/>
  <c r="I37" i="7"/>
  <c r="L36" i="7"/>
  <c r="I36" i="7"/>
  <c r="K36" i="7"/>
  <c r="L35" i="7"/>
  <c r="I35" i="7"/>
  <c r="K35" i="7"/>
  <c r="L34" i="7"/>
  <c r="I34" i="7"/>
  <c r="K34" i="7"/>
  <c r="L33" i="7"/>
  <c r="I33" i="7"/>
  <c r="K33" i="7"/>
  <c r="L32" i="7"/>
  <c r="I32" i="7"/>
  <c r="K32" i="7"/>
  <c r="I31" i="7"/>
  <c r="K31" i="7"/>
  <c r="I30" i="7"/>
  <c r="K30" i="7"/>
  <c r="I29" i="7"/>
  <c r="K29" i="7"/>
  <c r="L28" i="7"/>
  <c r="I28" i="7"/>
  <c r="K28" i="7"/>
  <c r="L27" i="7"/>
  <c r="I27" i="7"/>
  <c r="K27" i="7"/>
  <c r="I26" i="7"/>
  <c r="K26" i="7"/>
  <c r="I25" i="7"/>
  <c r="K25" i="7"/>
  <c r="I24" i="7"/>
  <c r="K24" i="7"/>
  <c r="I23" i="7"/>
  <c r="K23" i="7"/>
  <c r="I22" i="7"/>
  <c r="K22" i="7"/>
  <c r="L21" i="7"/>
  <c r="I21" i="7"/>
  <c r="K21" i="7"/>
  <c r="L20" i="7"/>
  <c r="I20" i="7"/>
  <c r="K20" i="7"/>
  <c r="I19" i="7"/>
  <c r="K19" i="7"/>
  <c r="L18" i="7"/>
  <c r="I18" i="7"/>
  <c r="K18" i="7"/>
  <c r="J17" i="7"/>
  <c r="L17" i="7"/>
  <c r="I17" i="7"/>
  <c r="J16" i="7"/>
  <c r="L16" i="7"/>
  <c r="I16" i="7"/>
  <c r="J15" i="7"/>
  <c r="I15" i="7"/>
  <c r="L14" i="7"/>
  <c r="I14" i="7"/>
  <c r="K14" i="7"/>
  <c r="L13" i="7"/>
  <c r="I13" i="7"/>
  <c r="K13" i="7"/>
  <c r="J12" i="7"/>
  <c r="L12" i="7"/>
  <c r="I12" i="7"/>
  <c r="L11" i="7"/>
  <c r="J11" i="7"/>
  <c r="I11" i="7"/>
  <c r="J10" i="7"/>
  <c r="L10" i="7"/>
  <c r="I10" i="7"/>
  <c r="J9" i="7"/>
  <c r="L9" i="7"/>
  <c r="I9" i="7"/>
  <c r="J8" i="7"/>
  <c r="I8" i="7"/>
  <c r="L7" i="7"/>
  <c r="I7" i="7"/>
  <c r="K7" i="7"/>
  <c r="L6" i="7"/>
  <c r="I6" i="7"/>
  <c r="K6" i="7"/>
  <c r="J5" i="7"/>
  <c r="L5" i="7"/>
  <c r="I5" i="7"/>
  <c r="J4" i="7"/>
  <c r="I4" i="7"/>
  <c r="J57" i="6"/>
  <c r="M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57" i="6"/>
  <c r="N59" i="6"/>
  <c r="N7" i="6"/>
  <c r="N6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11" i="6"/>
  <c r="L11" i="6"/>
  <c r="K10" i="6"/>
  <c r="L10" i="6"/>
  <c r="K9" i="6"/>
  <c r="L9" i="6"/>
  <c r="K8" i="7"/>
  <c r="K227" i="7"/>
  <c r="K12" i="7"/>
  <c r="J242" i="7"/>
  <c r="L8" i="7"/>
  <c r="K15" i="7"/>
  <c r="K163" i="7"/>
  <c r="K219" i="7"/>
  <c r="K11" i="7"/>
  <c r="K16" i="7"/>
  <c r="K214" i="7"/>
  <c r="L151" i="7"/>
  <c r="K10" i="7"/>
  <c r="K223" i="7"/>
  <c r="K5" i="7"/>
  <c r="K158" i="7"/>
  <c r="K165" i="7"/>
  <c r="L223" i="7"/>
  <c r="K9" i="7"/>
  <c r="K221" i="7"/>
  <c r="L227" i="7"/>
  <c r="K225" i="7"/>
  <c r="K159" i="7"/>
  <c r="K215" i="7"/>
  <c r="K17" i="7"/>
  <c r="K150" i="7"/>
  <c r="K152" i="7"/>
  <c r="K164" i="7"/>
  <c r="K166" i="7"/>
  <c r="K4" i="7"/>
  <c r="L4" i="7"/>
  <c r="L15" i="7"/>
  <c r="K171" i="7"/>
  <c r="K218" i="7"/>
  <c r="K220" i="7"/>
  <c r="K222" i="7"/>
  <c r="K224" i="7"/>
  <c r="K226" i="7"/>
  <c r="L59" i="6"/>
  <c r="K242" i="7"/>
  <c r="L242" i="7"/>
  <c r="L242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16" i="1"/>
  <c r="L215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67" i="1"/>
  <c r="L160" i="1"/>
  <c r="L159" i="1"/>
  <c r="L155" i="1"/>
  <c r="L154" i="1"/>
  <c r="L153" i="1"/>
  <c r="L152" i="1"/>
  <c r="L147" i="1"/>
  <c r="L146" i="1"/>
  <c r="L145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7" i="1"/>
  <c r="L26" i="1"/>
  <c r="L20" i="1"/>
  <c r="L19" i="1"/>
  <c r="L13" i="1"/>
  <c r="L12" i="1"/>
  <c r="L6" i="1"/>
  <c r="L5" i="1"/>
  <c r="J16" i="1"/>
  <c r="L16" i="1"/>
  <c r="J15" i="1"/>
  <c r="L15" i="1"/>
  <c r="J14" i="1"/>
  <c r="L14" i="1"/>
  <c r="J11" i="1"/>
  <c r="L11" i="1"/>
  <c r="J10" i="1"/>
  <c r="L10" i="1"/>
  <c r="J9" i="1"/>
  <c r="L9" i="1"/>
  <c r="J8" i="1"/>
  <c r="L8" i="1"/>
  <c r="J7" i="1"/>
  <c r="L7" i="1"/>
  <c r="J4" i="1"/>
  <c r="L4" i="1"/>
  <c r="J3" i="1"/>
  <c r="L3" i="1"/>
  <c r="J170" i="1"/>
  <c r="L170" i="1"/>
  <c r="J166" i="1"/>
  <c r="L166" i="1"/>
  <c r="J165" i="1"/>
  <c r="L165" i="1"/>
  <c r="J164" i="1"/>
  <c r="L164" i="1"/>
  <c r="J163" i="1"/>
  <c r="L163" i="1"/>
  <c r="J162" i="1"/>
  <c r="L162" i="1"/>
  <c r="J158" i="1"/>
  <c r="L158" i="1"/>
  <c r="J157" i="1"/>
  <c r="L157" i="1"/>
  <c r="J226" i="1"/>
  <c r="L226" i="1"/>
  <c r="J225" i="1"/>
  <c r="L225" i="1"/>
  <c r="J224" i="1"/>
  <c r="L224" i="1"/>
  <c r="J223" i="1"/>
  <c r="L223" i="1"/>
  <c r="J222" i="1"/>
  <c r="L222" i="1"/>
  <c r="J221" i="1"/>
  <c r="L221" i="1"/>
  <c r="J220" i="1"/>
  <c r="L220" i="1"/>
  <c r="J219" i="1"/>
  <c r="L219" i="1"/>
  <c r="J218" i="1"/>
  <c r="L218" i="1"/>
  <c r="J217" i="1"/>
  <c r="L217" i="1"/>
  <c r="J214" i="1"/>
  <c r="L214" i="1"/>
  <c r="J213" i="1"/>
  <c r="L213" i="1"/>
  <c r="J151" i="1"/>
  <c r="L151" i="1"/>
  <c r="J150" i="1"/>
  <c r="L150" i="1"/>
  <c r="J149" i="1"/>
  <c r="L149" i="1"/>
  <c r="J148" i="1"/>
  <c r="L148" i="1"/>
  <c r="I240" i="1"/>
  <c r="K240" i="1"/>
  <c r="I239" i="1"/>
  <c r="K239" i="1"/>
  <c r="I238" i="1"/>
  <c r="K238" i="1"/>
  <c r="I237" i="1"/>
  <c r="K237" i="1"/>
  <c r="I236" i="1"/>
  <c r="K236" i="1"/>
  <c r="I235" i="1"/>
  <c r="K235" i="1"/>
  <c r="I234" i="1"/>
  <c r="K234" i="1"/>
  <c r="I233" i="1"/>
  <c r="K233" i="1"/>
  <c r="I232" i="1"/>
  <c r="K232" i="1"/>
  <c r="I231" i="1"/>
  <c r="K231" i="1"/>
  <c r="I230" i="1"/>
  <c r="K230" i="1"/>
  <c r="I229" i="1"/>
  <c r="K229" i="1"/>
  <c r="I228" i="1"/>
  <c r="K228" i="1"/>
  <c r="I227" i="1"/>
  <c r="K227" i="1"/>
  <c r="I226" i="1"/>
  <c r="I225" i="1"/>
  <c r="I224" i="1"/>
  <c r="I223" i="1"/>
  <c r="I222" i="1"/>
  <c r="I221" i="1"/>
  <c r="I220" i="1"/>
  <c r="I219" i="1"/>
  <c r="I218" i="1"/>
  <c r="I217" i="1"/>
  <c r="I216" i="1"/>
  <c r="K216" i="1"/>
  <c r="I215" i="1"/>
  <c r="K215" i="1"/>
  <c r="I214" i="1"/>
  <c r="I213" i="1"/>
  <c r="I212" i="1"/>
  <c r="K212" i="1"/>
  <c r="I211" i="1"/>
  <c r="K211" i="1"/>
  <c r="I210" i="1"/>
  <c r="K210" i="1"/>
  <c r="I209" i="1"/>
  <c r="K209" i="1"/>
  <c r="I208" i="1"/>
  <c r="K208" i="1"/>
  <c r="I207" i="1"/>
  <c r="K207" i="1"/>
  <c r="I206" i="1"/>
  <c r="K206" i="1"/>
  <c r="I205" i="1"/>
  <c r="K205" i="1"/>
  <c r="I204" i="1"/>
  <c r="K204" i="1"/>
  <c r="I203" i="1"/>
  <c r="K203" i="1"/>
  <c r="I202" i="1"/>
  <c r="K202" i="1"/>
  <c r="I201" i="1"/>
  <c r="K201" i="1"/>
  <c r="I200" i="1"/>
  <c r="K200" i="1"/>
  <c r="I199" i="1"/>
  <c r="K199" i="1"/>
  <c r="I198" i="1"/>
  <c r="K198" i="1"/>
  <c r="I197" i="1"/>
  <c r="K197" i="1"/>
  <c r="I196" i="1"/>
  <c r="K196" i="1"/>
  <c r="I195" i="1"/>
  <c r="K195" i="1"/>
  <c r="I194" i="1"/>
  <c r="K194" i="1"/>
  <c r="I193" i="1"/>
  <c r="K193" i="1"/>
  <c r="I192" i="1"/>
  <c r="K192" i="1"/>
  <c r="I191" i="1"/>
  <c r="K191" i="1"/>
  <c r="I190" i="1"/>
  <c r="K190" i="1"/>
  <c r="I189" i="1"/>
  <c r="K189" i="1"/>
  <c r="I188" i="1"/>
  <c r="K188" i="1"/>
  <c r="I187" i="1"/>
  <c r="K187" i="1"/>
  <c r="I186" i="1"/>
  <c r="K186" i="1"/>
  <c r="I185" i="1"/>
  <c r="K185" i="1"/>
  <c r="I184" i="1"/>
  <c r="K184" i="1"/>
  <c r="I183" i="1"/>
  <c r="K183" i="1"/>
  <c r="I182" i="1"/>
  <c r="K182" i="1"/>
  <c r="I181" i="1"/>
  <c r="K181" i="1"/>
  <c r="I180" i="1"/>
  <c r="K180" i="1"/>
  <c r="I179" i="1"/>
  <c r="K179" i="1"/>
  <c r="I178" i="1"/>
  <c r="K178" i="1"/>
  <c r="I177" i="1"/>
  <c r="K177" i="1"/>
  <c r="I176" i="1"/>
  <c r="K176" i="1"/>
  <c r="I175" i="1"/>
  <c r="K175" i="1"/>
  <c r="I174" i="1"/>
  <c r="K174" i="1"/>
  <c r="I173" i="1"/>
  <c r="K173" i="1"/>
  <c r="I172" i="1"/>
  <c r="K172" i="1"/>
  <c r="I171" i="1"/>
  <c r="K171" i="1"/>
  <c r="I170" i="1"/>
  <c r="I169" i="1"/>
  <c r="K169" i="1"/>
  <c r="I168" i="1"/>
  <c r="K168" i="1"/>
  <c r="I167" i="1"/>
  <c r="K167" i="1"/>
  <c r="I166" i="1"/>
  <c r="I165" i="1"/>
  <c r="I164" i="1"/>
  <c r="I163" i="1"/>
  <c r="I162" i="1"/>
  <c r="K162" i="1"/>
  <c r="I161" i="1"/>
  <c r="K161" i="1"/>
  <c r="I160" i="1"/>
  <c r="K160" i="1"/>
  <c r="I159" i="1"/>
  <c r="K159" i="1"/>
  <c r="I158" i="1"/>
  <c r="I157" i="1"/>
  <c r="I156" i="1"/>
  <c r="K156" i="1"/>
  <c r="I155" i="1"/>
  <c r="K155" i="1"/>
  <c r="I154" i="1"/>
  <c r="K154" i="1"/>
  <c r="I153" i="1"/>
  <c r="K153" i="1"/>
  <c r="I152" i="1"/>
  <c r="K152" i="1"/>
  <c r="I151" i="1"/>
  <c r="I150" i="1"/>
  <c r="I149" i="1"/>
  <c r="I148" i="1"/>
  <c r="I147" i="1"/>
  <c r="K147" i="1"/>
  <c r="I146" i="1"/>
  <c r="K146" i="1"/>
  <c r="I145" i="1"/>
  <c r="K145" i="1"/>
  <c r="I144" i="1"/>
  <c r="K144" i="1"/>
  <c r="I143" i="1"/>
  <c r="K143" i="1"/>
  <c r="I142" i="1"/>
  <c r="K142" i="1"/>
  <c r="I141" i="1"/>
  <c r="K141" i="1"/>
  <c r="I140" i="1"/>
  <c r="K140" i="1"/>
  <c r="I139" i="1"/>
  <c r="K139" i="1"/>
  <c r="I138" i="1"/>
  <c r="K138" i="1"/>
  <c r="I137" i="1"/>
  <c r="K137" i="1"/>
  <c r="I136" i="1"/>
  <c r="K136" i="1"/>
  <c r="I135" i="1"/>
  <c r="K135" i="1"/>
  <c r="I134" i="1"/>
  <c r="K134" i="1"/>
  <c r="I133" i="1"/>
  <c r="K133" i="1"/>
  <c r="I132" i="1"/>
  <c r="K132" i="1"/>
  <c r="I131" i="1"/>
  <c r="K131" i="1"/>
  <c r="I130" i="1"/>
  <c r="K130" i="1"/>
  <c r="I129" i="1"/>
  <c r="K129" i="1"/>
  <c r="I128" i="1"/>
  <c r="K128" i="1"/>
  <c r="I127" i="1"/>
  <c r="K127" i="1"/>
  <c r="I126" i="1"/>
  <c r="K126" i="1"/>
  <c r="I125" i="1"/>
  <c r="K125" i="1"/>
  <c r="I124" i="1"/>
  <c r="K124" i="1"/>
  <c r="I123" i="1"/>
  <c r="K123" i="1"/>
  <c r="I122" i="1"/>
  <c r="K122" i="1"/>
  <c r="I121" i="1"/>
  <c r="K121" i="1"/>
  <c r="I120" i="1"/>
  <c r="K120" i="1"/>
  <c r="I119" i="1"/>
  <c r="K119" i="1"/>
  <c r="I118" i="1"/>
  <c r="K118" i="1"/>
  <c r="I117" i="1"/>
  <c r="K117" i="1"/>
  <c r="I116" i="1"/>
  <c r="K116" i="1"/>
  <c r="I115" i="1"/>
  <c r="K115" i="1"/>
  <c r="I114" i="1"/>
  <c r="K114" i="1"/>
  <c r="I113" i="1"/>
  <c r="K113" i="1"/>
  <c r="I112" i="1"/>
  <c r="K112" i="1"/>
  <c r="I111" i="1"/>
  <c r="K111" i="1"/>
  <c r="I110" i="1"/>
  <c r="K110" i="1"/>
  <c r="I109" i="1"/>
  <c r="K109" i="1"/>
  <c r="I108" i="1"/>
  <c r="K108" i="1"/>
  <c r="I107" i="1"/>
  <c r="K107" i="1"/>
  <c r="I106" i="1"/>
  <c r="K106" i="1"/>
  <c r="I105" i="1"/>
  <c r="K105" i="1"/>
  <c r="I104" i="1"/>
  <c r="K104" i="1"/>
  <c r="I103" i="1"/>
  <c r="K103" i="1"/>
  <c r="I102" i="1"/>
  <c r="K102" i="1"/>
  <c r="I101" i="1"/>
  <c r="K101" i="1"/>
  <c r="I100" i="1"/>
  <c r="K100" i="1"/>
  <c r="I99" i="1"/>
  <c r="K99" i="1"/>
  <c r="I98" i="1"/>
  <c r="K98" i="1"/>
  <c r="I97" i="1"/>
  <c r="K97" i="1"/>
  <c r="I96" i="1"/>
  <c r="K96" i="1"/>
  <c r="I95" i="1"/>
  <c r="K95" i="1"/>
  <c r="I94" i="1"/>
  <c r="K94" i="1"/>
  <c r="I93" i="1"/>
  <c r="K93" i="1"/>
  <c r="I92" i="1"/>
  <c r="K92" i="1"/>
  <c r="I91" i="1"/>
  <c r="K91" i="1"/>
  <c r="I90" i="1"/>
  <c r="K90" i="1"/>
  <c r="I89" i="1"/>
  <c r="K89" i="1"/>
  <c r="I88" i="1"/>
  <c r="K88" i="1"/>
  <c r="I87" i="1"/>
  <c r="K87" i="1"/>
  <c r="I86" i="1"/>
  <c r="K86" i="1"/>
  <c r="I85" i="1"/>
  <c r="K85" i="1"/>
  <c r="I84" i="1"/>
  <c r="K84" i="1"/>
  <c r="I83" i="1"/>
  <c r="K83" i="1"/>
  <c r="I82" i="1"/>
  <c r="K82" i="1"/>
  <c r="I81" i="1"/>
  <c r="K81" i="1"/>
  <c r="I80" i="1"/>
  <c r="K80" i="1"/>
  <c r="I79" i="1"/>
  <c r="K79" i="1"/>
  <c r="I78" i="1"/>
  <c r="K78" i="1"/>
  <c r="I77" i="1"/>
  <c r="K77" i="1"/>
  <c r="I76" i="1"/>
  <c r="K76" i="1"/>
  <c r="I75" i="1"/>
  <c r="K75" i="1"/>
  <c r="I74" i="1"/>
  <c r="K74" i="1"/>
  <c r="I73" i="1"/>
  <c r="K73" i="1"/>
  <c r="I72" i="1"/>
  <c r="K72" i="1"/>
  <c r="I71" i="1"/>
  <c r="K71" i="1"/>
  <c r="I70" i="1"/>
  <c r="K70" i="1"/>
  <c r="I69" i="1"/>
  <c r="K69" i="1"/>
  <c r="I68" i="1"/>
  <c r="K68" i="1"/>
  <c r="I67" i="1"/>
  <c r="K67" i="1"/>
  <c r="I66" i="1"/>
  <c r="K66" i="1"/>
  <c r="I65" i="1"/>
  <c r="K65" i="1"/>
  <c r="I64" i="1"/>
  <c r="K64" i="1"/>
  <c r="I63" i="1"/>
  <c r="K63" i="1"/>
  <c r="I62" i="1"/>
  <c r="K62" i="1"/>
  <c r="I61" i="1"/>
  <c r="K61" i="1"/>
  <c r="I60" i="1"/>
  <c r="K60" i="1"/>
  <c r="I59" i="1"/>
  <c r="K59" i="1"/>
  <c r="I58" i="1"/>
  <c r="K58" i="1"/>
  <c r="I57" i="1"/>
  <c r="K57" i="1"/>
  <c r="I56" i="1"/>
  <c r="K56" i="1"/>
  <c r="I55" i="1"/>
  <c r="K55" i="1"/>
  <c r="I54" i="1"/>
  <c r="K54" i="1"/>
  <c r="I53" i="1"/>
  <c r="K53" i="1"/>
  <c r="I52" i="1"/>
  <c r="K52" i="1"/>
  <c r="I51" i="1"/>
  <c r="K51" i="1"/>
  <c r="I50" i="1"/>
  <c r="K50" i="1"/>
  <c r="I49" i="1"/>
  <c r="K49" i="1"/>
  <c r="I48" i="1"/>
  <c r="K48" i="1"/>
  <c r="I47" i="1"/>
  <c r="K47" i="1"/>
  <c r="I46" i="1"/>
  <c r="K46" i="1"/>
  <c r="I45" i="1"/>
  <c r="K45" i="1"/>
  <c r="I44" i="1"/>
  <c r="K44" i="1"/>
  <c r="I43" i="1"/>
  <c r="K43" i="1"/>
  <c r="I42" i="1"/>
  <c r="K42" i="1"/>
  <c r="I41" i="1"/>
  <c r="K41" i="1"/>
  <c r="I40" i="1"/>
  <c r="K40" i="1"/>
  <c r="I39" i="1"/>
  <c r="K39" i="1"/>
  <c r="I38" i="1"/>
  <c r="K38" i="1"/>
  <c r="I37" i="1"/>
  <c r="K37" i="1"/>
  <c r="I36" i="1"/>
  <c r="K36" i="1"/>
  <c r="I35" i="1"/>
  <c r="K35" i="1"/>
  <c r="I34" i="1"/>
  <c r="K34" i="1"/>
  <c r="I33" i="1"/>
  <c r="K33" i="1"/>
  <c r="I32" i="1"/>
  <c r="K32" i="1"/>
  <c r="I31" i="1"/>
  <c r="K31" i="1"/>
  <c r="I30" i="1"/>
  <c r="K30" i="1"/>
  <c r="I29" i="1"/>
  <c r="K29" i="1"/>
  <c r="I28" i="1"/>
  <c r="K28" i="1"/>
  <c r="I27" i="1"/>
  <c r="K27" i="1"/>
  <c r="I26" i="1"/>
  <c r="K26" i="1"/>
  <c r="I25" i="1"/>
  <c r="K25" i="1"/>
  <c r="I24" i="1"/>
  <c r="K24" i="1"/>
  <c r="I23" i="1"/>
  <c r="K23" i="1"/>
  <c r="I22" i="1"/>
  <c r="K22" i="1"/>
  <c r="I21" i="1"/>
  <c r="K21" i="1"/>
  <c r="I20" i="1"/>
  <c r="K20" i="1"/>
  <c r="I19" i="1"/>
  <c r="K19" i="1"/>
  <c r="I18" i="1"/>
  <c r="K18" i="1"/>
  <c r="I17" i="1"/>
  <c r="K17" i="1"/>
  <c r="I16" i="1"/>
  <c r="I15" i="1"/>
  <c r="I14" i="1"/>
  <c r="I13" i="1"/>
  <c r="K13" i="1"/>
  <c r="I12" i="1"/>
  <c r="K12" i="1"/>
  <c r="I11" i="1"/>
  <c r="I10" i="1"/>
  <c r="I9" i="1"/>
  <c r="I8" i="1"/>
  <c r="I7" i="1"/>
  <c r="I6" i="1"/>
  <c r="K6" i="1"/>
  <c r="I5" i="1"/>
  <c r="K5" i="1"/>
  <c r="I4" i="1"/>
  <c r="I3" i="1"/>
  <c r="K14" i="1"/>
  <c r="K166" i="1"/>
  <c r="J241" i="1"/>
  <c r="K150" i="1"/>
  <c r="K149" i="1"/>
  <c r="K165" i="1"/>
  <c r="K157" i="1"/>
  <c r="K217" i="1"/>
  <c r="K225" i="1"/>
  <c r="K221" i="1"/>
  <c r="K151" i="1"/>
  <c r="K163" i="1"/>
  <c r="K8" i="1"/>
  <c r="K148" i="1"/>
  <c r="K213" i="1"/>
  <c r="K219" i="1"/>
  <c r="K223" i="1"/>
  <c r="K164" i="1"/>
  <c r="K3" i="1"/>
  <c r="K9" i="1"/>
  <c r="K15" i="1"/>
  <c r="K170" i="1"/>
  <c r="K218" i="1"/>
  <c r="K222" i="1"/>
  <c r="K226" i="1"/>
  <c r="K220" i="1"/>
  <c r="K224" i="1"/>
  <c r="K4" i="1"/>
  <c r="K10" i="1"/>
  <c r="K16" i="1"/>
  <c r="K7" i="1"/>
  <c r="K11" i="1"/>
  <c r="K158" i="1"/>
  <c r="K214" i="1"/>
  <c r="L241" i="1"/>
  <c r="K241" i="1"/>
  <c r="L55" i="8"/>
  <c r="L57" i="8"/>
  <c r="N55" i="8"/>
  <c r="N63" i="8"/>
  <c r="N57" i="8"/>
  <c r="R61" i="8"/>
</calcChain>
</file>

<file path=xl/sharedStrings.xml><?xml version="1.0" encoding="utf-8"?>
<sst xmlns="http://schemas.openxmlformats.org/spreadsheetml/2006/main" count="2874" uniqueCount="141">
  <si>
    <t>No.</t>
  </si>
  <si>
    <t>Examen</t>
  </si>
  <si>
    <t>Sede</t>
  </si>
  <si>
    <t>Cantidad estimada</t>
  </si>
  <si>
    <t>Cotización 1</t>
  </si>
  <si>
    <t>QUALITAS</t>
  </si>
  <si>
    <t>Cotización 2</t>
  </si>
  <si>
    <t>UM - SO</t>
  </si>
  <si>
    <t>Cotización 3</t>
  </si>
  <si>
    <t>UM - EG</t>
  </si>
  <si>
    <t>Menor valor Unitario</t>
  </si>
  <si>
    <t>Examen médico ocupacional</t>
  </si>
  <si>
    <t>Amaga</t>
  </si>
  <si>
    <t>Énfasis osteomuscular</t>
  </si>
  <si>
    <t>Énfasis dermatológico</t>
  </si>
  <si>
    <t>Énfasis vascular periférico</t>
  </si>
  <si>
    <t>Test psicológico y fobias para trabajo en alturas</t>
  </si>
  <si>
    <t>Audiometría</t>
  </si>
  <si>
    <t>Visiometría</t>
  </si>
  <si>
    <t>Espirometría</t>
  </si>
  <si>
    <t>Radiografía de columna dorso lumbar</t>
  </si>
  <si>
    <t>Cuadro hemático</t>
  </si>
  <si>
    <t>Parcial de orina</t>
  </si>
  <si>
    <t>Perfil Lipídico (Col TT, TG, LDL, HDL)</t>
  </si>
  <si>
    <t>Glicemia prepandial</t>
  </si>
  <si>
    <t>Serología VDRL</t>
  </si>
  <si>
    <t>Bogotá</t>
  </si>
  <si>
    <t>B/manga</t>
  </si>
  <si>
    <t>Cali</t>
  </si>
  <si>
    <t>Cartagena</t>
  </si>
  <si>
    <t>Cúcuta</t>
  </si>
  <si>
    <t>Ibagué</t>
  </si>
  <si>
    <t>Visiometria</t>
  </si>
  <si>
    <t>Jamundí</t>
  </si>
  <si>
    <t>Manizales</t>
  </si>
  <si>
    <t>Marmato</t>
  </si>
  <si>
    <t>Medellín</t>
  </si>
  <si>
    <t>Nobsa</t>
  </si>
  <si>
    <t>Pasto</t>
  </si>
  <si>
    <t>NO</t>
  </si>
  <si>
    <t>Quibdó</t>
  </si>
  <si>
    <t>Remedios</t>
  </si>
  <si>
    <t>Ubaté</t>
  </si>
  <si>
    <t>55..000</t>
  </si>
  <si>
    <t>Valledupar</t>
  </si>
  <si>
    <t>Total:</t>
  </si>
  <si>
    <t>VALOR</t>
  </si>
  <si>
    <t xml:space="preserve">VALOR </t>
  </si>
  <si>
    <t>EJECUTAR NOV</t>
  </si>
  <si>
    <t xml:space="preserve">SALDO EN </t>
  </si>
  <si>
    <t>BONOS</t>
  </si>
  <si>
    <t>MENOR VALOR</t>
  </si>
  <si>
    <t>Vacuna</t>
  </si>
  <si>
    <t>Cotización 1 JB - SO</t>
  </si>
  <si>
    <t>Cotización 2  Unidad de SO</t>
  </si>
  <si>
    <t xml:space="preserve">Cotización 3 Medlucara </t>
  </si>
  <si>
    <t>Tétanos</t>
  </si>
  <si>
    <t>Influenza última cepa</t>
  </si>
  <si>
    <t>52.00</t>
  </si>
  <si>
    <t>Hepatitis B o titulación de anticuerpos contra el antígeno de superficie de hepatitis B.</t>
  </si>
  <si>
    <t xml:space="preserve">SALDO PARA BONOS </t>
  </si>
  <si>
    <t>Nombre del examen</t>
  </si>
  <si>
    <t>No. Item</t>
  </si>
  <si>
    <t>Cantidad</t>
  </si>
  <si>
    <t>Vr. Total por item</t>
  </si>
  <si>
    <t>Vr. Tope entidad incluido iva</t>
  </si>
  <si>
    <t>Valor total de la propuesta presentada</t>
  </si>
  <si>
    <t>Nota.  Los valores ofertados por los proponentes no pueden superar los precios tope establecidos en este cuadro por la entidad, en caso de que llegare a superar el vr. Unitario tope de al menos un item su propuesta será rechazada</t>
  </si>
  <si>
    <t>Cantidad Estimada primer pago</t>
  </si>
  <si>
    <t>FORMA DE PAGO .  SERVICIOS PRESTADOS EN NOVIEMBRE Y DICJEMBRE</t>
  </si>
  <si>
    <t>FORMA DE PAGO .  BONOS VIGENCIA UN AÑO</t>
  </si>
  <si>
    <t>VALOR A PAGAR</t>
  </si>
  <si>
    <t>VALOR VACUNA</t>
  </si>
  <si>
    <t>DOSIS  EN BONOS VIGENCIA UN AÑO</t>
  </si>
  <si>
    <t>Examenes para primer pago</t>
  </si>
  <si>
    <t>Nota:  El proponente debe diligenciar del presente formato el valor unitario incluido iva, el valor total por item que resultará de multiplicar la cantidad  de examenes solicitados por el valor unitario y el valor total de la propuesta que será el resultado de la sumatoria de los valores totales por item</t>
  </si>
  <si>
    <t>Total: Examenes pendientes autorizados con bonos para el segundo pago</t>
  </si>
  <si>
    <t>Total Vacunas</t>
  </si>
  <si>
    <t>Vr, unit incluido iva</t>
  </si>
  <si>
    <t>proyectado</t>
  </si>
  <si>
    <t>valor total</t>
  </si>
  <si>
    <t>VALOR PROMEDIO</t>
  </si>
  <si>
    <t>Valor promedio de las vacunas</t>
  </si>
  <si>
    <t>Se estima 170 de planta y 50 contratistas</t>
  </si>
  <si>
    <t>CON MENOR VALOR</t>
  </si>
  <si>
    <t>TOTAL EXAMENES  2016 2017</t>
  </si>
  <si>
    <t>valor total a comprar en 2016</t>
  </si>
  <si>
    <t>valor total comprar en 2017</t>
  </si>
  <si>
    <t>Cantidad estimada INCIAL</t>
  </si>
  <si>
    <t>Número de vacunas</t>
  </si>
  <si>
    <t>para la aplicación de vacunas en  XX  el proveedor  xx ofredio en esas ciudades por lo tanto se promedia entrelos dos proveedores.</t>
  </si>
  <si>
    <t>Total vacunas</t>
  </si>
  <si>
    <t>TOTAL EXAMENES</t>
  </si>
  <si>
    <t>EXAMENES MEDICOS REQUERIDOS</t>
  </si>
  <si>
    <t>Vr. Total por examen</t>
  </si>
  <si>
    <t>Radiografía de columna dorso lumbar. Trabajo alturas</t>
  </si>
  <si>
    <t>Parcial de orina. Trabajo alturas</t>
  </si>
  <si>
    <t>Radiografía de columna dorso lumbar alturas</t>
  </si>
  <si>
    <t>Test de coordinación para conductores</t>
  </si>
  <si>
    <t>Test de coordinación motriz para conductores</t>
  </si>
  <si>
    <t>Cuadro hemático. Trabajo alturas</t>
  </si>
  <si>
    <t>Amagá</t>
  </si>
  <si>
    <t>Influenza</t>
  </si>
  <si>
    <t>Electrocardiograma</t>
  </si>
  <si>
    <t>Valor Unitario incluido IVA</t>
  </si>
  <si>
    <t>Valor TOTAL por examen</t>
  </si>
  <si>
    <t>Nota: El proponente debe diligenciar del presente formato el valor unitario incluido IVA, el valor total por ítem resultará de multiplicar la cantidad de exámenes solicitados por el valor unitario y el valor total de la propuesta que será el resultado de la sumatoria de los valores totales por ítem.</t>
  </si>
  <si>
    <t>Examen médico ocupacional con énfasis osteomuscular</t>
  </si>
  <si>
    <t>Examen médico ocupacional con  énfasis osteomuscular</t>
  </si>
  <si>
    <t>Glicemia preprandial</t>
  </si>
  <si>
    <t>Radiografía de tórax PA y lateral izq.</t>
  </si>
  <si>
    <t>TOTAL EXÁMENES</t>
  </si>
  <si>
    <t>Perfil  lipídico (Colesterol total, triglicéridos, LDL, HDL)</t>
  </si>
  <si>
    <t>EXÁMENES MÉDICOS REQUERIDOS</t>
  </si>
  <si>
    <t>TOTAL EXÁMENES  2017</t>
  </si>
  <si>
    <t>TOTAL EXÁMENES 2018 (Se entregarán bonos redimibles)</t>
  </si>
  <si>
    <t>Ciudad</t>
  </si>
  <si>
    <t>Nº</t>
  </si>
  <si>
    <t>Nombre</t>
  </si>
  <si>
    <t>Cedula</t>
  </si>
  <si>
    <t>Tipo ex</t>
  </si>
  <si>
    <t xml:space="preserve">Dependencia </t>
  </si>
  <si>
    <t>Grupo</t>
  </si>
  <si>
    <t>Riesgo ARL</t>
  </si>
  <si>
    <t>Fecha de nacimiento</t>
  </si>
  <si>
    <t>Edad</t>
  </si>
  <si>
    <t>Observaciones</t>
  </si>
  <si>
    <t>Tétano</t>
  </si>
  <si>
    <t>Fiebre amarilla</t>
  </si>
  <si>
    <t>Hepatitis B</t>
  </si>
  <si>
    <t>Periódico</t>
  </si>
  <si>
    <t>Experto</t>
  </si>
  <si>
    <t>Vicepresidencia de Seguimiento, Control y Seguridad Minera</t>
  </si>
  <si>
    <t>Grupo de Evaluación de Estudios Técnicos</t>
  </si>
  <si>
    <t>Abadia Abril Arturo</t>
  </si>
  <si>
    <t>Versión:                                                      1</t>
  </si>
  <si>
    <t xml:space="preserve">
CRONOGRAMA DE NECESIDADES DE EXÁMENES MÉDICOS Y VACUNACIÓN
</t>
  </si>
  <si>
    <t>Fecha examen</t>
  </si>
  <si>
    <t>Cargo</t>
  </si>
  <si>
    <t>Código:                   APO5-P-013- F-001</t>
  </si>
  <si>
    <t>Fecha vigencia: 16/10/2018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</si>
</sst>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sz val="10"/>
      <name val="Calibri"/>
      <family val="2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4" xfId="0" applyBorder="1"/>
    <xf numFmtId="3" fontId="2" fillId="5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0" fillId="5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/>
    <xf numFmtId="3" fontId="0" fillId="0" borderId="10" xfId="0" applyNumberFormat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0" borderId="16" xfId="0" applyBorder="1"/>
    <xf numFmtId="0" fontId="7" fillId="3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4" xfId="0" applyNumberFormat="1" applyBorder="1"/>
    <xf numFmtId="0" fontId="0" fillId="0" borderId="4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3" fontId="7" fillId="3" borderId="16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12" xfId="0" applyFill="1" applyBorder="1"/>
    <xf numFmtId="3" fontId="0" fillId="5" borderId="12" xfId="0" applyNumberFormat="1" applyFill="1" applyBorder="1" applyAlignment="1">
      <alignment wrapText="1"/>
    </xf>
    <xf numFmtId="0" fontId="0" fillId="5" borderId="4" xfId="0" applyFill="1" applyBorder="1"/>
    <xf numFmtId="3" fontId="0" fillId="5" borderId="4" xfId="0" applyNumberFormat="1" applyFill="1" applyBorder="1" applyAlignment="1">
      <alignment wrapText="1"/>
    </xf>
    <xf numFmtId="3" fontId="7" fillId="5" borderId="4" xfId="0" applyNumberFormat="1" applyFont="1" applyFill="1" applyBorder="1" applyAlignment="1">
      <alignment horizontal="center" vertical="center"/>
    </xf>
    <xf numFmtId="0" fontId="0" fillId="0" borderId="22" xfId="0" applyBorder="1"/>
    <xf numFmtId="3" fontId="0" fillId="0" borderId="22" xfId="0" applyNumberFormat="1" applyBorder="1" applyAlignment="1">
      <alignment wrapText="1"/>
    </xf>
    <xf numFmtId="3" fontId="10" fillId="8" borderId="13" xfId="0" applyNumberFormat="1" applyFont="1" applyFill="1" applyBorder="1"/>
    <xf numFmtId="0" fontId="0" fillId="5" borderId="22" xfId="0" applyFill="1" applyBorder="1"/>
    <xf numFmtId="0" fontId="1" fillId="5" borderId="22" xfId="0" applyFont="1" applyFill="1" applyBorder="1" applyAlignment="1">
      <alignment horizontal="center" vertical="center" wrapText="1"/>
    </xf>
    <xf numFmtId="3" fontId="2" fillId="5" borderId="22" xfId="0" applyNumberFormat="1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3" fontId="0" fillId="0" borderId="18" xfId="0" applyNumberFormat="1" applyBorder="1" applyAlignment="1">
      <alignment wrapText="1"/>
    </xf>
    <xf numFmtId="0" fontId="0" fillId="0" borderId="35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wrapText="1"/>
    </xf>
    <xf numFmtId="0" fontId="12" fillId="0" borderId="0" xfId="0" applyFont="1"/>
    <xf numFmtId="3" fontId="7" fillId="3" borderId="37" xfId="0" applyNumberFormat="1" applyFont="1" applyFill="1" applyBorder="1" applyAlignment="1">
      <alignment horizontal="center" vertical="center"/>
    </xf>
    <xf numFmtId="3" fontId="7" fillId="3" borderId="38" xfId="0" applyNumberFormat="1" applyFont="1" applyFill="1" applyBorder="1" applyAlignment="1">
      <alignment horizontal="center" vertical="center"/>
    </xf>
    <xf numFmtId="3" fontId="0" fillId="8" borderId="21" xfId="0" applyNumberFormat="1" applyFill="1" applyBorder="1"/>
    <xf numFmtId="3" fontId="0" fillId="8" borderId="23" xfId="0" applyNumberFormat="1" applyFill="1" applyBorder="1"/>
    <xf numFmtId="3" fontId="10" fillId="8" borderId="27" xfId="0" applyNumberFormat="1" applyFont="1" applyFill="1" applyBorder="1"/>
    <xf numFmtId="3" fontId="0" fillId="8" borderId="16" xfId="0" applyNumberFormat="1" applyFill="1" applyBorder="1"/>
    <xf numFmtId="3" fontId="11" fillId="8" borderId="33" xfId="0" applyNumberFormat="1" applyFont="1" applyFill="1" applyBorder="1"/>
    <xf numFmtId="3" fontId="0" fillId="8" borderId="17" xfId="0" applyNumberForma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4" xfId="0" applyFont="1" applyBorder="1"/>
    <xf numFmtId="3" fontId="2" fillId="5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3" fontId="10" fillId="7" borderId="4" xfId="0" applyNumberFormat="1" applyFont="1" applyFill="1" applyBorder="1" applyAlignment="1">
      <alignment horizontal="center" wrapText="1"/>
    </xf>
    <xf numFmtId="0" fontId="0" fillId="9" borderId="0" xfId="0" applyFill="1"/>
    <xf numFmtId="0" fontId="9" fillId="0" borderId="22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3" fontId="9" fillId="5" borderId="22" xfId="0" applyNumberFormat="1" applyFont="1" applyFill="1" applyBorder="1" applyAlignment="1">
      <alignment horizontal="center" vertical="center"/>
    </xf>
    <xf numFmtId="3" fontId="9" fillId="5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3" fontId="0" fillId="0" borderId="22" xfId="0" applyNumberFormat="1" applyBorder="1"/>
    <xf numFmtId="0" fontId="10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wrapText="1"/>
    </xf>
    <xf numFmtId="3" fontId="10" fillId="11" borderId="4" xfId="0" applyNumberFormat="1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center" vertical="center"/>
    </xf>
    <xf numFmtId="3" fontId="8" fillId="9" borderId="4" xfId="0" applyNumberFormat="1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center" vertical="center" wrapText="1"/>
    </xf>
    <xf numFmtId="3" fontId="7" fillId="9" borderId="4" xfId="0" applyNumberFormat="1" applyFont="1" applyFill="1" applyBorder="1" applyAlignment="1">
      <alignment horizontal="center" vertical="center"/>
    </xf>
    <xf numFmtId="3" fontId="0" fillId="9" borderId="4" xfId="0" applyNumberFormat="1" applyFill="1" applyBorder="1"/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3" fontId="0" fillId="9" borderId="0" xfId="0" applyNumberFormat="1" applyFill="1" applyAlignment="1">
      <alignment horizontal="center" wrapText="1"/>
    </xf>
    <xf numFmtId="3" fontId="4" fillId="9" borderId="4" xfId="0" applyNumberFormat="1" applyFont="1" applyFill="1" applyBorder="1" applyAlignment="1">
      <alignment horizontal="center" vertical="center"/>
    </xf>
    <xf numFmtId="3" fontId="4" fillId="10" borderId="39" xfId="0" applyNumberFormat="1" applyFont="1" applyFill="1" applyBorder="1" applyAlignment="1">
      <alignment horizontal="center" vertical="center"/>
    </xf>
    <xf numFmtId="3" fontId="4" fillId="8" borderId="39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3" fontId="4" fillId="10" borderId="4" xfId="0" applyNumberFormat="1" applyFont="1" applyFill="1" applyBorder="1" applyAlignment="1">
      <alignment horizontal="center" vertical="center"/>
    </xf>
    <xf numFmtId="0" fontId="0" fillId="0" borderId="42" xfId="0" applyBorder="1"/>
    <xf numFmtId="3" fontId="4" fillId="9" borderId="4" xfId="0" applyNumberFormat="1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3" fontId="0" fillId="0" borderId="39" xfId="0" applyNumberFormat="1" applyFont="1" applyBorder="1" applyAlignment="1"/>
    <xf numFmtId="3" fontId="4" fillId="8" borderId="4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3" fontId="12" fillId="8" borderId="4" xfId="0" applyNumberFormat="1" applyFont="1" applyFill="1" applyBorder="1" applyAlignment="1">
      <alignment horizontal="center" wrapText="1"/>
    </xf>
    <xf numFmtId="3" fontId="12" fillId="0" borderId="4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22" xfId="0" applyFont="1" applyFill="1" applyBorder="1" applyAlignment="1">
      <alignment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14" fontId="0" fillId="0" borderId="0" xfId="0" applyNumberFormat="1"/>
    <xf numFmtId="0" fontId="0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15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2" fontId="0" fillId="0" borderId="4" xfId="0" applyNumberFormat="1" applyBorder="1"/>
    <xf numFmtId="0" fontId="13" fillId="0" borderId="4" xfId="0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vertical="center"/>
    </xf>
    <xf numFmtId="0" fontId="18" fillId="13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wrapText="1"/>
    </xf>
    <xf numFmtId="0" fontId="18" fillId="13" borderId="10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9" borderId="0" xfId="0" applyFont="1" applyFill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wrapText="1"/>
    </xf>
    <xf numFmtId="0" fontId="13" fillId="8" borderId="14" xfId="0" applyFont="1" applyFill="1" applyBorder="1" applyAlignment="1">
      <alignment horizontal="center" wrapText="1"/>
    </xf>
    <xf numFmtId="0" fontId="13" fillId="8" borderId="9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wrapText="1"/>
    </xf>
    <xf numFmtId="0" fontId="13" fillId="8" borderId="19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7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10" borderId="36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1762125</xdr:colOff>
      <xdr:row>3</xdr:row>
      <xdr:rowOff>79966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78"/>
        <a:stretch/>
      </xdr:blipFill>
      <xdr:spPr bwMode="auto">
        <a:xfrm>
          <a:off x="257175" y="0"/>
          <a:ext cx="1800225" cy="699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filterMode="1"/>
  <dimension ref="B2:V85"/>
  <sheetViews>
    <sheetView zoomScaleNormal="100" zoomScaleSheetLayoutView="100" workbookViewId="0">
      <selection activeCell="H70" sqref="H70"/>
    </sheetView>
  </sheetViews>
  <sheetFormatPr baseColWidth="10" defaultRowHeight="15" x14ac:dyDescent="0.25"/>
  <cols>
    <col min="1" max="1" width="5.28515625" customWidth="1"/>
    <col min="3" max="3" width="25.28515625" customWidth="1"/>
    <col min="5" max="6" width="11.85546875" style="121" customWidth="1"/>
    <col min="7" max="7" width="11.42578125" customWidth="1"/>
    <col min="8" max="9" width="13.28515625" customWidth="1"/>
    <col min="10" max="11" width="22.85546875" customWidth="1"/>
    <col min="12" max="12" width="18" style="2" customWidth="1"/>
    <col min="13" max="13" width="16.7109375" customWidth="1"/>
    <col min="14" max="14" width="15.85546875" style="2" customWidth="1"/>
    <col min="15" max="15" width="40.28515625" customWidth="1"/>
    <col min="16" max="16" width="0" hidden="1" customWidth="1"/>
    <col min="17" max="17" width="14.7109375" hidden="1" customWidth="1"/>
    <col min="20" max="20" width="13" customWidth="1"/>
  </cols>
  <sheetData>
    <row r="2" spans="2:22" x14ac:dyDescent="0.25">
      <c r="B2" s="201" t="s">
        <v>69</v>
      </c>
      <c r="C2" s="201"/>
      <c r="D2" s="201"/>
      <c r="E2" s="202"/>
      <c r="F2" s="202"/>
      <c r="G2" s="201"/>
      <c r="H2" s="201"/>
      <c r="I2" s="201"/>
      <c r="J2" s="201"/>
      <c r="K2" s="128"/>
    </row>
    <row r="5" spans="2:22" ht="34.5" customHeight="1" x14ac:dyDescent="0.25">
      <c r="B5" s="117" t="s">
        <v>0</v>
      </c>
      <c r="C5" s="117" t="s">
        <v>52</v>
      </c>
      <c r="D5" s="117" t="s">
        <v>2</v>
      </c>
      <c r="E5" s="118" t="s">
        <v>89</v>
      </c>
      <c r="F5" s="118"/>
      <c r="G5" s="117" t="s">
        <v>53</v>
      </c>
      <c r="H5" s="117" t="s">
        <v>54</v>
      </c>
      <c r="I5" s="117" t="s">
        <v>55</v>
      </c>
      <c r="J5" s="116" t="s">
        <v>82</v>
      </c>
      <c r="K5" s="116"/>
      <c r="L5" s="120" t="s">
        <v>86</v>
      </c>
      <c r="M5" s="116" t="s">
        <v>87</v>
      </c>
      <c r="N5" s="120" t="s">
        <v>80</v>
      </c>
      <c r="P5" s="199" t="s">
        <v>84</v>
      </c>
      <c r="Q5" s="200"/>
      <c r="R5" s="118" t="s">
        <v>89</v>
      </c>
      <c r="T5" s="117" t="s">
        <v>88</v>
      </c>
    </row>
    <row r="6" spans="2:22" ht="26.25" hidden="1" customHeight="1" x14ac:dyDescent="0.25">
      <c r="B6" s="21">
        <v>1</v>
      </c>
      <c r="C6" s="22" t="s">
        <v>56</v>
      </c>
      <c r="D6" s="21" t="s">
        <v>12</v>
      </c>
      <c r="E6" s="119">
        <v>6</v>
      </c>
      <c r="F6" s="119"/>
      <c r="G6" s="24">
        <v>15600</v>
      </c>
      <c r="H6" s="25">
        <v>20400</v>
      </c>
      <c r="I6" s="25">
        <v>46000</v>
      </c>
      <c r="J6" s="26">
        <f>+(I6+G6+H6)/3</f>
        <v>27333.333333333332</v>
      </c>
      <c r="K6" s="26"/>
      <c r="L6" s="3">
        <v>0</v>
      </c>
      <c r="M6" s="42">
        <f>+J6*E6</f>
        <v>164000</v>
      </c>
      <c r="N6" s="42">
        <f>+M6+L6</f>
        <v>164000</v>
      </c>
      <c r="P6" s="42">
        <f>+G6</f>
        <v>15600</v>
      </c>
      <c r="Q6" s="3">
        <f>+P6*E6</f>
        <v>93600</v>
      </c>
      <c r="R6" s="119">
        <v>5</v>
      </c>
      <c r="T6" s="23">
        <v>5</v>
      </c>
    </row>
    <row r="7" spans="2:22" ht="26.25" customHeight="1" x14ac:dyDescent="0.25">
      <c r="B7" s="21">
        <v>2</v>
      </c>
      <c r="C7" s="22" t="s">
        <v>57</v>
      </c>
      <c r="D7" s="21" t="s">
        <v>12</v>
      </c>
      <c r="E7" s="119">
        <v>5</v>
      </c>
      <c r="F7" s="119"/>
      <c r="G7" s="23">
        <v>52000</v>
      </c>
      <c r="H7" s="25">
        <v>70000</v>
      </c>
      <c r="I7" s="28">
        <v>50000</v>
      </c>
      <c r="J7" s="26">
        <f t="shared" ref="J7:J56" si="0">+(I7+G7+H7)/3</f>
        <v>57333.333333333336</v>
      </c>
      <c r="K7" s="26"/>
      <c r="L7" s="42">
        <f>+K7*J7</f>
        <v>0</v>
      </c>
      <c r="M7" s="42"/>
      <c r="N7" s="42">
        <f t="shared" ref="N7:N56" si="1">+M7+L7</f>
        <v>0</v>
      </c>
      <c r="P7" s="42">
        <f>+I7</f>
        <v>50000</v>
      </c>
      <c r="Q7" s="3">
        <f t="shared" ref="Q7:Q56" si="2">+P7*E7</f>
        <v>250000</v>
      </c>
      <c r="R7" s="119">
        <f>+E7</f>
        <v>5</v>
      </c>
      <c r="T7" s="23">
        <v>5</v>
      </c>
    </row>
    <row r="8" spans="2:22" ht="38.25" hidden="1" x14ac:dyDescent="0.25">
      <c r="B8" s="21">
        <v>3</v>
      </c>
      <c r="C8" s="22" t="s">
        <v>59</v>
      </c>
      <c r="D8" s="21" t="s">
        <v>12</v>
      </c>
      <c r="E8" s="119">
        <v>6</v>
      </c>
      <c r="F8" s="119"/>
      <c r="G8" s="24">
        <v>36000</v>
      </c>
      <c r="H8" s="25">
        <v>48000</v>
      </c>
      <c r="I8" s="25">
        <v>120000</v>
      </c>
      <c r="J8" s="26">
        <f t="shared" si="0"/>
        <v>68000</v>
      </c>
      <c r="K8" s="26"/>
      <c r="L8" s="3">
        <v>0</v>
      </c>
      <c r="M8" s="42">
        <f t="shared" ref="M8:M9" si="3">+J8*E8</f>
        <v>408000</v>
      </c>
      <c r="N8" s="42">
        <f t="shared" si="1"/>
        <v>408000</v>
      </c>
      <c r="P8" s="42">
        <f t="shared" ref="P8:P56" si="4">+G8</f>
        <v>36000</v>
      </c>
      <c r="Q8" s="3">
        <f t="shared" si="2"/>
        <v>216000</v>
      </c>
      <c r="R8" s="119">
        <v>10</v>
      </c>
      <c r="T8" s="23">
        <v>5</v>
      </c>
    </row>
    <row r="9" spans="2:22" ht="37.5" hidden="1" customHeight="1" x14ac:dyDescent="0.25">
      <c r="B9" s="29">
        <v>1</v>
      </c>
      <c r="C9" s="30" t="s">
        <v>56</v>
      </c>
      <c r="D9" s="31" t="s">
        <v>26</v>
      </c>
      <c r="E9" s="119">
        <f>12+14</f>
        <v>26</v>
      </c>
      <c r="F9" s="119"/>
      <c r="G9" s="32">
        <v>14000</v>
      </c>
      <c r="H9" s="33">
        <v>16500</v>
      </c>
      <c r="I9" s="33">
        <v>46000</v>
      </c>
      <c r="J9" s="26">
        <f t="shared" si="0"/>
        <v>25500</v>
      </c>
      <c r="K9" s="26"/>
      <c r="L9" s="3">
        <v>0</v>
      </c>
      <c r="M9" s="42">
        <f t="shared" si="3"/>
        <v>663000</v>
      </c>
      <c r="N9" s="42">
        <f t="shared" si="1"/>
        <v>663000</v>
      </c>
      <c r="P9" s="42">
        <f t="shared" si="4"/>
        <v>14000</v>
      </c>
      <c r="Q9" s="3">
        <f t="shared" si="2"/>
        <v>364000</v>
      </c>
      <c r="R9" s="119">
        <v>10</v>
      </c>
      <c r="T9" s="31">
        <v>225</v>
      </c>
    </row>
    <row r="10" spans="2:22" ht="36.75" customHeight="1" x14ac:dyDescent="0.25">
      <c r="B10" s="29">
        <v>2</v>
      </c>
      <c r="C10" s="30" t="s">
        <v>57</v>
      </c>
      <c r="D10" s="31" t="s">
        <v>26</v>
      </c>
      <c r="E10" s="119">
        <v>100</v>
      </c>
      <c r="F10" s="119">
        <v>100</v>
      </c>
      <c r="G10" s="32">
        <v>30000</v>
      </c>
      <c r="H10" s="33">
        <v>70000</v>
      </c>
      <c r="I10" s="33">
        <v>50000</v>
      </c>
      <c r="J10" s="26">
        <f t="shared" si="0"/>
        <v>50000</v>
      </c>
      <c r="K10" s="26">
        <v>67</v>
      </c>
      <c r="L10" s="42">
        <f>+K10*J10</f>
        <v>3350000</v>
      </c>
      <c r="M10" s="42"/>
      <c r="N10" s="42">
        <f t="shared" si="1"/>
        <v>3350000</v>
      </c>
      <c r="P10" s="42">
        <f t="shared" si="4"/>
        <v>30000</v>
      </c>
      <c r="Q10" s="3">
        <f t="shared" si="2"/>
        <v>3000000</v>
      </c>
      <c r="R10" s="119">
        <f>+E10</f>
        <v>100</v>
      </c>
      <c r="T10" s="31">
        <v>382</v>
      </c>
      <c r="V10" t="s">
        <v>83</v>
      </c>
    </row>
    <row r="11" spans="2:22" ht="39" hidden="1" customHeight="1" x14ac:dyDescent="0.25">
      <c r="B11" s="29">
        <v>3</v>
      </c>
      <c r="C11" s="30" t="s">
        <v>59</v>
      </c>
      <c r="D11" s="31" t="s">
        <v>26</v>
      </c>
      <c r="E11" s="119">
        <v>26</v>
      </c>
      <c r="F11" s="119"/>
      <c r="G11" s="32">
        <v>23500</v>
      </c>
      <c r="H11" s="33">
        <v>48000</v>
      </c>
      <c r="I11" s="33">
        <v>120000</v>
      </c>
      <c r="J11" s="26">
        <f t="shared" si="0"/>
        <v>63833.333333333336</v>
      </c>
      <c r="K11" s="26"/>
      <c r="L11" s="3">
        <v>0</v>
      </c>
      <c r="M11" s="42">
        <f t="shared" ref="M11:M12" si="5">+J11*E11</f>
        <v>1659666.6666666667</v>
      </c>
      <c r="N11" s="42">
        <f t="shared" si="1"/>
        <v>1659666.6666666667</v>
      </c>
      <c r="P11" s="42">
        <f t="shared" si="4"/>
        <v>23500</v>
      </c>
      <c r="Q11" s="3">
        <f t="shared" si="2"/>
        <v>611000</v>
      </c>
      <c r="R11" s="119">
        <v>11</v>
      </c>
      <c r="T11" s="31">
        <v>225</v>
      </c>
    </row>
    <row r="12" spans="2:22" ht="28.5" hidden="1" customHeight="1" x14ac:dyDescent="0.25">
      <c r="B12" s="21">
        <v>1</v>
      </c>
      <c r="C12" s="22" t="s">
        <v>56</v>
      </c>
      <c r="D12" s="23" t="s">
        <v>27</v>
      </c>
      <c r="E12" s="119">
        <v>2</v>
      </c>
      <c r="F12" s="119"/>
      <c r="G12" s="24">
        <v>20800</v>
      </c>
      <c r="H12" s="25">
        <v>22000</v>
      </c>
      <c r="I12" s="25">
        <v>46000</v>
      </c>
      <c r="J12" s="26">
        <f t="shared" si="0"/>
        <v>29600</v>
      </c>
      <c r="K12" s="26"/>
      <c r="L12" s="3">
        <v>0</v>
      </c>
      <c r="M12" s="42">
        <f t="shared" si="5"/>
        <v>59200</v>
      </c>
      <c r="N12" s="42">
        <f t="shared" si="1"/>
        <v>59200</v>
      </c>
      <c r="P12" s="42">
        <f t="shared" si="4"/>
        <v>20800</v>
      </c>
      <c r="Q12" s="3">
        <f t="shared" si="2"/>
        <v>41600</v>
      </c>
      <c r="R12" s="119">
        <v>9</v>
      </c>
      <c r="T12" s="23">
        <v>10</v>
      </c>
    </row>
    <row r="13" spans="2:22" ht="25.5" customHeight="1" x14ac:dyDescent="0.25">
      <c r="B13" s="21">
        <v>2</v>
      </c>
      <c r="C13" s="22" t="s">
        <v>57</v>
      </c>
      <c r="D13" s="23" t="s">
        <v>27</v>
      </c>
      <c r="E13" s="119">
        <v>10</v>
      </c>
      <c r="F13" s="119"/>
      <c r="G13" s="26">
        <v>52500</v>
      </c>
      <c r="H13" s="21">
        <v>0</v>
      </c>
      <c r="I13" s="28">
        <v>50000</v>
      </c>
      <c r="J13" s="26">
        <f>+I13+G13/2</f>
        <v>76250</v>
      </c>
      <c r="K13" s="26"/>
      <c r="L13" s="42">
        <f>+K13*J13</f>
        <v>0</v>
      </c>
      <c r="M13" s="42"/>
      <c r="N13" s="42">
        <f t="shared" si="1"/>
        <v>0</v>
      </c>
      <c r="P13" s="42">
        <f>+I13</f>
        <v>50000</v>
      </c>
      <c r="Q13" s="3">
        <f t="shared" si="2"/>
        <v>500000</v>
      </c>
      <c r="R13" s="119">
        <f>+E13</f>
        <v>10</v>
      </c>
      <c r="T13" s="23">
        <v>10</v>
      </c>
    </row>
    <row r="14" spans="2:22" ht="38.25" hidden="1" x14ac:dyDescent="0.25">
      <c r="B14" s="21">
        <v>3</v>
      </c>
      <c r="C14" s="22" t="s">
        <v>59</v>
      </c>
      <c r="D14" s="23" t="s">
        <v>27</v>
      </c>
      <c r="E14" s="119">
        <v>2</v>
      </c>
      <c r="F14" s="119"/>
      <c r="G14" s="24">
        <v>32500</v>
      </c>
      <c r="H14" s="25">
        <v>35000</v>
      </c>
      <c r="I14" s="25">
        <v>120000</v>
      </c>
      <c r="J14" s="26">
        <f t="shared" si="0"/>
        <v>62500</v>
      </c>
      <c r="K14" s="26"/>
      <c r="L14" s="3">
        <v>0</v>
      </c>
      <c r="M14" s="42">
        <f t="shared" ref="M14:M15" si="6">+J14*E14</f>
        <v>125000</v>
      </c>
      <c r="N14" s="42">
        <f t="shared" si="1"/>
        <v>125000</v>
      </c>
      <c r="P14" s="42">
        <f t="shared" si="4"/>
        <v>32500</v>
      </c>
      <c r="Q14" s="3">
        <f t="shared" si="2"/>
        <v>65000</v>
      </c>
      <c r="R14" s="119">
        <v>5</v>
      </c>
      <c r="T14" s="23">
        <v>10</v>
      </c>
    </row>
    <row r="15" spans="2:22" ht="24.75" hidden="1" customHeight="1" x14ac:dyDescent="0.25">
      <c r="B15" s="29">
        <v>1</v>
      </c>
      <c r="C15" s="30" t="s">
        <v>56</v>
      </c>
      <c r="D15" s="31" t="s">
        <v>28</v>
      </c>
      <c r="E15" s="119"/>
      <c r="F15" s="119"/>
      <c r="G15" s="32">
        <v>15600</v>
      </c>
      <c r="H15" s="33">
        <v>18500</v>
      </c>
      <c r="I15" s="33">
        <v>46000</v>
      </c>
      <c r="J15" s="26">
        <f t="shared" si="0"/>
        <v>26700</v>
      </c>
      <c r="K15" s="26"/>
      <c r="L15" s="3">
        <v>0</v>
      </c>
      <c r="M15" s="42">
        <f t="shared" si="6"/>
        <v>0</v>
      </c>
      <c r="N15" s="42">
        <f t="shared" si="1"/>
        <v>0</v>
      </c>
      <c r="P15" s="42">
        <f t="shared" si="4"/>
        <v>15600</v>
      </c>
      <c r="Q15" s="3">
        <f t="shared" si="2"/>
        <v>0</v>
      </c>
      <c r="R15" s="119">
        <v>2</v>
      </c>
      <c r="T15" s="31">
        <v>10</v>
      </c>
    </row>
    <row r="16" spans="2:22" x14ac:dyDescent="0.25">
      <c r="B16" s="29">
        <v>2</v>
      </c>
      <c r="C16" s="30" t="s">
        <v>57</v>
      </c>
      <c r="D16" s="31" t="s">
        <v>28</v>
      </c>
      <c r="E16" s="119">
        <v>10</v>
      </c>
      <c r="F16" s="119"/>
      <c r="G16" s="27">
        <v>54000</v>
      </c>
      <c r="H16" s="33">
        <v>70000</v>
      </c>
      <c r="I16" s="34">
        <v>50000</v>
      </c>
      <c r="J16" s="26">
        <f t="shared" si="0"/>
        <v>58000</v>
      </c>
      <c r="K16" s="26"/>
      <c r="L16" s="42">
        <f>+K16*J16</f>
        <v>0</v>
      </c>
      <c r="M16" s="42"/>
      <c r="N16" s="42">
        <f t="shared" si="1"/>
        <v>0</v>
      </c>
      <c r="P16" s="42">
        <f>+I16</f>
        <v>50000</v>
      </c>
      <c r="Q16" s="3">
        <f t="shared" si="2"/>
        <v>500000</v>
      </c>
      <c r="R16" s="119">
        <f>+E16</f>
        <v>10</v>
      </c>
      <c r="T16" s="31">
        <v>10</v>
      </c>
    </row>
    <row r="17" spans="2:20" ht="38.25" hidden="1" x14ac:dyDescent="0.25">
      <c r="B17" s="29">
        <v>3</v>
      </c>
      <c r="C17" s="30" t="s">
        <v>59</v>
      </c>
      <c r="D17" s="31" t="s">
        <v>28</v>
      </c>
      <c r="E17" s="119"/>
      <c r="F17" s="119"/>
      <c r="G17" s="32">
        <v>45000</v>
      </c>
      <c r="H17" s="33">
        <v>48000</v>
      </c>
      <c r="I17" s="33">
        <v>120000</v>
      </c>
      <c r="J17" s="26">
        <f t="shared" si="0"/>
        <v>71000</v>
      </c>
      <c r="K17" s="26"/>
      <c r="L17" s="3">
        <v>0</v>
      </c>
      <c r="M17" s="42">
        <f t="shared" ref="M17:M18" si="7">+J17*E17</f>
        <v>0</v>
      </c>
      <c r="N17" s="42">
        <f t="shared" si="1"/>
        <v>0</v>
      </c>
      <c r="P17" s="42">
        <f t="shared" si="4"/>
        <v>45000</v>
      </c>
      <c r="Q17" s="3">
        <f t="shared" si="2"/>
        <v>0</v>
      </c>
      <c r="R17" s="119">
        <v>10</v>
      </c>
      <c r="T17" s="31">
        <v>10</v>
      </c>
    </row>
    <row r="18" spans="2:20" hidden="1" x14ac:dyDescent="0.25">
      <c r="B18" s="21">
        <v>1</v>
      </c>
      <c r="C18" s="22" t="s">
        <v>56</v>
      </c>
      <c r="D18" s="23" t="s">
        <v>29</v>
      </c>
      <c r="E18" s="119"/>
      <c r="F18" s="119"/>
      <c r="G18" s="24">
        <v>23400</v>
      </c>
      <c r="H18" s="25">
        <v>35000</v>
      </c>
      <c r="I18" s="25">
        <v>46000</v>
      </c>
      <c r="J18" s="26">
        <f t="shared" si="0"/>
        <v>34800</v>
      </c>
      <c r="K18" s="26"/>
      <c r="L18" s="3">
        <v>0</v>
      </c>
      <c r="M18" s="42">
        <f t="shared" si="7"/>
        <v>0</v>
      </c>
      <c r="N18" s="42">
        <f t="shared" si="1"/>
        <v>0</v>
      </c>
      <c r="P18" s="42">
        <f t="shared" si="4"/>
        <v>23400</v>
      </c>
      <c r="Q18" s="3">
        <f t="shared" si="2"/>
        <v>0</v>
      </c>
      <c r="R18" s="119">
        <v>6</v>
      </c>
      <c r="T18" s="23">
        <v>6</v>
      </c>
    </row>
    <row r="19" spans="2:20" x14ac:dyDescent="0.25">
      <c r="B19" s="21">
        <v>2</v>
      </c>
      <c r="C19" s="22" t="s">
        <v>57</v>
      </c>
      <c r="D19" s="23" t="s">
        <v>29</v>
      </c>
      <c r="E19" s="119">
        <v>6</v>
      </c>
      <c r="F19" s="119"/>
      <c r="G19" s="26">
        <v>70000</v>
      </c>
      <c r="H19" s="25">
        <v>120000</v>
      </c>
      <c r="I19" s="28">
        <v>50000</v>
      </c>
      <c r="J19" s="26">
        <f t="shared" si="0"/>
        <v>80000</v>
      </c>
      <c r="K19" s="26"/>
      <c r="L19" s="42">
        <f>+K19*J19</f>
        <v>0</v>
      </c>
      <c r="M19" s="42"/>
      <c r="N19" s="42">
        <f t="shared" si="1"/>
        <v>0</v>
      </c>
      <c r="P19" s="42">
        <f>+I19</f>
        <v>50000</v>
      </c>
      <c r="Q19" s="3">
        <f t="shared" si="2"/>
        <v>300000</v>
      </c>
      <c r="R19" s="119">
        <f>+E19</f>
        <v>6</v>
      </c>
      <c r="T19" s="23">
        <v>6</v>
      </c>
    </row>
    <row r="20" spans="2:20" ht="38.25" hidden="1" x14ac:dyDescent="0.25">
      <c r="B20" s="21">
        <v>3</v>
      </c>
      <c r="C20" s="22" t="s">
        <v>59</v>
      </c>
      <c r="D20" s="23" t="s">
        <v>29</v>
      </c>
      <c r="E20" s="119"/>
      <c r="F20" s="119"/>
      <c r="G20" s="24">
        <v>34000</v>
      </c>
      <c r="H20" s="25">
        <v>72000</v>
      </c>
      <c r="I20" s="25">
        <v>120000</v>
      </c>
      <c r="J20" s="26">
        <f t="shared" si="0"/>
        <v>75333.333333333328</v>
      </c>
      <c r="K20" s="26"/>
      <c r="L20" s="3">
        <v>0</v>
      </c>
      <c r="M20" s="42">
        <f t="shared" ref="M20:M21" si="8">+J20*E20</f>
        <v>0</v>
      </c>
      <c r="N20" s="42">
        <f t="shared" si="1"/>
        <v>0</v>
      </c>
      <c r="P20" s="42">
        <f t="shared" si="4"/>
        <v>34000</v>
      </c>
      <c r="Q20" s="3">
        <f t="shared" si="2"/>
        <v>0</v>
      </c>
      <c r="R20" s="119">
        <v>1</v>
      </c>
      <c r="T20" s="23">
        <v>6</v>
      </c>
    </row>
    <row r="21" spans="2:20" ht="25.5" hidden="1" customHeight="1" x14ac:dyDescent="0.25">
      <c r="B21" s="29">
        <v>1</v>
      </c>
      <c r="C21" s="30" t="s">
        <v>56</v>
      </c>
      <c r="D21" s="31" t="s">
        <v>30</v>
      </c>
      <c r="E21" s="119">
        <v>6</v>
      </c>
      <c r="F21" s="119"/>
      <c r="G21" s="32">
        <v>15000</v>
      </c>
      <c r="H21" s="33">
        <v>25000</v>
      </c>
      <c r="I21" s="33">
        <v>46000</v>
      </c>
      <c r="J21" s="26">
        <f t="shared" si="0"/>
        <v>28666.666666666668</v>
      </c>
      <c r="K21" s="26"/>
      <c r="L21" s="3">
        <v>0</v>
      </c>
      <c r="M21" s="42">
        <f t="shared" si="8"/>
        <v>172000</v>
      </c>
      <c r="N21" s="42">
        <f t="shared" si="1"/>
        <v>172000</v>
      </c>
      <c r="P21" s="42">
        <f t="shared" si="4"/>
        <v>15000</v>
      </c>
      <c r="Q21" s="3">
        <f t="shared" si="2"/>
        <v>90000</v>
      </c>
      <c r="R21" s="119">
        <v>6</v>
      </c>
      <c r="T21" s="31">
        <v>11</v>
      </c>
    </row>
    <row r="22" spans="2:20" x14ac:dyDescent="0.25">
      <c r="B22" s="29">
        <v>2</v>
      </c>
      <c r="C22" s="30" t="s">
        <v>57</v>
      </c>
      <c r="D22" s="31" t="s">
        <v>30</v>
      </c>
      <c r="E22" s="119">
        <v>11</v>
      </c>
      <c r="F22" s="119">
        <v>11</v>
      </c>
      <c r="G22" s="32">
        <v>38400</v>
      </c>
      <c r="H22" s="33">
        <v>52000</v>
      </c>
      <c r="I22" s="33">
        <v>50000</v>
      </c>
      <c r="J22" s="26">
        <f t="shared" si="0"/>
        <v>46800</v>
      </c>
      <c r="K22" s="26"/>
      <c r="L22" s="42">
        <f>+K22*J22</f>
        <v>0</v>
      </c>
      <c r="M22" s="42"/>
      <c r="N22" s="42">
        <f t="shared" si="1"/>
        <v>0</v>
      </c>
      <c r="P22" s="42">
        <f t="shared" si="4"/>
        <v>38400</v>
      </c>
      <c r="Q22" s="3">
        <f t="shared" si="2"/>
        <v>422400</v>
      </c>
      <c r="R22" s="119">
        <f>+E22</f>
        <v>11</v>
      </c>
      <c r="T22" s="31">
        <v>11</v>
      </c>
    </row>
    <row r="23" spans="2:20" ht="38.25" hidden="1" x14ac:dyDescent="0.25">
      <c r="B23" s="29">
        <v>3</v>
      </c>
      <c r="C23" s="30" t="s">
        <v>59</v>
      </c>
      <c r="D23" s="31" t="s">
        <v>30</v>
      </c>
      <c r="E23" s="119">
        <v>6</v>
      </c>
      <c r="F23" s="119"/>
      <c r="G23" s="32">
        <v>26000</v>
      </c>
      <c r="H23" s="33">
        <v>52000</v>
      </c>
      <c r="I23" s="33">
        <v>120000</v>
      </c>
      <c r="J23" s="26">
        <f t="shared" si="0"/>
        <v>66000</v>
      </c>
      <c r="K23" s="26"/>
      <c r="L23" s="3">
        <v>0</v>
      </c>
      <c r="M23" s="42">
        <f t="shared" ref="M23:M24" si="9">+J23*E23</f>
        <v>396000</v>
      </c>
      <c r="N23" s="42">
        <f t="shared" si="1"/>
        <v>396000</v>
      </c>
      <c r="P23" s="42">
        <f t="shared" si="4"/>
        <v>26000</v>
      </c>
      <c r="Q23" s="3">
        <f t="shared" si="2"/>
        <v>156000</v>
      </c>
      <c r="T23" s="31">
        <v>11</v>
      </c>
    </row>
    <row r="24" spans="2:20" ht="17.25" hidden="1" customHeight="1" x14ac:dyDescent="0.25">
      <c r="B24" s="21">
        <v>1</v>
      </c>
      <c r="C24" s="22" t="s">
        <v>56</v>
      </c>
      <c r="D24" s="23" t="s">
        <v>31</v>
      </c>
      <c r="E24" s="119"/>
      <c r="F24" s="119"/>
      <c r="G24" s="24">
        <v>15600</v>
      </c>
      <c r="H24" s="21">
        <v>0</v>
      </c>
      <c r="I24" s="25">
        <v>46000</v>
      </c>
      <c r="J24" s="26">
        <f t="shared" si="0"/>
        <v>20533.333333333332</v>
      </c>
      <c r="K24" s="26"/>
      <c r="L24" s="3">
        <v>0</v>
      </c>
      <c r="M24" s="42">
        <f t="shared" si="9"/>
        <v>0</v>
      </c>
      <c r="N24" s="42">
        <f t="shared" si="1"/>
        <v>0</v>
      </c>
      <c r="P24" s="42">
        <f t="shared" si="4"/>
        <v>15600</v>
      </c>
      <c r="Q24" s="3">
        <f t="shared" si="2"/>
        <v>0</v>
      </c>
      <c r="T24" s="23">
        <v>9</v>
      </c>
    </row>
    <row r="25" spans="2:20" ht="17.25" customHeight="1" x14ac:dyDescent="0.25">
      <c r="B25" s="21">
        <v>2</v>
      </c>
      <c r="C25" s="22" t="s">
        <v>57</v>
      </c>
      <c r="D25" s="23" t="s">
        <v>31</v>
      </c>
      <c r="E25" s="119">
        <v>9</v>
      </c>
      <c r="F25" s="119"/>
      <c r="G25" s="26">
        <v>69000</v>
      </c>
      <c r="H25" s="21">
        <v>0</v>
      </c>
      <c r="I25" s="28">
        <v>50000</v>
      </c>
      <c r="J25" s="26">
        <f t="shared" si="0"/>
        <v>39666.666666666664</v>
      </c>
      <c r="K25" s="26"/>
      <c r="L25" s="42">
        <f>+K25*J25</f>
        <v>0</v>
      </c>
      <c r="M25" s="42"/>
      <c r="N25" s="42">
        <f t="shared" si="1"/>
        <v>0</v>
      </c>
      <c r="P25" s="42">
        <f>+I25</f>
        <v>50000</v>
      </c>
      <c r="Q25" s="3">
        <f t="shared" si="2"/>
        <v>450000</v>
      </c>
      <c r="R25" s="119">
        <f>+E25</f>
        <v>9</v>
      </c>
      <c r="T25" s="23">
        <v>9</v>
      </c>
    </row>
    <row r="26" spans="2:20" ht="38.25" hidden="1" x14ac:dyDescent="0.25">
      <c r="B26" s="21">
        <v>3</v>
      </c>
      <c r="C26" s="22" t="s">
        <v>59</v>
      </c>
      <c r="D26" s="23" t="s">
        <v>31</v>
      </c>
      <c r="E26" s="119"/>
      <c r="F26" s="119"/>
      <c r="G26" s="24">
        <v>36000</v>
      </c>
      <c r="H26" s="21">
        <v>0</v>
      </c>
      <c r="I26" s="25">
        <v>120000</v>
      </c>
      <c r="J26" s="26">
        <f t="shared" si="0"/>
        <v>52000</v>
      </c>
      <c r="K26" s="26"/>
      <c r="L26" s="3">
        <v>0</v>
      </c>
      <c r="M26" s="42">
        <f t="shared" ref="M26:M56" si="10">+J26*E26</f>
        <v>0</v>
      </c>
      <c r="N26" s="42">
        <f t="shared" si="1"/>
        <v>0</v>
      </c>
      <c r="P26" s="42">
        <f t="shared" si="4"/>
        <v>36000</v>
      </c>
      <c r="Q26" s="3">
        <f t="shared" si="2"/>
        <v>0</v>
      </c>
      <c r="T26" s="23">
        <v>9</v>
      </c>
    </row>
    <row r="27" spans="2:20" hidden="1" x14ac:dyDescent="0.25">
      <c r="B27" s="29">
        <v>1</v>
      </c>
      <c r="C27" s="30" t="s">
        <v>56</v>
      </c>
      <c r="D27" s="31" t="s">
        <v>33</v>
      </c>
      <c r="E27" s="119">
        <v>6</v>
      </c>
      <c r="F27" s="119"/>
      <c r="G27" s="32">
        <v>15600</v>
      </c>
      <c r="H27" s="33">
        <v>18500</v>
      </c>
      <c r="I27" s="33">
        <v>46000</v>
      </c>
      <c r="J27" s="26">
        <f t="shared" si="0"/>
        <v>26700</v>
      </c>
      <c r="K27" s="26"/>
      <c r="L27" s="3">
        <v>0</v>
      </c>
      <c r="M27" s="42">
        <f t="shared" si="10"/>
        <v>160200</v>
      </c>
      <c r="N27" s="42">
        <f t="shared" si="1"/>
        <v>160200</v>
      </c>
      <c r="P27" s="42">
        <f t="shared" si="4"/>
        <v>15600</v>
      </c>
      <c r="Q27" s="3">
        <f t="shared" si="2"/>
        <v>93600</v>
      </c>
      <c r="T27" s="31">
        <v>6</v>
      </c>
    </row>
    <row r="28" spans="2:20" x14ac:dyDescent="0.25">
      <c r="B28" s="29">
        <v>2</v>
      </c>
      <c r="C28" s="30" t="s">
        <v>57</v>
      </c>
      <c r="D28" s="31" t="s">
        <v>33</v>
      </c>
      <c r="E28" s="119">
        <v>6</v>
      </c>
      <c r="F28" s="119"/>
      <c r="G28" s="27">
        <v>54000</v>
      </c>
      <c r="H28" s="33">
        <v>70000</v>
      </c>
      <c r="I28" s="34">
        <v>50000</v>
      </c>
      <c r="J28" s="26">
        <f t="shared" si="0"/>
        <v>58000</v>
      </c>
      <c r="K28" s="26"/>
      <c r="L28" s="42">
        <f>+K28*J28</f>
        <v>0</v>
      </c>
      <c r="M28" s="42"/>
      <c r="N28" s="42">
        <f t="shared" si="1"/>
        <v>0</v>
      </c>
      <c r="P28" s="42">
        <f>++I28</f>
        <v>50000</v>
      </c>
      <c r="Q28" s="3">
        <f t="shared" si="2"/>
        <v>300000</v>
      </c>
      <c r="R28" s="119">
        <f>+E28</f>
        <v>6</v>
      </c>
      <c r="T28" s="31">
        <v>6</v>
      </c>
    </row>
    <row r="29" spans="2:20" ht="38.25" hidden="1" x14ac:dyDescent="0.25">
      <c r="B29" s="29">
        <v>3</v>
      </c>
      <c r="C29" s="30" t="s">
        <v>59</v>
      </c>
      <c r="D29" s="31" t="s">
        <v>33</v>
      </c>
      <c r="E29" s="119">
        <v>6</v>
      </c>
      <c r="F29" s="119"/>
      <c r="G29" s="32">
        <v>45000</v>
      </c>
      <c r="H29" s="33">
        <v>48000</v>
      </c>
      <c r="I29" s="33">
        <v>120000</v>
      </c>
      <c r="J29" s="26">
        <f t="shared" si="0"/>
        <v>71000</v>
      </c>
      <c r="K29" s="26"/>
      <c r="L29" s="3">
        <v>0</v>
      </c>
      <c r="M29" s="42">
        <f t="shared" si="10"/>
        <v>426000</v>
      </c>
      <c r="N29" s="42">
        <f t="shared" si="1"/>
        <v>426000</v>
      </c>
      <c r="P29" s="42">
        <f t="shared" si="4"/>
        <v>45000</v>
      </c>
      <c r="Q29" s="3">
        <f t="shared" si="2"/>
        <v>270000</v>
      </c>
      <c r="T29" s="31">
        <v>6</v>
      </c>
    </row>
    <row r="30" spans="2:20" hidden="1" x14ac:dyDescent="0.25">
      <c r="B30" s="21">
        <v>1</v>
      </c>
      <c r="C30" s="22" t="s">
        <v>56</v>
      </c>
      <c r="D30" s="23" t="s">
        <v>34</v>
      </c>
      <c r="E30" s="119"/>
      <c r="F30" s="119"/>
      <c r="G30" s="24">
        <v>16700</v>
      </c>
      <c r="H30" s="25">
        <v>22000</v>
      </c>
      <c r="I30" s="25">
        <v>46000</v>
      </c>
      <c r="J30" s="26">
        <f t="shared" si="0"/>
        <v>28233.333333333332</v>
      </c>
      <c r="K30" s="26"/>
      <c r="L30" s="3">
        <v>0</v>
      </c>
      <c r="M30" s="42">
        <f t="shared" si="10"/>
        <v>0</v>
      </c>
      <c r="N30" s="42">
        <f t="shared" si="1"/>
        <v>0</v>
      </c>
      <c r="P30" s="42">
        <f t="shared" si="4"/>
        <v>16700</v>
      </c>
      <c r="Q30" s="3">
        <f t="shared" si="2"/>
        <v>0</v>
      </c>
      <c r="T30" s="23">
        <v>5</v>
      </c>
    </row>
    <row r="31" spans="2:20" x14ac:dyDescent="0.25">
      <c r="B31" s="21">
        <v>2</v>
      </c>
      <c r="C31" s="22" t="s">
        <v>57</v>
      </c>
      <c r="D31" s="23" t="s">
        <v>34</v>
      </c>
      <c r="E31" s="119">
        <v>5</v>
      </c>
      <c r="F31" s="119"/>
      <c r="G31" s="24">
        <v>40000</v>
      </c>
      <c r="H31" s="25">
        <v>52000</v>
      </c>
      <c r="I31" s="25">
        <v>50000</v>
      </c>
      <c r="J31" s="26">
        <f t="shared" si="0"/>
        <v>47333.333333333336</v>
      </c>
      <c r="K31" s="26"/>
      <c r="L31" s="42">
        <f>+K31*J31</f>
        <v>0</v>
      </c>
      <c r="M31" s="42"/>
      <c r="N31" s="42">
        <f t="shared" si="1"/>
        <v>0</v>
      </c>
      <c r="P31" s="42">
        <f t="shared" si="4"/>
        <v>40000</v>
      </c>
      <c r="Q31" s="3">
        <f t="shared" si="2"/>
        <v>200000</v>
      </c>
      <c r="R31" s="119">
        <f>+E31</f>
        <v>5</v>
      </c>
      <c r="T31" s="23">
        <v>5</v>
      </c>
    </row>
    <row r="32" spans="2:20" ht="38.25" hidden="1" x14ac:dyDescent="0.25">
      <c r="B32" s="21">
        <v>3</v>
      </c>
      <c r="C32" s="22" t="s">
        <v>59</v>
      </c>
      <c r="D32" s="23" t="s">
        <v>34</v>
      </c>
      <c r="E32" s="119"/>
      <c r="F32" s="119"/>
      <c r="G32" s="24">
        <v>35000</v>
      </c>
      <c r="H32" s="25">
        <v>42000</v>
      </c>
      <c r="I32" s="25">
        <v>120000</v>
      </c>
      <c r="J32" s="26">
        <f t="shared" si="0"/>
        <v>65666.666666666672</v>
      </c>
      <c r="K32" s="26"/>
      <c r="L32" s="3">
        <v>0</v>
      </c>
      <c r="M32" s="42">
        <f t="shared" si="10"/>
        <v>0</v>
      </c>
      <c r="N32" s="42">
        <f t="shared" si="1"/>
        <v>0</v>
      </c>
      <c r="P32" s="42">
        <f t="shared" si="4"/>
        <v>35000</v>
      </c>
      <c r="Q32" s="3">
        <f t="shared" si="2"/>
        <v>0</v>
      </c>
      <c r="T32" s="23">
        <v>5</v>
      </c>
    </row>
    <row r="33" spans="2:20" hidden="1" x14ac:dyDescent="0.25">
      <c r="B33" s="29">
        <v>1</v>
      </c>
      <c r="C33" s="30" t="s">
        <v>56</v>
      </c>
      <c r="D33" s="31" t="s">
        <v>35</v>
      </c>
      <c r="E33" s="119">
        <v>4</v>
      </c>
      <c r="F33" s="119"/>
      <c r="G33" s="32">
        <v>16700</v>
      </c>
      <c r="H33" s="33">
        <v>22000</v>
      </c>
      <c r="I33" s="33">
        <v>46000</v>
      </c>
      <c r="J33" s="26">
        <f t="shared" si="0"/>
        <v>28233.333333333332</v>
      </c>
      <c r="K33" s="26"/>
      <c r="L33" s="3">
        <v>0</v>
      </c>
      <c r="M33" s="42">
        <f t="shared" si="10"/>
        <v>112933.33333333333</v>
      </c>
      <c r="N33" s="42">
        <f t="shared" si="1"/>
        <v>112933.33333333333</v>
      </c>
      <c r="P33" s="42">
        <f t="shared" si="4"/>
        <v>16700</v>
      </c>
      <c r="Q33" s="3">
        <f t="shared" si="2"/>
        <v>66800</v>
      </c>
      <c r="T33" s="31">
        <v>2</v>
      </c>
    </row>
    <row r="34" spans="2:20" x14ac:dyDescent="0.25">
      <c r="B34" s="29">
        <v>2</v>
      </c>
      <c r="C34" s="30" t="s">
        <v>57</v>
      </c>
      <c r="D34" s="31" t="s">
        <v>35</v>
      </c>
      <c r="E34" s="119">
        <v>2</v>
      </c>
      <c r="F34" s="119"/>
      <c r="G34" s="32">
        <v>40000</v>
      </c>
      <c r="H34" s="33">
        <v>52000</v>
      </c>
      <c r="I34" s="33">
        <v>50000</v>
      </c>
      <c r="J34" s="26">
        <f t="shared" si="0"/>
        <v>47333.333333333336</v>
      </c>
      <c r="K34" s="26"/>
      <c r="L34" s="42">
        <f>+K34*J34</f>
        <v>0</v>
      </c>
      <c r="M34" s="42"/>
      <c r="N34" s="42">
        <f t="shared" si="1"/>
        <v>0</v>
      </c>
      <c r="P34" s="42">
        <f t="shared" si="4"/>
        <v>40000</v>
      </c>
      <c r="Q34" s="3">
        <f t="shared" si="2"/>
        <v>80000</v>
      </c>
      <c r="R34" s="119">
        <f>+E34</f>
        <v>2</v>
      </c>
      <c r="T34" s="31">
        <v>2</v>
      </c>
    </row>
    <row r="35" spans="2:20" ht="38.25" hidden="1" x14ac:dyDescent="0.25">
      <c r="B35" s="29">
        <v>3</v>
      </c>
      <c r="C35" s="30" t="s">
        <v>59</v>
      </c>
      <c r="D35" s="31" t="s">
        <v>35</v>
      </c>
      <c r="E35" s="119">
        <v>4</v>
      </c>
      <c r="F35" s="119"/>
      <c r="G35" s="32">
        <v>35000</v>
      </c>
      <c r="H35" s="33">
        <v>42000</v>
      </c>
      <c r="I35" s="33">
        <v>120000</v>
      </c>
      <c r="J35" s="26">
        <f t="shared" si="0"/>
        <v>65666.666666666672</v>
      </c>
      <c r="K35" s="26"/>
      <c r="L35" s="3">
        <v>0</v>
      </c>
      <c r="M35" s="42">
        <f t="shared" si="10"/>
        <v>262666.66666666669</v>
      </c>
      <c r="N35" s="42">
        <f t="shared" si="1"/>
        <v>262666.66666666669</v>
      </c>
      <c r="P35" s="42">
        <f t="shared" si="4"/>
        <v>35000</v>
      </c>
      <c r="Q35" s="3">
        <f t="shared" si="2"/>
        <v>140000</v>
      </c>
      <c r="T35" s="31">
        <v>2</v>
      </c>
    </row>
    <row r="36" spans="2:20" hidden="1" x14ac:dyDescent="0.25">
      <c r="B36" s="21">
        <v>1</v>
      </c>
      <c r="C36" s="22" t="s">
        <v>56</v>
      </c>
      <c r="D36" s="23" t="s">
        <v>36</v>
      </c>
      <c r="E36" s="119"/>
      <c r="F36" s="119"/>
      <c r="G36" s="24">
        <v>15600</v>
      </c>
      <c r="H36" s="25">
        <v>20400</v>
      </c>
      <c r="I36" s="25">
        <v>46000</v>
      </c>
      <c r="J36" s="26">
        <f t="shared" si="0"/>
        <v>27333.333333333332</v>
      </c>
      <c r="K36" s="26"/>
      <c r="L36" s="42">
        <v>0</v>
      </c>
      <c r="M36" s="42">
        <f t="shared" si="10"/>
        <v>0</v>
      </c>
      <c r="N36" s="42">
        <f t="shared" si="1"/>
        <v>0</v>
      </c>
      <c r="P36" s="42">
        <f t="shared" si="4"/>
        <v>15600</v>
      </c>
      <c r="Q36" s="3">
        <f t="shared" si="2"/>
        <v>0</v>
      </c>
      <c r="T36" s="23">
        <v>13</v>
      </c>
    </row>
    <row r="37" spans="2:20" x14ac:dyDescent="0.25">
      <c r="B37" s="21">
        <v>2</v>
      </c>
      <c r="C37" s="22" t="s">
        <v>57</v>
      </c>
      <c r="D37" s="23" t="s">
        <v>36</v>
      </c>
      <c r="E37" s="119">
        <v>13</v>
      </c>
      <c r="F37" s="119">
        <v>13</v>
      </c>
      <c r="G37" s="26">
        <v>52000</v>
      </c>
      <c r="H37" s="25">
        <v>70000</v>
      </c>
      <c r="I37" s="28">
        <v>50000</v>
      </c>
      <c r="J37" s="26">
        <f t="shared" si="0"/>
        <v>57333.333333333336</v>
      </c>
      <c r="K37" s="26"/>
      <c r="L37" s="42">
        <f>+K37*J37</f>
        <v>0</v>
      </c>
      <c r="M37" s="42"/>
      <c r="N37" s="42">
        <f t="shared" si="1"/>
        <v>0</v>
      </c>
      <c r="P37" s="42">
        <f>+I37</f>
        <v>50000</v>
      </c>
      <c r="Q37" s="3">
        <f t="shared" si="2"/>
        <v>650000</v>
      </c>
      <c r="R37" s="119">
        <f>+E37</f>
        <v>13</v>
      </c>
      <c r="T37" s="23">
        <v>13</v>
      </c>
    </row>
    <row r="38" spans="2:20" ht="38.25" hidden="1" x14ac:dyDescent="0.25">
      <c r="B38" s="21">
        <v>3</v>
      </c>
      <c r="C38" s="22" t="s">
        <v>59</v>
      </c>
      <c r="D38" s="23" t="s">
        <v>36</v>
      </c>
      <c r="E38" s="119"/>
      <c r="F38" s="119"/>
      <c r="G38" s="24">
        <v>36000</v>
      </c>
      <c r="H38" s="25">
        <v>48000</v>
      </c>
      <c r="I38" s="25">
        <v>120000</v>
      </c>
      <c r="J38" s="26">
        <f t="shared" si="0"/>
        <v>68000</v>
      </c>
      <c r="K38" s="26"/>
      <c r="L38" s="42">
        <v>0</v>
      </c>
      <c r="M38" s="42">
        <f t="shared" si="10"/>
        <v>0</v>
      </c>
      <c r="N38" s="42">
        <f t="shared" si="1"/>
        <v>0</v>
      </c>
      <c r="P38" s="42">
        <f t="shared" si="4"/>
        <v>36000</v>
      </c>
      <c r="Q38" s="3">
        <f t="shared" si="2"/>
        <v>0</v>
      </c>
      <c r="T38" s="23">
        <v>13</v>
      </c>
    </row>
    <row r="39" spans="2:20" hidden="1" x14ac:dyDescent="0.25">
      <c r="B39" s="29">
        <v>1</v>
      </c>
      <c r="C39" s="30" t="s">
        <v>56</v>
      </c>
      <c r="D39" s="31" t="s">
        <v>37</v>
      </c>
      <c r="E39" s="119">
        <v>6</v>
      </c>
      <c r="F39" s="119"/>
      <c r="G39" s="32">
        <v>25000</v>
      </c>
      <c r="H39" s="33">
        <v>45000</v>
      </c>
      <c r="I39" s="33">
        <v>46000</v>
      </c>
      <c r="J39" s="26">
        <f t="shared" si="0"/>
        <v>38666.666666666664</v>
      </c>
      <c r="K39" s="26"/>
      <c r="L39" s="42">
        <v>0</v>
      </c>
      <c r="M39" s="42">
        <f t="shared" si="10"/>
        <v>232000</v>
      </c>
      <c r="N39" s="42">
        <f t="shared" si="1"/>
        <v>232000</v>
      </c>
      <c r="P39" s="42">
        <f t="shared" si="4"/>
        <v>25000</v>
      </c>
      <c r="Q39" s="3">
        <f t="shared" si="2"/>
        <v>150000</v>
      </c>
      <c r="T39" s="31">
        <v>40</v>
      </c>
    </row>
    <row r="40" spans="2:20" x14ac:dyDescent="0.25">
      <c r="B40" s="29">
        <v>2</v>
      </c>
      <c r="C40" s="30" t="s">
        <v>57</v>
      </c>
      <c r="D40" s="31" t="s">
        <v>37</v>
      </c>
      <c r="E40" s="119">
        <v>10</v>
      </c>
      <c r="F40" s="119">
        <v>10</v>
      </c>
      <c r="G40" s="27">
        <v>66000</v>
      </c>
      <c r="H40" s="33">
        <v>92000</v>
      </c>
      <c r="I40" s="34">
        <v>50000</v>
      </c>
      <c r="J40" s="26">
        <f t="shared" si="0"/>
        <v>69333.333333333328</v>
      </c>
      <c r="K40" s="26"/>
      <c r="L40" s="42">
        <f>+K40*J40</f>
        <v>0</v>
      </c>
      <c r="M40" s="42"/>
      <c r="N40" s="42">
        <f t="shared" si="1"/>
        <v>0</v>
      </c>
      <c r="P40" s="42">
        <f>+I40</f>
        <v>50000</v>
      </c>
      <c r="Q40" s="3">
        <f t="shared" si="2"/>
        <v>500000</v>
      </c>
      <c r="R40" s="119">
        <f>+E40</f>
        <v>10</v>
      </c>
      <c r="T40" s="31">
        <v>40</v>
      </c>
    </row>
    <row r="41" spans="2:20" ht="38.25" hidden="1" x14ac:dyDescent="0.25">
      <c r="B41" s="29">
        <v>3</v>
      </c>
      <c r="C41" s="30" t="s">
        <v>59</v>
      </c>
      <c r="D41" s="31" t="s">
        <v>37</v>
      </c>
      <c r="E41" s="119">
        <v>6</v>
      </c>
      <c r="F41" s="119"/>
      <c r="G41" s="32">
        <v>32000</v>
      </c>
      <c r="H41" s="33">
        <v>62000</v>
      </c>
      <c r="I41" s="33">
        <v>120000</v>
      </c>
      <c r="J41" s="26">
        <f t="shared" si="0"/>
        <v>71333.333333333328</v>
      </c>
      <c r="K41" s="26"/>
      <c r="L41" s="42">
        <v>0</v>
      </c>
      <c r="M41" s="42">
        <f t="shared" si="10"/>
        <v>428000</v>
      </c>
      <c r="N41" s="42">
        <f t="shared" si="1"/>
        <v>428000</v>
      </c>
      <c r="P41" s="42">
        <f t="shared" si="4"/>
        <v>32000</v>
      </c>
      <c r="Q41" s="3">
        <f t="shared" si="2"/>
        <v>192000</v>
      </c>
      <c r="T41" s="31">
        <v>40</v>
      </c>
    </row>
    <row r="42" spans="2:20" hidden="1" x14ac:dyDescent="0.25">
      <c r="B42" s="21">
        <v>1</v>
      </c>
      <c r="C42" s="22" t="s">
        <v>56</v>
      </c>
      <c r="D42" s="23" t="s">
        <v>38</v>
      </c>
      <c r="E42" s="119"/>
      <c r="F42" s="119"/>
      <c r="G42" s="24">
        <v>29000</v>
      </c>
      <c r="H42" s="25">
        <v>45000</v>
      </c>
      <c r="I42" s="25">
        <v>46000</v>
      </c>
      <c r="J42" s="26">
        <f t="shared" si="0"/>
        <v>40000</v>
      </c>
      <c r="K42" s="26"/>
      <c r="L42" s="42">
        <v>0</v>
      </c>
      <c r="M42" s="42">
        <f t="shared" si="10"/>
        <v>0</v>
      </c>
      <c r="N42" s="42">
        <f t="shared" si="1"/>
        <v>0</v>
      </c>
      <c r="P42" s="42">
        <f t="shared" si="4"/>
        <v>29000</v>
      </c>
      <c r="Q42" s="3">
        <f t="shared" si="2"/>
        <v>0</v>
      </c>
      <c r="T42" s="23">
        <v>6</v>
      </c>
    </row>
    <row r="43" spans="2:20" x14ac:dyDescent="0.25">
      <c r="B43" s="21">
        <v>2</v>
      </c>
      <c r="C43" s="22" t="s">
        <v>57</v>
      </c>
      <c r="D43" s="23" t="s">
        <v>38</v>
      </c>
      <c r="E43" s="119">
        <v>6</v>
      </c>
      <c r="F43" s="119"/>
      <c r="G43" s="26">
        <v>69000</v>
      </c>
      <c r="H43" s="25">
        <v>85000</v>
      </c>
      <c r="I43" s="28">
        <v>50000</v>
      </c>
      <c r="J43" s="26">
        <f t="shared" si="0"/>
        <v>68000</v>
      </c>
      <c r="K43" s="26"/>
      <c r="L43" s="42">
        <f>+K43*J43</f>
        <v>0</v>
      </c>
      <c r="M43" s="42"/>
      <c r="N43" s="42">
        <f t="shared" si="1"/>
        <v>0</v>
      </c>
      <c r="P43" s="42">
        <f>+I43</f>
        <v>50000</v>
      </c>
      <c r="Q43" s="3">
        <f t="shared" si="2"/>
        <v>300000</v>
      </c>
      <c r="R43" s="119">
        <f>+E43</f>
        <v>6</v>
      </c>
      <c r="T43" s="23">
        <v>6</v>
      </c>
    </row>
    <row r="44" spans="2:20" ht="38.25" hidden="1" x14ac:dyDescent="0.25">
      <c r="B44" s="21">
        <v>3</v>
      </c>
      <c r="C44" s="22" t="s">
        <v>59</v>
      </c>
      <c r="D44" s="23" t="s">
        <v>38</v>
      </c>
      <c r="E44" s="119"/>
      <c r="F44" s="119"/>
      <c r="G44" s="24">
        <v>33800</v>
      </c>
      <c r="H44" s="25">
        <v>57000</v>
      </c>
      <c r="I44" s="25">
        <v>120000</v>
      </c>
      <c r="J44" s="26">
        <f t="shared" si="0"/>
        <v>70266.666666666672</v>
      </c>
      <c r="K44" s="26"/>
      <c r="L44" s="42">
        <v>0</v>
      </c>
      <c r="M44" s="42">
        <f t="shared" si="10"/>
        <v>0</v>
      </c>
      <c r="N44" s="42">
        <f t="shared" si="1"/>
        <v>0</v>
      </c>
      <c r="P44" s="42">
        <f t="shared" si="4"/>
        <v>33800</v>
      </c>
      <c r="Q44" s="3">
        <f t="shared" si="2"/>
        <v>0</v>
      </c>
      <c r="T44" s="23">
        <v>6</v>
      </c>
    </row>
    <row r="45" spans="2:20" hidden="1" x14ac:dyDescent="0.25">
      <c r="B45" s="29">
        <v>1</v>
      </c>
      <c r="C45" s="30" t="s">
        <v>56</v>
      </c>
      <c r="D45" s="31" t="s">
        <v>40</v>
      </c>
      <c r="E45" s="119"/>
      <c r="F45" s="119"/>
      <c r="G45" s="31">
        <v>0</v>
      </c>
      <c r="H45" s="29">
        <v>0</v>
      </c>
      <c r="I45" s="34">
        <v>46000</v>
      </c>
      <c r="J45" s="26">
        <f t="shared" si="0"/>
        <v>15333.333333333334</v>
      </c>
      <c r="K45" s="26"/>
      <c r="L45" s="42">
        <v>0</v>
      </c>
      <c r="M45" s="42">
        <f t="shared" si="10"/>
        <v>0</v>
      </c>
      <c r="N45" s="42">
        <f t="shared" si="1"/>
        <v>0</v>
      </c>
      <c r="P45" s="42">
        <f>+I45</f>
        <v>46000</v>
      </c>
      <c r="Q45" s="3">
        <f t="shared" si="2"/>
        <v>0</v>
      </c>
      <c r="T45" s="31">
        <v>3</v>
      </c>
    </row>
    <row r="46" spans="2:20" x14ac:dyDescent="0.25">
      <c r="B46" s="29">
        <v>2</v>
      </c>
      <c r="C46" s="30" t="s">
        <v>57</v>
      </c>
      <c r="D46" s="31" t="s">
        <v>40</v>
      </c>
      <c r="E46" s="119">
        <v>3</v>
      </c>
      <c r="F46" s="119"/>
      <c r="G46" s="31">
        <v>0</v>
      </c>
      <c r="H46" s="29">
        <v>0</v>
      </c>
      <c r="I46" s="34">
        <v>50000</v>
      </c>
      <c r="J46" s="26">
        <f>+I46</f>
        <v>50000</v>
      </c>
      <c r="K46" s="26"/>
      <c r="L46" s="42">
        <f>+K46*J46</f>
        <v>0</v>
      </c>
      <c r="M46" s="42"/>
      <c r="N46" s="42">
        <f t="shared" si="1"/>
        <v>0</v>
      </c>
      <c r="P46" s="42">
        <f t="shared" ref="P46:P47" si="11">+I46</f>
        <v>50000</v>
      </c>
      <c r="Q46" s="3">
        <f t="shared" si="2"/>
        <v>150000</v>
      </c>
      <c r="R46" s="119">
        <f>+E46</f>
        <v>3</v>
      </c>
      <c r="T46" s="31">
        <v>3</v>
      </c>
    </row>
    <row r="47" spans="2:20" ht="38.25" hidden="1" x14ac:dyDescent="0.25">
      <c r="B47" s="29">
        <v>3</v>
      </c>
      <c r="C47" s="30" t="s">
        <v>59</v>
      </c>
      <c r="D47" s="31" t="s">
        <v>40</v>
      </c>
      <c r="E47" s="119"/>
      <c r="F47" s="119"/>
      <c r="G47" s="31">
        <v>0</v>
      </c>
      <c r="H47" s="29">
        <v>0</v>
      </c>
      <c r="I47" s="34">
        <v>120000</v>
      </c>
      <c r="J47" s="26">
        <f t="shared" si="0"/>
        <v>40000</v>
      </c>
      <c r="K47" s="26"/>
      <c r="L47" s="42">
        <v>0</v>
      </c>
      <c r="M47" s="42">
        <f t="shared" si="10"/>
        <v>0</v>
      </c>
      <c r="N47" s="42">
        <f t="shared" si="1"/>
        <v>0</v>
      </c>
      <c r="P47" s="42">
        <f t="shared" si="11"/>
        <v>120000</v>
      </c>
      <c r="Q47" s="3">
        <f t="shared" si="2"/>
        <v>0</v>
      </c>
      <c r="T47" s="31">
        <v>0</v>
      </c>
    </row>
    <row r="48" spans="2:20" hidden="1" x14ac:dyDescent="0.25">
      <c r="B48" s="21">
        <v>1</v>
      </c>
      <c r="C48" s="22" t="s">
        <v>56</v>
      </c>
      <c r="D48" s="23" t="s">
        <v>41</v>
      </c>
      <c r="E48" s="119">
        <v>2</v>
      </c>
      <c r="F48" s="119"/>
      <c r="G48" s="24">
        <v>15600</v>
      </c>
      <c r="H48" s="25">
        <v>20400</v>
      </c>
      <c r="I48" s="25">
        <v>46000</v>
      </c>
      <c r="J48" s="26">
        <f t="shared" si="0"/>
        <v>27333.333333333332</v>
      </c>
      <c r="K48" s="26"/>
      <c r="L48" s="42">
        <v>0</v>
      </c>
      <c r="M48" s="42">
        <f t="shared" si="10"/>
        <v>54666.666666666664</v>
      </c>
      <c r="N48" s="42">
        <f t="shared" si="1"/>
        <v>54666.666666666664</v>
      </c>
      <c r="P48" s="42">
        <f t="shared" si="4"/>
        <v>15600</v>
      </c>
      <c r="Q48" s="3">
        <f t="shared" si="2"/>
        <v>31200</v>
      </c>
      <c r="T48" s="23">
        <v>1</v>
      </c>
    </row>
    <row r="49" spans="2:20" x14ac:dyDescent="0.25">
      <c r="B49" s="21">
        <v>2</v>
      </c>
      <c r="C49" s="22" t="s">
        <v>57</v>
      </c>
      <c r="D49" s="23" t="s">
        <v>41</v>
      </c>
      <c r="E49" s="119">
        <v>1</v>
      </c>
      <c r="F49" s="119"/>
      <c r="G49" s="26">
        <v>52000</v>
      </c>
      <c r="H49" s="25">
        <v>70000</v>
      </c>
      <c r="I49" s="28">
        <v>50000</v>
      </c>
      <c r="J49" s="26">
        <f t="shared" si="0"/>
        <v>57333.333333333336</v>
      </c>
      <c r="K49" s="26"/>
      <c r="L49" s="42">
        <f>+K49*J49</f>
        <v>0</v>
      </c>
      <c r="M49" s="42"/>
      <c r="N49" s="42">
        <f t="shared" si="1"/>
        <v>0</v>
      </c>
      <c r="P49" s="42">
        <f>+I49</f>
        <v>50000</v>
      </c>
      <c r="Q49" s="3">
        <f t="shared" si="2"/>
        <v>50000</v>
      </c>
      <c r="R49" s="119">
        <f>+E49</f>
        <v>1</v>
      </c>
      <c r="T49" s="23">
        <v>1</v>
      </c>
    </row>
    <row r="50" spans="2:20" ht="38.25" hidden="1" x14ac:dyDescent="0.25">
      <c r="B50" s="21">
        <v>3</v>
      </c>
      <c r="C50" s="22" t="s">
        <v>59</v>
      </c>
      <c r="D50" s="23" t="s">
        <v>41</v>
      </c>
      <c r="E50" s="119">
        <v>2</v>
      </c>
      <c r="F50" s="119"/>
      <c r="G50" s="24">
        <v>36000</v>
      </c>
      <c r="H50" s="25">
        <v>48000</v>
      </c>
      <c r="I50" s="25">
        <v>120000</v>
      </c>
      <c r="J50" s="26">
        <f t="shared" si="0"/>
        <v>68000</v>
      </c>
      <c r="K50" s="26"/>
      <c r="L50" s="42">
        <v>0</v>
      </c>
      <c r="M50" s="42">
        <f t="shared" si="10"/>
        <v>136000</v>
      </c>
      <c r="N50" s="42">
        <f t="shared" si="1"/>
        <v>136000</v>
      </c>
      <c r="P50" s="42">
        <f t="shared" si="4"/>
        <v>36000</v>
      </c>
      <c r="Q50" s="3">
        <f t="shared" si="2"/>
        <v>72000</v>
      </c>
      <c r="T50" s="23">
        <v>1</v>
      </c>
    </row>
    <row r="51" spans="2:20" hidden="1" x14ac:dyDescent="0.25">
      <c r="B51" s="29">
        <v>1</v>
      </c>
      <c r="C51" s="30" t="s">
        <v>56</v>
      </c>
      <c r="D51" s="31" t="s">
        <v>42</v>
      </c>
      <c r="E51" s="119">
        <v>6</v>
      </c>
      <c r="F51" s="119"/>
      <c r="G51" s="32">
        <v>14000</v>
      </c>
      <c r="H51" s="33">
        <v>16500</v>
      </c>
      <c r="I51" s="33">
        <v>46000</v>
      </c>
      <c r="J51" s="26">
        <f t="shared" si="0"/>
        <v>25500</v>
      </c>
      <c r="K51" s="26"/>
      <c r="L51" s="42">
        <v>0</v>
      </c>
      <c r="M51" s="42">
        <f t="shared" si="10"/>
        <v>153000</v>
      </c>
      <c r="N51" s="42">
        <f t="shared" si="1"/>
        <v>153000</v>
      </c>
      <c r="P51" s="42">
        <f t="shared" si="4"/>
        <v>14000</v>
      </c>
      <c r="Q51" s="3">
        <f t="shared" si="2"/>
        <v>84000</v>
      </c>
      <c r="T51" s="31">
        <v>6</v>
      </c>
    </row>
    <row r="52" spans="2:20" x14ac:dyDescent="0.25">
      <c r="B52" s="29">
        <v>2</v>
      </c>
      <c r="C52" s="30" t="s">
        <v>57</v>
      </c>
      <c r="D52" s="31" t="s">
        <v>42</v>
      </c>
      <c r="E52" s="119">
        <v>6</v>
      </c>
      <c r="F52" s="119"/>
      <c r="G52" s="32">
        <v>30000</v>
      </c>
      <c r="H52" s="33">
        <v>70000</v>
      </c>
      <c r="I52" s="33">
        <v>50000</v>
      </c>
      <c r="J52" s="26">
        <f t="shared" si="0"/>
        <v>50000</v>
      </c>
      <c r="K52" s="26"/>
      <c r="L52" s="42">
        <f>+K52*J52</f>
        <v>0</v>
      </c>
      <c r="M52" s="42"/>
      <c r="N52" s="42">
        <f t="shared" si="1"/>
        <v>0</v>
      </c>
      <c r="P52" s="42">
        <f t="shared" si="4"/>
        <v>30000</v>
      </c>
      <c r="Q52" s="3">
        <f t="shared" si="2"/>
        <v>180000</v>
      </c>
      <c r="R52" s="119">
        <f>+E52</f>
        <v>6</v>
      </c>
      <c r="T52" s="31">
        <v>6</v>
      </c>
    </row>
    <row r="53" spans="2:20" ht="38.25" hidden="1" x14ac:dyDescent="0.25">
      <c r="B53" s="29">
        <v>3</v>
      </c>
      <c r="C53" s="30" t="s">
        <v>59</v>
      </c>
      <c r="D53" s="31" t="s">
        <v>42</v>
      </c>
      <c r="E53" s="119">
        <v>6</v>
      </c>
      <c r="F53" s="119"/>
      <c r="G53" s="32">
        <v>23500</v>
      </c>
      <c r="H53" s="33">
        <v>48000</v>
      </c>
      <c r="I53" s="33">
        <v>120000</v>
      </c>
      <c r="J53" s="26">
        <f t="shared" si="0"/>
        <v>63833.333333333336</v>
      </c>
      <c r="K53" s="26"/>
      <c r="L53" s="42">
        <v>0</v>
      </c>
      <c r="M53" s="42">
        <f t="shared" si="10"/>
        <v>383000</v>
      </c>
      <c r="N53" s="42">
        <f t="shared" si="1"/>
        <v>383000</v>
      </c>
      <c r="P53" s="42">
        <f t="shared" si="4"/>
        <v>23500</v>
      </c>
      <c r="Q53" s="3">
        <f t="shared" si="2"/>
        <v>141000</v>
      </c>
      <c r="T53" s="31">
        <v>6</v>
      </c>
    </row>
    <row r="54" spans="2:20" hidden="1" x14ac:dyDescent="0.25">
      <c r="B54" s="21">
        <v>1</v>
      </c>
      <c r="C54" s="22" t="s">
        <v>56</v>
      </c>
      <c r="D54" s="23" t="s">
        <v>44</v>
      </c>
      <c r="E54" s="119"/>
      <c r="F54" s="119"/>
      <c r="G54" s="24">
        <v>19000</v>
      </c>
      <c r="H54" s="21">
        <v>0</v>
      </c>
      <c r="I54" s="25">
        <v>46000</v>
      </c>
      <c r="J54" s="26">
        <f t="shared" si="0"/>
        <v>21666.666666666668</v>
      </c>
      <c r="K54" s="26"/>
      <c r="L54" s="42">
        <v>0</v>
      </c>
      <c r="M54" s="42">
        <f t="shared" si="10"/>
        <v>0</v>
      </c>
      <c r="N54" s="42">
        <f t="shared" si="1"/>
        <v>0</v>
      </c>
      <c r="P54" s="42">
        <f t="shared" si="4"/>
        <v>19000</v>
      </c>
      <c r="Q54" s="3">
        <f t="shared" si="2"/>
        <v>0</v>
      </c>
      <c r="T54" s="23">
        <v>6</v>
      </c>
    </row>
    <row r="55" spans="2:20" x14ac:dyDescent="0.25">
      <c r="B55" s="21">
        <v>2</v>
      </c>
      <c r="C55" s="22" t="s">
        <v>57</v>
      </c>
      <c r="D55" s="23" t="s">
        <v>44</v>
      </c>
      <c r="E55" s="119">
        <v>6</v>
      </c>
      <c r="F55" s="119"/>
      <c r="G55" s="26">
        <v>72000</v>
      </c>
      <c r="H55" s="21">
        <v>0</v>
      </c>
      <c r="I55" s="28">
        <v>50000</v>
      </c>
      <c r="J55" s="26">
        <f>+(I55+G55)/2</f>
        <v>61000</v>
      </c>
      <c r="K55" s="26"/>
      <c r="L55" s="42">
        <f>+K55*J55</f>
        <v>0</v>
      </c>
      <c r="M55" s="42"/>
      <c r="N55" s="42">
        <f t="shared" si="1"/>
        <v>0</v>
      </c>
      <c r="P55" s="42">
        <f>+I55</f>
        <v>50000</v>
      </c>
      <c r="Q55" s="3">
        <f t="shared" si="2"/>
        <v>300000</v>
      </c>
      <c r="R55" s="119">
        <f>+E55</f>
        <v>6</v>
      </c>
      <c r="T55" s="23">
        <v>6</v>
      </c>
    </row>
    <row r="56" spans="2:20" ht="38.25" hidden="1" x14ac:dyDescent="0.25">
      <c r="B56" s="21">
        <v>3</v>
      </c>
      <c r="C56" s="22" t="s">
        <v>59</v>
      </c>
      <c r="D56" s="23" t="s">
        <v>44</v>
      </c>
      <c r="E56" s="119"/>
      <c r="F56" s="119"/>
      <c r="G56" s="24">
        <v>58000</v>
      </c>
      <c r="H56" s="21">
        <v>0</v>
      </c>
      <c r="I56" s="25">
        <v>120000</v>
      </c>
      <c r="J56" s="26">
        <f t="shared" si="0"/>
        <v>59333.333333333336</v>
      </c>
      <c r="K56" s="26"/>
      <c r="L56" s="42">
        <v>0</v>
      </c>
      <c r="M56" s="42">
        <f t="shared" si="10"/>
        <v>0</v>
      </c>
      <c r="N56" s="42">
        <f t="shared" si="1"/>
        <v>0</v>
      </c>
      <c r="P56" s="42">
        <f t="shared" si="4"/>
        <v>58000</v>
      </c>
      <c r="Q56" s="3">
        <f t="shared" si="2"/>
        <v>0</v>
      </c>
      <c r="T56" s="23">
        <v>6</v>
      </c>
    </row>
    <row r="57" spans="2:20" ht="21.75" hidden="1" customHeight="1" x14ac:dyDescent="0.25">
      <c r="B57" s="203" t="s">
        <v>77</v>
      </c>
      <c r="C57" s="203"/>
      <c r="D57" s="203"/>
      <c r="E57" s="123"/>
      <c r="F57" s="123"/>
      <c r="G57" s="124">
        <v>1451000</v>
      </c>
      <c r="H57" s="125">
        <v>1693300</v>
      </c>
      <c r="I57" s="125">
        <v>3144000</v>
      </c>
      <c r="J57" s="126"/>
      <c r="K57" s="126"/>
      <c r="L57" s="127">
        <f>SUM(L6:L56)</f>
        <v>3350000</v>
      </c>
      <c r="M57" s="127">
        <f>SUM(M6:M56)</f>
        <v>5995333.333333334</v>
      </c>
      <c r="N57" s="127">
        <f>SUM(N6:N56)</f>
        <v>9345333.333333334</v>
      </c>
      <c r="P57" s="3"/>
      <c r="Q57" s="3">
        <f>SUM(Q6:Q56)</f>
        <v>11010200</v>
      </c>
      <c r="T57" s="122">
        <v>1246</v>
      </c>
    </row>
    <row r="58" spans="2:20" ht="21.75" hidden="1" customHeight="1" thickBot="1" x14ac:dyDescent="0.3">
      <c r="B58" s="210" t="s">
        <v>90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P58" s="130"/>
      <c r="Q58" s="130"/>
      <c r="T58" s="131"/>
    </row>
    <row r="59" spans="2:20" ht="19.5" hidden="1" customHeight="1" thickBot="1" x14ac:dyDescent="0.3">
      <c r="B59" s="204" t="s">
        <v>66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6"/>
    </row>
    <row r="60" spans="2:20" ht="49.5" hidden="1" customHeight="1" thickBot="1" x14ac:dyDescent="0.3">
      <c r="B60" s="207" t="s">
        <v>75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</row>
    <row r="61" spans="2:20" ht="45" hidden="1" customHeight="1" thickBot="1" x14ac:dyDescent="0.3">
      <c r="B61" s="196" t="s">
        <v>67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R61" s="2">
        <f>+N57</f>
        <v>9345333.333333334</v>
      </c>
    </row>
    <row r="62" spans="2:20" x14ac:dyDescent="0.25">
      <c r="T62">
        <f>SUBTOTAL(9,T6:T61)</f>
        <v>521</v>
      </c>
    </row>
    <row r="63" spans="2:20" x14ac:dyDescent="0.25">
      <c r="N63" s="2">
        <f>SUBTOTAL(9,N7:N55)</f>
        <v>3350000</v>
      </c>
    </row>
    <row r="64" spans="2:20" x14ac:dyDescent="0.25">
      <c r="E64" s="121">
        <f>SUBTOTAL(9,E6:E56)</f>
        <v>209</v>
      </c>
    </row>
    <row r="68" spans="4:4" ht="25.5" x14ac:dyDescent="0.25">
      <c r="D68" s="118" t="s">
        <v>89</v>
      </c>
    </row>
    <row r="69" spans="4:4" x14ac:dyDescent="0.25">
      <c r="D69" s="119">
        <v>5</v>
      </c>
    </row>
    <row r="70" spans="4:4" x14ac:dyDescent="0.25">
      <c r="D70" s="119">
        <v>100</v>
      </c>
    </row>
    <row r="71" spans="4:4" x14ac:dyDescent="0.25">
      <c r="D71" s="119">
        <v>10</v>
      </c>
    </row>
    <row r="72" spans="4:4" x14ac:dyDescent="0.25">
      <c r="D72" s="119">
        <v>10</v>
      </c>
    </row>
    <row r="73" spans="4:4" x14ac:dyDescent="0.25">
      <c r="D73" s="119">
        <v>6</v>
      </c>
    </row>
    <row r="74" spans="4:4" x14ac:dyDescent="0.25">
      <c r="D74" s="119">
        <v>11</v>
      </c>
    </row>
    <row r="75" spans="4:4" x14ac:dyDescent="0.25">
      <c r="D75" s="119">
        <v>9</v>
      </c>
    </row>
    <row r="76" spans="4:4" x14ac:dyDescent="0.25">
      <c r="D76" s="119">
        <v>6</v>
      </c>
    </row>
    <row r="77" spans="4:4" x14ac:dyDescent="0.25">
      <c r="D77" s="119">
        <v>5</v>
      </c>
    </row>
    <row r="78" spans="4:4" x14ac:dyDescent="0.25">
      <c r="D78" s="119">
        <v>2</v>
      </c>
    </row>
    <row r="79" spans="4:4" x14ac:dyDescent="0.25">
      <c r="D79" s="119">
        <v>13</v>
      </c>
    </row>
    <row r="80" spans="4:4" x14ac:dyDescent="0.25">
      <c r="D80" s="119">
        <v>10</v>
      </c>
    </row>
    <row r="81" spans="4:4" x14ac:dyDescent="0.25">
      <c r="D81" s="119">
        <v>6</v>
      </c>
    </row>
    <row r="82" spans="4:4" x14ac:dyDescent="0.25">
      <c r="D82" s="119">
        <v>3</v>
      </c>
    </row>
    <row r="83" spans="4:4" x14ac:dyDescent="0.25">
      <c r="D83" s="119">
        <v>1</v>
      </c>
    </row>
    <row r="84" spans="4:4" x14ac:dyDescent="0.25">
      <c r="D84" s="119">
        <v>6</v>
      </c>
    </row>
    <row r="85" spans="4:4" x14ac:dyDescent="0.25">
      <c r="D85" s="119">
        <v>6</v>
      </c>
    </row>
  </sheetData>
  <autoFilter ref="B5:N61">
    <filterColumn colId="1">
      <filters>
        <filter val="Influenza última cepa"/>
      </filters>
    </filterColumn>
  </autoFilter>
  <mergeCells count="7">
    <mergeCell ref="B61:N61"/>
    <mergeCell ref="P5:Q5"/>
    <mergeCell ref="B2:J2"/>
    <mergeCell ref="B57:D57"/>
    <mergeCell ref="B59:N59"/>
    <mergeCell ref="B60:N60"/>
    <mergeCell ref="B58:N58"/>
  </mergeCells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5"/>
  <sheetViews>
    <sheetView workbookViewId="0">
      <selection activeCell="I6" sqref="I6"/>
    </sheetView>
  </sheetViews>
  <sheetFormatPr baseColWidth="10" defaultRowHeight="15" x14ac:dyDescent="0.25"/>
  <cols>
    <col min="1" max="1" width="3.85546875" customWidth="1"/>
    <col min="2" max="2" width="18.85546875" customWidth="1"/>
    <col min="3" max="3" width="8.7109375" customWidth="1"/>
    <col min="4" max="4" width="9.85546875" customWidth="1"/>
    <col min="5" max="5" width="9" customWidth="1"/>
    <col min="6" max="6" width="9.85546875" customWidth="1"/>
    <col min="7" max="7" width="11.42578125" customWidth="1"/>
    <col min="8" max="8" width="13.5703125" style="7" customWidth="1"/>
  </cols>
  <sheetData>
    <row r="2" spans="1:8" ht="26.25" customHeight="1" x14ac:dyDescent="0.25">
      <c r="A2" s="258" t="s">
        <v>93</v>
      </c>
      <c r="B2" s="259"/>
      <c r="C2" s="259"/>
      <c r="D2" s="259"/>
      <c r="E2" s="259"/>
      <c r="F2" s="259"/>
      <c r="G2" s="259"/>
      <c r="H2" s="259"/>
    </row>
    <row r="3" spans="1:8" ht="54.75" customHeight="1" x14ac:dyDescent="0.25">
      <c r="A3" s="253" t="s">
        <v>0</v>
      </c>
      <c r="B3" s="218" t="s">
        <v>1</v>
      </c>
      <c r="C3" s="218" t="s">
        <v>2</v>
      </c>
      <c r="D3" s="79" t="s">
        <v>4</v>
      </c>
      <c r="E3" s="79" t="s">
        <v>6</v>
      </c>
      <c r="F3" s="79" t="s">
        <v>8</v>
      </c>
      <c r="G3" s="256" t="s">
        <v>92</v>
      </c>
      <c r="H3" s="256" t="s">
        <v>81</v>
      </c>
    </row>
    <row r="4" spans="1:8" ht="24.75" customHeight="1" x14ac:dyDescent="0.25">
      <c r="A4" s="253"/>
      <c r="B4" s="218"/>
      <c r="C4" s="218"/>
      <c r="D4" s="79" t="s">
        <v>5</v>
      </c>
      <c r="E4" s="79" t="s">
        <v>7</v>
      </c>
      <c r="F4" s="79" t="s">
        <v>9</v>
      </c>
      <c r="G4" s="257"/>
      <c r="H4" s="257"/>
    </row>
    <row r="5" spans="1:8" ht="22.5" customHeight="1" x14ac:dyDescent="0.25">
      <c r="A5" s="142">
        <v>1</v>
      </c>
      <c r="B5" s="143" t="s">
        <v>11</v>
      </c>
      <c r="C5" s="142" t="s">
        <v>12</v>
      </c>
      <c r="D5" s="151">
        <v>32000</v>
      </c>
      <c r="E5" s="151">
        <v>32500</v>
      </c>
      <c r="F5" s="151">
        <v>35000</v>
      </c>
      <c r="G5" s="152">
        <v>2</v>
      </c>
      <c r="H5" s="158">
        <f t="shared" ref="H5:H68" si="0">+(F5+E5+D5)/3</f>
        <v>33166.666666666664</v>
      </c>
    </row>
    <row r="6" spans="1:8" ht="22.5" customHeight="1" x14ac:dyDescent="0.25">
      <c r="A6" s="142">
        <v>2</v>
      </c>
      <c r="B6" s="143" t="s">
        <v>13</v>
      </c>
      <c r="C6" s="142" t="s">
        <v>12</v>
      </c>
      <c r="D6" s="151">
        <v>10000</v>
      </c>
      <c r="E6" s="151">
        <v>6500</v>
      </c>
      <c r="F6" s="151">
        <v>43000</v>
      </c>
      <c r="G6" s="152">
        <v>2</v>
      </c>
      <c r="H6" s="158">
        <f t="shared" si="0"/>
        <v>19833.333333333332</v>
      </c>
    </row>
    <row r="7" spans="1:8" ht="22.5" customHeight="1" x14ac:dyDescent="0.25">
      <c r="A7" s="142">
        <v>3</v>
      </c>
      <c r="B7" s="143" t="s">
        <v>14</v>
      </c>
      <c r="C7" s="142" t="s">
        <v>12</v>
      </c>
      <c r="D7" s="151">
        <v>10000</v>
      </c>
      <c r="E7" s="151">
        <v>6500</v>
      </c>
      <c r="F7" s="151">
        <v>43000</v>
      </c>
      <c r="G7" s="152">
        <v>2</v>
      </c>
      <c r="H7" s="158">
        <f t="shared" si="0"/>
        <v>19833.333333333332</v>
      </c>
    </row>
    <row r="8" spans="1:8" ht="22.5" customHeight="1" x14ac:dyDescent="0.25">
      <c r="A8" s="142">
        <v>4</v>
      </c>
      <c r="B8" s="143" t="s">
        <v>15</v>
      </c>
      <c r="C8" s="142" t="s">
        <v>12</v>
      </c>
      <c r="D8" s="151">
        <v>10000</v>
      </c>
      <c r="E8" s="151">
        <v>6500</v>
      </c>
      <c r="F8" s="151">
        <v>43000</v>
      </c>
      <c r="G8" s="152">
        <v>2</v>
      </c>
      <c r="H8" s="158">
        <f t="shared" si="0"/>
        <v>19833.333333333332</v>
      </c>
    </row>
    <row r="9" spans="1:8" ht="22.5" customHeight="1" x14ac:dyDescent="0.25">
      <c r="A9" s="142">
        <v>5</v>
      </c>
      <c r="B9" s="143" t="s">
        <v>16</v>
      </c>
      <c r="C9" s="142" t="s">
        <v>12</v>
      </c>
      <c r="D9" s="151">
        <v>25000</v>
      </c>
      <c r="E9" s="151">
        <v>60000</v>
      </c>
      <c r="F9" s="151">
        <v>90000</v>
      </c>
      <c r="G9" s="152">
        <v>2</v>
      </c>
      <c r="H9" s="158">
        <f t="shared" si="0"/>
        <v>58333.333333333336</v>
      </c>
    </row>
    <row r="10" spans="1:8" ht="22.5" customHeight="1" x14ac:dyDescent="0.25">
      <c r="A10" s="142">
        <v>6</v>
      </c>
      <c r="B10" s="143" t="s">
        <v>17</v>
      </c>
      <c r="C10" s="142" t="s">
        <v>12</v>
      </c>
      <c r="D10" s="151">
        <v>18000</v>
      </c>
      <c r="E10" s="151">
        <v>18200</v>
      </c>
      <c r="F10" s="151">
        <v>25000</v>
      </c>
      <c r="G10" s="152">
        <v>2</v>
      </c>
      <c r="H10" s="158">
        <f t="shared" si="0"/>
        <v>20400</v>
      </c>
    </row>
    <row r="11" spans="1:8" ht="22.5" customHeight="1" x14ac:dyDescent="0.25">
      <c r="A11" s="142">
        <v>7</v>
      </c>
      <c r="B11" s="143" t="s">
        <v>18</v>
      </c>
      <c r="C11" s="142" t="s">
        <v>12</v>
      </c>
      <c r="D11" s="151">
        <v>14000</v>
      </c>
      <c r="E11" s="151">
        <v>16900</v>
      </c>
      <c r="F11" s="151">
        <v>27000</v>
      </c>
      <c r="G11" s="152">
        <v>2</v>
      </c>
      <c r="H11" s="158">
        <f t="shared" si="0"/>
        <v>19300</v>
      </c>
    </row>
    <row r="12" spans="1:8" ht="22.5" customHeight="1" x14ac:dyDescent="0.25">
      <c r="A12" s="142">
        <v>8</v>
      </c>
      <c r="B12" s="143" t="s">
        <v>19</v>
      </c>
      <c r="C12" s="142" t="s">
        <v>12</v>
      </c>
      <c r="D12" s="151">
        <v>18000</v>
      </c>
      <c r="E12" s="151">
        <v>18200</v>
      </c>
      <c r="F12" s="151">
        <v>25000</v>
      </c>
      <c r="G12" s="152">
        <v>2</v>
      </c>
      <c r="H12" s="158">
        <f t="shared" si="0"/>
        <v>20400</v>
      </c>
    </row>
    <row r="13" spans="1:8" ht="22.5" customHeight="1" x14ac:dyDescent="0.25">
      <c r="A13" s="142">
        <v>9</v>
      </c>
      <c r="B13" s="143" t="s">
        <v>20</v>
      </c>
      <c r="C13" s="142" t="s">
        <v>12</v>
      </c>
      <c r="D13" s="151">
        <v>55000</v>
      </c>
      <c r="E13" s="151">
        <v>110000</v>
      </c>
      <c r="F13" s="151">
        <v>69000</v>
      </c>
      <c r="G13" s="152">
        <v>2</v>
      </c>
      <c r="H13" s="158">
        <f t="shared" si="0"/>
        <v>78000</v>
      </c>
    </row>
    <row r="14" spans="1:8" ht="22.5" customHeight="1" x14ac:dyDescent="0.25">
      <c r="A14" s="142">
        <v>10</v>
      </c>
      <c r="B14" s="143" t="s">
        <v>21</v>
      </c>
      <c r="C14" s="142" t="s">
        <v>12</v>
      </c>
      <c r="D14" s="151">
        <v>18000</v>
      </c>
      <c r="E14" s="151">
        <v>18200</v>
      </c>
      <c r="F14" s="151">
        <v>25000</v>
      </c>
      <c r="G14" s="152">
        <v>2</v>
      </c>
      <c r="H14" s="158">
        <f t="shared" si="0"/>
        <v>20400</v>
      </c>
    </row>
    <row r="15" spans="1:8" ht="22.5" customHeight="1" x14ac:dyDescent="0.25">
      <c r="A15" s="142">
        <v>11</v>
      </c>
      <c r="B15" s="143" t="s">
        <v>22</v>
      </c>
      <c r="C15" s="142" t="s">
        <v>12</v>
      </c>
      <c r="D15" s="151">
        <v>12000</v>
      </c>
      <c r="E15" s="151">
        <v>19500</v>
      </c>
      <c r="F15" s="151">
        <v>17000</v>
      </c>
      <c r="G15" s="152">
        <v>2</v>
      </c>
      <c r="H15" s="158">
        <f t="shared" si="0"/>
        <v>16166.666666666666</v>
      </c>
    </row>
    <row r="16" spans="1:8" ht="22.5" customHeight="1" x14ac:dyDescent="0.25">
      <c r="A16" s="142">
        <v>12</v>
      </c>
      <c r="B16" s="143" t="s">
        <v>23</v>
      </c>
      <c r="C16" s="142" t="s">
        <v>12</v>
      </c>
      <c r="D16" s="151">
        <v>36000</v>
      </c>
      <c r="E16" s="151">
        <v>52000</v>
      </c>
      <c r="F16" s="151">
        <v>57000</v>
      </c>
      <c r="G16" s="152">
        <v>2</v>
      </c>
      <c r="H16" s="158">
        <f t="shared" si="0"/>
        <v>48333.333333333336</v>
      </c>
    </row>
    <row r="17" spans="1:8" ht="22.5" customHeight="1" x14ac:dyDescent="0.25">
      <c r="A17" s="142">
        <v>13</v>
      </c>
      <c r="B17" s="143" t="s">
        <v>24</v>
      </c>
      <c r="C17" s="142" t="s">
        <v>12</v>
      </c>
      <c r="D17" s="151">
        <v>12000</v>
      </c>
      <c r="E17" s="151">
        <v>19500</v>
      </c>
      <c r="F17" s="151">
        <v>17000</v>
      </c>
      <c r="G17" s="152">
        <v>2</v>
      </c>
      <c r="H17" s="158">
        <f t="shared" si="0"/>
        <v>16166.666666666666</v>
      </c>
    </row>
    <row r="18" spans="1:8" ht="22.5" customHeight="1" x14ac:dyDescent="0.25">
      <c r="A18" s="144">
        <v>1</v>
      </c>
      <c r="B18" s="145" t="s">
        <v>11</v>
      </c>
      <c r="C18" s="146" t="s">
        <v>26</v>
      </c>
      <c r="D18" s="147">
        <v>25000</v>
      </c>
      <c r="E18" s="147">
        <v>31200</v>
      </c>
      <c r="F18" s="147">
        <v>25000</v>
      </c>
      <c r="G18" s="153">
        <v>108</v>
      </c>
      <c r="H18" s="161">
        <f t="shared" si="0"/>
        <v>27066.666666666668</v>
      </c>
    </row>
    <row r="19" spans="1:8" ht="22.5" customHeight="1" x14ac:dyDescent="0.25">
      <c r="A19" s="144">
        <v>2</v>
      </c>
      <c r="B19" s="145" t="s">
        <v>13</v>
      </c>
      <c r="C19" s="146" t="s">
        <v>26</v>
      </c>
      <c r="D19" s="147">
        <v>10000</v>
      </c>
      <c r="E19" s="147">
        <v>6500</v>
      </c>
      <c r="F19" s="147">
        <v>30000</v>
      </c>
      <c r="G19" s="153">
        <v>108</v>
      </c>
      <c r="H19" s="161">
        <f t="shared" si="0"/>
        <v>15500</v>
      </c>
    </row>
    <row r="20" spans="1:8" ht="22.5" customHeight="1" x14ac:dyDescent="0.25">
      <c r="A20" s="144">
        <v>3</v>
      </c>
      <c r="B20" s="145" t="s">
        <v>14</v>
      </c>
      <c r="C20" s="146" t="s">
        <v>26</v>
      </c>
      <c r="D20" s="147">
        <v>10000</v>
      </c>
      <c r="E20" s="147">
        <v>6500</v>
      </c>
      <c r="F20" s="147">
        <v>33000</v>
      </c>
      <c r="G20" s="153">
        <v>6</v>
      </c>
      <c r="H20" s="161">
        <f t="shared" si="0"/>
        <v>16500</v>
      </c>
    </row>
    <row r="21" spans="1:8" ht="22.5" customHeight="1" x14ac:dyDescent="0.25">
      <c r="A21" s="144">
        <v>4</v>
      </c>
      <c r="B21" s="145" t="s">
        <v>15</v>
      </c>
      <c r="C21" s="146" t="s">
        <v>26</v>
      </c>
      <c r="D21" s="147">
        <v>10000</v>
      </c>
      <c r="E21" s="147">
        <v>6500</v>
      </c>
      <c r="F21" s="147">
        <v>33000</v>
      </c>
      <c r="G21" s="153">
        <v>6</v>
      </c>
      <c r="H21" s="161">
        <f t="shared" si="0"/>
        <v>16500</v>
      </c>
    </row>
    <row r="22" spans="1:8" ht="22.5" customHeight="1" x14ac:dyDescent="0.25">
      <c r="A22" s="144">
        <v>5</v>
      </c>
      <c r="B22" s="145" t="s">
        <v>16</v>
      </c>
      <c r="C22" s="146" t="s">
        <v>26</v>
      </c>
      <c r="D22" s="147">
        <v>25000</v>
      </c>
      <c r="E22" s="147">
        <v>60000</v>
      </c>
      <c r="F22" s="147">
        <v>50000</v>
      </c>
      <c r="G22" s="153">
        <v>6</v>
      </c>
      <c r="H22" s="161">
        <f t="shared" si="0"/>
        <v>45000</v>
      </c>
    </row>
    <row r="23" spans="1:8" ht="22.5" customHeight="1" x14ac:dyDescent="0.25">
      <c r="A23" s="144">
        <v>6</v>
      </c>
      <c r="B23" s="145" t="s">
        <v>17</v>
      </c>
      <c r="C23" s="146" t="s">
        <v>26</v>
      </c>
      <c r="D23" s="147">
        <v>15000</v>
      </c>
      <c r="E23" s="147">
        <v>16900</v>
      </c>
      <c r="F23" s="147">
        <v>18000</v>
      </c>
      <c r="G23" s="153">
        <v>108</v>
      </c>
      <c r="H23" s="161">
        <f t="shared" si="0"/>
        <v>16633.333333333332</v>
      </c>
    </row>
    <row r="24" spans="1:8" ht="22.5" customHeight="1" x14ac:dyDescent="0.25">
      <c r="A24" s="144">
        <v>7</v>
      </c>
      <c r="B24" s="145" t="s">
        <v>18</v>
      </c>
      <c r="C24" s="146" t="s">
        <v>26</v>
      </c>
      <c r="D24" s="147">
        <v>13000</v>
      </c>
      <c r="E24" s="147">
        <v>13000</v>
      </c>
      <c r="F24" s="147">
        <v>18000</v>
      </c>
      <c r="G24" s="153">
        <v>108</v>
      </c>
      <c r="H24" s="161">
        <f t="shared" si="0"/>
        <v>14666.666666666666</v>
      </c>
    </row>
    <row r="25" spans="1:8" ht="22.5" customHeight="1" x14ac:dyDescent="0.25">
      <c r="A25" s="144">
        <v>8</v>
      </c>
      <c r="B25" s="145" t="s">
        <v>19</v>
      </c>
      <c r="C25" s="146" t="s">
        <v>26</v>
      </c>
      <c r="D25" s="147">
        <v>15000</v>
      </c>
      <c r="E25" s="147">
        <v>18200</v>
      </c>
      <c r="F25" s="147">
        <v>19000</v>
      </c>
      <c r="G25" s="153">
        <v>108</v>
      </c>
      <c r="H25" s="161">
        <f t="shared" si="0"/>
        <v>17400</v>
      </c>
    </row>
    <row r="26" spans="1:8" ht="22.5" customHeight="1" x14ac:dyDescent="0.25">
      <c r="A26" s="144">
        <v>9</v>
      </c>
      <c r="B26" s="145" t="s">
        <v>20</v>
      </c>
      <c r="C26" s="146" t="s">
        <v>26</v>
      </c>
      <c r="D26" s="147">
        <v>48000</v>
      </c>
      <c r="E26" s="147">
        <v>65000</v>
      </c>
      <c r="F26" s="147">
        <v>69000</v>
      </c>
      <c r="G26" s="153">
        <v>48</v>
      </c>
      <c r="H26" s="161">
        <f t="shared" si="0"/>
        <v>60666.666666666664</v>
      </c>
    </row>
    <row r="27" spans="1:8" ht="22.5" customHeight="1" x14ac:dyDescent="0.25">
      <c r="A27" s="144">
        <v>10</v>
      </c>
      <c r="B27" s="145" t="s">
        <v>21</v>
      </c>
      <c r="C27" s="146" t="s">
        <v>26</v>
      </c>
      <c r="D27" s="147">
        <v>15000</v>
      </c>
      <c r="E27" s="147">
        <v>15600</v>
      </c>
      <c r="F27" s="147">
        <v>15000</v>
      </c>
      <c r="G27" s="153">
        <v>34</v>
      </c>
      <c r="H27" s="161">
        <f t="shared" si="0"/>
        <v>15200</v>
      </c>
    </row>
    <row r="28" spans="1:8" ht="22.5" customHeight="1" x14ac:dyDescent="0.25">
      <c r="A28" s="144">
        <v>11</v>
      </c>
      <c r="B28" s="145" t="s">
        <v>22</v>
      </c>
      <c r="C28" s="146" t="s">
        <v>26</v>
      </c>
      <c r="D28" s="147">
        <v>10000</v>
      </c>
      <c r="E28" s="147">
        <v>20800</v>
      </c>
      <c r="F28" s="147">
        <v>15000</v>
      </c>
      <c r="G28" s="153">
        <v>34</v>
      </c>
      <c r="H28" s="161">
        <f t="shared" si="0"/>
        <v>15266.666666666666</v>
      </c>
    </row>
    <row r="29" spans="1:8" ht="22.5" customHeight="1" x14ac:dyDescent="0.25">
      <c r="A29" s="144">
        <v>12</v>
      </c>
      <c r="B29" s="145" t="s">
        <v>23</v>
      </c>
      <c r="C29" s="146" t="s">
        <v>26</v>
      </c>
      <c r="D29" s="147">
        <v>36000</v>
      </c>
      <c r="E29" s="147">
        <v>43000</v>
      </c>
      <c r="F29" s="147">
        <v>30000</v>
      </c>
      <c r="G29" s="153">
        <v>6</v>
      </c>
      <c r="H29" s="161">
        <f t="shared" si="0"/>
        <v>36333.333333333336</v>
      </c>
    </row>
    <row r="30" spans="1:8" ht="22.5" customHeight="1" x14ac:dyDescent="0.25">
      <c r="A30" s="144">
        <v>13</v>
      </c>
      <c r="B30" s="145" t="s">
        <v>24</v>
      </c>
      <c r="C30" s="146" t="s">
        <v>26</v>
      </c>
      <c r="D30" s="147">
        <v>10000</v>
      </c>
      <c r="E30" s="147">
        <v>12000</v>
      </c>
      <c r="F30" s="147">
        <v>12000</v>
      </c>
      <c r="G30" s="153">
        <v>6</v>
      </c>
      <c r="H30" s="161">
        <f t="shared" si="0"/>
        <v>11333.333333333334</v>
      </c>
    </row>
    <row r="31" spans="1:8" ht="22.5" customHeight="1" x14ac:dyDescent="0.25">
      <c r="A31" s="71">
        <v>1</v>
      </c>
      <c r="B31" s="72" t="s">
        <v>11</v>
      </c>
      <c r="C31" s="73" t="s">
        <v>27</v>
      </c>
      <c r="D31" s="129">
        <v>32000</v>
      </c>
      <c r="E31" s="129">
        <v>31200</v>
      </c>
      <c r="F31" s="129">
        <v>54000</v>
      </c>
      <c r="G31" s="152">
        <v>1</v>
      </c>
      <c r="H31" s="158">
        <f t="shared" si="0"/>
        <v>39066.666666666664</v>
      </c>
    </row>
    <row r="32" spans="1:8" ht="22.5" customHeight="1" x14ac:dyDescent="0.25">
      <c r="A32" s="71">
        <v>2</v>
      </c>
      <c r="B32" s="72" t="s">
        <v>13</v>
      </c>
      <c r="C32" s="73" t="s">
        <v>27</v>
      </c>
      <c r="D32" s="129">
        <v>10000</v>
      </c>
      <c r="E32" s="129">
        <v>6500</v>
      </c>
      <c r="F32" s="129">
        <v>56000</v>
      </c>
      <c r="G32" s="152">
        <v>1</v>
      </c>
      <c r="H32" s="158">
        <f t="shared" si="0"/>
        <v>24166.666666666668</v>
      </c>
    </row>
    <row r="33" spans="1:8" ht="22.5" customHeight="1" x14ac:dyDescent="0.25">
      <c r="A33" s="71">
        <v>3</v>
      </c>
      <c r="B33" s="72" t="s">
        <v>14</v>
      </c>
      <c r="C33" s="73" t="s">
        <v>27</v>
      </c>
      <c r="D33" s="129">
        <v>10000</v>
      </c>
      <c r="E33" s="129">
        <v>6500</v>
      </c>
      <c r="F33" s="129">
        <v>57000</v>
      </c>
      <c r="G33" s="152">
        <v>0</v>
      </c>
      <c r="H33" s="158">
        <f t="shared" si="0"/>
        <v>24500</v>
      </c>
    </row>
    <row r="34" spans="1:8" ht="22.5" customHeight="1" x14ac:dyDescent="0.25">
      <c r="A34" s="71">
        <v>4</v>
      </c>
      <c r="B34" s="72" t="s">
        <v>15</v>
      </c>
      <c r="C34" s="73" t="s">
        <v>27</v>
      </c>
      <c r="D34" s="129">
        <v>10000</v>
      </c>
      <c r="E34" s="129">
        <v>6500</v>
      </c>
      <c r="F34" s="129">
        <v>60000</v>
      </c>
      <c r="G34" s="152">
        <v>0</v>
      </c>
      <c r="H34" s="158">
        <f t="shared" si="0"/>
        <v>25500</v>
      </c>
    </row>
    <row r="35" spans="1:8" ht="22.5" customHeight="1" x14ac:dyDescent="0.25">
      <c r="A35" s="71">
        <v>5</v>
      </c>
      <c r="B35" s="72" t="s">
        <v>16</v>
      </c>
      <c r="C35" s="73" t="s">
        <v>27</v>
      </c>
      <c r="D35" s="129">
        <v>25000</v>
      </c>
      <c r="E35" s="129">
        <v>60000</v>
      </c>
      <c r="F35" s="129">
        <v>90000</v>
      </c>
      <c r="G35" s="152">
        <v>0</v>
      </c>
      <c r="H35" s="158">
        <f t="shared" si="0"/>
        <v>58333.333333333336</v>
      </c>
    </row>
    <row r="36" spans="1:8" ht="22.5" customHeight="1" x14ac:dyDescent="0.25">
      <c r="A36" s="71">
        <v>6</v>
      </c>
      <c r="B36" s="72" t="s">
        <v>17</v>
      </c>
      <c r="C36" s="73" t="s">
        <v>27</v>
      </c>
      <c r="D36" s="129">
        <v>18000</v>
      </c>
      <c r="E36" s="129">
        <v>18200</v>
      </c>
      <c r="F36" s="129">
        <v>32000</v>
      </c>
      <c r="G36" s="152">
        <v>1</v>
      </c>
      <c r="H36" s="158">
        <f t="shared" si="0"/>
        <v>22733.333333333332</v>
      </c>
    </row>
    <row r="37" spans="1:8" ht="22.5" customHeight="1" x14ac:dyDescent="0.25">
      <c r="A37" s="71">
        <v>7</v>
      </c>
      <c r="B37" s="72" t="s">
        <v>18</v>
      </c>
      <c r="C37" s="73" t="s">
        <v>27</v>
      </c>
      <c r="D37" s="129">
        <v>14000</v>
      </c>
      <c r="E37" s="129">
        <v>16900</v>
      </c>
      <c r="F37" s="129">
        <v>32000</v>
      </c>
      <c r="G37" s="152">
        <v>1</v>
      </c>
      <c r="H37" s="158">
        <f t="shared" si="0"/>
        <v>20966.666666666668</v>
      </c>
    </row>
    <row r="38" spans="1:8" ht="22.5" customHeight="1" x14ac:dyDescent="0.25">
      <c r="A38" s="71">
        <v>8</v>
      </c>
      <c r="B38" s="72" t="s">
        <v>19</v>
      </c>
      <c r="C38" s="73" t="s">
        <v>27</v>
      </c>
      <c r="D38" s="129">
        <v>18000</v>
      </c>
      <c r="E38" s="129">
        <v>19500</v>
      </c>
      <c r="F38" s="129">
        <v>39700</v>
      </c>
      <c r="G38" s="152">
        <v>1</v>
      </c>
      <c r="H38" s="158">
        <f t="shared" si="0"/>
        <v>25733.333333333332</v>
      </c>
    </row>
    <row r="39" spans="1:8" ht="22.5" customHeight="1" x14ac:dyDescent="0.25">
      <c r="A39" s="71">
        <v>9</v>
      </c>
      <c r="B39" s="72" t="s">
        <v>20</v>
      </c>
      <c r="C39" s="73" t="s">
        <v>27</v>
      </c>
      <c r="D39" s="129">
        <v>55000</v>
      </c>
      <c r="E39" s="129">
        <v>86000</v>
      </c>
      <c r="F39" s="129">
        <v>75000</v>
      </c>
      <c r="G39" s="152">
        <v>1</v>
      </c>
      <c r="H39" s="158">
        <f t="shared" si="0"/>
        <v>72000</v>
      </c>
    </row>
    <row r="40" spans="1:8" ht="22.5" customHeight="1" x14ac:dyDescent="0.25">
      <c r="A40" s="71">
        <v>10</v>
      </c>
      <c r="B40" s="72" t="s">
        <v>21</v>
      </c>
      <c r="C40" s="73" t="s">
        <v>27</v>
      </c>
      <c r="D40" s="129">
        <v>18000</v>
      </c>
      <c r="E40" s="129">
        <v>22500</v>
      </c>
      <c r="F40" s="129">
        <v>25000</v>
      </c>
      <c r="G40" s="152">
        <v>1</v>
      </c>
      <c r="H40" s="158">
        <f t="shared" si="0"/>
        <v>21833.333333333332</v>
      </c>
    </row>
    <row r="41" spans="1:8" ht="22.5" customHeight="1" x14ac:dyDescent="0.25">
      <c r="A41" s="71">
        <v>11</v>
      </c>
      <c r="B41" s="72" t="s">
        <v>22</v>
      </c>
      <c r="C41" s="73" t="s">
        <v>27</v>
      </c>
      <c r="D41" s="129">
        <v>12000</v>
      </c>
      <c r="E41" s="129">
        <v>21000</v>
      </c>
      <c r="F41" s="129">
        <v>21000</v>
      </c>
      <c r="G41" s="152">
        <v>1</v>
      </c>
      <c r="H41" s="158">
        <f t="shared" si="0"/>
        <v>18000</v>
      </c>
    </row>
    <row r="42" spans="1:8" ht="22.5" customHeight="1" x14ac:dyDescent="0.25">
      <c r="A42" s="71">
        <v>12</v>
      </c>
      <c r="B42" s="72" t="s">
        <v>23</v>
      </c>
      <c r="C42" s="73" t="s">
        <v>27</v>
      </c>
      <c r="D42" s="129">
        <v>36000</v>
      </c>
      <c r="E42" s="129">
        <v>44500</v>
      </c>
      <c r="F42" s="129">
        <v>55000</v>
      </c>
      <c r="G42" s="152">
        <v>0</v>
      </c>
      <c r="H42" s="158">
        <f t="shared" si="0"/>
        <v>45166.666666666664</v>
      </c>
    </row>
    <row r="43" spans="1:8" ht="22.5" customHeight="1" x14ac:dyDescent="0.25">
      <c r="A43" s="71">
        <v>13</v>
      </c>
      <c r="B43" s="72" t="s">
        <v>24</v>
      </c>
      <c r="C43" s="73" t="s">
        <v>27</v>
      </c>
      <c r="D43" s="129">
        <v>12000</v>
      </c>
      <c r="E43" s="129">
        <v>20000</v>
      </c>
      <c r="F43" s="129">
        <v>16000</v>
      </c>
      <c r="G43" s="152">
        <v>0</v>
      </c>
      <c r="H43" s="158">
        <f t="shared" si="0"/>
        <v>16000</v>
      </c>
    </row>
    <row r="44" spans="1:8" ht="22.5" customHeight="1" x14ac:dyDescent="0.25">
      <c r="A44" s="144">
        <v>1</v>
      </c>
      <c r="B44" s="145" t="s">
        <v>11</v>
      </c>
      <c r="C44" s="146" t="s">
        <v>28</v>
      </c>
      <c r="D44" s="147">
        <v>32000</v>
      </c>
      <c r="E44" s="147">
        <v>32500</v>
      </c>
      <c r="F44" s="147">
        <v>35000</v>
      </c>
      <c r="G44" s="153">
        <v>0</v>
      </c>
      <c r="H44" s="161">
        <f t="shared" si="0"/>
        <v>33166.666666666664</v>
      </c>
    </row>
    <row r="45" spans="1:8" ht="22.5" customHeight="1" x14ac:dyDescent="0.25">
      <c r="A45" s="144">
        <v>2</v>
      </c>
      <c r="B45" s="145" t="s">
        <v>13</v>
      </c>
      <c r="C45" s="146" t="s">
        <v>28</v>
      </c>
      <c r="D45" s="147">
        <v>10000</v>
      </c>
      <c r="E45" s="147">
        <v>6500</v>
      </c>
      <c r="F45" s="147">
        <v>43000</v>
      </c>
      <c r="G45" s="153">
        <v>0</v>
      </c>
      <c r="H45" s="161">
        <f t="shared" si="0"/>
        <v>19833.333333333332</v>
      </c>
    </row>
    <row r="46" spans="1:8" ht="22.5" customHeight="1" x14ac:dyDescent="0.25">
      <c r="A46" s="144">
        <v>3</v>
      </c>
      <c r="B46" s="145" t="s">
        <v>14</v>
      </c>
      <c r="C46" s="146" t="s">
        <v>28</v>
      </c>
      <c r="D46" s="147">
        <v>10000</v>
      </c>
      <c r="E46" s="147">
        <v>6500</v>
      </c>
      <c r="F46" s="147">
        <v>43000</v>
      </c>
      <c r="G46" s="153">
        <v>0</v>
      </c>
      <c r="H46" s="161">
        <f t="shared" si="0"/>
        <v>19833.333333333332</v>
      </c>
    </row>
    <row r="47" spans="1:8" ht="22.5" customHeight="1" x14ac:dyDescent="0.25">
      <c r="A47" s="144">
        <v>4</v>
      </c>
      <c r="B47" s="145" t="s">
        <v>15</v>
      </c>
      <c r="C47" s="146" t="s">
        <v>28</v>
      </c>
      <c r="D47" s="147">
        <v>10000</v>
      </c>
      <c r="E47" s="147">
        <v>6500</v>
      </c>
      <c r="F47" s="147">
        <v>43000</v>
      </c>
      <c r="G47" s="153">
        <v>0</v>
      </c>
      <c r="H47" s="161">
        <f t="shared" si="0"/>
        <v>19833.333333333332</v>
      </c>
    </row>
    <row r="48" spans="1:8" ht="22.5" customHeight="1" x14ac:dyDescent="0.25">
      <c r="A48" s="144">
        <v>5</v>
      </c>
      <c r="B48" s="145" t="s">
        <v>16</v>
      </c>
      <c r="C48" s="146" t="s">
        <v>28</v>
      </c>
      <c r="D48" s="147">
        <v>25000</v>
      </c>
      <c r="E48" s="147">
        <v>60000</v>
      </c>
      <c r="F48" s="147">
        <v>90000</v>
      </c>
      <c r="G48" s="153">
        <v>0</v>
      </c>
      <c r="H48" s="161">
        <f t="shared" si="0"/>
        <v>58333.333333333336</v>
      </c>
    </row>
    <row r="49" spans="1:8" ht="22.5" customHeight="1" x14ac:dyDescent="0.25">
      <c r="A49" s="144">
        <v>6</v>
      </c>
      <c r="B49" s="145" t="s">
        <v>17</v>
      </c>
      <c r="C49" s="146" t="s">
        <v>28</v>
      </c>
      <c r="D49" s="147">
        <v>18000</v>
      </c>
      <c r="E49" s="147">
        <v>20800</v>
      </c>
      <c r="F49" s="147">
        <v>25000</v>
      </c>
      <c r="G49" s="153">
        <v>0</v>
      </c>
      <c r="H49" s="161">
        <f t="shared" si="0"/>
        <v>21266.666666666668</v>
      </c>
    </row>
    <row r="50" spans="1:8" ht="22.5" customHeight="1" x14ac:dyDescent="0.25">
      <c r="A50" s="144">
        <v>7</v>
      </c>
      <c r="B50" s="145" t="s">
        <v>18</v>
      </c>
      <c r="C50" s="146" t="s">
        <v>28</v>
      </c>
      <c r="D50" s="147">
        <v>14000</v>
      </c>
      <c r="E50" s="147">
        <v>15600</v>
      </c>
      <c r="F50" s="147">
        <v>25000</v>
      </c>
      <c r="G50" s="153">
        <v>0</v>
      </c>
      <c r="H50" s="161">
        <f t="shared" si="0"/>
        <v>18200</v>
      </c>
    </row>
    <row r="51" spans="1:8" ht="22.5" customHeight="1" x14ac:dyDescent="0.25">
      <c r="A51" s="144">
        <v>8</v>
      </c>
      <c r="B51" s="145" t="s">
        <v>19</v>
      </c>
      <c r="C51" s="146" t="s">
        <v>28</v>
      </c>
      <c r="D51" s="147">
        <v>18000</v>
      </c>
      <c r="E51" s="147">
        <v>19500</v>
      </c>
      <c r="F51" s="147">
        <v>33000</v>
      </c>
      <c r="G51" s="153">
        <v>0</v>
      </c>
      <c r="H51" s="161">
        <f t="shared" si="0"/>
        <v>23500</v>
      </c>
    </row>
    <row r="52" spans="1:8" ht="22.5" customHeight="1" x14ac:dyDescent="0.25">
      <c r="A52" s="144">
        <v>9</v>
      </c>
      <c r="B52" s="145" t="s">
        <v>20</v>
      </c>
      <c r="C52" s="146" t="s">
        <v>28</v>
      </c>
      <c r="D52" s="147">
        <v>55000</v>
      </c>
      <c r="E52" s="147">
        <v>116000</v>
      </c>
      <c r="F52" s="147">
        <v>75000</v>
      </c>
      <c r="G52" s="153">
        <v>0</v>
      </c>
      <c r="H52" s="161">
        <f t="shared" si="0"/>
        <v>82000</v>
      </c>
    </row>
    <row r="53" spans="1:8" ht="22.5" customHeight="1" x14ac:dyDescent="0.25">
      <c r="A53" s="144">
        <v>10</v>
      </c>
      <c r="B53" s="145" t="s">
        <v>21</v>
      </c>
      <c r="C53" s="146" t="s">
        <v>28</v>
      </c>
      <c r="D53" s="147">
        <v>18000</v>
      </c>
      <c r="E53" s="147">
        <v>14500</v>
      </c>
      <c r="F53" s="147">
        <v>25500</v>
      </c>
      <c r="G53" s="153">
        <v>0</v>
      </c>
      <c r="H53" s="161">
        <f t="shared" si="0"/>
        <v>19333.333333333332</v>
      </c>
    </row>
    <row r="54" spans="1:8" ht="22.5" customHeight="1" x14ac:dyDescent="0.25">
      <c r="A54" s="144">
        <v>11</v>
      </c>
      <c r="B54" s="145" t="s">
        <v>22</v>
      </c>
      <c r="C54" s="146" t="s">
        <v>28</v>
      </c>
      <c r="D54" s="147">
        <v>12000</v>
      </c>
      <c r="E54" s="147">
        <v>21000</v>
      </c>
      <c r="F54" s="147">
        <v>21000</v>
      </c>
      <c r="G54" s="153">
        <v>0</v>
      </c>
      <c r="H54" s="161">
        <f t="shared" si="0"/>
        <v>18000</v>
      </c>
    </row>
    <row r="55" spans="1:8" ht="22.5" customHeight="1" x14ac:dyDescent="0.25">
      <c r="A55" s="144">
        <v>12</v>
      </c>
      <c r="B55" s="145" t="s">
        <v>23</v>
      </c>
      <c r="C55" s="146" t="s">
        <v>28</v>
      </c>
      <c r="D55" s="147">
        <v>36000</v>
      </c>
      <c r="E55" s="147">
        <v>44500</v>
      </c>
      <c r="F55" s="147">
        <v>52000</v>
      </c>
      <c r="G55" s="153">
        <v>0</v>
      </c>
      <c r="H55" s="161">
        <f t="shared" si="0"/>
        <v>44166.666666666664</v>
      </c>
    </row>
    <row r="56" spans="1:8" ht="22.5" customHeight="1" x14ac:dyDescent="0.25">
      <c r="A56" s="144">
        <v>13</v>
      </c>
      <c r="B56" s="145" t="s">
        <v>24</v>
      </c>
      <c r="C56" s="146" t="s">
        <v>28</v>
      </c>
      <c r="D56" s="147">
        <v>12000</v>
      </c>
      <c r="E56" s="147">
        <v>14500</v>
      </c>
      <c r="F56" s="147">
        <v>16000</v>
      </c>
      <c r="G56" s="153">
        <v>0</v>
      </c>
      <c r="H56" s="161">
        <f t="shared" si="0"/>
        <v>14166.666666666666</v>
      </c>
    </row>
    <row r="57" spans="1:8" ht="22.5" customHeight="1" x14ac:dyDescent="0.25">
      <c r="A57" s="71">
        <v>1</v>
      </c>
      <c r="B57" s="72" t="s">
        <v>11</v>
      </c>
      <c r="C57" s="73" t="s">
        <v>29</v>
      </c>
      <c r="D57" s="129">
        <v>32000</v>
      </c>
      <c r="E57" s="129">
        <v>45500</v>
      </c>
      <c r="F57" s="129">
        <v>54000</v>
      </c>
      <c r="G57" s="152">
        <v>5</v>
      </c>
      <c r="H57" s="158">
        <f t="shared" si="0"/>
        <v>43833.333333333336</v>
      </c>
    </row>
    <row r="58" spans="1:8" ht="22.5" customHeight="1" x14ac:dyDescent="0.25">
      <c r="A58" s="71">
        <v>2</v>
      </c>
      <c r="B58" s="72" t="s">
        <v>13</v>
      </c>
      <c r="C58" s="73" t="s">
        <v>29</v>
      </c>
      <c r="D58" s="129">
        <v>10000</v>
      </c>
      <c r="E58" s="129">
        <v>6500</v>
      </c>
      <c r="F58" s="129">
        <v>56000</v>
      </c>
      <c r="G58" s="152">
        <v>5</v>
      </c>
      <c r="H58" s="158">
        <f t="shared" si="0"/>
        <v>24166.666666666668</v>
      </c>
    </row>
    <row r="59" spans="1:8" ht="22.5" customHeight="1" x14ac:dyDescent="0.25">
      <c r="A59" s="71">
        <v>3</v>
      </c>
      <c r="B59" s="72" t="s">
        <v>14</v>
      </c>
      <c r="C59" s="73" t="s">
        <v>29</v>
      </c>
      <c r="D59" s="129">
        <v>10000</v>
      </c>
      <c r="E59" s="129">
        <v>6500</v>
      </c>
      <c r="F59" s="129">
        <v>57000</v>
      </c>
      <c r="G59" s="152">
        <v>0</v>
      </c>
      <c r="H59" s="158">
        <f t="shared" si="0"/>
        <v>24500</v>
      </c>
    </row>
    <row r="60" spans="1:8" ht="22.5" customHeight="1" x14ac:dyDescent="0.25">
      <c r="A60" s="71">
        <v>4</v>
      </c>
      <c r="B60" s="72" t="s">
        <v>15</v>
      </c>
      <c r="C60" s="73" t="s">
        <v>29</v>
      </c>
      <c r="D60" s="129">
        <v>10000</v>
      </c>
      <c r="E60" s="129">
        <v>6500</v>
      </c>
      <c r="F60" s="129">
        <v>60000</v>
      </c>
      <c r="G60" s="152">
        <v>0</v>
      </c>
      <c r="H60" s="158">
        <f t="shared" si="0"/>
        <v>25500</v>
      </c>
    </row>
    <row r="61" spans="1:8" ht="22.5" customHeight="1" x14ac:dyDescent="0.25">
      <c r="A61" s="71">
        <v>5</v>
      </c>
      <c r="B61" s="72" t="s">
        <v>16</v>
      </c>
      <c r="C61" s="73" t="s">
        <v>29</v>
      </c>
      <c r="D61" s="129">
        <v>25000</v>
      </c>
      <c r="E61" s="129">
        <v>60000</v>
      </c>
      <c r="F61" s="129">
        <v>90000</v>
      </c>
      <c r="G61" s="152">
        <v>0</v>
      </c>
      <c r="H61" s="158">
        <f t="shared" si="0"/>
        <v>58333.333333333336</v>
      </c>
    </row>
    <row r="62" spans="1:8" ht="22.5" customHeight="1" x14ac:dyDescent="0.25">
      <c r="A62" s="71">
        <v>6</v>
      </c>
      <c r="B62" s="72" t="s">
        <v>17</v>
      </c>
      <c r="C62" s="73" t="s">
        <v>29</v>
      </c>
      <c r="D62" s="129">
        <v>18000</v>
      </c>
      <c r="E62" s="129">
        <v>30000</v>
      </c>
      <c r="F62" s="129">
        <v>32000</v>
      </c>
      <c r="G62" s="152">
        <v>5</v>
      </c>
      <c r="H62" s="158">
        <f t="shared" si="0"/>
        <v>26666.666666666668</v>
      </c>
    </row>
    <row r="63" spans="1:8" ht="22.5" customHeight="1" x14ac:dyDescent="0.25">
      <c r="A63" s="71">
        <v>7</v>
      </c>
      <c r="B63" s="72" t="s">
        <v>18</v>
      </c>
      <c r="C63" s="73" t="s">
        <v>29</v>
      </c>
      <c r="D63" s="129">
        <v>14000</v>
      </c>
      <c r="E63" s="129">
        <v>20000</v>
      </c>
      <c r="F63" s="129">
        <v>32000</v>
      </c>
      <c r="G63" s="152">
        <v>5</v>
      </c>
      <c r="H63" s="158">
        <f t="shared" si="0"/>
        <v>22000</v>
      </c>
    </row>
    <row r="64" spans="1:8" ht="22.5" customHeight="1" x14ac:dyDescent="0.25">
      <c r="A64" s="71">
        <v>8</v>
      </c>
      <c r="B64" s="72" t="s">
        <v>19</v>
      </c>
      <c r="C64" s="73" t="s">
        <v>29</v>
      </c>
      <c r="D64" s="129">
        <v>18000</v>
      </c>
      <c r="E64" s="129">
        <v>32500</v>
      </c>
      <c r="F64" s="129">
        <v>39700</v>
      </c>
      <c r="G64" s="152">
        <v>5</v>
      </c>
      <c r="H64" s="158">
        <f t="shared" si="0"/>
        <v>30066.666666666668</v>
      </c>
    </row>
    <row r="65" spans="1:8" ht="22.5" customHeight="1" x14ac:dyDescent="0.25">
      <c r="A65" s="71">
        <v>9</v>
      </c>
      <c r="B65" s="72" t="s">
        <v>20</v>
      </c>
      <c r="C65" s="73" t="s">
        <v>29</v>
      </c>
      <c r="D65" s="129">
        <v>55000</v>
      </c>
      <c r="E65" s="129">
        <v>72000</v>
      </c>
      <c r="F65" s="129">
        <v>75000</v>
      </c>
      <c r="G65" s="152">
        <v>5</v>
      </c>
      <c r="H65" s="158">
        <f t="shared" si="0"/>
        <v>67333.333333333328</v>
      </c>
    </row>
    <row r="66" spans="1:8" ht="22.5" customHeight="1" x14ac:dyDescent="0.25">
      <c r="A66" s="71">
        <v>10</v>
      </c>
      <c r="B66" s="72" t="s">
        <v>21</v>
      </c>
      <c r="C66" s="73" t="s">
        <v>29</v>
      </c>
      <c r="D66" s="129">
        <v>18000</v>
      </c>
      <c r="E66" s="129">
        <v>24700</v>
      </c>
      <c r="F66" s="129">
        <v>25000</v>
      </c>
      <c r="G66" s="152">
        <v>3</v>
      </c>
      <c r="H66" s="158">
        <f t="shared" si="0"/>
        <v>22566.666666666668</v>
      </c>
    </row>
    <row r="67" spans="1:8" ht="22.5" customHeight="1" x14ac:dyDescent="0.25">
      <c r="A67" s="71">
        <v>11</v>
      </c>
      <c r="B67" s="72" t="s">
        <v>22</v>
      </c>
      <c r="C67" s="73" t="s">
        <v>29</v>
      </c>
      <c r="D67" s="129">
        <v>12000</v>
      </c>
      <c r="E67" s="129">
        <v>24700</v>
      </c>
      <c r="F67" s="129">
        <v>21000</v>
      </c>
      <c r="G67" s="152">
        <v>3</v>
      </c>
      <c r="H67" s="158">
        <f t="shared" si="0"/>
        <v>19233.333333333332</v>
      </c>
    </row>
    <row r="68" spans="1:8" ht="22.5" customHeight="1" x14ac:dyDescent="0.25">
      <c r="A68" s="71">
        <v>12</v>
      </c>
      <c r="B68" s="72" t="s">
        <v>23</v>
      </c>
      <c r="C68" s="73" t="s">
        <v>29</v>
      </c>
      <c r="D68" s="129">
        <v>36000</v>
      </c>
      <c r="E68" s="129">
        <v>42900</v>
      </c>
      <c r="F68" s="129">
        <v>55000</v>
      </c>
      <c r="G68" s="152">
        <v>0</v>
      </c>
      <c r="H68" s="158">
        <f t="shared" si="0"/>
        <v>44633.333333333336</v>
      </c>
    </row>
    <row r="69" spans="1:8" ht="22.5" customHeight="1" x14ac:dyDescent="0.25">
      <c r="A69" s="71">
        <v>13</v>
      </c>
      <c r="B69" s="72" t="s">
        <v>24</v>
      </c>
      <c r="C69" s="73" t="s">
        <v>29</v>
      </c>
      <c r="D69" s="129">
        <v>12000</v>
      </c>
      <c r="E69" s="129">
        <v>14300</v>
      </c>
      <c r="F69" s="129">
        <v>16000</v>
      </c>
      <c r="G69" s="152">
        <v>0</v>
      </c>
      <c r="H69" s="158">
        <f t="shared" ref="H69:H132" si="1">+(F69+E69+D69)/3</f>
        <v>14100</v>
      </c>
    </row>
    <row r="70" spans="1:8" ht="22.5" customHeight="1" x14ac:dyDescent="0.25">
      <c r="A70" s="144">
        <v>1</v>
      </c>
      <c r="B70" s="145" t="s">
        <v>11</v>
      </c>
      <c r="C70" s="146" t="s">
        <v>30</v>
      </c>
      <c r="D70" s="147">
        <v>32000</v>
      </c>
      <c r="E70" s="147">
        <v>37700</v>
      </c>
      <c r="F70" s="147">
        <v>54000</v>
      </c>
      <c r="G70" s="153">
        <v>13</v>
      </c>
      <c r="H70" s="161">
        <f t="shared" si="1"/>
        <v>41233.333333333336</v>
      </c>
    </row>
    <row r="71" spans="1:8" ht="22.5" customHeight="1" x14ac:dyDescent="0.25">
      <c r="A71" s="144">
        <v>2</v>
      </c>
      <c r="B71" s="145" t="s">
        <v>13</v>
      </c>
      <c r="C71" s="146" t="s">
        <v>30</v>
      </c>
      <c r="D71" s="147">
        <v>10000</v>
      </c>
      <c r="E71" s="147">
        <v>6500</v>
      </c>
      <c r="F71" s="147">
        <v>56000</v>
      </c>
      <c r="G71" s="153">
        <v>13</v>
      </c>
      <c r="H71" s="161">
        <f t="shared" si="1"/>
        <v>24166.666666666668</v>
      </c>
    </row>
    <row r="72" spans="1:8" ht="22.5" customHeight="1" x14ac:dyDescent="0.25">
      <c r="A72" s="144">
        <v>3</v>
      </c>
      <c r="B72" s="145" t="s">
        <v>14</v>
      </c>
      <c r="C72" s="146" t="s">
        <v>30</v>
      </c>
      <c r="D72" s="147">
        <v>10000</v>
      </c>
      <c r="E72" s="147">
        <v>6500</v>
      </c>
      <c r="F72" s="147">
        <v>57000</v>
      </c>
      <c r="G72" s="153">
        <v>4</v>
      </c>
      <c r="H72" s="161">
        <f t="shared" si="1"/>
        <v>24500</v>
      </c>
    </row>
    <row r="73" spans="1:8" ht="22.5" customHeight="1" x14ac:dyDescent="0.25">
      <c r="A73" s="144">
        <v>4</v>
      </c>
      <c r="B73" s="145" t="s">
        <v>15</v>
      </c>
      <c r="C73" s="146" t="s">
        <v>30</v>
      </c>
      <c r="D73" s="147">
        <v>10000</v>
      </c>
      <c r="E73" s="147">
        <v>6500</v>
      </c>
      <c r="F73" s="147">
        <v>60000</v>
      </c>
      <c r="G73" s="153">
        <v>4</v>
      </c>
      <c r="H73" s="161">
        <f t="shared" si="1"/>
        <v>25500</v>
      </c>
    </row>
    <row r="74" spans="1:8" ht="22.5" customHeight="1" x14ac:dyDescent="0.25">
      <c r="A74" s="144">
        <v>5</v>
      </c>
      <c r="B74" s="145" t="s">
        <v>16</v>
      </c>
      <c r="C74" s="146" t="s">
        <v>30</v>
      </c>
      <c r="D74" s="147">
        <v>25000</v>
      </c>
      <c r="E74" s="147">
        <v>60000</v>
      </c>
      <c r="F74" s="147">
        <v>90000</v>
      </c>
      <c r="G74" s="153">
        <v>4</v>
      </c>
      <c r="H74" s="161">
        <f t="shared" si="1"/>
        <v>58333.333333333336</v>
      </c>
    </row>
    <row r="75" spans="1:8" ht="22.5" customHeight="1" x14ac:dyDescent="0.25">
      <c r="A75" s="144">
        <v>6</v>
      </c>
      <c r="B75" s="145" t="s">
        <v>17</v>
      </c>
      <c r="C75" s="146" t="s">
        <v>30</v>
      </c>
      <c r="D75" s="147">
        <v>18000</v>
      </c>
      <c r="E75" s="147">
        <v>26000</v>
      </c>
      <c r="F75" s="147">
        <v>32000</v>
      </c>
      <c r="G75" s="153">
        <v>13</v>
      </c>
      <c r="H75" s="161">
        <f t="shared" si="1"/>
        <v>25333.333333333332</v>
      </c>
    </row>
    <row r="76" spans="1:8" ht="22.5" customHeight="1" x14ac:dyDescent="0.25">
      <c r="A76" s="144">
        <v>7</v>
      </c>
      <c r="B76" s="145" t="s">
        <v>18</v>
      </c>
      <c r="C76" s="146" t="s">
        <v>30</v>
      </c>
      <c r="D76" s="147">
        <v>14000</v>
      </c>
      <c r="E76" s="147">
        <v>23400</v>
      </c>
      <c r="F76" s="147">
        <v>32000</v>
      </c>
      <c r="G76" s="153">
        <v>13</v>
      </c>
      <c r="H76" s="161">
        <f t="shared" si="1"/>
        <v>23133.333333333332</v>
      </c>
    </row>
    <row r="77" spans="1:8" ht="22.5" customHeight="1" x14ac:dyDescent="0.25">
      <c r="A77" s="144">
        <v>8</v>
      </c>
      <c r="B77" s="145" t="s">
        <v>19</v>
      </c>
      <c r="C77" s="146" t="s">
        <v>30</v>
      </c>
      <c r="D77" s="147">
        <v>18000</v>
      </c>
      <c r="E77" s="147">
        <v>32500</v>
      </c>
      <c r="F77" s="147">
        <v>39700</v>
      </c>
      <c r="G77" s="153">
        <v>13</v>
      </c>
      <c r="H77" s="161">
        <f t="shared" si="1"/>
        <v>30066.666666666668</v>
      </c>
    </row>
    <row r="78" spans="1:8" ht="22.5" customHeight="1" x14ac:dyDescent="0.25">
      <c r="A78" s="144">
        <v>9</v>
      </c>
      <c r="B78" s="145" t="s">
        <v>20</v>
      </c>
      <c r="C78" s="146" t="s">
        <v>30</v>
      </c>
      <c r="D78" s="147">
        <v>55000</v>
      </c>
      <c r="E78" s="147">
        <v>64000</v>
      </c>
      <c r="F78" s="147">
        <v>75000</v>
      </c>
      <c r="G78" s="153">
        <v>13</v>
      </c>
      <c r="H78" s="161">
        <f t="shared" si="1"/>
        <v>64666.666666666664</v>
      </c>
    </row>
    <row r="79" spans="1:8" ht="22.5" customHeight="1" x14ac:dyDescent="0.25">
      <c r="A79" s="144">
        <v>10</v>
      </c>
      <c r="B79" s="145" t="s">
        <v>21</v>
      </c>
      <c r="C79" s="146" t="s">
        <v>30</v>
      </c>
      <c r="D79" s="147">
        <v>18000</v>
      </c>
      <c r="E79" s="147">
        <v>16900</v>
      </c>
      <c r="F79" s="147">
        <v>25000</v>
      </c>
      <c r="G79" s="153">
        <v>9</v>
      </c>
      <c r="H79" s="161">
        <f t="shared" si="1"/>
        <v>19966.666666666668</v>
      </c>
    </row>
    <row r="80" spans="1:8" ht="22.5" customHeight="1" x14ac:dyDescent="0.25">
      <c r="A80" s="144">
        <v>11</v>
      </c>
      <c r="B80" s="145" t="s">
        <v>22</v>
      </c>
      <c r="C80" s="146" t="s">
        <v>30</v>
      </c>
      <c r="D80" s="147">
        <v>12000</v>
      </c>
      <c r="E80" s="147">
        <v>20800</v>
      </c>
      <c r="F80" s="147">
        <v>21000</v>
      </c>
      <c r="G80" s="153">
        <v>9</v>
      </c>
      <c r="H80" s="161">
        <f t="shared" si="1"/>
        <v>17933.333333333332</v>
      </c>
    </row>
    <row r="81" spans="1:8" ht="22.5" customHeight="1" x14ac:dyDescent="0.25">
      <c r="A81" s="144">
        <v>12</v>
      </c>
      <c r="B81" s="145" t="s">
        <v>23</v>
      </c>
      <c r="C81" s="146" t="s">
        <v>30</v>
      </c>
      <c r="D81" s="147">
        <v>36000</v>
      </c>
      <c r="E81" s="147">
        <v>58500</v>
      </c>
      <c r="F81" s="147">
        <v>55000</v>
      </c>
      <c r="G81" s="153">
        <v>4</v>
      </c>
      <c r="H81" s="161">
        <f t="shared" si="1"/>
        <v>49833.333333333336</v>
      </c>
    </row>
    <row r="82" spans="1:8" ht="22.5" customHeight="1" x14ac:dyDescent="0.25">
      <c r="A82" s="144">
        <v>13</v>
      </c>
      <c r="B82" s="145" t="s">
        <v>24</v>
      </c>
      <c r="C82" s="146" t="s">
        <v>30</v>
      </c>
      <c r="D82" s="147">
        <v>12000</v>
      </c>
      <c r="E82" s="147">
        <v>23000</v>
      </c>
      <c r="F82" s="147">
        <v>16000</v>
      </c>
      <c r="G82" s="153">
        <v>4</v>
      </c>
      <c r="H82" s="161">
        <f t="shared" si="1"/>
        <v>17000</v>
      </c>
    </row>
    <row r="83" spans="1:8" ht="22.5" customHeight="1" x14ac:dyDescent="0.25">
      <c r="A83" s="71">
        <v>1</v>
      </c>
      <c r="B83" s="72" t="s">
        <v>11</v>
      </c>
      <c r="C83" s="73" t="s">
        <v>31</v>
      </c>
      <c r="D83" s="129">
        <v>32000</v>
      </c>
      <c r="E83" s="129">
        <v>40300</v>
      </c>
      <c r="F83" s="129">
        <v>54000</v>
      </c>
      <c r="G83" s="152">
        <v>4</v>
      </c>
      <c r="H83" s="158">
        <f t="shared" si="1"/>
        <v>42100</v>
      </c>
    </row>
    <row r="84" spans="1:8" ht="22.5" customHeight="1" x14ac:dyDescent="0.25">
      <c r="A84" s="71">
        <v>2</v>
      </c>
      <c r="B84" s="72" t="s">
        <v>13</v>
      </c>
      <c r="C84" s="73" t="s">
        <v>31</v>
      </c>
      <c r="D84" s="129">
        <v>10000</v>
      </c>
      <c r="E84" s="129">
        <v>6500</v>
      </c>
      <c r="F84" s="129">
        <v>56000</v>
      </c>
      <c r="G84" s="152">
        <v>4</v>
      </c>
      <c r="H84" s="158">
        <f t="shared" si="1"/>
        <v>24166.666666666668</v>
      </c>
    </row>
    <row r="85" spans="1:8" ht="22.5" customHeight="1" x14ac:dyDescent="0.25">
      <c r="A85" s="71">
        <v>3</v>
      </c>
      <c r="B85" s="72" t="s">
        <v>14</v>
      </c>
      <c r="C85" s="73" t="s">
        <v>31</v>
      </c>
      <c r="D85" s="129">
        <v>10000</v>
      </c>
      <c r="E85" s="129">
        <v>6500</v>
      </c>
      <c r="F85" s="129">
        <v>57000</v>
      </c>
      <c r="G85" s="152">
        <v>2</v>
      </c>
      <c r="H85" s="158">
        <f t="shared" si="1"/>
        <v>24500</v>
      </c>
    </row>
    <row r="86" spans="1:8" ht="22.5" customHeight="1" x14ac:dyDescent="0.25">
      <c r="A86" s="71">
        <v>4</v>
      </c>
      <c r="B86" s="72" t="s">
        <v>15</v>
      </c>
      <c r="C86" s="73" t="s">
        <v>31</v>
      </c>
      <c r="D86" s="129">
        <v>10000</v>
      </c>
      <c r="E86" s="129">
        <v>6500</v>
      </c>
      <c r="F86" s="129">
        <v>60000</v>
      </c>
      <c r="G86" s="152">
        <v>0</v>
      </c>
      <c r="H86" s="158">
        <f t="shared" si="1"/>
        <v>25500</v>
      </c>
    </row>
    <row r="87" spans="1:8" ht="22.5" customHeight="1" x14ac:dyDescent="0.25">
      <c r="A87" s="71">
        <v>5</v>
      </c>
      <c r="B87" s="72" t="s">
        <v>16</v>
      </c>
      <c r="C87" s="73" t="s">
        <v>31</v>
      </c>
      <c r="D87" s="129">
        <v>25000</v>
      </c>
      <c r="E87" s="129">
        <v>60000</v>
      </c>
      <c r="F87" s="129">
        <v>90000</v>
      </c>
      <c r="G87" s="152">
        <v>0</v>
      </c>
      <c r="H87" s="158">
        <f t="shared" si="1"/>
        <v>58333.333333333336</v>
      </c>
    </row>
    <row r="88" spans="1:8" ht="22.5" customHeight="1" x14ac:dyDescent="0.25">
      <c r="A88" s="71">
        <v>6</v>
      </c>
      <c r="B88" s="72" t="s">
        <v>17</v>
      </c>
      <c r="C88" s="73" t="s">
        <v>31</v>
      </c>
      <c r="D88" s="129">
        <v>18000</v>
      </c>
      <c r="E88" s="129">
        <v>24700</v>
      </c>
      <c r="F88" s="129">
        <v>32000</v>
      </c>
      <c r="G88" s="152">
        <v>4</v>
      </c>
      <c r="H88" s="158">
        <f t="shared" si="1"/>
        <v>24900</v>
      </c>
    </row>
    <row r="89" spans="1:8" ht="22.5" customHeight="1" x14ac:dyDescent="0.25">
      <c r="A89" s="71">
        <v>7</v>
      </c>
      <c r="B89" s="72" t="s">
        <v>18</v>
      </c>
      <c r="C89" s="73" t="s">
        <v>31</v>
      </c>
      <c r="D89" s="129">
        <v>14000</v>
      </c>
      <c r="E89" s="129">
        <v>19500</v>
      </c>
      <c r="F89" s="129">
        <v>32000</v>
      </c>
      <c r="G89" s="152">
        <v>4</v>
      </c>
      <c r="H89" s="158">
        <f t="shared" si="1"/>
        <v>21833.333333333332</v>
      </c>
    </row>
    <row r="90" spans="1:8" ht="22.5" customHeight="1" x14ac:dyDescent="0.25">
      <c r="A90" s="71">
        <v>8</v>
      </c>
      <c r="B90" s="72" t="s">
        <v>19</v>
      </c>
      <c r="C90" s="73" t="s">
        <v>31</v>
      </c>
      <c r="D90" s="129">
        <v>18000</v>
      </c>
      <c r="E90" s="129">
        <v>23400</v>
      </c>
      <c r="F90" s="129">
        <v>39700</v>
      </c>
      <c r="G90" s="152">
        <v>4</v>
      </c>
      <c r="H90" s="158">
        <f t="shared" si="1"/>
        <v>27033.333333333332</v>
      </c>
    </row>
    <row r="91" spans="1:8" ht="22.5" customHeight="1" x14ac:dyDescent="0.25">
      <c r="A91" s="71">
        <v>9</v>
      </c>
      <c r="B91" s="72" t="s">
        <v>20</v>
      </c>
      <c r="C91" s="73" t="s">
        <v>31</v>
      </c>
      <c r="D91" s="129">
        <v>55000</v>
      </c>
      <c r="E91" s="129">
        <v>85000</v>
      </c>
      <c r="F91" s="129">
        <v>75000</v>
      </c>
      <c r="G91" s="152">
        <v>4</v>
      </c>
      <c r="H91" s="158">
        <f t="shared" si="1"/>
        <v>71666.666666666672</v>
      </c>
    </row>
    <row r="92" spans="1:8" ht="22.5" customHeight="1" x14ac:dyDescent="0.25">
      <c r="A92" s="71">
        <v>10</v>
      </c>
      <c r="B92" s="72" t="s">
        <v>21</v>
      </c>
      <c r="C92" s="73" t="s">
        <v>31</v>
      </c>
      <c r="D92" s="129">
        <v>18000</v>
      </c>
      <c r="E92" s="129">
        <v>16900</v>
      </c>
      <c r="F92" s="129">
        <v>25000</v>
      </c>
      <c r="G92" s="152">
        <v>2</v>
      </c>
      <c r="H92" s="158">
        <f t="shared" si="1"/>
        <v>19966.666666666668</v>
      </c>
    </row>
    <row r="93" spans="1:8" ht="22.5" customHeight="1" x14ac:dyDescent="0.25">
      <c r="A93" s="71">
        <v>11</v>
      </c>
      <c r="B93" s="72" t="s">
        <v>22</v>
      </c>
      <c r="C93" s="73" t="s">
        <v>31</v>
      </c>
      <c r="D93" s="129">
        <v>12000</v>
      </c>
      <c r="E93" s="129">
        <v>24700</v>
      </c>
      <c r="F93" s="129">
        <v>21000</v>
      </c>
      <c r="G93" s="152">
        <v>2</v>
      </c>
      <c r="H93" s="158">
        <f t="shared" si="1"/>
        <v>19233.333333333332</v>
      </c>
    </row>
    <row r="94" spans="1:8" ht="22.5" customHeight="1" x14ac:dyDescent="0.25">
      <c r="A94" s="71">
        <v>12</v>
      </c>
      <c r="B94" s="72" t="s">
        <v>23</v>
      </c>
      <c r="C94" s="73" t="s">
        <v>31</v>
      </c>
      <c r="D94" s="129">
        <v>36000</v>
      </c>
      <c r="E94" s="129">
        <v>45500</v>
      </c>
      <c r="F94" s="129">
        <v>55000</v>
      </c>
      <c r="G94" s="152">
        <v>0</v>
      </c>
      <c r="H94" s="158">
        <f t="shared" si="1"/>
        <v>45500</v>
      </c>
    </row>
    <row r="95" spans="1:8" ht="22.5" customHeight="1" x14ac:dyDescent="0.25">
      <c r="A95" s="71">
        <v>13</v>
      </c>
      <c r="B95" s="72" t="s">
        <v>24</v>
      </c>
      <c r="C95" s="73" t="s">
        <v>31</v>
      </c>
      <c r="D95" s="129">
        <v>12000</v>
      </c>
      <c r="E95" s="129">
        <v>18200</v>
      </c>
      <c r="F95" s="129">
        <v>16000</v>
      </c>
      <c r="G95" s="152">
        <v>0</v>
      </c>
      <c r="H95" s="158">
        <f t="shared" si="1"/>
        <v>15400</v>
      </c>
    </row>
    <row r="96" spans="1:8" ht="22.5" customHeight="1" x14ac:dyDescent="0.25">
      <c r="A96" s="144">
        <v>1</v>
      </c>
      <c r="B96" s="145" t="s">
        <v>11</v>
      </c>
      <c r="C96" s="146" t="s">
        <v>33</v>
      </c>
      <c r="D96" s="147">
        <v>32000</v>
      </c>
      <c r="E96" s="147">
        <v>32500</v>
      </c>
      <c r="F96" s="147">
        <v>35000</v>
      </c>
      <c r="G96" s="153">
        <v>2</v>
      </c>
      <c r="H96" s="161">
        <f t="shared" si="1"/>
        <v>33166.666666666664</v>
      </c>
    </row>
    <row r="97" spans="1:8" ht="22.5" customHeight="1" x14ac:dyDescent="0.25">
      <c r="A97" s="144">
        <v>2</v>
      </c>
      <c r="B97" s="145" t="s">
        <v>13</v>
      </c>
      <c r="C97" s="146" t="s">
        <v>33</v>
      </c>
      <c r="D97" s="147">
        <v>10000</v>
      </c>
      <c r="E97" s="147">
        <v>6500</v>
      </c>
      <c r="F97" s="147">
        <v>43000</v>
      </c>
      <c r="G97" s="153">
        <v>2</v>
      </c>
      <c r="H97" s="161">
        <f t="shared" si="1"/>
        <v>19833.333333333332</v>
      </c>
    </row>
    <row r="98" spans="1:8" ht="22.5" customHeight="1" x14ac:dyDescent="0.25">
      <c r="A98" s="144">
        <v>3</v>
      </c>
      <c r="B98" s="145" t="s">
        <v>14</v>
      </c>
      <c r="C98" s="146" t="s">
        <v>33</v>
      </c>
      <c r="D98" s="147">
        <v>10000</v>
      </c>
      <c r="E98" s="147">
        <v>6500</v>
      </c>
      <c r="F98" s="147">
        <v>43000</v>
      </c>
      <c r="G98" s="153">
        <v>2</v>
      </c>
      <c r="H98" s="161">
        <f t="shared" si="1"/>
        <v>19833.333333333332</v>
      </c>
    </row>
    <row r="99" spans="1:8" ht="22.5" customHeight="1" x14ac:dyDescent="0.25">
      <c r="A99" s="144">
        <v>4</v>
      </c>
      <c r="B99" s="145" t="s">
        <v>15</v>
      </c>
      <c r="C99" s="146" t="s">
        <v>33</v>
      </c>
      <c r="D99" s="147">
        <v>10000</v>
      </c>
      <c r="E99" s="147">
        <v>6500</v>
      </c>
      <c r="F99" s="147">
        <v>43000</v>
      </c>
      <c r="G99" s="153">
        <v>2</v>
      </c>
      <c r="H99" s="161">
        <f t="shared" si="1"/>
        <v>19833.333333333332</v>
      </c>
    </row>
    <row r="100" spans="1:8" ht="22.5" customHeight="1" x14ac:dyDescent="0.25">
      <c r="A100" s="144">
        <v>5</v>
      </c>
      <c r="B100" s="145" t="s">
        <v>16</v>
      </c>
      <c r="C100" s="146" t="s">
        <v>33</v>
      </c>
      <c r="D100" s="147">
        <v>25000</v>
      </c>
      <c r="E100" s="147">
        <v>60000</v>
      </c>
      <c r="F100" s="147">
        <v>90000</v>
      </c>
      <c r="G100" s="153">
        <v>2</v>
      </c>
      <c r="H100" s="161">
        <f t="shared" si="1"/>
        <v>58333.333333333336</v>
      </c>
    </row>
    <row r="101" spans="1:8" ht="22.5" customHeight="1" x14ac:dyDescent="0.25">
      <c r="A101" s="144">
        <v>6</v>
      </c>
      <c r="B101" s="145" t="s">
        <v>17</v>
      </c>
      <c r="C101" s="146" t="s">
        <v>33</v>
      </c>
      <c r="D101" s="147">
        <v>18000</v>
      </c>
      <c r="E101" s="147">
        <v>20800</v>
      </c>
      <c r="F101" s="147">
        <v>25000</v>
      </c>
      <c r="G101" s="153">
        <v>2</v>
      </c>
      <c r="H101" s="161">
        <f t="shared" si="1"/>
        <v>21266.666666666668</v>
      </c>
    </row>
    <row r="102" spans="1:8" ht="22.5" customHeight="1" x14ac:dyDescent="0.25">
      <c r="A102" s="144">
        <v>7</v>
      </c>
      <c r="B102" s="145" t="s">
        <v>18</v>
      </c>
      <c r="C102" s="146" t="s">
        <v>33</v>
      </c>
      <c r="D102" s="147">
        <v>14000</v>
      </c>
      <c r="E102" s="147">
        <v>15600</v>
      </c>
      <c r="F102" s="147">
        <v>25000</v>
      </c>
      <c r="G102" s="153">
        <v>2</v>
      </c>
      <c r="H102" s="161">
        <f t="shared" si="1"/>
        <v>18200</v>
      </c>
    </row>
    <row r="103" spans="1:8" ht="22.5" customHeight="1" x14ac:dyDescent="0.25">
      <c r="A103" s="144">
        <v>8</v>
      </c>
      <c r="B103" s="145" t="s">
        <v>19</v>
      </c>
      <c r="C103" s="146" t="s">
        <v>33</v>
      </c>
      <c r="D103" s="147">
        <v>18000</v>
      </c>
      <c r="E103" s="147">
        <v>19500</v>
      </c>
      <c r="F103" s="147">
        <v>33000</v>
      </c>
      <c r="G103" s="153">
        <v>2</v>
      </c>
      <c r="H103" s="161">
        <f t="shared" si="1"/>
        <v>23500</v>
      </c>
    </row>
    <row r="104" spans="1:8" ht="22.5" customHeight="1" x14ac:dyDescent="0.25">
      <c r="A104" s="144">
        <v>9</v>
      </c>
      <c r="B104" s="145" t="s">
        <v>20</v>
      </c>
      <c r="C104" s="146" t="s">
        <v>33</v>
      </c>
      <c r="D104" s="147">
        <v>55000</v>
      </c>
      <c r="E104" s="147">
        <v>116000</v>
      </c>
      <c r="F104" s="147">
        <v>75000</v>
      </c>
      <c r="G104" s="153">
        <v>2</v>
      </c>
      <c r="H104" s="161">
        <f t="shared" si="1"/>
        <v>82000</v>
      </c>
    </row>
    <row r="105" spans="1:8" ht="22.5" customHeight="1" x14ac:dyDescent="0.25">
      <c r="A105" s="144">
        <v>10</v>
      </c>
      <c r="B105" s="145" t="s">
        <v>21</v>
      </c>
      <c r="C105" s="146" t="s">
        <v>33</v>
      </c>
      <c r="D105" s="147">
        <v>18000</v>
      </c>
      <c r="E105" s="147">
        <v>14500</v>
      </c>
      <c r="F105" s="147">
        <v>25500</v>
      </c>
      <c r="G105" s="153">
        <v>2</v>
      </c>
      <c r="H105" s="161">
        <f t="shared" si="1"/>
        <v>19333.333333333332</v>
      </c>
    </row>
    <row r="106" spans="1:8" ht="22.5" customHeight="1" x14ac:dyDescent="0.25">
      <c r="A106" s="144">
        <v>11</v>
      </c>
      <c r="B106" s="145" t="s">
        <v>22</v>
      </c>
      <c r="C106" s="146" t="s">
        <v>33</v>
      </c>
      <c r="D106" s="147">
        <v>12000</v>
      </c>
      <c r="E106" s="147">
        <v>21000</v>
      </c>
      <c r="F106" s="147">
        <v>21000</v>
      </c>
      <c r="G106" s="153">
        <v>2</v>
      </c>
      <c r="H106" s="161">
        <f t="shared" si="1"/>
        <v>18000</v>
      </c>
    </row>
    <row r="107" spans="1:8" ht="22.5" customHeight="1" x14ac:dyDescent="0.25">
      <c r="A107" s="144">
        <v>12</v>
      </c>
      <c r="B107" s="145" t="s">
        <v>23</v>
      </c>
      <c r="C107" s="146" t="s">
        <v>33</v>
      </c>
      <c r="D107" s="147">
        <v>36000</v>
      </c>
      <c r="E107" s="147">
        <v>44500</v>
      </c>
      <c r="F107" s="147">
        <v>52000</v>
      </c>
      <c r="G107" s="153">
        <v>2</v>
      </c>
      <c r="H107" s="161">
        <f t="shared" si="1"/>
        <v>44166.666666666664</v>
      </c>
    </row>
    <row r="108" spans="1:8" ht="22.5" customHeight="1" x14ac:dyDescent="0.25">
      <c r="A108" s="144">
        <v>13</v>
      </c>
      <c r="B108" s="145" t="s">
        <v>24</v>
      </c>
      <c r="C108" s="146" t="s">
        <v>33</v>
      </c>
      <c r="D108" s="147">
        <v>12000</v>
      </c>
      <c r="E108" s="147">
        <v>14500</v>
      </c>
      <c r="F108" s="147">
        <v>16000</v>
      </c>
      <c r="G108" s="153">
        <v>2</v>
      </c>
      <c r="H108" s="161">
        <f t="shared" si="1"/>
        <v>14166.666666666666</v>
      </c>
    </row>
    <row r="109" spans="1:8" ht="22.5" customHeight="1" x14ac:dyDescent="0.25">
      <c r="A109" s="71">
        <v>1</v>
      </c>
      <c r="B109" s="72" t="s">
        <v>11</v>
      </c>
      <c r="C109" s="73" t="s">
        <v>34</v>
      </c>
      <c r="D109" s="129">
        <v>32000</v>
      </c>
      <c r="E109" s="129">
        <v>35100</v>
      </c>
      <c r="F109" s="129">
        <v>54000</v>
      </c>
      <c r="G109" s="152">
        <v>5</v>
      </c>
      <c r="H109" s="158">
        <f t="shared" si="1"/>
        <v>40366.666666666664</v>
      </c>
    </row>
    <row r="110" spans="1:8" ht="22.5" customHeight="1" x14ac:dyDescent="0.25">
      <c r="A110" s="71">
        <v>2</v>
      </c>
      <c r="B110" s="72" t="s">
        <v>13</v>
      </c>
      <c r="C110" s="73" t="s">
        <v>34</v>
      </c>
      <c r="D110" s="129">
        <v>10000</v>
      </c>
      <c r="E110" s="129">
        <v>6500</v>
      </c>
      <c r="F110" s="129">
        <v>56000</v>
      </c>
      <c r="G110" s="152">
        <v>5</v>
      </c>
      <c r="H110" s="158">
        <f t="shared" si="1"/>
        <v>24166.666666666668</v>
      </c>
    </row>
    <row r="111" spans="1:8" ht="22.5" customHeight="1" x14ac:dyDescent="0.25">
      <c r="A111" s="71">
        <v>3</v>
      </c>
      <c r="B111" s="72" t="s">
        <v>14</v>
      </c>
      <c r="C111" s="73" t="s">
        <v>34</v>
      </c>
      <c r="D111" s="129">
        <v>10000</v>
      </c>
      <c r="E111" s="129">
        <v>6500</v>
      </c>
      <c r="F111" s="129">
        <v>57000</v>
      </c>
      <c r="G111" s="152">
        <v>0</v>
      </c>
      <c r="H111" s="158">
        <f t="shared" si="1"/>
        <v>24500</v>
      </c>
    </row>
    <row r="112" spans="1:8" ht="22.5" customHeight="1" x14ac:dyDescent="0.25">
      <c r="A112" s="71">
        <v>4</v>
      </c>
      <c r="B112" s="72" t="s">
        <v>15</v>
      </c>
      <c r="C112" s="73" t="s">
        <v>34</v>
      </c>
      <c r="D112" s="129">
        <v>10000</v>
      </c>
      <c r="E112" s="129">
        <v>6500</v>
      </c>
      <c r="F112" s="129">
        <v>60000</v>
      </c>
      <c r="G112" s="152">
        <v>0</v>
      </c>
      <c r="H112" s="158">
        <f t="shared" si="1"/>
        <v>25500</v>
      </c>
    </row>
    <row r="113" spans="1:8" ht="22.5" customHeight="1" x14ac:dyDescent="0.25">
      <c r="A113" s="71">
        <v>5</v>
      </c>
      <c r="B113" s="72" t="s">
        <v>16</v>
      </c>
      <c r="C113" s="73" t="s">
        <v>34</v>
      </c>
      <c r="D113" s="129">
        <v>25000</v>
      </c>
      <c r="E113" s="129">
        <v>60000</v>
      </c>
      <c r="F113" s="129">
        <v>90000</v>
      </c>
      <c r="G113" s="152">
        <v>0</v>
      </c>
      <c r="H113" s="158">
        <f t="shared" si="1"/>
        <v>58333.333333333336</v>
      </c>
    </row>
    <row r="114" spans="1:8" ht="22.5" customHeight="1" x14ac:dyDescent="0.25">
      <c r="A114" s="71">
        <v>6</v>
      </c>
      <c r="B114" s="72" t="s">
        <v>17</v>
      </c>
      <c r="C114" s="73" t="s">
        <v>34</v>
      </c>
      <c r="D114" s="129">
        <v>18000</v>
      </c>
      <c r="E114" s="129">
        <v>28600</v>
      </c>
      <c r="F114" s="129">
        <v>32000</v>
      </c>
      <c r="G114" s="152">
        <v>5</v>
      </c>
      <c r="H114" s="158">
        <f t="shared" si="1"/>
        <v>26200</v>
      </c>
    </row>
    <row r="115" spans="1:8" ht="22.5" customHeight="1" x14ac:dyDescent="0.25">
      <c r="A115" s="71">
        <v>7</v>
      </c>
      <c r="B115" s="72" t="s">
        <v>18</v>
      </c>
      <c r="C115" s="73" t="s">
        <v>34</v>
      </c>
      <c r="D115" s="129">
        <v>14000</v>
      </c>
      <c r="E115" s="129">
        <v>22100</v>
      </c>
      <c r="F115" s="129">
        <v>32000</v>
      </c>
      <c r="G115" s="152">
        <v>5</v>
      </c>
      <c r="H115" s="158">
        <f t="shared" si="1"/>
        <v>22700</v>
      </c>
    </row>
    <row r="116" spans="1:8" ht="22.5" customHeight="1" x14ac:dyDescent="0.25">
      <c r="A116" s="71">
        <v>8</v>
      </c>
      <c r="B116" s="72" t="s">
        <v>19</v>
      </c>
      <c r="C116" s="73" t="s">
        <v>34</v>
      </c>
      <c r="D116" s="129">
        <v>18000</v>
      </c>
      <c r="E116" s="129">
        <v>36400</v>
      </c>
      <c r="F116" s="129">
        <v>39700</v>
      </c>
      <c r="G116" s="152">
        <v>5</v>
      </c>
      <c r="H116" s="158">
        <f t="shared" si="1"/>
        <v>31366.666666666668</v>
      </c>
    </row>
    <row r="117" spans="1:8" ht="22.5" customHeight="1" x14ac:dyDescent="0.25">
      <c r="A117" s="71">
        <v>9</v>
      </c>
      <c r="B117" s="72" t="s">
        <v>20</v>
      </c>
      <c r="C117" s="73" t="s">
        <v>34</v>
      </c>
      <c r="D117" s="129">
        <v>55000</v>
      </c>
      <c r="E117" s="129">
        <v>104000</v>
      </c>
      <c r="F117" s="129">
        <v>75000</v>
      </c>
      <c r="G117" s="152">
        <v>5</v>
      </c>
      <c r="H117" s="158">
        <f t="shared" si="1"/>
        <v>78000</v>
      </c>
    </row>
    <row r="118" spans="1:8" ht="22.5" customHeight="1" x14ac:dyDescent="0.25">
      <c r="A118" s="71">
        <v>10</v>
      </c>
      <c r="B118" s="72" t="s">
        <v>21</v>
      </c>
      <c r="C118" s="73" t="s">
        <v>34</v>
      </c>
      <c r="D118" s="129">
        <v>18000</v>
      </c>
      <c r="E118" s="129">
        <v>18200</v>
      </c>
      <c r="F118" s="129">
        <v>25000</v>
      </c>
      <c r="G118" s="152">
        <v>3</v>
      </c>
      <c r="H118" s="158">
        <f t="shared" si="1"/>
        <v>20400</v>
      </c>
    </row>
    <row r="119" spans="1:8" ht="22.5" customHeight="1" x14ac:dyDescent="0.25">
      <c r="A119" s="71">
        <v>11</v>
      </c>
      <c r="B119" s="72" t="s">
        <v>22</v>
      </c>
      <c r="C119" s="73" t="s">
        <v>34</v>
      </c>
      <c r="D119" s="129">
        <v>12000</v>
      </c>
      <c r="E119" s="129">
        <v>20800</v>
      </c>
      <c r="F119" s="129">
        <v>21000</v>
      </c>
      <c r="G119" s="152">
        <v>3</v>
      </c>
      <c r="H119" s="158">
        <f t="shared" si="1"/>
        <v>17933.333333333332</v>
      </c>
    </row>
    <row r="120" spans="1:8" ht="22.5" customHeight="1" x14ac:dyDescent="0.25">
      <c r="A120" s="71">
        <v>12</v>
      </c>
      <c r="B120" s="72" t="s">
        <v>23</v>
      </c>
      <c r="C120" s="73" t="s">
        <v>34</v>
      </c>
      <c r="D120" s="129">
        <v>36000</v>
      </c>
      <c r="E120" s="129">
        <v>58500</v>
      </c>
      <c r="F120" s="129">
        <v>55000</v>
      </c>
      <c r="G120" s="152">
        <v>0</v>
      </c>
      <c r="H120" s="158">
        <f t="shared" si="1"/>
        <v>49833.333333333336</v>
      </c>
    </row>
    <row r="121" spans="1:8" ht="22.5" customHeight="1" x14ac:dyDescent="0.25">
      <c r="A121" s="71">
        <v>13</v>
      </c>
      <c r="B121" s="72" t="s">
        <v>24</v>
      </c>
      <c r="C121" s="73" t="s">
        <v>34</v>
      </c>
      <c r="D121" s="129">
        <v>12000</v>
      </c>
      <c r="E121" s="129">
        <v>24700</v>
      </c>
      <c r="F121" s="129">
        <v>16000</v>
      </c>
      <c r="G121" s="152">
        <v>0</v>
      </c>
      <c r="H121" s="158">
        <f t="shared" si="1"/>
        <v>17566.666666666668</v>
      </c>
    </row>
    <row r="122" spans="1:8" ht="22.5" customHeight="1" x14ac:dyDescent="0.25">
      <c r="A122" s="144">
        <v>1</v>
      </c>
      <c r="B122" s="145" t="s">
        <v>11</v>
      </c>
      <c r="C122" s="146" t="s">
        <v>35</v>
      </c>
      <c r="D122" s="147">
        <v>40000</v>
      </c>
      <c r="E122" s="147">
        <v>35100</v>
      </c>
      <c r="F122" s="147">
        <v>54000</v>
      </c>
      <c r="G122" s="153">
        <v>1</v>
      </c>
      <c r="H122" s="161">
        <f t="shared" si="1"/>
        <v>43033.333333333336</v>
      </c>
    </row>
    <row r="123" spans="1:8" ht="22.5" customHeight="1" x14ac:dyDescent="0.25">
      <c r="A123" s="144">
        <v>2</v>
      </c>
      <c r="B123" s="145" t="s">
        <v>13</v>
      </c>
      <c r="C123" s="146" t="s">
        <v>35</v>
      </c>
      <c r="D123" s="147">
        <v>10000</v>
      </c>
      <c r="E123" s="147">
        <v>6500</v>
      </c>
      <c r="F123" s="147">
        <v>56000</v>
      </c>
      <c r="G123" s="153">
        <v>1</v>
      </c>
      <c r="H123" s="161">
        <f t="shared" si="1"/>
        <v>24166.666666666668</v>
      </c>
    </row>
    <row r="124" spans="1:8" ht="22.5" customHeight="1" x14ac:dyDescent="0.25">
      <c r="A124" s="144">
        <v>3</v>
      </c>
      <c r="B124" s="145" t="s">
        <v>14</v>
      </c>
      <c r="C124" s="146" t="s">
        <v>35</v>
      </c>
      <c r="D124" s="147">
        <v>10000</v>
      </c>
      <c r="E124" s="147">
        <v>6500</v>
      </c>
      <c r="F124" s="147">
        <v>57000</v>
      </c>
      <c r="G124" s="153">
        <v>1</v>
      </c>
      <c r="H124" s="161">
        <f t="shared" si="1"/>
        <v>24500</v>
      </c>
    </row>
    <row r="125" spans="1:8" ht="22.5" customHeight="1" x14ac:dyDescent="0.25">
      <c r="A125" s="144">
        <v>4</v>
      </c>
      <c r="B125" s="145" t="s">
        <v>15</v>
      </c>
      <c r="C125" s="146" t="s">
        <v>35</v>
      </c>
      <c r="D125" s="147">
        <v>10000</v>
      </c>
      <c r="E125" s="147">
        <v>6500</v>
      </c>
      <c r="F125" s="147">
        <v>60000</v>
      </c>
      <c r="G125" s="153">
        <v>1</v>
      </c>
      <c r="H125" s="161">
        <f t="shared" si="1"/>
        <v>25500</v>
      </c>
    </row>
    <row r="126" spans="1:8" ht="22.5" customHeight="1" x14ac:dyDescent="0.25">
      <c r="A126" s="144">
        <v>5</v>
      </c>
      <c r="B126" s="145" t="s">
        <v>16</v>
      </c>
      <c r="C126" s="146" t="s">
        <v>35</v>
      </c>
      <c r="D126" s="147">
        <v>25000</v>
      </c>
      <c r="E126" s="147">
        <v>60000</v>
      </c>
      <c r="F126" s="147">
        <v>90000</v>
      </c>
      <c r="G126" s="153">
        <v>1</v>
      </c>
      <c r="H126" s="161">
        <f t="shared" si="1"/>
        <v>58333.333333333336</v>
      </c>
    </row>
    <row r="127" spans="1:8" ht="22.5" customHeight="1" x14ac:dyDescent="0.25">
      <c r="A127" s="144">
        <v>6</v>
      </c>
      <c r="B127" s="145" t="s">
        <v>17</v>
      </c>
      <c r="C127" s="146" t="s">
        <v>35</v>
      </c>
      <c r="D127" s="147">
        <v>22000</v>
      </c>
      <c r="E127" s="147">
        <v>26000</v>
      </c>
      <c r="F127" s="147">
        <v>32000</v>
      </c>
      <c r="G127" s="153">
        <v>1</v>
      </c>
      <c r="H127" s="161">
        <f t="shared" si="1"/>
        <v>26666.666666666668</v>
      </c>
    </row>
    <row r="128" spans="1:8" ht="22.5" customHeight="1" x14ac:dyDescent="0.25">
      <c r="A128" s="144">
        <v>7</v>
      </c>
      <c r="B128" s="145" t="s">
        <v>18</v>
      </c>
      <c r="C128" s="146" t="s">
        <v>35</v>
      </c>
      <c r="D128" s="147">
        <v>16000</v>
      </c>
      <c r="E128" s="147">
        <v>18200</v>
      </c>
      <c r="F128" s="147">
        <v>32000</v>
      </c>
      <c r="G128" s="153">
        <v>1</v>
      </c>
      <c r="H128" s="161">
        <f t="shared" si="1"/>
        <v>22066.666666666668</v>
      </c>
    </row>
    <row r="129" spans="1:8" ht="22.5" customHeight="1" x14ac:dyDescent="0.25">
      <c r="A129" s="144">
        <v>8</v>
      </c>
      <c r="B129" s="145" t="s">
        <v>19</v>
      </c>
      <c r="C129" s="146" t="s">
        <v>35</v>
      </c>
      <c r="D129" s="147">
        <v>22000</v>
      </c>
      <c r="E129" s="147">
        <v>36400</v>
      </c>
      <c r="F129" s="147">
        <v>39700</v>
      </c>
      <c r="G129" s="153">
        <v>1</v>
      </c>
      <c r="H129" s="161">
        <f t="shared" si="1"/>
        <v>32700</v>
      </c>
    </row>
    <row r="130" spans="1:8" ht="22.5" customHeight="1" x14ac:dyDescent="0.25">
      <c r="A130" s="144">
        <v>9</v>
      </c>
      <c r="B130" s="145" t="s">
        <v>20</v>
      </c>
      <c r="C130" s="146" t="s">
        <v>35</v>
      </c>
      <c r="D130" s="147">
        <v>60000</v>
      </c>
      <c r="E130" s="147">
        <v>55000</v>
      </c>
      <c r="F130" s="147">
        <v>75000</v>
      </c>
      <c r="G130" s="153">
        <v>1</v>
      </c>
      <c r="H130" s="161">
        <f t="shared" si="1"/>
        <v>63333.333333333336</v>
      </c>
    </row>
    <row r="131" spans="1:8" ht="22.5" customHeight="1" x14ac:dyDescent="0.25">
      <c r="A131" s="144">
        <v>10</v>
      </c>
      <c r="B131" s="145" t="s">
        <v>21</v>
      </c>
      <c r="C131" s="146" t="s">
        <v>35</v>
      </c>
      <c r="D131" s="147">
        <v>20000</v>
      </c>
      <c r="E131" s="147">
        <v>19500</v>
      </c>
      <c r="F131" s="147">
        <v>25000</v>
      </c>
      <c r="G131" s="153">
        <v>1</v>
      </c>
      <c r="H131" s="161">
        <f t="shared" si="1"/>
        <v>21500</v>
      </c>
    </row>
    <row r="132" spans="1:8" ht="22.5" customHeight="1" x14ac:dyDescent="0.25">
      <c r="A132" s="144">
        <v>11</v>
      </c>
      <c r="B132" s="145" t="s">
        <v>22</v>
      </c>
      <c r="C132" s="146" t="s">
        <v>35</v>
      </c>
      <c r="D132" s="147">
        <v>15000</v>
      </c>
      <c r="E132" s="147">
        <v>20800</v>
      </c>
      <c r="F132" s="147">
        <v>21000</v>
      </c>
      <c r="G132" s="153">
        <v>1</v>
      </c>
      <c r="H132" s="161">
        <f t="shared" si="1"/>
        <v>18933.333333333332</v>
      </c>
    </row>
    <row r="133" spans="1:8" ht="22.5" customHeight="1" x14ac:dyDescent="0.25">
      <c r="A133" s="144">
        <v>12</v>
      </c>
      <c r="B133" s="145" t="s">
        <v>23</v>
      </c>
      <c r="C133" s="146" t="s">
        <v>35</v>
      </c>
      <c r="D133" s="147">
        <v>45000</v>
      </c>
      <c r="E133" s="147">
        <v>52000</v>
      </c>
      <c r="F133" s="147">
        <v>55000</v>
      </c>
      <c r="G133" s="153">
        <v>1</v>
      </c>
      <c r="H133" s="161">
        <f t="shared" ref="H133:H196" si="2">+(F133+E133+D133)/3</f>
        <v>50666.666666666664</v>
      </c>
    </row>
    <row r="134" spans="1:8" ht="22.5" customHeight="1" x14ac:dyDescent="0.25">
      <c r="A134" s="144">
        <v>13</v>
      </c>
      <c r="B134" s="145" t="s">
        <v>24</v>
      </c>
      <c r="C134" s="146" t="s">
        <v>35</v>
      </c>
      <c r="D134" s="147">
        <v>15000</v>
      </c>
      <c r="E134" s="147">
        <v>23400</v>
      </c>
      <c r="F134" s="147">
        <v>16000</v>
      </c>
      <c r="G134" s="153">
        <v>1</v>
      </c>
      <c r="H134" s="161">
        <f t="shared" si="2"/>
        <v>18133.333333333332</v>
      </c>
    </row>
    <row r="135" spans="1:8" ht="22.5" customHeight="1" x14ac:dyDescent="0.25">
      <c r="A135" s="71">
        <v>1</v>
      </c>
      <c r="B135" s="72" t="s">
        <v>11</v>
      </c>
      <c r="C135" s="73" t="s">
        <v>36</v>
      </c>
      <c r="D135" s="129">
        <v>32000</v>
      </c>
      <c r="E135" s="129">
        <v>31500</v>
      </c>
      <c r="F135" s="129">
        <v>35000</v>
      </c>
      <c r="G135" s="152">
        <v>2</v>
      </c>
      <c r="H135" s="158">
        <f t="shared" si="2"/>
        <v>32833.333333333336</v>
      </c>
    </row>
    <row r="136" spans="1:8" ht="22.5" customHeight="1" x14ac:dyDescent="0.25">
      <c r="A136" s="71">
        <v>2</v>
      </c>
      <c r="B136" s="72" t="s">
        <v>13</v>
      </c>
      <c r="C136" s="73" t="s">
        <v>36</v>
      </c>
      <c r="D136" s="129">
        <v>10000</v>
      </c>
      <c r="E136" s="129">
        <v>6500</v>
      </c>
      <c r="F136" s="129">
        <v>43000</v>
      </c>
      <c r="G136" s="152">
        <v>2</v>
      </c>
      <c r="H136" s="158">
        <f t="shared" si="2"/>
        <v>19833.333333333332</v>
      </c>
    </row>
    <row r="137" spans="1:8" ht="22.5" customHeight="1" x14ac:dyDescent="0.25">
      <c r="A137" s="71">
        <v>3</v>
      </c>
      <c r="B137" s="72" t="s">
        <v>14</v>
      </c>
      <c r="C137" s="73" t="s">
        <v>36</v>
      </c>
      <c r="D137" s="129">
        <v>10000</v>
      </c>
      <c r="E137" s="129">
        <v>6500</v>
      </c>
      <c r="F137" s="129">
        <v>43000</v>
      </c>
      <c r="G137" s="152">
        <v>0</v>
      </c>
      <c r="H137" s="158">
        <f t="shared" si="2"/>
        <v>19833.333333333332</v>
      </c>
    </row>
    <row r="138" spans="1:8" ht="22.5" customHeight="1" x14ac:dyDescent="0.25">
      <c r="A138" s="71">
        <v>4</v>
      </c>
      <c r="B138" s="72" t="s">
        <v>15</v>
      </c>
      <c r="C138" s="73" t="s">
        <v>36</v>
      </c>
      <c r="D138" s="129">
        <v>10000</v>
      </c>
      <c r="E138" s="129">
        <v>6500</v>
      </c>
      <c r="F138" s="129">
        <v>43000</v>
      </c>
      <c r="G138" s="152">
        <v>0</v>
      </c>
      <c r="H138" s="158">
        <f t="shared" si="2"/>
        <v>19833.333333333332</v>
      </c>
    </row>
    <row r="139" spans="1:8" ht="22.5" customHeight="1" x14ac:dyDescent="0.25">
      <c r="A139" s="71">
        <v>5</v>
      </c>
      <c r="B139" s="72" t="s">
        <v>16</v>
      </c>
      <c r="C139" s="73" t="s">
        <v>36</v>
      </c>
      <c r="D139" s="129">
        <v>25000</v>
      </c>
      <c r="E139" s="129">
        <v>60000</v>
      </c>
      <c r="F139" s="129">
        <v>90000</v>
      </c>
      <c r="G139" s="152">
        <v>0</v>
      </c>
      <c r="H139" s="158">
        <f t="shared" si="2"/>
        <v>58333.333333333336</v>
      </c>
    </row>
    <row r="140" spans="1:8" ht="22.5" customHeight="1" x14ac:dyDescent="0.25">
      <c r="A140" s="71">
        <v>6</v>
      </c>
      <c r="B140" s="72" t="s">
        <v>17</v>
      </c>
      <c r="C140" s="73" t="s">
        <v>36</v>
      </c>
      <c r="D140" s="129">
        <v>18000</v>
      </c>
      <c r="E140" s="129">
        <v>18200</v>
      </c>
      <c r="F140" s="129">
        <v>25000</v>
      </c>
      <c r="G140" s="152">
        <v>2</v>
      </c>
      <c r="H140" s="158">
        <f t="shared" si="2"/>
        <v>20400</v>
      </c>
    </row>
    <row r="141" spans="1:8" ht="22.5" customHeight="1" x14ac:dyDescent="0.25">
      <c r="A141" s="71">
        <v>7</v>
      </c>
      <c r="B141" s="72" t="s">
        <v>18</v>
      </c>
      <c r="C141" s="73" t="s">
        <v>36</v>
      </c>
      <c r="D141" s="129">
        <v>14000</v>
      </c>
      <c r="E141" s="129">
        <v>16900</v>
      </c>
      <c r="F141" s="129">
        <v>27000</v>
      </c>
      <c r="G141" s="152">
        <v>2</v>
      </c>
      <c r="H141" s="158">
        <f t="shared" si="2"/>
        <v>19300</v>
      </c>
    </row>
    <row r="142" spans="1:8" ht="22.5" customHeight="1" x14ac:dyDescent="0.25">
      <c r="A142" s="71">
        <v>8</v>
      </c>
      <c r="B142" s="72" t="s">
        <v>19</v>
      </c>
      <c r="C142" s="73" t="s">
        <v>36</v>
      </c>
      <c r="D142" s="129">
        <v>18000</v>
      </c>
      <c r="E142" s="129">
        <v>20800</v>
      </c>
      <c r="F142" s="129">
        <v>25000</v>
      </c>
      <c r="G142" s="152">
        <v>2</v>
      </c>
      <c r="H142" s="158">
        <f t="shared" si="2"/>
        <v>21266.666666666668</v>
      </c>
    </row>
    <row r="143" spans="1:8" ht="22.5" customHeight="1" x14ac:dyDescent="0.25">
      <c r="A143" s="71">
        <v>9</v>
      </c>
      <c r="B143" s="72" t="s">
        <v>20</v>
      </c>
      <c r="C143" s="73" t="s">
        <v>36</v>
      </c>
      <c r="D143" s="129">
        <v>55000</v>
      </c>
      <c r="E143" s="129">
        <v>104000</v>
      </c>
      <c r="F143" s="129">
        <v>69000</v>
      </c>
      <c r="G143" s="152">
        <v>2</v>
      </c>
      <c r="H143" s="158">
        <f t="shared" si="2"/>
        <v>76000</v>
      </c>
    </row>
    <row r="144" spans="1:8" ht="22.5" customHeight="1" x14ac:dyDescent="0.25">
      <c r="A144" s="71">
        <v>10</v>
      </c>
      <c r="B144" s="72" t="s">
        <v>21</v>
      </c>
      <c r="C144" s="73" t="s">
        <v>36</v>
      </c>
      <c r="D144" s="129">
        <v>18000</v>
      </c>
      <c r="E144" s="129">
        <v>19500</v>
      </c>
      <c r="F144" s="129">
        <v>25000</v>
      </c>
      <c r="G144" s="152">
        <v>2</v>
      </c>
      <c r="H144" s="158">
        <f t="shared" si="2"/>
        <v>20833.333333333332</v>
      </c>
    </row>
    <row r="145" spans="1:8" ht="22.5" customHeight="1" x14ac:dyDescent="0.25">
      <c r="A145" s="71">
        <v>11</v>
      </c>
      <c r="B145" s="72" t="s">
        <v>22</v>
      </c>
      <c r="C145" s="73" t="s">
        <v>36</v>
      </c>
      <c r="D145" s="129">
        <v>12000</v>
      </c>
      <c r="E145" s="129">
        <v>20800</v>
      </c>
      <c r="F145" s="129">
        <v>17000</v>
      </c>
      <c r="G145" s="152">
        <v>2</v>
      </c>
      <c r="H145" s="158">
        <f t="shared" si="2"/>
        <v>16600</v>
      </c>
    </row>
    <row r="146" spans="1:8" ht="22.5" customHeight="1" x14ac:dyDescent="0.25">
      <c r="A146" s="71">
        <v>12</v>
      </c>
      <c r="B146" s="72" t="s">
        <v>23</v>
      </c>
      <c r="C146" s="73" t="s">
        <v>36</v>
      </c>
      <c r="D146" s="129">
        <v>36000</v>
      </c>
      <c r="E146" s="129">
        <v>57200</v>
      </c>
      <c r="F146" s="129">
        <v>57000</v>
      </c>
      <c r="G146" s="152">
        <v>0</v>
      </c>
      <c r="H146" s="158">
        <f t="shared" si="2"/>
        <v>50066.666666666664</v>
      </c>
    </row>
    <row r="147" spans="1:8" ht="22.5" customHeight="1" x14ac:dyDescent="0.25">
      <c r="A147" s="71">
        <v>13</v>
      </c>
      <c r="B147" s="72" t="s">
        <v>24</v>
      </c>
      <c r="C147" s="73" t="s">
        <v>36</v>
      </c>
      <c r="D147" s="129">
        <v>12000</v>
      </c>
      <c r="E147" s="129">
        <v>20800</v>
      </c>
      <c r="F147" s="129">
        <v>17000</v>
      </c>
      <c r="G147" s="152">
        <v>0</v>
      </c>
      <c r="H147" s="158">
        <f t="shared" si="2"/>
        <v>16600</v>
      </c>
    </row>
    <row r="148" spans="1:8" ht="22.5" customHeight="1" x14ac:dyDescent="0.25">
      <c r="A148" s="144">
        <v>1</v>
      </c>
      <c r="B148" s="145" t="s">
        <v>11</v>
      </c>
      <c r="C148" s="146" t="s">
        <v>37</v>
      </c>
      <c r="D148" s="147">
        <v>40000</v>
      </c>
      <c r="E148" s="147">
        <v>37700</v>
      </c>
      <c r="F148" s="147">
        <v>54000</v>
      </c>
      <c r="G148" s="153">
        <v>1</v>
      </c>
      <c r="H148" s="161">
        <f t="shared" si="2"/>
        <v>43900</v>
      </c>
    </row>
    <row r="149" spans="1:8" ht="22.5" customHeight="1" x14ac:dyDescent="0.25">
      <c r="A149" s="144">
        <v>2</v>
      </c>
      <c r="B149" s="145" t="s">
        <v>13</v>
      </c>
      <c r="C149" s="146" t="s">
        <v>37</v>
      </c>
      <c r="D149" s="147">
        <v>10000</v>
      </c>
      <c r="E149" s="147">
        <v>6500</v>
      </c>
      <c r="F149" s="147">
        <v>56000</v>
      </c>
      <c r="G149" s="153">
        <v>1</v>
      </c>
      <c r="H149" s="161">
        <f t="shared" si="2"/>
        <v>24166.666666666668</v>
      </c>
    </row>
    <row r="150" spans="1:8" ht="22.5" customHeight="1" x14ac:dyDescent="0.25">
      <c r="A150" s="144">
        <v>3</v>
      </c>
      <c r="B150" s="145" t="s">
        <v>14</v>
      </c>
      <c r="C150" s="146" t="s">
        <v>37</v>
      </c>
      <c r="D150" s="147">
        <v>10000</v>
      </c>
      <c r="E150" s="147">
        <v>6500</v>
      </c>
      <c r="F150" s="147">
        <v>57000</v>
      </c>
      <c r="G150" s="153">
        <v>0</v>
      </c>
      <c r="H150" s="161">
        <f t="shared" si="2"/>
        <v>24500</v>
      </c>
    </row>
    <row r="151" spans="1:8" ht="22.5" customHeight="1" x14ac:dyDescent="0.25">
      <c r="A151" s="144">
        <v>4</v>
      </c>
      <c r="B151" s="145" t="s">
        <v>15</v>
      </c>
      <c r="C151" s="146" t="s">
        <v>37</v>
      </c>
      <c r="D151" s="147">
        <v>10000</v>
      </c>
      <c r="E151" s="147">
        <v>6500</v>
      </c>
      <c r="F151" s="147">
        <v>60000</v>
      </c>
      <c r="G151" s="153">
        <v>0</v>
      </c>
      <c r="H151" s="161">
        <f t="shared" si="2"/>
        <v>25500</v>
      </c>
    </row>
    <row r="152" spans="1:8" ht="22.5" customHeight="1" x14ac:dyDescent="0.25">
      <c r="A152" s="144">
        <v>5</v>
      </c>
      <c r="B152" s="145" t="s">
        <v>16</v>
      </c>
      <c r="C152" s="146" t="s">
        <v>37</v>
      </c>
      <c r="D152" s="147">
        <v>25000</v>
      </c>
      <c r="E152" s="147">
        <v>60000</v>
      </c>
      <c r="F152" s="147">
        <v>90000</v>
      </c>
      <c r="G152" s="153">
        <v>0</v>
      </c>
      <c r="H152" s="161">
        <f t="shared" si="2"/>
        <v>58333.333333333336</v>
      </c>
    </row>
    <row r="153" spans="1:8" ht="22.5" customHeight="1" x14ac:dyDescent="0.25">
      <c r="A153" s="144">
        <v>6</v>
      </c>
      <c r="B153" s="145" t="s">
        <v>17</v>
      </c>
      <c r="C153" s="146" t="s">
        <v>37</v>
      </c>
      <c r="D153" s="147">
        <v>22000</v>
      </c>
      <c r="E153" s="147">
        <v>23400</v>
      </c>
      <c r="F153" s="147">
        <v>32000</v>
      </c>
      <c r="G153" s="153">
        <v>1</v>
      </c>
      <c r="H153" s="161">
        <f t="shared" si="2"/>
        <v>25800</v>
      </c>
    </row>
    <row r="154" spans="1:8" ht="22.5" customHeight="1" x14ac:dyDescent="0.25">
      <c r="A154" s="144">
        <v>7</v>
      </c>
      <c r="B154" s="145" t="s">
        <v>18</v>
      </c>
      <c r="C154" s="146" t="s">
        <v>37</v>
      </c>
      <c r="D154" s="147">
        <v>16000</v>
      </c>
      <c r="E154" s="147">
        <v>20800</v>
      </c>
      <c r="F154" s="147">
        <v>32000</v>
      </c>
      <c r="G154" s="153">
        <v>1</v>
      </c>
      <c r="H154" s="161">
        <f t="shared" si="2"/>
        <v>22933.333333333332</v>
      </c>
    </row>
    <row r="155" spans="1:8" ht="22.5" customHeight="1" x14ac:dyDescent="0.25">
      <c r="A155" s="144">
        <v>8</v>
      </c>
      <c r="B155" s="145" t="s">
        <v>19</v>
      </c>
      <c r="C155" s="146" t="s">
        <v>37</v>
      </c>
      <c r="D155" s="147">
        <v>22000</v>
      </c>
      <c r="E155" s="147">
        <v>36400</v>
      </c>
      <c r="F155" s="147">
        <v>39700</v>
      </c>
      <c r="G155" s="153">
        <v>1</v>
      </c>
      <c r="H155" s="161">
        <f t="shared" si="2"/>
        <v>32700</v>
      </c>
    </row>
    <row r="156" spans="1:8" ht="22.5" customHeight="1" x14ac:dyDescent="0.25">
      <c r="A156" s="144">
        <v>9</v>
      </c>
      <c r="B156" s="145" t="s">
        <v>20</v>
      </c>
      <c r="C156" s="146" t="s">
        <v>37</v>
      </c>
      <c r="D156" s="147">
        <v>60000</v>
      </c>
      <c r="E156" s="147">
        <v>106000</v>
      </c>
      <c r="F156" s="147">
        <v>75000</v>
      </c>
      <c r="G156" s="153">
        <v>1</v>
      </c>
      <c r="H156" s="161">
        <f t="shared" si="2"/>
        <v>80333.333333333328</v>
      </c>
    </row>
    <row r="157" spans="1:8" ht="22.5" customHeight="1" x14ac:dyDescent="0.25">
      <c r="A157" s="144">
        <v>10</v>
      </c>
      <c r="B157" s="145" t="s">
        <v>21</v>
      </c>
      <c r="C157" s="146" t="s">
        <v>37</v>
      </c>
      <c r="D157" s="147">
        <v>20000</v>
      </c>
      <c r="E157" s="147">
        <v>20800</v>
      </c>
      <c r="F157" s="147">
        <v>25000</v>
      </c>
      <c r="G157" s="153">
        <v>1</v>
      </c>
      <c r="H157" s="161">
        <f t="shared" si="2"/>
        <v>21933.333333333332</v>
      </c>
    </row>
    <row r="158" spans="1:8" ht="22.5" customHeight="1" x14ac:dyDescent="0.25">
      <c r="A158" s="144">
        <v>11</v>
      </c>
      <c r="B158" s="145" t="s">
        <v>22</v>
      </c>
      <c r="C158" s="146" t="s">
        <v>37</v>
      </c>
      <c r="D158" s="147">
        <v>15000</v>
      </c>
      <c r="E158" s="147">
        <v>20800</v>
      </c>
      <c r="F158" s="147">
        <v>21000</v>
      </c>
      <c r="G158" s="153">
        <v>1</v>
      </c>
      <c r="H158" s="161">
        <f t="shared" si="2"/>
        <v>18933.333333333332</v>
      </c>
    </row>
    <row r="159" spans="1:8" ht="22.5" customHeight="1" x14ac:dyDescent="0.25">
      <c r="A159" s="144">
        <v>12</v>
      </c>
      <c r="B159" s="145" t="s">
        <v>23</v>
      </c>
      <c r="C159" s="146" t="s">
        <v>37</v>
      </c>
      <c r="D159" s="147">
        <v>45000</v>
      </c>
      <c r="E159" s="147">
        <v>58500</v>
      </c>
      <c r="F159" s="147">
        <v>55000</v>
      </c>
      <c r="G159" s="153">
        <v>0</v>
      </c>
      <c r="H159" s="161">
        <f t="shared" si="2"/>
        <v>52833.333333333336</v>
      </c>
    </row>
    <row r="160" spans="1:8" ht="22.5" customHeight="1" x14ac:dyDescent="0.25">
      <c r="A160" s="144">
        <v>13</v>
      </c>
      <c r="B160" s="145" t="s">
        <v>24</v>
      </c>
      <c r="C160" s="146" t="s">
        <v>37</v>
      </c>
      <c r="D160" s="147">
        <v>15000</v>
      </c>
      <c r="E160" s="147">
        <v>33800</v>
      </c>
      <c r="F160" s="147">
        <v>16000</v>
      </c>
      <c r="G160" s="153">
        <v>0</v>
      </c>
      <c r="H160" s="161">
        <f t="shared" si="2"/>
        <v>21600</v>
      </c>
    </row>
    <row r="161" spans="1:8" ht="22.5" customHeight="1" x14ac:dyDescent="0.25">
      <c r="A161" s="71">
        <v>1</v>
      </c>
      <c r="B161" s="72" t="s">
        <v>11</v>
      </c>
      <c r="C161" s="73" t="s">
        <v>38</v>
      </c>
      <c r="D161" s="129">
        <v>40000</v>
      </c>
      <c r="E161" s="129">
        <v>65000</v>
      </c>
      <c r="F161" s="129">
        <v>50000</v>
      </c>
      <c r="G161" s="152">
        <v>2</v>
      </c>
      <c r="H161" s="158">
        <f t="shared" si="2"/>
        <v>51666.666666666664</v>
      </c>
    </row>
    <row r="162" spans="1:8" ht="22.5" customHeight="1" x14ac:dyDescent="0.25">
      <c r="A162" s="71">
        <v>2</v>
      </c>
      <c r="B162" s="72" t="s">
        <v>13</v>
      </c>
      <c r="C162" s="73" t="s">
        <v>38</v>
      </c>
      <c r="D162" s="129">
        <v>10000</v>
      </c>
      <c r="E162" s="129">
        <v>6500</v>
      </c>
      <c r="F162" s="129">
        <v>55000</v>
      </c>
      <c r="G162" s="152">
        <v>2</v>
      </c>
      <c r="H162" s="158">
        <f t="shared" si="2"/>
        <v>23833.333333333332</v>
      </c>
    </row>
    <row r="163" spans="1:8" ht="22.5" customHeight="1" x14ac:dyDescent="0.25">
      <c r="A163" s="71">
        <v>3</v>
      </c>
      <c r="B163" s="72" t="s">
        <v>14</v>
      </c>
      <c r="C163" s="73" t="s">
        <v>38</v>
      </c>
      <c r="D163" s="129">
        <v>10000</v>
      </c>
      <c r="E163" s="129">
        <v>6500</v>
      </c>
      <c r="F163" s="129">
        <v>55000</v>
      </c>
      <c r="G163" s="152">
        <v>2</v>
      </c>
      <c r="H163" s="158">
        <f t="shared" si="2"/>
        <v>23833.333333333332</v>
      </c>
    </row>
    <row r="164" spans="1:8" ht="22.5" customHeight="1" x14ac:dyDescent="0.25">
      <c r="A164" s="71">
        <v>4</v>
      </c>
      <c r="B164" s="72" t="s">
        <v>15</v>
      </c>
      <c r="C164" s="73" t="s">
        <v>38</v>
      </c>
      <c r="D164" s="129">
        <v>10000</v>
      </c>
      <c r="E164" s="129">
        <v>6500</v>
      </c>
      <c r="F164" s="129">
        <v>55000</v>
      </c>
      <c r="G164" s="152">
        <v>2</v>
      </c>
      <c r="H164" s="158">
        <f t="shared" si="2"/>
        <v>23833.333333333332</v>
      </c>
    </row>
    <row r="165" spans="1:8" ht="22.5" customHeight="1" x14ac:dyDescent="0.25">
      <c r="A165" s="71">
        <v>5</v>
      </c>
      <c r="B165" s="72" t="s">
        <v>16</v>
      </c>
      <c r="C165" s="73" t="s">
        <v>38</v>
      </c>
      <c r="D165" s="129">
        <v>25000</v>
      </c>
      <c r="E165" s="129">
        <v>60000</v>
      </c>
      <c r="F165" s="129">
        <v>90000</v>
      </c>
      <c r="G165" s="152">
        <v>2</v>
      </c>
      <c r="H165" s="158">
        <f t="shared" si="2"/>
        <v>58333.333333333336</v>
      </c>
    </row>
    <row r="166" spans="1:8" ht="22.5" customHeight="1" x14ac:dyDescent="0.25">
      <c r="A166" s="71">
        <v>6</v>
      </c>
      <c r="B166" s="72" t="s">
        <v>17</v>
      </c>
      <c r="C166" s="73" t="s">
        <v>38</v>
      </c>
      <c r="D166" s="129">
        <v>22000</v>
      </c>
      <c r="E166" s="129">
        <v>26000</v>
      </c>
      <c r="F166" s="129">
        <v>30000</v>
      </c>
      <c r="G166" s="152">
        <v>2</v>
      </c>
      <c r="H166" s="158">
        <f t="shared" si="2"/>
        <v>26000</v>
      </c>
    </row>
    <row r="167" spans="1:8" ht="22.5" customHeight="1" x14ac:dyDescent="0.25">
      <c r="A167" s="71">
        <v>7</v>
      </c>
      <c r="B167" s="72" t="s">
        <v>18</v>
      </c>
      <c r="C167" s="73" t="s">
        <v>38</v>
      </c>
      <c r="D167" s="129">
        <v>16000</v>
      </c>
      <c r="E167" s="129">
        <v>28600</v>
      </c>
      <c r="F167" s="129">
        <v>30000</v>
      </c>
      <c r="G167" s="152">
        <v>2</v>
      </c>
      <c r="H167" s="158">
        <f t="shared" si="2"/>
        <v>24866.666666666668</v>
      </c>
    </row>
    <row r="168" spans="1:8" ht="22.5" customHeight="1" x14ac:dyDescent="0.25">
      <c r="A168" s="71">
        <v>8</v>
      </c>
      <c r="B168" s="72" t="s">
        <v>19</v>
      </c>
      <c r="C168" s="73" t="s">
        <v>38</v>
      </c>
      <c r="D168" s="129">
        <v>22000</v>
      </c>
      <c r="E168" s="129">
        <v>45500</v>
      </c>
      <c r="F168" s="129">
        <v>49000</v>
      </c>
      <c r="G168" s="152">
        <v>2</v>
      </c>
      <c r="H168" s="158">
        <f t="shared" si="2"/>
        <v>38833.333333333336</v>
      </c>
    </row>
    <row r="169" spans="1:8" ht="22.5" customHeight="1" x14ac:dyDescent="0.25">
      <c r="A169" s="71">
        <v>9</v>
      </c>
      <c r="B169" s="72" t="s">
        <v>20</v>
      </c>
      <c r="C169" s="73" t="s">
        <v>38</v>
      </c>
      <c r="D169" s="129">
        <v>60000</v>
      </c>
      <c r="E169" s="129">
        <v>104000</v>
      </c>
      <c r="F169" s="91">
        <v>0</v>
      </c>
      <c r="G169" s="152">
        <v>2</v>
      </c>
      <c r="H169" s="158">
        <f t="shared" si="2"/>
        <v>54666.666666666664</v>
      </c>
    </row>
    <row r="170" spans="1:8" ht="22.5" customHeight="1" x14ac:dyDescent="0.25">
      <c r="A170" s="71">
        <v>10</v>
      </c>
      <c r="B170" s="72" t="s">
        <v>21</v>
      </c>
      <c r="C170" s="73" t="s">
        <v>38</v>
      </c>
      <c r="D170" s="129">
        <v>20000</v>
      </c>
      <c r="E170" s="129">
        <v>24700</v>
      </c>
      <c r="F170" s="129">
        <v>23400</v>
      </c>
      <c r="G170" s="152">
        <v>2</v>
      </c>
      <c r="H170" s="158">
        <f t="shared" si="2"/>
        <v>22700</v>
      </c>
    </row>
    <row r="171" spans="1:8" ht="22.5" customHeight="1" x14ac:dyDescent="0.25">
      <c r="A171" s="71">
        <v>11</v>
      </c>
      <c r="B171" s="72" t="s">
        <v>22</v>
      </c>
      <c r="C171" s="73" t="s">
        <v>38</v>
      </c>
      <c r="D171" s="129">
        <v>15000</v>
      </c>
      <c r="E171" s="129">
        <v>20800</v>
      </c>
      <c r="F171" s="91">
        <v>0</v>
      </c>
      <c r="G171" s="152">
        <v>2</v>
      </c>
      <c r="H171" s="158">
        <f t="shared" si="2"/>
        <v>11933.333333333334</v>
      </c>
    </row>
    <row r="172" spans="1:8" ht="22.5" customHeight="1" x14ac:dyDescent="0.25">
      <c r="A172" s="71">
        <v>12</v>
      </c>
      <c r="B172" s="72" t="s">
        <v>23</v>
      </c>
      <c r="C172" s="73" t="s">
        <v>38</v>
      </c>
      <c r="D172" s="129">
        <v>45000</v>
      </c>
      <c r="E172" s="129">
        <v>52000</v>
      </c>
      <c r="F172" s="129">
        <v>49000</v>
      </c>
      <c r="G172" s="152">
        <v>2</v>
      </c>
      <c r="H172" s="158">
        <f t="shared" si="2"/>
        <v>48666.666666666664</v>
      </c>
    </row>
    <row r="173" spans="1:8" ht="22.5" customHeight="1" x14ac:dyDescent="0.25">
      <c r="A173" s="71">
        <v>13</v>
      </c>
      <c r="B173" s="72" t="s">
        <v>24</v>
      </c>
      <c r="C173" s="73" t="s">
        <v>38</v>
      </c>
      <c r="D173" s="129">
        <v>15000</v>
      </c>
      <c r="E173" s="129">
        <v>23400</v>
      </c>
      <c r="F173" s="129">
        <v>16000</v>
      </c>
      <c r="G173" s="152">
        <v>2</v>
      </c>
      <c r="H173" s="158">
        <f t="shared" si="2"/>
        <v>18133.333333333332</v>
      </c>
    </row>
    <row r="174" spans="1:8" ht="22.5" customHeight="1" x14ac:dyDescent="0.25">
      <c r="A174" s="144">
        <v>1</v>
      </c>
      <c r="B174" s="145" t="s">
        <v>11</v>
      </c>
      <c r="C174" s="146" t="s">
        <v>40</v>
      </c>
      <c r="D174" s="147">
        <v>40000</v>
      </c>
      <c r="E174" s="147">
        <v>48100</v>
      </c>
      <c r="F174" s="147">
        <v>95000</v>
      </c>
      <c r="G174" s="153">
        <v>7</v>
      </c>
      <c r="H174" s="161">
        <f t="shared" si="2"/>
        <v>61033.333333333336</v>
      </c>
    </row>
    <row r="175" spans="1:8" ht="22.5" customHeight="1" x14ac:dyDescent="0.25">
      <c r="A175" s="144">
        <v>2</v>
      </c>
      <c r="B175" s="145" t="s">
        <v>13</v>
      </c>
      <c r="C175" s="146" t="s">
        <v>40</v>
      </c>
      <c r="D175" s="147">
        <v>10000</v>
      </c>
      <c r="E175" s="147">
        <v>6500</v>
      </c>
      <c r="F175" s="147">
        <v>95000</v>
      </c>
      <c r="G175" s="153">
        <v>7</v>
      </c>
      <c r="H175" s="161">
        <f t="shared" si="2"/>
        <v>37166.666666666664</v>
      </c>
    </row>
    <row r="176" spans="1:8" ht="22.5" customHeight="1" x14ac:dyDescent="0.25">
      <c r="A176" s="144">
        <v>3</v>
      </c>
      <c r="B176" s="145" t="s">
        <v>14</v>
      </c>
      <c r="C176" s="146" t="s">
        <v>40</v>
      </c>
      <c r="D176" s="147">
        <v>10000</v>
      </c>
      <c r="E176" s="147">
        <v>6500</v>
      </c>
      <c r="F176" s="147">
        <v>95000</v>
      </c>
      <c r="G176" s="153">
        <v>0</v>
      </c>
      <c r="H176" s="161">
        <f t="shared" si="2"/>
        <v>37166.666666666664</v>
      </c>
    </row>
    <row r="177" spans="1:8" ht="22.5" customHeight="1" x14ac:dyDescent="0.25">
      <c r="A177" s="144">
        <v>4</v>
      </c>
      <c r="B177" s="145" t="s">
        <v>15</v>
      </c>
      <c r="C177" s="146" t="s">
        <v>40</v>
      </c>
      <c r="D177" s="147">
        <v>10000</v>
      </c>
      <c r="E177" s="147">
        <v>6500</v>
      </c>
      <c r="F177" s="147">
        <v>95000</v>
      </c>
      <c r="G177" s="153">
        <v>0</v>
      </c>
      <c r="H177" s="161">
        <f t="shared" si="2"/>
        <v>37166.666666666664</v>
      </c>
    </row>
    <row r="178" spans="1:8" ht="22.5" customHeight="1" x14ac:dyDescent="0.25">
      <c r="A178" s="144">
        <v>5</v>
      </c>
      <c r="B178" s="145" t="s">
        <v>16</v>
      </c>
      <c r="C178" s="146" t="s">
        <v>40</v>
      </c>
      <c r="D178" s="147">
        <v>25000</v>
      </c>
      <c r="E178" s="147">
        <v>60000</v>
      </c>
      <c r="F178" s="147">
        <v>90000</v>
      </c>
      <c r="G178" s="153">
        <v>0</v>
      </c>
      <c r="H178" s="161">
        <f t="shared" si="2"/>
        <v>58333.333333333336</v>
      </c>
    </row>
    <row r="179" spans="1:8" ht="22.5" customHeight="1" x14ac:dyDescent="0.25">
      <c r="A179" s="144">
        <v>6</v>
      </c>
      <c r="B179" s="145" t="s">
        <v>17</v>
      </c>
      <c r="C179" s="146" t="s">
        <v>40</v>
      </c>
      <c r="D179" s="147">
        <v>22000</v>
      </c>
      <c r="E179" s="147">
        <v>39000</v>
      </c>
      <c r="F179" s="147">
        <v>50700</v>
      </c>
      <c r="G179" s="153">
        <v>7</v>
      </c>
      <c r="H179" s="161">
        <f t="shared" si="2"/>
        <v>37233.333333333336</v>
      </c>
    </row>
    <row r="180" spans="1:8" ht="22.5" customHeight="1" x14ac:dyDescent="0.25">
      <c r="A180" s="144">
        <v>7</v>
      </c>
      <c r="B180" s="145" t="s">
        <v>18</v>
      </c>
      <c r="C180" s="146" t="s">
        <v>40</v>
      </c>
      <c r="D180" s="147">
        <v>16000</v>
      </c>
      <c r="E180" s="147">
        <v>32500</v>
      </c>
      <c r="F180" s="147">
        <v>55000</v>
      </c>
      <c r="G180" s="153">
        <v>7</v>
      </c>
      <c r="H180" s="161">
        <f t="shared" si="2"/>
        <v>34500</v>
      </c>
    </row>
    <row r="181" spans="1:8" ht="22.5" customHeight="1" x14ac:dyDescent="0.25">
      <c r="A181" s="144">
        <v>8</v>
      </c>
      <c r="B181" s="145" t="s">
        <v>19</v>
      </c>
      <c r="C181" s="146" t="s">
        <v>40</v>
      </c>
      <c r="D181" s="147">
        <v>22000</v>
      </c>
      <c r="E181" s="147">
        <v>58500</v>
      </c>
      <c r="F181" s="147">
        <v>75000</v>
      </c>
      <c r="G181" s="153">
        <v>7</v>
      </c>
      <c r="H181" s="161">
        <f t="shared" si="2"/>
        <v>51833.333333333336</v>
      </c>
    </row>
    <row r="182" spans="1:8" ht="22.5" customHeight="1" x14ac:dyDescent="0.25">
      <c r="A182" s="144">
        <v>9</v>
      </c>
      <c r="B182" s="145" t="s">
        <v>20</v>
      </c>
      <c r="C182" s="146" t="s">
        <v>40</v>
      </c>
      <c r="D182" s="147">
        <v>60000</v>
      </c>
      <c r="E182" s="147">
        <v>143000</v>
      </c>
      <c r="F182" s="155">
        <v>0</v>
      </c>
      <c r="G182" s="153">
        <v>7</v>
      </c>
      <c r="H182" s="161">
        <f t="shared" si="2"/>
        <v>67666.666666666672</v>
      </c>
    </row>
    <row r="183" spans="1:8" ht="22.5" customHeight="1" x14ac:dyDescent="0.25">
      <c r="A183" s="144">
        <v>10</v>
      </c>
      <c r="B183" s="145" t="s">
        <v>21</v>
      </c>
      <c r="C183" s="146" t="s">
        <v>40</v>
      </c>
      <c r="D183" s="147">
        <v>20000</v>
      </c>
      <c r="E183" s="147">
        <v>19500</v>
      </c>
      <c r="F183" s="147">
        <v>32000</v>
      </c>
      <c r="G183" s="153">
        <v>4</v>
      </c>
      <c r="H183" s="161">
        <f t="shared" si="2"/>
        <v>23833.333333333332</v>
      </c>
    </row>
    <row r="184" spans="1:8" ht="22.5" customHeight="1" x14ac:dyDescent="0.25">
      <c r="A184" s="144">
        <v>11</v>
      </c>
      <c r="B184" s="145" t="s">
        <v>22</v>
      </c>
      <c r="C184" s="146" t="s">
        <v>40</v>
      </c>
      <c r="D184" s="147">
        <v>15000</v>
      </c>
      <c r="E184" s="147">
        <v>20800</v>
      </c>
      <c r="F184" s="147">
        <v>21000</v>
      </c>
      <c r="G184" s="153">
        <v>4</v>
      </c>
      <c r="H184" s="161">
        <f t="shared" si="2"/>
        <v>18933.333333333332</v>
      </c>
    </row>
    <row r="185" spans="1:8" ht="22.5" customHeight="1" x14ac:dyDescent="0.25">
      <c r="A185" s="144">
        <v>12</v>
      </c>
      <c r="B185" s="145" t="s">
        <v>23</v>
      </c>
      <c r="C185" s="146" t="s">
        <v>40</v>
      </c>
      <c r="D185" s="147">
        <v>45000</v>
      </c>
      <c r="E185" s="147">
        <v>58500</v>
      </c>
      <c r="F185" s="147">
        <v>130600</v>
      </c>
      <c r="G185" s="153">
        <v>0</v>
      </c>
      <c r="H185" s="161">
        <f t="shared" si="2"/>
        <v>78033.333333333328</v>
      </c>
    </row>
    <row r="186" spans="1:8" ht="22.5" customHeight="1" x14ac:dyDescent="0.25">
      <c r="A186" s="74">
        <v>13</v>
      </c>
      <c r="B186" s="75" t="s">
        <v>24</v>
      </c>
      <c r="C186" s="76" t="s">
        <v>40</v>
      </c>
      <c r="D186" s="90">
        <v>15000</v>
      </c>
      <c r="E186" s="90">
        <v>26000</v>
      </c>
      <c r="F186" s="90">
        <v>19200</v>
      </c>
      <c r="G186" s="152">
        <v>0</v>
      </c>
      <c r="H186" s="161">
        <f t="shared" si="2"/>
        <v>20066.666666666668</v>
      </c>
    </row>
    <row r="187" spans="1:8" ht="22.5" customHeight="1" x14ac:dyDescent="0.25">
      <c r="A187" s="71">
        <v>1</v>
      </c>
      <c r="B187" s="72" t="s">
        <v>11</v>
      </c>
      <c r="C187" s="73" t="s">
        <v>41</v>
      </c>
      <c r="D187" s="129">
        <v>40000</v>
      </c>
      <c r="E187" s="129">
        <v>32500</v>
      </c>
      <c r="F187" s="129">
        <v>35000</v>
      </c>
      <c r="G187" s="152">
        <v>2</v>
      </c>
      <c r="H187" s="158">
        <f t="shared" si="2"/>
        <v>35833.333333333336</v>
      </c>
    </row>
    <row r="188" spans="1:8" ht="22.5" customHeight="1" x14ac:dyDescent="0.25">
      <c r="A188" s="71">
        <v>2</v>
      </c>
      <c r="B188" s="72" t="s">
        <v>13</v>
      </c>
      <c r="C188" s="73" t="s">
        <v>41</v>
      </c>
      <c r="D188" s="129">
        <v>10000</v>
      </c>
      <c r="E188" s="129">
        <v>6500</v>
      </c>
      <c r="F188" s="129">
        <v>43000</v>
      </c>
      <c r="G188" s="152">
        <v>2</v>
      </c>
      <c r="H188" s="158">
        <f t="shared" si="2"/>
        <v>19833.333333333332</v>
      </c>
    </row>
    <row r="189" spans="1:8" ht="22.5" customHeight="1" x14ac:dyDescent="0.25">
      <c r="A189" s="71">
        <v>3</v>
      </c>
      <c r="B189" s="72" t="s">
        <v>14</v>
      </c>
      <c r="C189" s="73" t="s">
        <v>41</v>
      </c>
      <c r="D189" s="129">
        <v>10000</v>
      </c>
      <c r="E189" s="129">
        <v>6500</v>
      </c>
      <c r="F189" s="129">
        <v>43000</v>
      </c>
      <c r="G189" s="152">
        <v>2</v>
      </c>
      <c r="H189" s="158">
        <f t="shared" si="2"/>
        <v>19833.333333333332</v>
      </c>
    </row>
    <row r="190" spans="1:8" ht="22.5" customHeight="1" x14ac:dyDescent="0.25">
      <c r="A190" s="71">
        <v>4</v>
      </c>
      <c r="B190" s="72" t="s">
        <v>15</v>
      </c>
      <c r="C190" s="73" t="s">
        <v>41</v>
      </c>
      <c r="D190" s="129">
        <v>10000</v>
      </c>
      <c r="E190" s="129">
        <v>6500</v>
      </c>
      <c r="F190" s="129">
        <v>43000</v>
      </c>
      <c r="G190" s="152">
        <v>2</v>
      </c>
      <c r="H190" s="158">
        <f t="shared" si="2"/>
        <v>19833.333333333332</v>
      </c>
    </row>
    <row r="191" spans="1:8" ht="22.5" customHeight="1" x14ac:dyDescent="0.25">
      <c r="A191" s="71">
        <v>5</v>
      </c>
      <c r="B191" s="72" t="s">
        <v>16</v>
      </c>
      <c r="C191" s="73" t="s">
        <v>41</v>
      </c>
      <c r="D191" s="129">
        <v>25000</v>
      </c>
      <c r="E191" s="129">
        <v>60000</v>
      </c>
      <c r="F191" s="129">
        <v>90000</v>
      </c>
      <c r="G191" s="152">
        <v>2</v>
      </c>
      <c r="H191" s="158">
        <f t="shared" si="2"/>
        <v>58333.333333333336</v>
      </c>
    </row>
    <row r="192" spans="1:8" ht="22.5" customHeight="1" x14ac:dyDescent="0.25">
      <c r="A192" s="71">
        <v>6</v>
      </c>
      <c r="B192" s="72" t="s">
        <v>17</v>
      </c>
      <c r="C192" s="73" t="s">
        <v>41</v>
      </c>
      <c r="D192" s="129">
        <v>22000</v>
      </c>
      <c r="E192" s="129">
        <v>18200</v>
      </c>
      <c r="F192" s="129">
        <v>25000</v>
      </c>
      <c r="G192" s="152">
        <v>2</v>
      </c>
      <c r="H192" s="158">
        <f t="shared" si="2"/>
        <v>21733.333333333332</v>
      </c>
    </row>
    <row r="193" spans="1:8" ht="22.5" customHeight="1" x14ac:dyDescent="0.25">
      <c r="A193" s="71">
        <v>7</v>
      </c>
      <c r="B193" s="72" t="s">
        <v>18</v>
      </c>
      <c r="C193" s="73" t="s">
        <v>41</v>
      </c>
      <c r="D193" s="129">
        <v>16000</v>
      </c>
      <c r="E193" s="129">
        <v>16900</v>
      </c>
      <c r="F193" s="129">
        <v>27000</v>
      </c>
      <c r="G193" s="152">
        <v>2</v>
      </c>
      <c r="H193" s="158">
        <f t="shared" si="2"/>
        <v>19966.666666666668</v>
      </c>
    </row>
    <row r="194" spans="1:8" ht="22.5" customHeight="1" x14ac:dyDescent="0.25">
      <c r="A194" s="71">
        <v>8</v>
      </c>
      <c r="B194" s="72" t="s">
        <v>19</v>
      </c>
      <c r="C194" s="73" t="s">
        <v>41</v>
      </c>
      <c r="D194" s="129">
        <v>22000</v>
      </c>
      <c r="E194" s="129">
        <v>20800</v>
      </c>
      <c r="F194" s="129">
        <v>25000</v>
      </c>
      <c r="G194" s="152">
        <v>2</v>
      </c>
      <c r="H194" s="158">
        <f t="shared" si="2"/>
        <v>22600</v>
      </c>
    </row>
    <row r="195" spans="1:8" ht="22.5" customHeight="1" x14ac:dyDescent="0.25">
      <c r="A195" s="71">
        <v>9</v>
      </c>
      <c r="B195" s="72" t="s">
        <v>20</v>
      </c>
      <c r="C195" s="73" t="s">
        <v>41</v>
      </c>
      <c r="D195" s="129">
        <v>60000</v>
      </c>
      <c r="E195" s="129">
        <v>120000</v>
      </c>
      <c r="F195" s="129">
        <v>69000</v>
      </c>
      <c r="G195" s="152">
        <v>2</v>
      </c>
      <c r="H195" s="158">
        <f t="shared" si="2"/>
        <v>83000</v>
      </c>
    </row>
    <row r="196" spans="1:8" ht="22.5" customHeight="1" x14ac:dyDescent="0.25">
      <c r="A196" s="71">
        <v>10</v>
      </c>
      <c r="B196" s="72" t="s">
        <v>21</v>
      </c>
      <c r="C196" s="73" t="s">
        <v>41</v>
      </c>
      <c r="D196" s="129">
        <v>20000</v>
      </c>
      <c r="E196" s="129">
        <v>19500</v>
      </c>
      <c r="F196" s="129">
        <v>25000</v>
      </c>
      <c r="G196" s="152">
        <v>2</v>
      </c>
      <c r="H196" s="158">
        <f t="shared" si="2"/>
        <v>21500</v>
      </c>
    </row>
    <row r="197" spans="1:8" ht="22.5" customHeight="1" x14ac:dyDescent="0.25">
      <c r="A197" s="71">
        <v>11</v>
      </c>
      <c r="B197" s="72" t="s">
        <v>22</v>
      </c>
      <c r="C197" s="73" t="s">
        <v>41</v>
      </c>
      <c r="D197" s="129">
        <v>15000</v>
      </c>
      <c r="E197" s="129">
        <v>20800</v>
      </c>
      <c r="F197" s="129">
        <v>17000</v>
      </c>
      <c r="G197" s="152">
        <v>2</v>
      </c>
      <c r="H197" s="158">
        <f t="shared" ref="H197:H225" si="3">+(F197+E197+D197)/3</f>
        <v>17600</v>
      </c>
    </row>
    <row r="198" spans="1:8" ht="22.5" customHeight="1" x14ac:dyDescent="0.25">
      <c r="A198" s="71">
        <v>12</v>
      </c>
      <c r="B198" s="72" t="s">
        <v>23</v>
      </c>
      <c r="C198" s="73" t="s">
        <v>41</v>
      </c>
      <c r="D198" s="129">
        <v>45000</v>
      </c>
      <c r="E198" s="129">
        <v>52000</v>
      </c>
      <c r="F198" s="129">
        <v>57000</v>
      </c>
      <c r="G198" s="152">
        <v>2</v>
      </c>
      <c r="H198" s="158">
        <f t="shared" si="3"/>
        <v>51333.333333333336</v>
      </c>
    </row>
    <row r="199" spans="1:8" ht="22.5" customHeight="1" x14ac:dyDescent="0.25">
      <c r="A199" s="71">
        <v>13</v>
      </c>
      <c r="B199" s="72" t="s">
        <v>24</v>
      </c>
      <c r="C199" s="73" t="s">
        <v>41</v>
      </c>
      <c r="D199" s="129">
        <v>15000</v>
      </c>
      <c r="E199" s="129">
        <v>20800</v>
      </c>
      <c r="F199" s="129">
        <v>17000</v>
      </c>
      <c r="G199" s="152">
        <v>2</v>
      </c>
      <c r="H199" s="158">
        <f t="shared" si="3"/>
        <v>17600</v>
      </c>
    </row>
    <row r="200" spans="1:8" ht="22.5" customHeight="1" x14ac:dyDescent="0.25">
      <c r="A200" s="144">
        <v>1</v>
      </c>
      <c r="B200" s="145" t="s">
        <v>11</v>
      </c>
      <c r="C200" s="146" t="s">
        <v>42</v>
      </c>
      <c r="D200" s="147">
        <v>40000</v>
      </c>
      <c r="E200" s="147">
        <v>31200</v>
      </c>
      <c r="F200" s="147">
        <v>54000</v>
      </c>
      <c r="G200" s="153">
        <v>3</v>
      </c>
      <c r="H200" s="161">
        <f t="shared" si="3"/>
        <v>41733.333333333336</v>
      </c>
    </row>
    <row r="201" spans="1:8" ht="22.5" customHeight="1" x14ac:dyDescent="0.25">
      <c r="A201" s="144">
        <v>2</v>
      </c>
      <c r="B201" s="145" t="s">
        <v>13</v>
      </c>
      <c r="C201" s="146" t="s">
        <v>42</v>
      </c>
      <c r="D201" s="147">
        <v>10000</v>
      </c>
      <c r="E201" s="147">
        <v>6500</v>
      </c>
      <c r="F201" s="147">
        <v>56000</v>
      </c>
      <c r="G201" s="153">
        <v>3</v>
      </c>
      <c r="H201" s="161">
        <f t="shared" si="3"/>
        <v>24166.666666666668</v>
      </c>
    </row>
    <row r="202" spans="1:8" ht="22.5" customHeight="1" x14ac:dyDescent="0.25">
      <c r="A202" s="144">
        <v>3</v>
      </c>
      <c r="B202" s="145" t="s">
        <v>14</v>
      </c>
      <c r="C202" s="146" t="s">
        <v>42</v>
      </c>
      <c r="D202" s="147">
        <v>10000</v>
      </c>
      <c r="E202" s="147">
        <v>6500</v>
      </c>
      <c r="F202" s="147">
        <v>57000</v>
      </c>
      <c r="G202" s="153">
        <v>3</v>
      </c>
      <c r="H202" s="161">
        <f t="shared" si="3"/>
        <v>24500</v>
      </c>
    </row>
    <row r="203" spans="1:8" ht="22.5" customHeight="1" x14ac:dyDescent="0.25">
      <c r="A203" s="144">
        <v>4</v>
      </c>
      <c r="B203" s="145" t="s">
        <v>15</v>
      </c>
      <c r="C203" s="146" t="s">
        <v>42</v>
      </c>
      <c r="D203" s="147">
        <v>10000</v>
      </c>
      <c r="E203" s="147">
        <v>6500</v>
      </c>
      <c r="F203" s="147">
        <v>60000</v>
      </c>
      <c r="G203" s="153">
        <v>3</v>
      </c>
      <c r="H203" s="161">
        <f t="shared" si="3"/>
        <v>25500</v>
      </c>
    </row>
    <row r="204" spans="1:8" ht="22.5" customHeight="1" x14ac:dyDescent="0.25">
      <c r="A204" s="144">
        <v>5</v>
      </c>
      <c r="B204" s="145" t="s">
        <v>16</v>
      </c>
      <c r="C204" s="146" t="s">
        <v>42</v>
      </c>
      <c r="D204" s="147">
        <v>25000</v>
      </c>
      <c r="E204" s="147">
        <v>60000</v>
      </c>
      <c r="F204" s="147">
        <v>90000</v>
      </c>
      <c r="G204" s="153">
        <v>3</v>
      </c>
      <c r="H204" s="161">
        <f t="shared" si="3"/>
        <v>58333.333333333336</v>
      </c>
    </row>
    <row r="205" spans="1:8" ht="22.5" customHeight="1" x14ac:dyDescent="0.25">
      <c r="A205" s="144">
        <v>6</v>
      </c>
      <c r="B205" s="145" t="s">
        <v>17</v>
      </c>
      <c r="C205" s="146" t="s">
        <v>42</v>
      </c>
      <c r="D205" s="147">
        <v>22000</v>
      </c>
      <c r="E205" s="147">
        <v>16900</v>
      </c>
      <c r="F205" s="147">
        <v>32000</v>
      </c>
      <c r="G205" s="153">
        <v>3</v>
      </c>
      <c r="H205" s="161">
        <f t="shared" si="3"/>
        <v>23633.333333333332</v>
      </c>
    </row>
    <row r="206" spans="1:8" ht="22.5" customHeight="1" x14ac:dyDescent="0.25">
      <c r="A206" s="144">
        <v>7</v>
      </c>
      <c r="B206" s="145" t="s">
        <v>18</v>
      </c>
      <c r="C206" s="146" t="s">
        <v>42</v>
      </c>
      <c r="D206" s="147">
        <v>16000</v>
      </c>
      <c r="E206" s="147">
        <v>13000</v>
      </c>
      <c r="F206" s="147">
        <v>32000</v>
      </c>
      <c r="G206" s="153">
        <v>3</v>
      </c>
      <c r="H206" s="161">
        <f t="shared" si="3"/>
        <v>20333.333333333332</v>
      </c>
    </row>
    <row r="207" spans="1:8" ht="22.5" customHeight="1" x14ac:dyDescent="0.25">
      <c r="A207" s="144">
        <v>8</v>
      </c>
      <c r="B207" s="145" t="s">
        <v>19</v>
      </c>
      <c r="C207" s="146" t="s">
        <v>42</v>
      </c>
      <c r="D207" s="147">
        <v>22000</v>
      </c>
      <c r="E207" s="147">
        <v>18200</v>
      </c>
      <c r="F207" s="147">
        <v>39700</v>
      </c>
      <c r="G207" s="153">
        <v>3</v>
      </c>
      <c r="H207" s="161">
        <f t="shared" si="3"/>
        <v>26633.333333333332</v>
      </c>
    </row>
    <row r="208" spans="1:8" ht="22.5" customHeight="1" x14ac:dyDescent="0.25">
      <c r="A208" s="144">
        <v>9</v>
      </c>
      <c r="B208" s="145" t="s">
        <v>20</v>
      </c>
      <c r="C208" s="146" t="s">
        <v>42</v>
      </c>
      <c r="D208" s="147">
        <v>60000</v>
      </c>
      <c r="E208" s="147">
        <v>65000</v>
      </c>
      <c r="F208" s="147">
        <v>75000</v>
      </c>
      <c r="G208" s="153">
        <v>3</v>
      </c>
      <c r="H208" s="161">
        <f t="shared" si="3"/>
        <v>66666.666666666672</v>
      </c>
    </row>
    <row r="209" spans="1:8" ht="22.5" customHeight="1" x14ac:dyDescent="0.25">
      <c r="A209" s="144">
        <v>10</v>
      </c>
      <c r="B209" s="145" t="s">
        <v>21</v>
      </c>
      <c r="C209" s="146" t="s">
        <v>42</v>
      </c>
      <c r="D209" s="147">
        <v>20000</v>
      </c>
      <c r="E209" s="147">
        <v>15600</v>
      </c>
      <c r="F209" s="147">
        <v>25000</v>
      </c>
      <c r="G209" s="153">
        <v>3</v>
      </c>
      <c r="H209" s="161">
        <f t="shared" si="3"/>
        <v>20200</v>
      </c>
    </row>
    <row r="210" spans="1:8" ht="22.5" customHeight="1" x14ac:dyDescent="0.25">
      <c r="A210" s="144">
        <v>11</v>
      </c>
      <c r="B210" s="145" t="s">
        <v>22</v>
      </c>
      <c r="C210" s="146" t="s">
        <v>42</v>
      </c>
      <c r="D210" s="147">
        <v>15000</v>
      </c>
      <c r="E210" s="147">
        <v>20800</v>
      </c>
      <c r="F210" s="147">
        <v>21000</v>
      </c>
      <c r="G210" s="153">
        <v>3</v>
      </c>
      <c r="H210" s="161">
        <f t="shared" si="3"/>
        <v>18933.333333333332</v>
      </c>
    </row>
    <row r="211" spans="1:8" ht="22.5" customHeight="1" x14ac:dyDescent="0.25">
      <c r="A211" s="144">
        <v>12</v>
      </c>
      <c r="B211" s="145" t="s">
        <v>23</v>
      </c>
      <c r="C211" s="146" t="s">
        <v>42</v>
      </c>
      <c r="D211" s="147">
        <v>45000</v>
      </c>
      <c r="E211" s="147">
        <v>43000</v>
      </c>
      <c r="F211" s="155">
        <v>55000</v>
      </c>
      <c r="G211" s="153">
        <v>3</v>
      </c>
      <c r="H211" s="161">
        <f t="shared" si="3"/>
        <v>47666.666666666664</v>
      </c>
    </row>
    <row r="212" spans="1:8" ht="22.5" customHeight="1" x14ac:dyDescent="0.25">
      <c r="A212" s="144">
        <v>13</v>
      </c>
      <c r="B212" s="145" t="s">
        <v>24</v>
      </c>
      <c r="C212" s="146" t="s">
        <v>42</v>
      </c>
      <c r="D212" s="147">
        <v>15000</v>
      </c>
      <c r="E212" s="147">
        <v>12000</v>
      </c>
      <c r="F212" s="147">
        <v>16000</v>
      </c>
      <c r="G212" s="153">
        <v>3</v>
      </c>
      <c r="H212" s="161">
        <f t="shared" si="3"/>
        <v>14333.333333333334</v>
      </c>
    </row>
    <row r="213" spans="1:8" ht="22.5" customHeight="1" x14ac:dyDescent="0.25">
      <c r="A213" s="71">
        <v>1</v>
      </c>
      <c r="B213" s="72" t="s">
        <v>11</v>
      </c>
      <c r="C213" s="73" t="s">
        <v>44</v>
      </c>
      <c r="D213" s="129">
        <v>32000</v>
      </c>
      <c r="E213" s="129">
        <v>50700</v>
      </c>
      <c r="F213" s="129">
        <v>54000</v>
      </c>
      <c r="G213" s="152">
        <v>4</v>
      </c>
      <c r="H213" s="158">
        <f t="shared" si="3"/>
        <v>45566.666666666664</v>
      </c>
    </row>
    <row r="214" spans="1:8" ht="22.5" customHeight="1" x14ac:dyDescent="0.25">
      <c r="A214" s="71">
        <v>2</v>
      </c>
      <c r="B214" s="72" t="s">
        <v>13</v>
      </c>
      <c r="C214" s="73" t="s">
        <v>44</v>
      </c>
      <c r="D214" s="129">
        <v>10000</v>
      </c>
      <c r="E214" s="129">
        <v>6500</v>
      </c>
      <c r="F214" s="129">
        <v>56000</v>
      </c>
      <c r="G214" s="152">
        <v>4</v>
      </c>
      <c r="H214" s="158">
        <f t="shared" si="3"/>
        <v>24166.666666666668</v>
      </c>
    </row>
    <row r="215" spans="1:8" ht="22.5" customHeight="1" x14ac:dyDescent="0.25">
      <c r="A215" s="71">
        <v>3</v>
      </c>
      <c r="B215" s="72" t="s">
        <v>14</v>
      </c>
      <c r="C215" s="73" t="s">
        <v>44</v>
      </c>
      <c r="D215" s="129">
        <v>10000</v>
      </c>
      <c r="E215" s="129">
        <v>6500</v>
      </c>
      <c r="F215" s="129">
        <v>57000</v>
      </c>
      <c r="G215" s="152">
        <v>0</v>
      </c>
      <c r="H215" s="158">
        <f t="shared" si="3"/>
        <v>24500</v>
      </c>
    </row>
    <row r="216" spans="1:8" ht="22.5" customHeight="1" x14ac:dyDescent="0.25">
      <c r="A216" s="71">
        <v>4</v>
      </c>
      <c r="B216" s="72" t="s">
        <v>15</v>
      </c>
      <c r="C216" s="73" t="s">
        <v>44</v>
      </c>
      <c r="D216" s="129">
        <v>10000</v>
      </c>
      <c r="E216" s="129">
        <v>6500</v>
      </c>
      <c r="F216" s="129">
        <v>60000</v>
      </c>
      <c r="G216" s="152">
        <v>0</v>
      </c>
      <c r="H216" s="158">
        <f t="shared" si="3"/>
        <v>25500</v>
      </c>
    </row>
    <row r="217" spans="1:8" ht="22.5" customHeight="1" x14ac:dyDescent="0.25">
      <c r="A217" s="71">
        <v>5</v>
      </c>
      <c r="B217" s="72" t="s">
        <v>16</v>
      </c>
      <c r="C217" s="73" t="s">
        <v>44</v>
      </c>
      <c r="D217" s="129">
        <v>25000</v>
      </c>
      <c r="E217" s="129">
        <v>60000</v>
      </c>
      <c r="F217" s="129">
        <v>90000</v>
      </c>
      <c r="G217" s="152">
        <v>0</v>
      </c>
      <c r="H217" s="158">
        <f t="shared" si="3"/>
        <v>58333.333333333336</v>
      </c>
    </row>
    <row r="218" spans="1:8" ht="22.5" customHeight="1" x14ac:dyDescent="0.25">
      <c r="A218" s="71">
        <v>6</v>
      </c>
      <c r="B218" s="72" t="s">
        <v>17</v>
      </c>
      <c r="C218" s="73" t="s">
        <v>44</v>
      </c>
      <c r="D218" s="129">
        <v>18000</v>
      </c>
      <c r="E218" s="129">
        <v>32500</v>
      </c>
      <c r="F218" s="129">
        <v>32000</v>
      </c>
      <c r="G218" s="152">
        <v>4</v>
      </c>
      <c r="H218" s="158">
        <f t="shared" si="3"/>
        <v>27500</v>
      </c>
    </row>
    <row r="219" spans="1:8" ht="22.5" customHeight="1" x14ac:dyDescent="0.25">
      <c r="A219" s="71">
        <v>7</v>
      </c>
      <c r="B219" s="72" t="s">
        <v>18</v>
      </c>
      <c r="C219" s="73" t="s">
        <v>44</v>
      </c>
      <c r="D219" s="129">
        <v>14000</v>
      </c>
      <c r="E219" s="129">
        <v>24700</v>
      </c>
      <c r="F219" s="129">
        <v>32000</v>
      </c>
      <c r="G219" s="152">
        <v>4</v>
      </c>
      <c r="H219" s="158">
        <f t="shared" si="3"/>
        <v>23566.666666666668</v>
      </c>
    </row>
    <row r="220" spans="1:8" ht="22.5" customHeight="1" x14ac:dyDescent="0.25">
      <c r="A220" s="71">
        <v>8</v>
      </c>
      <c r="B220" s="72" t="s">
        <v>19</v>
      </c>
      <c r="C220" s="73" t="s">
        <v>44</v>
      </c>
      <c r="D220" s="129">
        <v>18000</v>
      </c>
      <c r="E220" s="129">
        <v>42900</v>
      </c>
      <c r="F220" s="129">
        <v>39700</v>
      </c>
      <c r="G220" s="152">
        <v>4</v>
      </c>
      <c r="H220" s="158">
        <f t="shared" si="3"/>
        <v>33533.333333333336</v>
      </c>
    </row>
    <row r="221" spans="1:8" ht="22.5" customHeight="1" x14ac:dyDescent="0.25">
      <c r="A221" s="71">
        <v>9</v>
      </c>
      <c r="B221" s="72" t="s">
        <v>20</v>
      </c>
      <c r="C221" s="73" t="s">
        <v>44</v>
      </c>
      <c r="D221" s="129">
        <v>55000</v>
      </c>
      <c r="E221" s="129">
        <v>107000</v>
      </c>
      <c r="F221" s="129">
        <v>75000</v>
      </c>
      <c r="G221" s="152">
        <v>4</v>
      </c>
      <c r="H221" s="158">
        <f t="shared" si="3"/>
        <v>79000</v>
      </c>
    </row>
    <row r="222" spans="1:8" ht="22.5" customHeight="1" x14ac:dyDescent="0.25">
      <c r="A222" s="71">
        <v>10</v>
      </c>
      <c r="B222" s="72" t="s">
        <v>21</v>
      </c>
      <c r="C222" s="73" t="s">
        <v>44</v>
      </c>
      <c r="D222" s="129">
        <v>18000</v>
      </c>
      <c r="E222" s="129">
        <v>24700</v>
      </c>
      <c r="F222" s="129">
        <v>25000</v>
      </c>
      <c r="G222" s="152">
        <v>2</v>
      </c>
      <c r="H222" s="158">
        <f t="shared" si="3"/>
        <v>22566.666666666668</v>
      </c>
    </row>
    <row r="223" spans="1:8" ht="22.5" customHeight="1" x14ac:dyDescent="0.25">
      <c r="A223" s="71">
        <v>11</v>
      </c>
      <c r="B223" s="72" t="s">
        <v>22</v>
      </c>
      <c r="C223" s="73" t="s">
        <v>44</v>
      </c>
      <c r="D223" s="129">
        <v>12000</v>
      </c>
      <c r="E223" s="129">
        <v>20800</v>
      </c>
      <c r="F223" s="129">
        <v>21000</v>
      </c>
      <c r="G223" s="152">
        <v>2</v>
      </c>
      <c r="H223" s="158">
        <f t="shared" si="3"/>
        <v>17933.333333333332</v>
      </c>
    </row>
    <row r="224" spans="1:8" ht="22.5" customHeight="1" x14ac:dyDescent="0.25">
      <c r="A224" s="71">
        <v>12</v>
      </c>
      <c r="B224" s="72" t="s">
        <v>23</v>
      </c>
      <c r="C224" s="73" t="s">
        <v>44</v>
      </c>
      <c r="D224" s="129">
        <v>36000</v>
      </c>
      <c r="E224" s="129">
        <v>66300</v>
      </c>
      <c r="F224" s="129">
        <v>55000</v>
      </c>
      <c r="G224" s="152">
        <v>0</v>
      </c>
      <c r="H224" s="158">
        <f t="shared" si="3"/>
        <v>52433.333333333336</v>
      </c>
    </row>
    <row r="225" spans="1:8" ht="22.5" customHeight="1" x14ac:dyDescent="0.25">
      <c r="A225" s="71">
        <v>13</v>
      </c>
      <c r="B225" s="72" t="s">
        <v>24</v>
      </c>
      <c r="C225" s="73" t="s">
        <v>44</v>
      </c>
      <c r="D225" s="129">
        <v>12000</v>
      </c>
      <c r="E225" s="129">
        <v>36400</v>
      </c>
      <c r="F225" s="129">
        <v>16000</v>
      </c>
      <c r="G225" s="152">
        <v>0</v>
      </c>
      <c r="H225" s="158">
        <f t="shared" si="3"/>
        <v>21466.666666666668</v>
      </c>
    </row>
    <row r="226" spans="1:8" ht="22.5" customHeight="1" x14ac:dyDescent="0.25">
      <c r="A226" s="71"/>
      <c r="B226" s="72" t="s">
        <v>45</v>
      </c>
      <c r="C226" s="73"/>
      <c r="D226" s="154">
        <v>5022000</v>
      </c>
      <c r="E226" s="154">
        <v>7039000</v>
      </c>
      <c r="F226" s="154">
        <v>10193500</v>
      </c>
      <c r="G226" s="160">
        <f t="shared" ref="G226" si="4">SUM(G5:G225)</f>
        <v>1170</v>
      </c>
      <c r="H226" s="151"/>
    </row>
    <row r="227" spans="1:8" x14ac:dyDescent="0.25">
      <c r="A227" s="157"/>
      <c r="B227" s="149" t="s">
        <v>92</v>
      </c>
      <c r="C227" s="254" t="e">
        <f>+#REF!+#REF!</f>
        <v>#REF!</v>
      </c>
      <c r="D227" s="255"/>
      <c r="E227" s="255"/>
      <c r="F227" s="255"/>
      <c r="G227" s="255"/>
      <c r="H227" s="255"/>
    </row>
    <row r="228" spans="1:8" s="121" customFormat="1" x14ac:dyDescent="0.25"/>
    <row r="229" spans="1:8" s="121" customFormat="1" x14ac:dyDescent="0.25"/>
    <row r="230" spans="1:8" s="121" customFormat="1" x14ac:dyDescent="0.25"/>
    <row r="231" spans="1:8" s="121" customFormat="1" x14ac:dyDescent="0.25"/>
    <row r="232" spans="1:8" s="121" customFormat="1" x14ac:dyDescent="0.25"/>
    <row r="233" spans="1:8" s="121" customFormat="1" x14ac:dyDescent="0.25"/>
    <row r="234" spans="1:8" s="121" customFormat="1" x14ac:dyDescent="0.25"/>
    <row r="235" spans="1:8" s="121" customFormat="1" x14ac:dyDescent="0.25"/>
    <row r="236" spans="1:8" s="121" customFormat="1" x14ac:dyDescent="0.25"/>
    <row r="237" spans="1:8" s="121" customFormat="1" x14ac:dyDescent="0.25"/>
    <row r="238" spans="1:8" s="121" customFormat="1" x14ac:dyDescent="0.25"/>
    <row r="239" spans="1:8" s="121" customFormat="1" x14ac:dyDescent="0.25"/>
    <row r="240" spans="1:8" x14ac:dyDescent="0.25">
      <c r="C240" s="121"/>
    </row>
    <row r="241" spans="3:3" x14ac:dyDescent="0.25">
      <c r="C241" s="121"/>
    </row>
    <row r="242" spans="3:3" x14ac:dyDescent="0.25">
      <c r="C242" s="121"/>
    </row>
    <row r="243" spans="3:3" x14ac:dyDescent="0.25">
      <c r="C243" s="121"/>
    </row>
    <row r="244" spans="3:3" x14ac:dyDescent="0.25">
      <c r="C244" s="121"/>
    </row>
    <row r="245" spans="3:3" x14ac:dyDescent="0.25">
      <c r="C245" s="121"/>
    </row>
    <row r="246" spans="3:3" x14ac:dyDescent="0.25">
      <c r="C246" s="121"/>
    </row>
    <row r="247" spans="3:3" x14ac:dyDescent="0.25">
      <c r="C247" s="121"/>
    </row>
    <row r="248" spans="3:3" x14ac:dyDescent="0.25">
      <c r="C248" s="121"/>
    </row>
    <row r="249" spans="3:3" x14ac:dyDescent="0.25">
      <c r="C249" s="121"/>
    </row>
    <row r="250" spans="3:3" x14ac:dyDescent="0.25">
      <c r="C250" s="121"/>
    </row>
    <row r="251" spans="3:3" x14ac:dyDescent="0.25">
      <c r="C251" s="121"/>
    </row>
    <row r="252" spans="3:3" x14ac:dyDescent="0.25">
      <c r="C252" s="121"/>
    </row>
    <row r="253" spans="3:3" x14ac:dyDescent="0.25">
      <c r="C253" s="121"/>
    </row>
    <row r="254" spans="3:3" x14ac:dyDescent="0.25">
      <c r="C254" s="121"/>
    </row>
    <row r="255" spans="3:3" x14ac:dyDescent="0.25">
      <c r="C255" s="121"/>
    </row>
  </sheetData>
  <mergeCells count="7">
    <mergeCell ref="C227:H227"/>
    <mergeCell ref="G3:G4"/>
    <mergeCell ref="H3:H4"/>
    <mergeCell ref="A2:H2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0" workbookViewId="0">
      <selection activeCell="F72" sqref="F72"/>
    </sheetView>
  </sheetViews>
  <sheetFormatPr baseColWidth="10" defaultRowHeight="15" x14ac:dyDescent="0.25"/>
  <cols>
    <col min="2" max="2" width="25.7109375" customWidth="1"/>
    <col min="3" max="3" width="15" customWidth="1"/>
    <col min="4" max="4" width="15.7109375" customWidth="1"/>
    <col min="5" max="6" width="19.140625" customWidth="1"/>
    <col min="7" max="7" width="12.5703125" customWidth="1"/>
  </cols>
  <sheetData>
    <row r="1" spans="1:7" ht="29.25" customHeight="1" thickBot="1" x14ac:dyDescent="0.3">
      <c r="A1" s="114" t="s">
        <v>62</v>
      </c>
      <c r="B1" s="114" t="s">
        <v>61</v>
      </c>
      <c r="C1" s="114" t="s">
        <v>2</v>
      </c>
      <c r="D1" s="114" t="s">
        <v>63</v>
      </c>
      <c r="E1" s="112" t="s">
        <v>65</v>
      </c>
      <c r="F1" s="112" t="s">
        <v>79</v>
      </c>
      <c r="G1" s="112" t="s">
        <v>78</v>
      </c>
    </row>
    <row r="2" spans="1:7" x14ac:dyDescent="0.25">
      <c r="A2" s="71">
        <v>1</v>
      </c>
      <c r="B2" s="72" t="s">
        <v>11</v>
      </c>
      <c r="C2" s="71" t="s">
        <v>12</v>
      </c>
      <c r="D2" s="73">
        <v>5</v>
      </c>
      <c r="E2" s="14">
        <v>32000</v>
      </c>
      <c r="F2" s="14"/>
      <c r="G2" s="14"/>
    </row>
    <row r="3" spans="1:7" x14ac:dyDescent="0.25">
      <c r="A3" s="71">
        <v>2</v>
      </c>
      <c r="B3" s="72" t="s">
        <v>13</v>
      </c>
      <c r="C3" s="71" t="s">
        <v>12</v>
      </c>
      <c r="D3" s="73">
        <v>5</v>
      </c>
      <c r="E3" s="4">
        <v>6500</v>
      </c>
      <c r="F3" s="4"/>
      <c r="G3" s="4"/>
    </row>
    <row r="4" spans="1:7" ht="22.5" x14ac:dyDescent="0.25">
      <c r="A4" s="71">
        <v>5</v>
      </c>
      <c r="B4" s="72" t="s">
        <v>16</v>
      </c>
      <c r="C4" s="71" t="s">
        <v>12</v>
      </c>
      <c r="D4" s="73">
        <v>5</v>
      </c>
      <c r="E4" s="4">
        <v>25000</v>
      </c>
      <c r="F4" s="4"/>
      <c r="G4" s="4"/>
    </row>
    <row r="5" spans="1:7" x14ac:dyDescent="0.25">
      <c r="A5" s="71">
        <v>6</v>
      </c>
      <c r="B5" s="72" t="s">
        <v>17</v>
      </c>
      <c r="C5" s="71" t="s">
        <v>12</v>
      </c>
      <c r="D5" s="73">
        <v>5</v>
      </c>
      <c r="E5" s="4">
        <v>18000</v>
      </c>
      <c r="F5" s="4"/>
      <c r="G5" s="4"/>
    </row>
    <row r="6" spans="1:7" x14ac:dyDescent="0.25">
      <c r="A6" s="71">
        <v>7</v>
      </c>
      <c r="B6" s="72" t="s">
        <v>18</v>
      </c>
      <c r="C6" s="71" t="s">
        <v>12</v>
      </c>
      <c r="D6" s="73">
        <v>5</v>
      </c>
      <c r="E6" s="4">
        <v>14000</v>
      </c>
      <c r="F6" s="4"/>
      <c r="G6" s="4"/>
    </row>
    <row r="7" spans="1:7" x14ac:dyDescent="0.25">
      <c r="A7" s="71">
        <v>8</v>
      </c>
      <c r="B7" s="72" t="s">
        <v>19</v>
      </c>
      <c r="C7" s="71" t="s">
        <v>12</v>
      </c>
      <c r="D7" s="73">
        <v>5</v>
      </c>
      <c r="E7" s="4">
        <v>18000</v>
      </c>
      <c r="F7" s="4"/>
      <c r="G7" s="4"/>
    </row>
    <row r="8" spans="1:7" ht="22.5" x14ac:dyDescent="0.25">
      <c r="A8" s="71">
        <v>9</v>
      </c>
      <c r="B8" s="72" t="s">
        <v>20</v>
      </c>
      <c r="C8" s="71" t="s">
        <v>12</v>
      </c>
      <c r="D8" s="73">
        <v>5</v>
      </c>
      <c r="E8" s="4">
        <v>55000</v>
      </c>
      <c r="F8" s="4"/>
      <c r="G8" s="4"/>
    </row>
    <row r="9" spans="1:7" x14ac:dyDescent="0.25">
      <c r="A9" s="71">
        <v>12</v>
      </c>
      <c r="B9" s="72" t="s">
        <v>23</v>
      </c>
      <c r="C9" s="71" t="s">
        <v>12</v>
      </c>
      <c r="D9" s="73">
        <v>5</v>
      </c>
      <c r="E9" s="4">
        <v>36000</v>
      </c>
      <c r="F9" s="4"/>
      <c r="G9" s="4"/>
    </row>
    <row r="10" spans="1:7" x14ac:dyDescent="0.25">
      <c r="A10" s="71">
        <v>13</v>
      </c>
      <c r="B10" s="72" t="s">
        <v>24</v>
      </c>
      <c r="C10" s="71" t="s">
        <v>12</v>
      </c>
      <c r="D10" s="73">
        <v>5</v>
      </c>
      <c r="E10" s="4">
        <v>12000</v>
      </c>
      <c r="F10" s="4"/>
      <c r="G10" s="4"/>
    </row>
    <row r="11" spans="1:7" x14ac:dyDescent="0.25">
      <c r="A11" s="71">
        <v>14</v>
      </c>
      <c r="B11" s="72" t="s">
        <v>25</v>
      </c>
      <c r="C11" s="71" t="s">
        <v>12</v>
      </c>
      <c r="D11" s="73">
        <v>1</v>
      </c>
      <c r="E11" s="4">
        <v>12000</v>
      </c>
      <c r="F11" s="4"/>
      <c r="G11" s="4"/>
    </row>
    <row r="12" spans="1:7" x14ac:dyDescent="0.25">
      <c r="A12" s="74">
        <v>1</v>
      </c>
      <c r="B12" s="75" t="s">
        <v>11</v>
      </c>
      <c r="C12" s="76" t="s">
        <v>26</v>
      </c>
      <c r="D12" s="76">
        <v>159</v>
      </c>
      <c r="E12" s="4">
        <v>25000</v>
      </c>
      <c r="F12" s="4">
        <v>80</v>
      </c>
      <c r="G12" s="4">
        <f>+F12*E12</f>
        <v>2000000</v>
      </c>
    </row>
    <row r="13" spans="1:7" x14ac:dyDescent="0.25">
      <c r="A13" s="74">
        <v>2</v>
      </c>
      <c r="B13" s="75" t="s">
        <v>13</v>
      </c>
      <c r="C13" s="76" t="s">
        <v>26</v>
      </c>
      <c r="D13" s="76">
        <v>159</v>
      </c>
      <c r="E13" s="4">
        <v>6500</v>
      </c>
      <c r="F13" s="4">
        <v>80</v>
      </c>
      <c r="G13" s="4">
        <f t="shared" ref="G13:G21" si="0">+F13*E13</f>
        <v>520000</v>
      </c>
    </row>
    <row r="14" spans="1:7" ht="22.5" x14ac:dyDescent="0.25">
      <c r="A14" s="74">
        <v>5</v>
      </c>
      <c r="B14" s="75" t="s">
        <v>16</v>
      </c>
      <c r="C14" s="76" t="s">
        <v>26</v>
      </c>
      <c r="D14" s="76">
        <v>159</v>
      </c>
      <c r="E14" s="4">
        <v>25000</v>
      </c>
      <c r="F14" s="4">
        <v>80</v>
      </c>
      <c r="G14" s="4">
        <f t="shared" si="0"/>
        <v>2000000</v>
      </c>
    </row>
    <row r="15" spans="1:7" x14ac:dyDescent="0.25">
      <c r="A15" s="74">
        <v>6</v>
      </c>
      <c r="B15" s="75" t="s">
        <v>17</v>
      </c>
      <c r="C15" s="76" t="s">
        <v>26</v>
      </c>
      <c r="D15" s="76">
        <v>159</v>
      </c>
      <c r="E15" s="4">
        <v>15000</v>
      </c>
      <c r="F15" s="4">
        <v>80</v>
      </c>
      <c r="G15" s="4">
        <f t="shared" si="0"/>
        <v>1200000</v>
      </c>
    </row>
    <row r="16" spans="1:7" x14ac:dyDescent="0.25">
      <c r="A16" s="74">
        <v>7</v>
      </c>
      <c r="B16" s="75" t="s">
        <v>18</v>
      </c>
      <c r="C16" s="76" t="s">
        <v>26</v>
      </c>
      <c r="D16" s="76">
        <v>159</v>
      </c>
      <c r="E16" s="4">
        <v>13000</v>
      </c>
      <c r="F16" s="4">
        <v>80</v>
      </c>
      <c r="G16" s="4">
        <f t="shared" si="0"/>
        <v>1040000</v>
      </c>
    </row>
    <row r="17" spans="1:7" x14ac:dyDescent="0.25">
      <c r="A17" s="74">
        <v>8</v>
      </c>
      <c r="B17" s="75" t="s">
        <v>19</v>
      </c>
      <c r="C17" s="76" t="s">
        <v>26</v>
      </c>
      <c r="D17" s="76">
        <v>48</v>
      </c>
      <c r="E17" s="4">
        <v>15000</v>
      </c>
      <c r="F17" s="4">
        <v>80</v>
      </c>
      <c r="G17" s="4">
        <f t="shared" si="0"/>
        <v>1200000</v>
      </c>
    </row>
    <row r="18" spans="1:7" ht="22.5" x14ac:dyDescent="0.25">
      <c r="A18" s="74">
        <v>9</v>
      </c>
      <c r="B18" s="75" t="s">
        <v>20</v>
      </c>
      <c r="C18" s="76" t="s">
        <v>26</v>
      </c>
      <c r="D18" s="76">
        <v>48</v>
      </c>
      <c r="E18" s="4">
        <v>48000</v>
      </c>
      <c r="F18" s="4">
        <v>80</v>
      </c>
      <c r="G18" s="4">
        <f t="shared" si="0"/>
        <v>3840000</v>
      </c>
    </row>
    <row r="19" spans="1:7" x14ac:dyDescent="0.25">
      <c r="A19" s="74">
        <v>12</v>
      </c>
      <c r="B19" s="75" t="s">
        <v>23</v>
      </c>
      <c r="C19" s="76" t="s">
        <v>26</v>
      </c>
      <c r="D19" s="76">
        <v>159</v>
      </c>
      <c r="E19" s="4">
        <v>36000</v>
      </c>
      <c r="F19" s="4">
        <v>80</v>
      </c>
      <c r="G19" s="4">
        <f t="shared" si="0"/>
        <v>2880000</v>
      </c>
    </row>
    <row r="20" spans="1:7" x14ac:dyDescent="0.25">
      <c r="A20" s="74">
        <v>13</v>
      </c>
      <c r="B20" s="75" t="s">
        <v>24</v>
      </c>
      <c r="C20" s="76" t="s">
        <v>26</v>
      </c>
      <c r="D20" s="76">
        <v>159</v>
      </c>
      <c r="E20" s="4">
        <v>10000</v>
      </c>
      <c r="F20" s="4">
        <v>80</v>
      </c>
      <c r="G20" s="4">
        <f t="shared" si="0"/>
        <v>800000</v>
      </c>
    </row>
    <row r="21" spans="1:7" x14ac:dyDescent="0.25">
      <c r="A21" s="74">
        <v>14</v>
      </c>
      <c r="B21" s="75" t="s">
        <v>25</v>
      </c>
      <c r="C21" s="76" t="s">
        <v>26</v>
      </c>
      <c r="D21" s="76">
        <v>9</v>
      </c>
      <c r="E21" s="4">
        <v>8000</v>
      </c>
      <c r="F21" s="4">
        <v>80</v>
      </c>
      <c r="G21" s="4">
        <f t="shared" si="0"/>
        <v>640000</v>
      </c>
    </row>
    <row r="22" spans="1:7" x14ac:dyDescent="0.25">
      <c r="A22" s="71">
        <v>1</v>
      </c>
      <c r="B22" s="72" t="s">
        <v>11</v>
      </c>
      <c r="C22" s="73" t="s">
        <v>36</v>
      </c>
      <c r="D22" s="73">
        <v>8</v>
      </c>
      <c r="E22" s="4">
        <v>31500</v>
      </c>
      <c r="F22" s="4">
        <v>8</v>
      </c>
      <c r="G22" s="4">
        <f>+F22*E22</f>
        <v>252000</v>
      </c>
    </row>
    <row r="23" spans="1:7" x14ac:dyDescent="0.25">
      <c r="A23" s="71">
        <v>2</v>
      </c>
      <c r="B23" s="72" t="s">
        <v>13</v>
      </c>
      <c r="C23" s="73" t="s">
        <v>36</v>
      </c>
      <c r="D23" s="73">
        <v>8</v>
      </c>
      <c r="E23" s="4">
        <v>6500</v>
      </c>
      <c r="F23" s="4">
        <v>8</v>
      </c>
      <c r="G23" s="4">
        <f t="shared" ref="G23:G37" si="1">+F23*E23</f>
        <v>52000</v>
      </c>
    </row>
    <row r="24" spans="1:7" x14ac:dyDescent="0.25">
      <c r="A24" s="71">
        <v>6</v>
      </c>
      <c r="B24" s="72" t="s">
        <v>17</v>
      </c>
      <c r="C24" s="73" t="s">
        <v>36</v>
      </c>
      <c r="D24" s="73">
        <v>8</v>
      </c>
      <c r="E24" s="4">
        <v>18000</v>
      </c>
      <c r="F24" s="4">
        <v>8</v>
      </c>
      <c r="G24" s="4">
        <f t="shared" si="1"/>
        <v>144000</v>
      </c>
    </row>
    <row r="25" spans="1:7" x14ac:dyDescent="0.25">
      <c r="A25" s="71">
        <v>7</v>
      </c>
      <c r="B25" s="72" t="s">
        <v>18</v>
      </c>
      <c r="C25" s="73" t="s">
        <v>36</v>
      </c>
      <c r="D25" s="73">
        <v>8</v>
      </c>
      <c r="E25" s="4">
        <v>14000</v>
      </c>
      <c r="F25" s="4">
        <v>8</v>
      </c>
      <c r="G25" s="4">
        <f t="shared" si="1"/>
        <v>112000</v>
      </c>
    </row>
    <row r="26" spans="1:7" x14ac:dyDescent="0.25">
      <c r="A26" s="71">
        <v>8</v>
      </c>
      <c r="B26" s="72" t="s">
        <v>19</v>
      </c>
      <c r="C26" s="73" t="s">
        <v>36</v>
      </c>
      <c r="D26" s="73">
        <v>8</v>
      </c>
      <c r="E26" s="4">
        <v>18000</v>
      </c>
      <c r="F26" s="4">
        <v>8</v>
      </c>
      <c r="G26" s="4">
        <f t="shared" si="1"/>
        <v>144000</v>
      </c>
    </row>
    <row r="27" spans="1:7" ht="22.5" x14ac:dyDescent="0.25">
      <c r="A27" s="71">
        <v>9</v>
      </c>
      <c r="B27" s="72" t="s">
        <v>20</v>
      </c>
      <c r="C27" s="73" t="s">
        <v>36</v>
      </c>
      <c r="D27" s="73">
        <v>8</v>
      </c>
      <c r="E27" s="4">
        <v>55000</v>
      </c>
      <c r="F27" s="4">
        <v>8</v>
      </c>
      <c r="G27" s="4">
        <f t="shared" si="1"/>
        <v>440000</v>
      </c>
    </row>
    <row r="28" spans="1:7" x14ac:dyDescent="0.25">
      <c r="A28" s="71">
        <v>14</v>
      </c>
      <c r="B28" s="72" t="s">
        <v>25</v>
      </c>
      <c r="C28" s="73" t="s">
        <v>36</v>
      </c>
      <c r="D28" s="73">
        <v>1</v>
      </c>
      <c r="E28" s="4">
        <v>12000</v>
      </c>
      <c r="F28" s="4">
        <v>8</v>
      </c>
      <c r="G28" s="4">
        <f t="shared" si="1"/>
        <v>96000</v>
      </c>
    </row>
    <row r="29" spans="1:7" x14ac:dyDescent="0.25">
      <c r="A29" s="74">
        <v>1</v>
      </c>
      <c r="B29" s="75" t="s">
        <v>11</v>
      </c>
      <c r="C29" s="76" t="s">
        <v>37</v>
      </c>
      <c r="D29" s="76">
        <v>7</v>
      </c>
      <c r="E29" s="4">
        <v>37700</v>
      </c>
      <c r="F29" s="4">
        <v>4</v>
      </c>
      <c r="G29" s="4">
        <f t="shared" si="1"/>
        <v>150800</v>
      </c>
    </row>
    <row r="30" spans="1:7" x14ac:dyDescent="0.25">
      <c r="A30" s="74">
        <v>2</v>
      </c>
      <c r="B30" s="75" t="s">
        <v>13</v>
      </c>
      <c r="C30" s="76" t="s">
        <v>37</v>
      </c>
      <c r="D30" s="76">
        <v>7</v>
      </c>
      <c r="E30" s="4">
        <v>6500</v>
      </c>
      <c r="F30" s="4">
        <v>4</v>
      </c>
      <c r="G30" s="4">
        <f t="shared" si="1"/>
        <v>26000</v>
      </c>
    </row>
    <row r="31" spans="1:7" ht="22.5" x14ac:dyDescent="0.25">
      <c r="A31" s="74">
        <v>5</v>
      </c>
      <c r="B31" s="75" t="s">
        <v>16</v>
      </c>
      <c r="C31" s="76" t="s">
        <v>37</v>
      </c>
      <c r="D31" s="76">
        <v>7</v>
      </c>
      <c r="E31" s="4">
        <v>25000</v>
      </c>
      <c r="F31" s="4">
        <v>4</v>
      </c>
      <c r="G31" s="4">
        <f t="shared" si="1"/>
        <v>100000</v>
      </c>
    </row>
    <row r="32" spans="1:7" x14ac:dyDescent="0.25">
      <c r="A32" s="74">
        <v>6</v>
      </c>
      <c r="B32" s="75" t="s">
        <v>17</v>
      </c>
      <c r="C32" s="76" t="s">
        <v>37</v>
      </c>
      <c r="D32" s="76">
        <v>7</v>
      </c>
      <c r="E32" s="4">
        <v>22000</v>
      </c>
      <c r="F32" s="4">
        <v>4</v>
      </c>
      <c r="G32" s="4">
        <f t="shared" si="1"/>
        <v>88000</v>
      </c>
    </row>
    <row r="33" spans="1:7" x14ac:dyDescent="0.25">
      <c r="A33" s="74">
        <v>7</v>
      </c>
      <c r="B33" s="75" t="s">
        <v>18</v>
      </c>
      <c r="C33" s="76" t="s">
        <v>37</v>
      </c>
      <c r="D33" s="76">
        <v>7</v>
      </c>
      <c r="E33" s="4">
        <v>16000</v>
      </c>
      <c r="F33" s="4">
        <v>4</v>
      </c>
      <c r="G33" s="4">
        <f t="shared" si="1"/>
        <v>64000</v>
      </c>
    </row>
    <row r="34" spans="1:7" x14ac:dyDescent="0.25">
      <c r="A34" s="74">
        <v>8</v>
      </c>
      <c r="B34" s="75" t="s">
        <v>19</v>
      </c>
      <c r="C34" s="76" t="s">
        <v>37</v>
      </c>
      <c r="D34" s="76">
        <v>7</v>
      </c>
      <c r="E34" s="4">
        <v>22000</v>
      </c>
      <c r="F34" s="4">
        <v>4</v>
      </c>
      <c r="G34" s="4">
        <f t="shared" si="1"/>
        <v>88000</v>
      </c>
    </row>
    <row r="35" spans="1:7" ht="22.5" x14ac:dyDescent="0.25">
      <c r="A35" s="74">
        <v>9</v>
      </c>
      <c r="B35" s="75" t="s">
        <v>20</v>
      </c>
      <c r="C35" s="76" t="s">
        <v>37</v>
      </c>
      <c r="D35" s="76">
        <v>7</v>
      </c>
      <c r="E35" s="4">
        <v>60000</v>
      </c>
      <c r="F35" s="4">
        <v>4</v>
      </c>
      <c r="G35" s="4">
        <f t="shared" si="1"/>
        <v>240000</v>
      </c>
    </row>
    <row r="36" spans="1:7" x14ac:dyDescent="0.25">
      <c r="A36" s="74">
        <v>10</v>
      </c>
      <c r="B36" s="75" t="s">
        <v>21</v>
      </c>
      <c r="C36" s="76" t="s">
        <v>37</v>
      </c>
      <c r="D36" s="76">
        <v>7</v>
      </c>
      <c r="E36" s="4">
        <v>20000</v>
      </c>
      <c r="F36" s="4">
        <v>4</v>
      </c>
      <c r="G36" s="4">
        <f t="shared" si="1"/>
        <v>80000</v>
      </c>
    </row>
    <row r="37" spans="1:7" x14ac:dyDescent="0.25">
      <c r="A37" s="74">
        <v>12</v>
      </c>
      <c r="B37" s="75" t="s">
        <v>23</v>
      </c>
      <c r="C37" s="76" t="s">
        <v>37</v>
      </c>
      <c r="D37" s="76">
        <v>7</v>
      </c>
      <c r="E37" s="4">
        <v>45000</v>
      </c>
      <c r="F37" s="4">
        <v>4</v>
      </c>
      <c r="G37" s="4">
        <f t="shared" si="1"/>
        <v>180000</v>
      </c>
    </row>
    <row r="38" spans="1:7" x14ac:dyDescent="0.25">
      <c r="A38" s="74">
        <v>13</v>
      </c>
      <c r="B38" s="75" t="s">
        <v>24</v>
      </c>
      <c r="C38" s="76" t="s">
        <v>37</v>
      </c>
      <c r="D38" s="76">
        <v>7</v>
      </c>
      <c r="E38" s="4">
        <v>15000</v>
      </c>
      <c r="F38" s="4"/>
      <c r="G38" s="4"/>
    </row>
    <row r="39" spans="1:7" x14ac:dyDescent="0.25">
      <c r="A39" s="74">
        <v>14</v>
      </c>
      <c r="B39" s="75" t="s">
        <v>25</v>
      </c>
      <c r="C39" s="76" t="s">
        <v>37</v>
      </c>
      <c r="D39" s="76">
        <v>1</v>
      </c>
      <c r="E39" s="4">
        <v>15000</v>
      </c>
      <c r="F39" s="4"/>
      <c r="G39" s="4"/>
    </row>
    <row r="40" spans="1:7" x14ac:dyDescent="0.25">
      <c r="A40" s="74">
        <v>1</v>
      </c>
      <c r="B40" s="75" t="s">
        <v>11</v>
      </c>
      <c r="C40" s="76" t="s">
        <v>42</v>
      </c>
      <c r="D40" s="76">
        <v>6</v>
      </c>
      <c r="E40" s="4">
        <v>31200</v>
      </c>
      <c r="F40" s="4"/>
      <c r="G40" s="4"/>
    </row>
    <row r="41" spans="1:7" x14ac:dyDescent="0.25">
      <c r="A41" s="74">
        <v>2</v>
      </c>
      <c r="B41" s="75" t="s">
        <v>13</v>
      </c>
      <c r="C41" s="76" t="s">
        <v>42</v>
      </c>
      <c r="D41" s="76">
        <v>6</v>
      </c>
      <c r="E41" s="4">
        <v>6500</v>
      </c>
      <c r="F41" s="4"/>
      <c r="G41" s="4"/>
    </row>
    <row r="42" spans="1:7" ht="22.5" x14ac:dyDescent="0.25">
      <c r="A42" s="74">
        <v>5</v>
      </c>
      <c r="B42" s="75" t="s">
        <v>16</v>
      </c>
      <c r="C42" s="76" t="s">
        <v>42</v>
      </c>
      <c r="D42" s="76">
        <v>6</v>
      </c>
      <c r="E42" s="4">
        <v>25000</v>
      </c>
      <c r="F42" s="4"/>
      <c r="G42" s="4"/>
    </row>
    <row r="43" spans="1:7" x14ac:dyDescent="0.25">
      <c r="A43" s="74">
        <v>6</v>
      </c>
      <c r="B43" s="75" t="s">
        <v>17</v>
      </c>
      <c r="C43" s="76" t="s">
        <v>42</v>
      </c>
      <c r="D43" s="76">
        <v>6</v>
      </c>
      <c r="E43" s="4">
        <v>16900</v>
      </c>
      <c r="F43" s="4"/>
      <c r="G43" s="4"/>
    </row>
    <row r="44" spans="1:7" x14ac:dyDescent="0.25">
      <c r="A44" s="74">
        <v>7</v>
      </c>
      <c r="B44" s="75" t="s">
        <v>18</v>
      </c>
      <c r="C44" s="76" t="s">
        <v>42</v>
      </c>
      <c r="D44" s="76">
        <v>6</v>
      </c>
      <c r="E44" s="4">
        <v>13000</v>
      </c>
      <c r="F44" s="4"/>
      <c r="G44" s="4"/>
    </row>
    <row r="45" spans="1:7" x14ac:dyDescent="0.25">
      <c r="A45" s="74">
        <v>8</v>
      </c>
      <c r="B45" s="75" t="s">
        <v>19</v>
      </c>
      <c r="C45" s="76" t="s">
        <v>42</v>
      </c>
      <c r="D45" s="76">
        <v>5</v>
      </c>
      <c r="E45" s="4">
        <v>18200</v>
      </c>
      <c r="F45" s="4"/>
      <c r="G45" s="4"/>
    </row>
    <row r="46" spans="1:7" ht="22.5" x14ac:dyDescent="0.25">
      <c r="A46" s="74">
        <v>9</v>
      </c>
      <c r="B46" s="75" t="s">
        <v>20</v>
      </c>
      <c r="C46" s="76" t="s">
        <v>42</v>
      </c>
      <c r="D46" s="76">
        <v>5</v>
      </c>
      <c r="E46" s="4">
        <v>60000</v>
      </c>
      <c r="F46" s="4"/>
      <c r="G46" s="4"/>
    </row>
    <row r="47" spans="1:7" x14ac:dyDescent="0.25">
      <c r="A47" s="74">
        <v>10</v>
      </c>
      <c r="B47" s="75" t="s">
        <v>21</v>
      </c>
      <c r="C47" s="76" t="s">
        <v>42</v>
      </c>
      <c r="D47" s="76">
        <v>5</v>
      </c>
      <c r="E47" s="4">
        <v>15600</v>
      </c>
      <c r="F47" s="4"/>
      <c r="G47" s="4"/>
    </row>
    <row r="48" spans="1:7" x14ac:dyDescent="0.25">
      <c r="A48" s="74">
        <v>11</v>
      </c>
      <c r="B48" s="75" t="s">
        <v>22</v>
      </c>
      <c r="C48" s="76" t="s">
        <v>42</v>
      </c>
      <c r="D48" s="76">
        <v>6</v>
      </c>
      <c r="E48" s="4">
        <v>15000</v>
      </c>
      <c r="F48" s="4"/>
      <c r="G48" s="4"/>
    </row>
    <row r="49" spans="1:7" x14ac:dyDescent="0.25">
      <c r="A49" s="74">
        <v>12</v>
      </c>
      <c r="B49" s="75" t="s">
        <v>23</v>
      </c>
      <c r="C49" s="76" t="s">
        <v>42</v>
      </c>
      <c r="D49" s="76">
        <v>6</v>
      </c>
      <c r="E49" s="4">
        <v>43000</v>
      </c>
      <c r="F49" s="4"/>
      <c r="G49" s="4"/>
    </row>
    <row r="50" spans="1:7" x14ac:dyDescent="0.25">
      <c r="A50" s="74">
        <v>13</v>
      </c>
      <c r="B50" s="75" t="s">
        <v>24</v>
      </c>
      <c r="C50" s="76" t="s">
        <v>42</v>
      </c>
      <c r="D50" s="76">
        <v>6</v>
      </c>
      <c r="E50" s="4">
        <v>12000</v>
      </c>
      <c r="F50" s="4"/>
      <c r="G50" s="4"/>
    </row>
    <row r="51" spans="1:7" x14ac:dyDescent="0.25">
      <c r="A51" s="74">
        <v>14</v>
      </c>
      <c r="B51" s="75" t="s">
        <v>25</v>
      </c>
      <c r="C51" s="76" t="s">
        <v>42</v>
      </c>
      <c r="D51" s="76">
        <v>1</v>
      </c>
      <c r="E51" s="4">
        <v>12000</v>
      </c>
      <c r="F51" s="4"/>
      <c r="G51" s="4"/>
    </row>
    <row r="52" spans="1:7" ht="15.75" thickBot="1" x14ac:dyDescent="0.3">
      <c r="A52" s="71"/>
      <c r="B52" s="72" t="s">
        <v>45</v>
      </c>
      <c r="C52" s="73"/>
      <c r="D52" s="77">
        <v>2529</v>
      </c>
      <c r="E52" s="66"/>
      <c r="F52" s="66"/>
      <c r="G52" s="66">
        <f>SUM(G2:G51)</f>
        <v>18376800</v>
      </c>
    </row>
    <row r="53" spans="1:7" ht="33" customHeight="1" thickBot="1" x14ac:dyDescent="0.3">
      <c r="A53" s="224" t="s">
        <v>66</v>
      </c>
      <c r="B53" s="225"/>
      <c r="C53" s="225"/>
      <c r="D53" s="225"/>
      <c r="E53" s="226"/>
      <c r="F53" s="226"/>
      <c r="G53" s="227"/>
    </row>
    <row r="54" spans="1:7" ht="45" customHeight="1" x14ac:dyDescent="0.25">
      <c r="A54" s="221" t="s">
        <v>75</v>
      </c>
      <c r="B54" s="222"/>
      <c r="C54" s="222"/>
      <c r="D54" s="222"/>
      <c r="E54" s="222"/>
      <c r="F54" s="222"/>
      <c r="G54" s="222"/>
    </row>
    <row r="55" spans="1:7" ht="41.25" customHeight="1" thickBot="1" x14ac:dyDescent="0.3">
      <c r="A55" s="196" t="s">
        <v>67</v>
      </c>
      <c r="B55" s="197"/>
      <c r="C55" s="197"/>
      <c r="D55" s="197"/>
      <c r="E55" s="197"/>
      <c r="F55" s="197"/>
      <c r="G55" s="197"/>
    </row>
  </sheetData>
  <mergeCells count="3">
    <mergeCell ref="A53:G53"/>
    <mergeCell ref="A54:G54"/>
    <mergeCell ref="A55:G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N68"/>
  <sheetViews>
    <sheetView workbookViewId="0">
      <selection activeCell="P13" sqref="P13"/>
    </sheetView>
  </sheetViews>
  <sheetFormatPr baseColWidth="10" defaultRowHeight="15" x14ac:dyDescent="0.25"/>
  <cols>
    <col min="3" max="3" width="22" customWidth="1"/>
    <col min="5" max="5" width="14.85546875" customWidth="1"/>
    <col min="6" max="6" width="0" hidden="1" customWidth="1"/>
    <col min="7" max="8" width="13.28515625" hidden="1" customWidth="1"/>
    <col min="9" max="9" width="12.7109375" hidden="1" customWidth="1"/>
    <col min="10" max="10" width="14.28515625" hidden="1" customWidth="1"/>
    <col min="11" max="11" width="13.42578125" hidden="1" customWidth="1"/>
    <col min="12" max="12" width="17.5703125" hidden="1" customWidth="1"/>
    <col min="13" max="13" width="21.85546875" style="9" customWidth="1"/>
    <col min="14" max="14" width="19" hidden="1" customWidth="1"/>
  </cols>
  <sheetData>
    <row r="2" spans="2:14" x14ac:dyDescent="0.25">
      <c r="B2" s="201" t="s">
        <v>70</v>
      </c>
      <c r="C2" s="201"/>
      <c r="D2" s="201"/>
      <c r="E2" s="201"/>
      <c r="F2" s="213"/>
      <c r="G2" s="213"/>
      <c r="H2" s="213"/>
      <c r="I2" s="201"/>
      <c r="J2" s="201"/>
      <c r="K2" s="201"/>
      <c r="L2" s="201"/>
      <c r="M2" s="201"/>
    </row>
    <row r="4" spans="2:14" ht="15.75" thickBot="1" x14ac:dyDescent="0.3"/>
    <row r="5" spans="2:14" ht="26.25" thickBot="1" x14ac:dyDescent="0.3">
      <c r="B5" s="18" t="s">
        <v>0</v>
      </c>
      <c r="C5" s="19" t="s">
        <v>52</v>
      </c>
      <c r="D5" s="19" t="s">
        <v>2</v>
      </c>
      <c r="E5" s="19" t="s">
        <v>3</v>
      </c>
      <c r="F5" s="19" t="s">
        <v>53</v>
      </c>
      <c r="G5" s="19" t="s">
        <v>54</v>
      </c>
      <c r="H5" s="19" t="s">
        <v>55</v>
      </c>
      <c r="I5" s="20" t="s">
        <v>72</v>
      </c>
      <c r="J5" s="55" t="s">
        <v>68</v>
      </c>
      <c r="K5" s="55" t="s">
        <v>47</v>
      </c>
      <c r="L5" s="55" t="s">
        <v>49</v>
      </c>
      <c r="M5" s="8" t="s">
        <v>73</v>
      </c>
      <c r="N5" s="1" t="s">
        <v>71</v>
      </c>
    </row>
    <row r="6" spans="2:14" ht="23.25" customHeight="1" x14ac:dyDescent="0.25">
      <c r="B6" s="44">
        <v>1</v>
      </c>
      <c r="C6" s="45" t="s">
        <v>56</v>
      </c>
      <c r="D6" s="46" t="s">
        <v>12</v>
      </c>
      <c r="E6" s="47">
        <v>5</v>
      </c>
      <c r="F6" s="48">
        <v>15600</v>
      </c>
      <c r="G6" s="49">
        <v>20400</v>
      </c>
      <c r="H6" s="49">
        <v>46000</v>
      </c>
      <c r="I6" s="50">
        <v>15600</v>
      </c>
      <c r="J6" s="56"/>
      <c r="K6" s="57">
        <v>160000</v>
      </c>
      <c r="L6" s="56">
        <v>0</v>
      </c>
      <c r="M6" s="51">
        <f>+E6-J6</f>
        <v>5</v>
      </c>
      <c r="N6" s="98">
        <f>+M6*I6</f>
        <v>78000</v>
      </c>
    </row>
    <row r="7" spans="2:14" ht="26.25" customHeight="1" x14ac:dyDescent="0.25">
      <c r="B7" s="52">
        <v>2</v>
      </c>
      <c r="C7" s="22" t="s">
        <v>57</v>
      </c>
      <c r="D7" s="21" t="s">
        <v>12</v>
      </c>
      <c r="E7" s="23">
        <v>5</v>
      </c>
      <c r="F7" s="23" t="s">
        <v>58</v>
      </c>
      <c r="G7" s="25">
        <v>70000</v>
      </c>
      <c r="H7" s="28">
        <v>50000</v>
      </c>
      <c r="I7" s="26">
        <v>50000</v>
      </c>
      <c r="J7" s="58"/>
      <c r="K7" s="59">
        <v>32500</v>
      </c>
      <c r="L7" s="58">
        <v>0</v>
      </c>
      <c r="M7" s="53">
        <f>+E7-J7</f>
        <v>5</v>
      </c>
      <c r="N7" s="99">
        <f>+M7*I7</f>
        <v>250000</v>
      </c>
    </row>
    <row r="8" spans="2:14" ht="51" x14ac:dyDescent="0.25">
      <c r="B8" s="52">
        <v>3</v>
      </c>
      <c r="C8" s="22" t="s">
        <v>59</v>
      </c>
      <c r="D8" s="21" t="s">
        <v>12</v>
      </c>
      <c r="E8" s="23">
        <v>5</v>
      </c>
      <c r="F8" s="24">
        <v>36000</v>
      </c>
      <c r="G8" s="25">
        <v>48000</v>
      </c>
      <c r="H8" s="25">
        <v>120000</v>
      </c>
      <c r="I8" s="26">
        <v>36000</v>
      </c>
      <c r="J8" s="58"/>
      <c r="K8" s="59">
        <v>125000</v>
      </c>
      <c r="L8" s="58">
        <v>0</v>
      </c>
      <c r="M8" s="53">
        <f t="shared" ref="M8:M56" si="0">+E8-J8</f>
        <v>5</v>
      </c>
      <c r="N8" s="99">
        <f t="shared" ref="N8:N56" si="1">+M8*I8</f>
        <v>180000</v>
      </c>
    </row>
    <row r="9" spans="2:14" ht="51" customHeight="1" x14ac:dyDescent="0.25">
      <c r="B9" s="54">
        <v>1</v>
      </c>
      <c r="C9" s="30" t="s">
        <v>56</v>
      </c>
      <c r="D9" s="31" t="s">
        <v>26</v>
      </c>
      <c r="E9" s="31">
        <v>225</v>
      </c>
      <c r="F9" s="32">
        <v>14000</v>
      </c>
      <c r="G9" s="33">
        <v>16500</v>
      </c>
      <c r="H9" s="33">
        <v>46000</v>
      </c>
      <c r="I9" s="27">
        <v>14000</v>
      </c>
      <c r="J9" s="60">
        <v>30</v>
      </c>
      <c r="K9" s="60">
        <f>+F9</f>
        <v>14000</v>
      </c>
      <c r="L9" s="60">
        <f>+K9*J9</f>
        <v>420000</v>
      </c>
      <c r="M9" s="53">
        <f t="shared" si="0"/>
        <v>195</v>
      </c>
      <c r="N9" s="99">
        <f t="shared" si="1"/>
        <v>2730000</v>
      </c>
    </row>
    <row r="10" spans="2:14" ht="51" customHeight="1" x14ac:dyDescent="0.25">
      <c r="B10" s="54">
        <v>2</v>
      </c>
      <c r="C10" s="30" t="s">
        <v>57</v>
      </c>
      <c r="D10" s="31" t="s">
        <v>26</v>
      </c>
      <c r="E10" s="31">
        <v>382</v>
      </c>
      <c r="F10" s="32">
        <v>30000</v>
      </c>
      <c r="G10" s="33">
        <v>70000</v>
      </c>
      <c r="H10" s="33">
        <v>50000</v>
      </c>
      <c r="I10" s="27">
        <v>30000</v>
      </c>
      <c r="J10" s="60">
        <v>30</v>
      </c>
      <c r="K10" s="60">
        <f>+F10</f>
        <v>30000</v>
      </c>
      <c r="L10" s="60">
        <f t="shared" ref="L10:L11" si="2">+K10*J10</f>
        <v>900000</v>
      </c>
      <c r="M10" s="53">
        <f t="shared" si="0"/>
        <v>352</v>
      </c>
      <c r="N10" s="99">
        <f t="shared" si="1"/>
        <v>10560000</v>
      </c>
    </row>
    <row r="11" spans="2:14" ht="51" customHeight="1" x14ac:dyDescent="0.25">
      <c r="B11" s="54">
        <v>3</v>
      </c>
      <c r="C11" s="30" t="s">
        <v>59</v>
      </c>
      <c r="D11" s="31" t="s">
        <v>26</v>
      </c>
      <c r="E11" s="31">
        <v>225</v>
      </c>
      <c r="F11" s="32">
        <v>23500</v>
      </c>
      <c r="G11" s="33">
        <v>48000</v>
      </c>
      <c r="H11" s="33">
        <v>120000</v>
      </c>
      <c r="I11" s="27">
        <v>23500</v>
      </c>
      <c r="J11" s="60">
        <v>30</v>
      </c>
      <c r="K11" s="60">
        <f>+F11</f>
        <v>23500</v>
      </c>
      <c r="L11" s="60">
        <f t="shared" si="2"/>
        <v>705000</v>
      </c>
      <c r="M11" s="53">
        <f t="shared" si="0"/>
        <v>195</v>
      </c>
      <c r="N11" s="99">
        <f t="shared" si="1"/>
        <v>4582500</v>
      </c>
    </row>
    <row r="12" spans="2:14" ht="24.75" customHeight="1" x14ac:dyDescent="0.25">
      <c r="B12" s="52">
        <v>1</v>
      </c>
      <c r="C12" s="22" t="s">
        <v>56</v>
      </c>
      <c r="D12" s="23" t="s">
        <v>27</v>
      </c>
      <c r="E12" s="23">
        <v>10</v>
      </c>
      <c r="F12" s="24">
        <v>20800</v>
      </c>
      <c r="G12" s="25">
        <v>22000</v>
      </c>
      <c r="H12" s="25">
        <v>46000</v>
      </c>
      <c r="I12" s="26">
        <v>20800</v>
      </c>
      <c r="J12" s="58"/>
      <c r="K12" s="59">
        <v>275000</v>
      </c>
      <c r="L12" s="58">
        <v>0</v>
      </c>
      <c r="M12" s="53">
        <f t="shared" si="0"/>
        <v>10</v>
      </c>
      <c r="N12" s="99">
        <f t="shared" si="1"/>
        <v>208000</v>
      </c>
    </row>
    <row r="13" spans="2:14" ht="31.5" customHeight="1" x14ac:dyDescent="0.25">
      <c r="B13" s="52">
        <v>2</v>
      </c>
      <c r="C13" s="22" t="s">
        <v>57</v>
      </c>
      <c r="D13" s="23" t="s">
        <v>27</v>
      </c>
      <c r="E13" s="23">
        <v>10</v>
      </c>
      <c r="F13" s="26">
        <v>52500</v>
      </c>
      <c r="G13" s="21">
        <v>0</v>
      </c>
      <c r="H13" s="28">
        <v>50000</v>
      </c>
      <c r="I13" s="26">
        <v>50000</v>
      </c>
      <c r="J13" s="58"/>
      <c r="K13" s="59">
        <v>180000</v>
      </c>
      <c r="L13" s="58">
        <v>0</v>
      </c>
      <c r="M13" s="53">
        <f t="shared" si="0"/>
        <v>10</v>
      </c>
      <c r="N13" s="99">
        <f t="shared" si="1"/>
        <v>500000</v>
      </c>
    </row>
    <row r="14" spans="2:14" ht="51" x14ac:dyDescent="0.25">
      <c r="B14" s="52">
        <v>3</v>
      </c>
      <c r="C14" s="22" t="s">
        <v>59</v>
      </c>
      <c r="D14" s="23" t="s">
        <v>27</v>
      </c>
      <c r="E14" s="23">
        <v>10</v>
      </c>
      <c r="F14" s="24">
        <v>32500</v>
      </c>
      <c r="G14" s="25">
        <v>35000</v>
      </c>
      <c r="H14" s="25">
        <v>120000</v>
      </c>
      <c r="I14" s="26">
        <v>32500</v>
      </c>
      <c r="J14" s="58"/>
      <c r="K14" s="59">
        <v>60000</v>
      </c>
      <c r="L14" s="58">
        <v>0</v>
      </c>
      <c r="M14" s="53">
        <f t="shared" si="0"/>
        <v>10</v>
      </c>
      <c r="N14" s="99">
        <f t="shared" si="1"/>
        <v>325000</v>
      </c>
    </row>
    <row r="15" spans="2:14" x14ac:dyDescent="0.25">
      <c r="B15" s="54">
        <v>1</v>
      </c>
      <c r="C15" s="30" t="s">
        <v>56</v>
      </c>
      <c r="D15" s="31" t="s">
        <v>28</v>
      </c>
      <c r="E15" s="31">
        <v>10</v>
      </c>
      <c r="F15" s="32">
        <v>15600</v>
      </c>
      <c r="G15" s="33">
        <v>18500</v>
      </c>
      <c r="H15" s="33">
        <v>46000</v>
      </c>
      <c r="I15" s="27">
        <v>15600</v>
      </c>
      <c r="J15" s="58"/>
      <c r="K15" s="59">
        <v>12000</v>
      </c>
      <c r="L15" s="58">
        <v>0</v>
      </c>
      <c r="M15" s="53">
        <f t="shared" si="0"/>
        <v>10</v>
      </c>
      <c r="N15" s="99">
        <f t="shared" si="1"/>
        <v>156000</v>
      </c>
    </row>
    <row r="16" spans="2:14" x14ac:dyDescent="0.25">
      <c r="B16" s="54">
        <v>2</v>
      </c>
      <c r="C16" s="30" t="s">
        <v>57</v>
      </c>
      <c r="D16" s="31" t="s">
        <v>28</v>
      </c>
      <c r="E16" s="31">
        <v>10</v>
      </c>
      <c r="F16" s="27">
        <v>54000</v>
      </c>
      <c r="G16" s="33">
        <v>70000</v>
      </c>
      <c r="H16" s="34">
        <v>50000</v>
      </c>
      <c r="I16" s="27">
        <v>50000</v>
      </c>
      <c r="J16" s="58"/>
      <c r="K16" s="59">
        <v>1625000</v>
      </c>
      <c r="L16" s="58">
        <v>94</v>
      </c>
      <c r="M16" s="53">
        <f t="shared" si="0"/>
        <v>10</v>
      </c>
      <c r="N16" s="99">
        <f t="shared" si="1"/>
        <v>500000</v>
      </c>
    </row>
    <row r="17" spans="2:14" ht="51" x14ac:dyDescent="0.25">
      <c r="B17" s="54">
        <v>3</v>
      </c>
      <c r="C17" s="30" t="s">
        <v>59</v>
      </c>
      <c r="D17" s="31" t="s">
        <v>28</v>
      </c>
      <c r="E17" s="31">
        <v>10</v>
      </c>
      <c r="F17" s="32">
        <v>45000</v>
      </c>
      <c r="G17" s="33">
        <v>48000</v>
      </c>
      <c r="H17" s="33">
        <v>120000</v>
      </c>
      <c r="I17" s="27">
        <v>45000</v>
      </c>
      <c r="J17" s="58"/>
      <c r="K17" s="59">
        <v>422500</v>
      </c>
      <c r="L17" s="58">
        <v>94</v>
      </c>
      <c r="M17" s="53">
        <f t="shared" si="0"/>
        <v>10</v>
      </c>
      <c r="N17" s="99">
        <f t="shared" si="1"/>
        <v>450000</v>
      </c>
    </row>
    <row r="18" spans="2:14" ht="22.5" customHeight="1" x14ac:dyDescent="0.25">
      <c r="B18" s="52">
        <v>1</v>
      </c>
      <c r="C18" s="22" t="s">
        <v>56</v>
      </c>
      <c r="D18" s="23" t="s">
        <v>29</v>
      </c>
      <c r="E18" s="23">
        <v>6</v>
      </c>
      <c r="F18" s="24">
        <v>23400</v>
      </c>
      <c r="G18" s="25">
        <v>35000</v>
      </c>
      <c r="H18" s="25">
        <v>46000</v>
      </c>
      <c r="I18" s="26">
        <v>23400</v>
      </c>
      <c r="J18" s="58"/>
      <c r="K18" s="59">
        <v>375000</v>
      </c>
      <c r="L18" s="58">
        <v>144</v>
      </c>
      <c r="M18" s="53">
        <f t="shared" si="0"/>
        <v>6</v>
      </c>
      <c r="N18" s="99">
        <f t="shared" si="1"/>
        <v>140400</v>
      </c>
    </row>
    <row r="19" spans="2:14" x14ac:dyDescent="0.25">
      <c r="B19" s="52">
        <v>2</v>
      </c>
      <c r="C19" s="22" t="s">
        <v>57</v>
      </c>
      <c r="D19" s="23" t="s">
        <v>29</v>
      </c>
      <c r="E19" s="23">
        <v>6</v>
      </c>
      <c r="F19" s="26">
        <v>70000</v>
      </c>
      <c r="G19" s="25">
        <v>120000</v>
      </c>
      <c r="H19" s="28">
        <v>50000</v>
      </c>
      <c r="I19" s="26">
        <v>50000</v>
      </c>
      <c r="J19" s="58"/>
      <c r="K19" s="59">
        <v>975000</v>
      </c>
      <c r="L19" s="58">
        <v>94</v>
      </c>
      <c r="M19" s="53">
        <f t="shared" si="0"/>
        <v>6</v>
      </c>
      <c r="N19" s="99">
        <f t="shared" si="1"/>
        <v>300000</v>
      </c>
    </row>
    <row r="20" spans="2:14" ht="51" x14ac:dyDescent="0.25">
      <c r="B20" s="52">
        <v>3</v>
      </c>
      <c r="C20" s="22" t="s">
        <v>59</v>
      </c>
      <c r="D20" s="23" t="s">
        <v>29</v>
      </c>
      <c r="E20" s="23">
        <v>6</v>
      </c>
      <c r="F20" s="24">
        <v>34000</v>
      </c>
      <c r="G20" s="25">
        <v>72000</v>
      </c>
      <c r="H20" s="25">
        <v>120000</v>
      </c>
      <c r="I20" s="26">
        <v>34000</v>
      </c>
      <c r="J20" s="58"/>
      <c r="K20" s="59">
        <v>845000</v>
      </c>
      <c r="L20" s="58">
        <v>94</v>
      </c>
      <c r="M20" s="53">
        <f t="shared" si="0"/>
        <v>6</v>
      </c>
      <c r="N20" s="99">
        <f t="shared" si="1"/>
        <v>204000</v>
      </c>
    </row>
    <row r="21" spans="2:14" ht="25.5" customHeight="1" x14ac:dyDescent="0.25">
      <c r="B21" s="54">
        <v>1</v>
      </c>
      <c r="C21" s="30" t="s">
        <v>56</v>
      </c>
      <c r="D21" s="31" t="s">
        <v>30</v>
      </c>
      <c r="E21" s="31">
        <v>11</v>
      </c>
      <c r="F21" s="32">
        <v>15000</v>
      </c>
      <c r="G21" s="33">
        <v>25000</v>
      </c>
      <c r="H21" s="33">
        <v>46000</v>
      </c>
      <c r="I21" s="27">
        <v>15000</v>
      </c>
      <c r="J21" s="58"/>
      <c r="K21" s="59">
        <v>720000</v>
      </c>
      <c r="L21" s="58">
        <v>0</v>
      </c>
      <c r="M21" s="53">
        <f t="shared" si="0"/>
        <v>11</v>
      </c>
      <c r="N21" s="99">
        <f t="shared" si="1"/>
        <v>165000</v>
      </c>
    </row>
    <row r="22" spans="2:14" x14ac:dyDescent="0.25">
      <c r="B22" s="54">
        <v>2</v>
      </c>
      <c r="C22" s="30" t="s">
        <v>57</v>
      </c>
      <c r="D22" s="31" t="s">
        <v>30</v>
      </c>
      <c r="E22" s="31">
        <v>11</v>
      </c>
      <c r="F22" s="32">
        <v>38400</v>
      </c>
      <c r="G22" s="33">
        <v>52000</v>
      </c>
      <c r="H22" s="33">
        <v>50000</v>
      </c>
      <c r="I22" s="27">
        <v>38400</v>
      </c>
      <c r="J22" s="58"/>
      <c r="K22" s="59">
        <v>2304000</v>
      </c>
      <c r="L22" s="58">
        <v>0</v>
      </c>
      <c r="M22" s="53">
        <f t="shared" si="0"/>
        <v>11</v>
      </c>
      <c r="N22" s="99">
        <f t="shared" si="1"/>
        <v>422400</v>
      </c>
    </row>
    <row r="23" spans="2:14" ht="51" x14ac:dyDescent="0.25">
      <c r="B23" s="54">
        <v>3</v>
      </c>
      <c r="C23" s="30" t="s">
        <v>59</v>
      </c>
      <c r="D23" s="31" t="s">
        <v>30</v>
      </c>
      <c r="E23" s="31">
        <v>11</v>
      </c>
      <c r="F23" s="32">
        <v>26000</v>
      </c>
      <c r="G23" s="33">
        <v>52000</v>
      </c>
      <c r="H23" s="33">
        <v>120000</v>
      </c>
      <c r="I23" s="27">
        <v>26000</v>
      </c>
      <c r="J23" s="58"/>
      <c r="K23" s="59">
        <v>540000</v>
      </c>
      <c r="L23" s="58">
        <v>144</v>
      </c>
      <c r="M23" s="53">
        <f t="shared" si="0"/>
        <v>11</v>
      </c>
      <c r="N23" s="99">
        <f t="shared" si="1"/>
        <v>286000</v>
      </c>
    </row>
    <row r="24" spans="2:14" x14ac:dyDescent="0.25">
      <c r="B24" s="52">
        <v>1</v>
      </c>
      <c r="C24" s="22" t="s">
        <v>56</v>
      </c>
      <c r="D24" s="23" t="s">
        <v>31</v>
      </c>
      <c r="E24" s="23">
        <v>9</v>
      </c>
      <c r="F24" s="24">
        <v>15600</v>
      </c>
      <c r="G24" s="21">
        <v>0</v>
      </c>
      <c r="H24" s="25">
        <v>46000</v>
      </c>
      <c r="I24" s="26">
        <v>15600</v>
      </c>
      <c r="J24" s="58"/>
      <c r="K24" s="59">
        <v>150000</v>
      </c>
      <c r="L24" s="58">
        <v>144</v>
      </c>
      <c r="M24" s="53">
        <f t="shared" si="0"/>
        <v>9</v>
      </c>
      <c r="N24" s="99">
        <f t="shared" si="1"/>
        <v>140400</v>
      </c>
    </row>
    <row r="25" spans="2:14" x14ac:dyDescent="0.25">
      <c r="B25" s="52">
        <v>2</v>
      </c>
      <c r="C25" s="22" t="s">
        <v>57</v>
      </c>
      <c r="D25" s="23" t="s">
        <v>31</v>
      </c>
      <c r="E25" s="23">
        <v>9</v>
      </c>
      <c r="F25" s="26">
        <v>69000</v>
      </c>
      <c r="G25" s="21">
        <v>0</v>
      </c>
      <c r="H25" s="28">
        <v>50000</v>
      </c>
      <c r="I25" s="26">
        <v>50000</v>
      </c>
      <c r="J25" s="58"/>
      <c r="K25" s="59">
        <v>72000</v>
      </c>
      <c r="L25" s="58">
        <v>0</v>
      </c>
      <c r="M25" s="53">
        <f t="shared" si="0"/>
        <v>9</v>
      </c>
      <c r="N25" s="99">
        <f t="shared" si="1"/>
        <v>450000</v>
      </c>
    </row>
    <row r="26" spans="2:14" ht="51" x14ac:dyDescent="0.25">
      <c r="B26" s="52">
        <v>3</v>
      </c>
      <c r="C26" s="22" t="s">
        <v>59</v>
      </c>
      <c r="D26" s="23" t="s">
        <v>31</v>
      </c>
      <c r="E26" s="23">
        <v>9</v>
      </c>
      <c r="F26" s="24">
        <v>36000</v>
      </c>
      <c r="G26" s="21">
        <v>0</v>
      </c>
      <c r="H26" s="25">
        <v>120000</v>
      </c>
      <c r="I26" s="26">
        <v>36000</v>
      </c>
      <c r="J26" s="58"/>
      <c r="K26" s="59">
        <v>252000</v>
      </c>
      <c r="L26" s="58">
        <v>0</v>
      </c>
      <c r="M26" s="53">
        <f t="shared" si="0"/>
        <v>9</v>
      </c>
      <c r="N26" s="99">
        <f t="shared" si="1"/>
        <v>324000</v>
      </c>
    </row>
    <row r="27" spans="2:14" x14ac:dyDescent="0.25">
      <c r="B27" s="54">
        <v>1</v>
      </c>
      <c r="C27" s="30" t="s">
        <v>56</v>
      </c>
      <c r="D27" s="31" t="s">
        <v>33</v>
      </c>
      <c r="E27" s="31">
        <v>6</v>
      </c>
      <c r="F27" s="32">
        <v>15600</v>
      </c>
      <c r="G27" s="33">
        <v>18500</v>
      </c>
      <c r="H27" s="33">
        <v>46000</v>
      </c>
      <c r="I27" s="27">
        <v>15600</v>
      </c>
      <c r="J27" s="58"/>
      <c r="K27" s="59">
        <v>52000</v>
      </c>
      <c r="L27" s="58">
        <v>0</v>
      </c>
      <c r="M27" s="53">
        <f t="shared" si="0"/>
        <v>6</v>
      </c>
      <c r="N27" s="99">
        <f t="shared" si="1"/>
        <v>93600</v>
      </c>
    </row>
    <row r="28" spans="2:14" x14ac:dyDescent="0.25">
      <c r="B28" s="54">
        <v>2</v>
      </c>
      <c r="C28" s="30" t="s">
        <v>57</v>
      </c>
      <c r="D28" s="31" t="s">
        <v>33</v>
      </c>
      <c r="E28" s="31">
        <v>6</v>
      </c>
      <c r="F28" s="27">
        <v>54000</v>
      </c>
      <c r="G28" s="33">
        <v>70000</v>
      </c>
      <c r="H28" s="34">
        <v>50000</v>
      </c>
      <c r="I28" s="27">
        <v>50000</v>
      </c>
      <c r="J28" s="58"/>
      <c r="K28" s="59">
        <v>144000</v>
      </c>
      <c r="L28" s="58">
        <v>0</v>
      </c>
      <c r="M28" s="53">
        <f t="shared" si="0"/>
        <v>6</v>
      </c>
      <c r="N28" s="99">
        <f t="shared" si="1"/>
        <v>300000</v>
      </c>
    </row>
    <row r="29" spans="2:14" ht="51" x14ac:dyDescent="0.25">
      <c r="B29" s="54">
        <v>3</v>
      </c>
      <c r="C29" s="30" t="s">
        <v>59</v>
      </c>
      <c r="D29" s="31" t="s">
        <v>33</v>
      </c>
      <c r="E29" s="31">
        <v>6</v>
      </c>
      <c r="F29" s="32">
        <v>45000</v>
      </c>
      <c r="G29" s="33">
        <v>48000</v>
      </c>
      <c r="H29" s="33">
        <v>120000</v>
      </c>
      <c r="I29" s="27">
        <v>45000</v>
      </c>
      <c r="J29" s="58"/>
      <c r="K29" s="59">
        <v>112000</v>
      </c>
      <c r="L29" s="58">
        <v>0</v>
      </c>
      <c r="M29" s="53">
        <f t="shared" si="0"/>
        <v>6</v>
      </c>
      <c r="N29" s="99">
        <f t="shared" si="1"/>
        <v>270000</v>
      </c>
    </row>
    <row r="30" spans="2:14" x14ac:dyDescent="0.25">
      <c r="B30" s="52">
        <v>1</v>
      </c>
      <c r="C30" s="22" t="s">
        <v>56</v>
      </c>
      <c r="D30" s="23" t="s">
        <v>34</v>
      </c>
      <c r="E30" s="23">
        <v>5</v>
      </c>
      <c r="F30" s="24">
        <v>16700</v>
      </c>
      <c r="G30" s="25">
        <v>22000</v>
      </c>
      <c r="H30" s="25">
        <v>46000</v>
      </c>
      <c r="I30" s="26">
        <v>16700</v>
      </c>
      <c r="J30" s="58"/>
      <c r="K30" s="59">
        <v>144000</v>
      </c>
      <c r="L30" s="58">
        <v>0</v>
      </c>
      <c r="M30" s="53">
        <f t="shared" si="0"/>
        <v>5</v>
      </c>
      <c r="N30" s="99">
        <f t="shared" si="1"/>
        <v>83500</v>
      </c>
    </row>
    <row r="31" spans="2:14" x14ac:dyDescent="0.25">
      <c r="B31" s="52">
        <v>2</v>
      </c>
      <c r="C31" s="22" t="s">
        <v>57</v>
      </c>
      <c r="D31" s="23" t="s">
        <v>34</v>
      </c>
      <c r="E31" s="23">
        <v>5</v>
      </c>
      <c r="F31" s="24">
        <v>40000</v>
      </c>
      <c r="G31" s="25">
        <v>52000</v>
      </c>
      <c r="H31" s="25">
        <v>50000</v>
      </c>
      <c r="I31" s="26">
        <v>40000</v>
      </c>
      <c r="J31" s="58"/>
      <c r="K31" s="59">
        <v>440000</v>
      </c>
      <c r="L31" s="58">
        <v>0</v>
      </c>
      <c r="M31" s="53">
        <f t="shared" si="0"/>
        <v>5</v>
      </c>
      <c r="N31" s="99">
        <f t="shared" si="1"/>
        <v>200000</v>
      </c>
    </row>
    <row r="32" spans="2:14" ht="51" x14ac:dyDescent="0.25">
      <c r="B32" s="52">
        <v>3</v>
      </c>
      <c r="C32" s="22" t="s">
        <v>59</v>
      </c>
      <c r="D32" s="23" t="s">
        <v>34</v>
      </c>
      <c r="E32" s="23">
        <v>5</v>
      </c>
      <c r="F32" s="24">
        <v>35000</v>
      </c>
      <c r="G32" s="25">
        <v>42000</v>
      </c>
      <c r="H32" s="25">
        <v>120000</v>
      </c>
      <c r="I32" s="26">
        <v>35000</v>
      </c>
      <c r="J32" s="58"/>
      <c r="K32" s="59">
        <v>12000</v>
      </c>
      <c r="L32" s="58">
        <v>0</v>
      </c>
      <c r="M32" s="53">
        <f t="shared" si="0"/>
        <v>5</v>
      </c>
      <c r="N32" s="99">
        <f t="shared" si="1"/>
        <v>175000</v>
      </c>
    </row>
    <row r="33" spans="2:14" x14ac:dyDescent="0.25">
      <c r="B33" s="54">
        <v>1</v>
      </c>
      <c r="C33" s="30" t="s">
        <v>56</v>
      </c>
      <c r="D33" s="31" t="s">
        <v>35</v>
      </c>
      <c r="E33" s="31">
        <v>2</v>
      </c>
      <c r="F33" s="32">
        <v>16700</v>
      </c>
      <c r="G33" s="33">
        <v>22000</v>
      </c>
      <c r="H33" s="33">
        <v>46000</v>
      </c>
      <c r="I33" s="27">
        <v>16700</v>
      </c>
      <c r="J33" s="58"/>
      <c r="K33" s="59">
        <v>263900</v>
      </c>
      <c r="L33" s="58">
        <v>0</v>
      </c>
      <c r="M33" s="53">
        <f t="shared" si="0"/>
        <v>2</v>
      </c>
      <c r="N33" s="99">
        <f t="shared" si="1"/>
        <v>33400</v>
      </c>
    </row>
    <row r="34" spans="2:14" x14ac:dyDescent="0.25">
      <c r="B34" s="54">
        <v>2</v>
      </c>
      <c r="C34" s="30" t="s">
        <v>57</v>
      </c>
      <c r="D34" s="31" t="s">
        <v>35</v>
      </c>
      <c r="E34" s="31">
        <v>2</v>
      </c>
      <c r="F34" s="32">
        <v>40000</v>
      </c>
      <c r="G34" s="33">
        <v>52000</v>
      </c>
      <c r="H34" s="33">
        <v>50000</v>
      </c>
      <c r="I34" s="27">
        <v>40000</v>
      </c>
      <c r="J34" s="58"/>
      <c r="K34" s="59">
        <v>45500</v>
      </c>
      <c r="L34" s="58">
        <v>0</v>
      </c>
      <c r="M34" s="53">
        <f t="shared" si="0"/>
        <v>2</v>
      </c>
      <c r="N34" s="99">
        <f t="shared" si="1"/>
        <v>80000</v>
      </c>
    </row>
    <row r="35" spans="2:14" ht="51" x14ac:dyDescent="0.25">
      <c r="B35" s="54">
        <v>3</v>
      </c>
      <c r="C35" s="30" t="s">
        <v>59</v>
      </c>
      <c r="D35" s="31" t="s">
        <v>35</v>
      </c>
      <c r="E35" s="31">
        <v>2</v>
      </c>
      <c r="F35" s="32">
        <v>35000</v>
      </c>
      <c r="G35" s="33">
        <v>42000</v>
      </c>
      <c r="H35" s="33">
        <v>120000</v>
      </c>
      <c r="I35" s="27">
        <v>35000</v>
      </c>
      <c r="J35" s="58"/>
      <c r="K35" s="59">
        <v>100000</v>
      </c>
      <c r="L35" s="58">
        <v>3</v>
      </c>
      <c r="M35" s="53">
        <f t="shared" si="0"/>
        <v>2</v>
      </c>
      <c r="N35" s="99">
        <f t="shared" si="1"/>
        <v>70000</v>
      </c>
    </row>
    <row r="36" spans="2:14" x14ac:dyDescent="0.25">
      <c r="B36" s="52">
        <v>1</v>
      </c>
      <c r="C36" s="22" t="s">
        <v>56</v>
      </c>
      <c r="D36" s="23" t="s">
        <v>36</v>
      </c>
      <c r="E36" s="23">
        <v>13</v>
      </c>
      <c r="F36" s="24">
        <v>15600</v>
      </c>
      <c r="G36" s="25">
        <v>20400</v>
      </c>
      <c r="H36" s="25">
        <v>46000</v>
      </c>
      <c r="I36" s="26">
        <v>15600</v>
      </c>
      <c r="J36" s="58"/>
      <c r="K36" s="59">
        <v>154000</v>
      </c>
      <c r="L36" s="58">
        <v>0</v>
      </c>
      <c r="M36" s="53">
        <f t="shared" si="0"/>
        <v>13</v>
      </c>
      <c r="N36" s="99">
        <f t="shared" si="1"/>
        <v>202800</v>
      </c>
    </row>
    <row r="37" spans="2:14" x14ac:dyDescent="0.25">
      <c r="B37" s="52">
        <v>2</v>
      </c>
      <c r="C37" s="22" t="s">
        <v>57</v>
      </c>
      <c r="D37" s="23" t="s">
        <v>36</v>
      </c>
      <c r="E37" s="23">
        <v>13</v>
      </c>
      <c r="F37" s="26">
        <v>52000</v>
      </c>
      <c r="G37" s="25">
        <v>70000</v>
      </c>
      <c r="H37" s="28">
        <v>50000</v>
      </c>
      <c r="I37" s="26">
        <v>50000</v>
      </c>
      <c r="J37" s="58"/>
      <c r="K37" s="59">
        <v>112000</v>
      </c>
      <c r="L37" s="58">
        <v>0</v>
      </c>
      <c r="M37" s="53">
        <f t="shared" si="0"/>
        <v>13</v>
      </c>
      <c r="N37" s="99">
        <f t="shared" si="1"/>
        <v>650000</v>
      </c>
    </row>
    <row r="38" spans="2:14" ht="51" x14ac:dyDescent="0.25">
      <c r="B38" s="52">
        <v>3</v>
      </c>
      <c r="C38" s="22" t="s">
        <v>59</v>
      </c>
      <c r="D38" s="23" t="s">
        <v>36</v>
      </c>
      <c r="E38" s="23">
        <v>13</v>
      </c>
      <c r="F38" s="24">
        <v>36000</v>
      </c>
      <c r="G38" s="25">
        <v>48000</v>
      </c>
      <c r="H38" s="25">
        <v>120000</v>
      </c>
      <c r="I38" s="26">
        <v>36000</v>
      </c>
      <c r="J38" s="58"/>
      <c r="K38" s="59">
        <v>154000</v>
      </c>
      <c r="L38" s="58">
        <v>0</v>
      </c>
      <c r="M38" s="53">
        <f t="shared" si="0"/>
        <v>13</v>
      </c>
      <c r="N38" s="99">
        <f t="shared" si="1"/>
        <v>468000</v>
      </c>
    </row>
    <row r="39" spans="2:14" x14ac:dyDescent="0.25">
      <c r="B39" s="54">
        <v>1</v>
      </c>
      <c r="C39" s="30" t="s">
        <v>56</v>
      </c>
      <c r="D39" s="31" t="s">
        <v>37</v>
      </c>
      <c r="E39" s="31">
        <v>40</v>
      </c>
      <c r="F39" s="32">
        <v>25000</v>
      </c>
      <c r="G39" s="33">
        <v>45000</v>
      </c>
      <c r="H39" s="33">
        <v>46000</v>
      </c>
      <c r="I39" s="27">
        <v>25000</v>
      </c>
      <c r="J39" s="58"/>
      <c r="K39" s="59">
        <v>420000</v>
      </c>
      <c r="L39" s="58">
        <v>0</v>
      </c>
      <c r="M39" s="53">
        <f t="shared" si="0"/>
        <v>40</v>
      </c>
      <c r="N39" s="99">
        <f t="shared" si="1"/>
        <v>1000000</v>
      </c>
    </row>
    <row r="40" spans="2:14" x14ac:dyDescent="0.25">
      <c r="B40" s="54">
        <v>2</v>
      </c>
      <c r="C40" s="30" t="s">
        <v>57</v>
      </c>
      <c r="D40" s="31" t="s">
        <v>37</v>
      </c>
      <c r="E40" s="31">
        <v>40</v>
      </c>
      <c r="F40" s="27">
        <v>66000</v>
      </c>
      <c r="G40" s="33">
        <v>92000</v>
      </c>
      <c r="H40" s="34">
        <v>50000</v>
      </c>
      <c r="I40" s="27">
        <v>50000</v>
      </c>
      <c r="J40" s="58"/>
      <c r="K40" s="59">
        <v>140000</v>
      </c>
      <c r="L40" s="58">
        <v>0</v>
      </c>
      <c r="M40" s="53">
        <f t="shared" si="0"/>
        <v>40</v>
      </c>
      <c r="N40" s="99">
        <f t="shared" si="1"/>
        <v>2000000</v>
      </c>
    </row>
    <row r="41" spans="2:14" ht="51" x14ac:dyDescent="0.25">
      <c r="B41" s="54">
        <v>3</v>
      </c>
      <c r="C41" s="30" t="s">
        <v>59</v>
      </c>
      <c r="D41" s="31" t="s">
        <v>37</v>
      </c>
      <c r="E41" s="31">
        <v>40</v>
      </c>
      <c r="F41" s="32">
        <v>32000</v>
      </c>
      <c r="G41" s="33">
        <v>62000</v>
      </c>
      <c r="H41" s="33">
        <v>120000</v>
      </c>
      <c r="I41" s="27">
        <v>32000</v>
      </c>
      <c r="J41" s="58"/>
      <c r="K41" s="59">
        <v>180000</v>
      </c>
      <c r="L41" s="58">
        <v>3</v>
      </c>
      <c r="M41" s="53">
        <f t="shared" si="0"/>
        <v>40</v>
      </c>
      <c r="N41" s="99">
        <f t="shared" si="1"/>
        <v>1280000</v>
      </c>
    </row>
    <row r="42" spans="2:14" x14ac:dyDescent="0.25">
      <c r="B42" s="52">
        <v>1</v>
      </c>
      <c r="C42" s="22" t="s">
        <v>56</v>
      </c>
      <c r="D42" s="23" t="s">
        <v>38</v>
      </c>
      <c r="E42" s="23">
        <v>6</v>
      </c>
      <c r="F42" s="24">
        <v>29000</v>
      </c>
      <c r="G42" s="25">
        <v>45000</v>
      </c>
      <c r="H42" s="25">
        <v>46000</v>
      </c>
      <c r="I42" s="26">
        <v>29000</v>
      </c>
      <c r="J42" s="58"/>
      <c r="K42" s="59">
        <v>60000</v>
      </c>
      <c r="L42" s="58">
        <v>3</v>
      </c>
      <c r="M42" s="53">
        <f t="shared" si="0"/>
        <v>6</v>
      </c>
      <c r="N42" s="99">
        <f t="shared" si="1"/>
        <v>174000</v>
      </c>
    </row>
    <row r="43" spans="2:14" x14ac:dyDescent="0.25">
      <c r="B43" s="52">
        <v>2</v>
      </c>
      <c r="C43" s="22" t="s">
        <v>57</v>
      </c>
      <c r="D43" s="23" t="s">
        <v>38</v>
      </c>
      <c r="E43" s="23">
        <v>6</v>
      </c>
      <c r="F43" s="26">
        <v>69000</v>
      </c>
      <c r="G43" s="25">
        <v>85000</v>
      </c>
      <c r="H43" s="28">
        <v>50000</v>
      </c>
      <c r="I43" s="26">
        <v>50000</v>
      </c>
      <c r="J43" s="58"/>
      <c r="K43" s="59">
        <v>15000</v>
      </c>
      <c r="L43" s="58">
        <v>0</v>
      </c>
      <c r="M43" s="53">
        <f t="shared" si="0"/>
        <v>6</v>
      </c>
      <c r="N43" s="99">
        <f t="shared" si="1"/>
        <v>300000</v>
      </c>
    </row>
    <row r="44" spans="2:14" ht="51" x14ac:dyDescent="0.25">
      <c r="B44" s="52">
        <v>3</v>
      </c>
      <c r="C44" s="22" t="s">
        <v>59</v>
      </c>
      <c r="D44" s="23" t="s">
        <v>38</v>
      </c>
      <c r="E44" s="23">
        <v>6</v>
      </c>
      <c r="F44" s="24">
        <v>33800</v>
      </c>
      <c r="G44" s="25">
        <v>57000</v>
      </c>
      <c r="H44" s="25">
        <v>120000</v>
      </c>
      <c r="I44" s="26">
        <v>33800</v>
      </c>
      <c r="J44" s="58"/>
      <c r="K44" s="59">
        <v>187200</v>
      </c>
      <c r="L44" s="58">
        <v>0</v>
      </c>
      <c r="M44" s="53">
        <f t="shared" si="0"/>
        <v>6</v>
      </c>
      <c r="N44" s="99">
        <f t="shared" si="1"/>
        <v>202800</v>
      </c>
    </row>
    <row r="45" spans="2:14" x14ac:dyDescent="0.25">
      <c r="B45" s="54">
        <v>1</v>
      </c>
      <c r="C45" s="30" t="s">
        <v>56</v>
      </c>
      <c r="D45" s="31" t="s">
        <v>40</v>
      </c>
      <c r="E45" s="31">
        <v>3</v>
      </c>
      <c r="F45" s="31">
        <v>0</v>
      </c>
      <c r="G45" s="29">
        <v>0</v>
      </c>
      <c r="H45" s="34">
        <v>46000</v>
      </c>
      <c r="I45" s="27">
        <v>46000</v>
      </c>
      <c r="J45" s="58"/>
      <c r="K45" s="59">
        <v>39000</v>
      </c>
      <c r="L45" s="58">
        <v>0</v>
      </c>
      <c r="M45" s="53">
        <f t="shared" si="0"/>
        <v>3</v>
      </c>
      <c r="N45" s="99">
        <f t="shared" si="1"/>
        <v>138000</v>
      </c>
    </row>
    <row r="46" spans="2:14" x14ac:dyDescent="0.25">
      <c r="B46" s="54">
        <v>2</v>
      </c>
      <c r="C46" s="30" t="s">
        <v>57</v>
      </c>
      <c r="D46" s="31" t="s">
        <v>40</v>
      </c>
      <c r="E46" s="31">
        <v>3</v>
      </c>
      <c r="F46" s="31">
        <v>0</v>
      </c>
      <c r="G46" s="29">
        <v>0</v>
      </c>
      <c r="H46" s="34">
        <v>50000</v>
      </c>
      <c r="I46" s="27">
        <v>50000</v>
      </c>
      <c r="J46" s="58"/>
      <c r="K46" s="59">
        <v>150000</v>
      </c>
      <c r="L46" s="58">
        <v>0</v>
      </c>
      <c r="M46" s="53">
        <f t="shared" si="0"/>
        <v>3</v>
      </c>
      <c r="N46" s="99">
        <f t="shared" si="1"/>
        <v>150000</v>
      </c>
    </row>
    <row r="47" spans="2:14" ht="51" x14ac:dyDescent="0.25">
      <c r="B47" s="54">
        <v>3</v>
      </c>
      <c r="C47" s="30" t="s">
        <v>59</v>
      </c>
      <c r="D47" s="31" t="s">
        <v>40</v>
      </c>
      <c r="E47" s="31">
        <v>0</v>
      </c>
      <c r="F47" s="31">
        <v>0</v>
      </c>
      <c r="G47" s="29">
        <v>0</v>
      </c>
      <c r="H47" s="34">
        <v>120000</v>
      </c>
      <c r="I47" s="27">
        <v>120000</v>
      </c>
      <c r="J47" s="58"/>
      <c r="K47" s="59">
        <v>101400</v>
      </c>
      <c r="L47" s="58">
        <v>0</v>
      </c>
      <c r="M47" s="53">
        <f t="shared" si="0"/>
        <v>0</v>
      </c>
      <c r="N47" s="99">
        <f t="shared" si="1"/>
        <v>0</v>
      </c>
    </row>
    <row r="48" spans="2:14" x14ac:dyDescent="0.25">
      <c r="B48" s="52">
        <v>1</v>
      </c>
      <c r="C48" s="22" t="s">
        <v>56</v>
      </c>
      <c r="D48" s="23" t="s">
        <v>41</v>
      </c>
      <c r="E48" s="23">
        <v>1</v>
      </c>
      <c r="F48" s="24">
        <v>15600</v>
      </c>
      <c r="G48" s="25">
        <v>20400</v>
      </c>
      <c r="H48" s="25">
        <v>46000</v>
      </c>
      <c r="I48" s="26">
        <v>15600</v>
      </c>
      <c r="J48" s="58"/>
      <c r="K48" s="59">
        <v>78000</v>
      </c>
      <c r="L48" s="58">
        <v>0</v>
      </c>
      <c r="M48" s="53">
        <f t="shared" si="0"/>
        <v>1</v>
      </c>
      <c r="N48" s="99">
        <f t="shared" si="1"/>
        <v>15600</v>
      </c>
    </row>
    <row r="49" spans="2:14" x14ac:dyDescent="0.25">
      <c r="B49" s="52">
        <v>2</v>
      </c>
      <c r="C49" s="22" t="s">
        <v>57</v>
      </c>
      <c r="D49" s="23" t="s">
        <v>41</v>
      </c>
      <c r="E49" s="23">
        <v>1</v>
      </c>
      <c r="F49" s="26">
        <v>52000</v>
      </c>
      <c r="G49" s="25">
        <v>70000</v>
      </c>
      <c r="H49" s="28">
        <v>50000</v>
      </c>
      <c r="I49" s="26">
        <v>50000</v>
      </c>
      <c r="J49" s="58"/>
      <c r="K49" s="59">
        <v>91000</v>
      </c>
      <c r="L49" s="58">
        <v>0</v>
      </c>
      <c r="M49" s="53">
        <f t="shared" si="0"/>
        <v>1</v>
      </c>
      <c r="N49" s="99">
        <f t="shared" si="1"/>
        <v>50000</v>
      </c>
    </row>
    <row r="50" spans="2:14" ht="51" x14ac:dyDescent="0.25">
      <c r="B50" s="52">
        <v>3</v>
      </c>
      <c r="C50" s="22" t="s">
        <v>59</v>
      </c>
      <c r="D50" s="23" t="s">
        <v>41</v>
      </c>
      <c r="E50" s="23">
        <v>1</v>
      </c>
      <c r="F50" s="24">
        <v>36000</v>
      </c>
      <c r="G50" s="25">
        <v>48000</v>
      </c>
      <c r="H50" s="25">
        <v>120000</v>
      </c>
      <c r="I50" s="26">
        <v>36000</v>
      </c>
      <c r="J50" s="58"/>
      <c r="K50" s="59">
        <v>300000</v>
      </c>
      <c r="L50" s="58">
        <v>0</v>
      </c>
      <c r="M50" s="53">
        <f t="shared" si="0"/>
        <v>1</v>
      </c>
      <c r="N50" s="99">
        <f t="shared" si="1"/>
        <v>36000</v>
      </c>
    </row>
    <row r="51" spans="2:14" x14ac:dyDescent="0.25">
      <c r="B51" s="54">
        <v>1</v>
      </c>
      <c r="C51" s="30" t="s">
        <v>56</v>
      </c>
      <c r="D51" s="31" t="s">
        <v>42</v>
      </c>
      <c r="E51" s="31">
        <v>6</v>
      </c>
      <c r="F51" s="32">
        <v>14000</v>
      </c>
      <c r="G51" s="33">
        <v>16500</v>
      </c>
      <c r="H51" s="33">
        <v>46000</v>
      </c>
      <c r="I51" s="27">
        <v>14000</v>
      </c>
      <c r="J51" s="58"/>
      <c r="K51" s="59">
        <v>78000</v>
      </c>
      <c r="L51" s="58">
        <v>0</v>
      </c>
      <c r="M51" s="53">
        <f t="shared" si="0"/>
        <v>6</v>
      </c>
      <c r="N51" s="99">
        <f t="shared" si="1"/>
        <v>84000</v>
      </c>
    </row>
    <row r="52" spans="2:14" x14ac:dyDescent="0.25">
      <c r="B52" s="54">
        <v>2</v>
      </c>
      <c r="C52" s="30" t="s">
        <v>57</v>
      </c>
      <c r="D52" s="31" t="s">
        <v>42</v>
      </c>
      <c r="E52" s="31">
        <v>6</v>
      </c>
      <c r="F52" s="32">
        <v>30000</v>
      </c>
      <c r="G52" s="33">
        <v>70000</v>
      </c>
      <c r="H52" s="33">
        <v>50000</v>
      </c>
      <c r="I52" s="27">
        <v>30000</v>
      </c>
      <c r="J52" s="58"/>
      <c r="K52" s="59">
        <v>90000</v>
      </c>
      <c r="L52" s="58">
        <v>0</v>
      </c>
      <c r="M52" s="53">
        <f t="shared" si="0"/>
        <v>6</v>
      </c>
      <c r="N52" s="99">
        <f t="shared" si="1"/>
        <v>180000</v>
      </c>
    </row>
    <row r="53" spans="2:14" ht="51" x14ac:dyDescent="0.25">
      <c r="B53" s="54">
        <v>3</v>
      </c>
      <c r="C53" s="30" t="s">
        <v>59</v>
      </c>
      <c r="D53" s="31" t="s">
        <v>42</v>
      </c>
      <c r="E53" s="31">
        <v>6</v>
      </c>
      <c r="F53" s="32">
        <v>23500</v>
      </c>
      <c r="G53" s="33">
        <v>48000</v>
      </c>
      <c r="H53" s="33">
        <v>120000</v>
      </c>
      <c r="I53" s="27">
        <v>23500</v>
      </c>
      <c r="J53" s="58"/>
      <c r="K53" s="59">
        <v>258000</v>
      </c>
      <c r="L53" s="58">
        <v>0</v>
      </c>
      <c r="M53" s="53">
        <f t="shared" si="0"/>
        <v>6</v>
      </c>
      <c r="N53" s="99">
        <f t="shared" si="1"/>
        <v>141000</v>
      </c>
    </row>
    <row r="54" spans="2:14" x14ac:dyDescent="0.25">
      <c r="B54" s="52">
        <v>1</v>
      </c>
      <c r="C54" s="22" t="s">
        <v>56</v>
      </c>
      <c r="D54" s="23" t="s">
        <v>44</v>
      </c>
      <c r="E54" s="23">
        <v>6</v>
      </c>
      <c r="F54" s="24">
        <v>19000</v>
      </c>
      <c r="G54" s="21">
        <v>0</v>
      </c>
      <c r="H54" s="25">
        <v>46000</v>
      </c>
      <c r="I54" s="26">
        <v>19000</v>
      </c>
      <c r="J54" s="58"/>
      <c r="K54" s="59">
        <v>72000</v>
      </c>
      <c r="L54" s="58">
        <v>0</v>
      </c>
      <c r="M54" s="53">
        <f t="shared" si="0"/>
        <v>6</v>
      </c>
      <c r="N54" s="99">
        <f t="shared" si="1"/>
        <v>114000</v>
      </c>
    </row>
    <row r="55" spans="2:14" x14ac:dyDescent="0.25">
      <c r="B55" s="52">
        <v>2</v>
      </c>
      <c r="C55" s="22" t="s">
        <v>57</v>
      </c>
      <c r="D55" s="23" t="s">
        <v>44</v>
      </c>
      <c r="E55" s="23">
        <v>6</v>
      </c>
      <c r="F55" s="26">
        <v>72000</v>
      </c>
      <c r="G55" s="21">
        <v>0</v>
      </c>
      <c r="H55" s="28">
        <v>50000</v>
      </c>
      <c r="I55" s="26">
        <v>50000</v>
      </c>
      <c r="J55" s="58"/>
      <c r="K55" s="59">
        <v>12000</v>
      </c>
      <c r="L55" s="58">
        <v>0</v>
      </c>
      <c r="M55" s="53">
        <f t="shared" si="0"/>
        <v>6</v>
      </c>
      <c r="N55" s="99">
        <f t="shared" si="1"/>
        <v>300000</v>
      </c>
    </row>
    <row r="56" spans="2:14" ht="51" x14ac:dyDescent="0.25">
      <c r="B56" s="52">
        <v>3</v>
      </c>
      <c r="C56" s="22" t="s">
        <v>59</v>
      </c>
      <c r="D56" s="23" t="s">
        <v>44</v>
      </c>
      <c r="E56" s="23">
        <v>6</v>
      </c>
      <c r="F56" s="24">
        <v>58000</v>
      </c>
      <c r="G56" s="21">
        <v>0</v>
      </c>
      <c r="H56" s="25">
        <v>120000</v>
      </c>
      <c r="I56" s="26">
        <v>58000</v>
      </c>
      <c r="J56" s="58"/>
      <c r="K56" s="59">
        <v>13380000</v>
      </c>
      <c r="L56" s="58">
        <v>1898</v>
      </c>
      <c r="M56" s="53">
        <f t="shared" si="0"/>
        <v>6</v>
      </c>
      <c r="N56" s="99">
        <f t="shared" si="1"/>
        <v>348000</v>
      </c>
    </row>
    <row r="57" spans="2:14" x14ac:dyDescent="0.25">
      <c r="B57" s="52"/>
      <c r="C57" s="22"/>
      <c r="D57" s="23"/>
      <c r="E57" s="35">
        <v>1246</v>
      </c>
      <c r="F57" s="36">
        <v>1451000</v>
      </c>
      <c r="G57" s="37">
        <v>1693300</v>
      </c>
      <c r="H57" s="37">
        <v>3144000</v>
      </c>
      <c r="I57" s="36">
        <v>1559000</v>
      </c>
      <c r="J57" s="58">
        <f>SUM(J6:J56)</f>
        <v>90</v>
      </c>
      <c r="K57" s="58"/>
      <c r="L57" s="58"/>
      <c r="M57" s="103">
        <f>SUM(M6:M56)</f>
        <v>1156</v>
      </c>
      <c r="N57" s="100">
        <f>SUM(N6:N56)</f>
        <v>32091400</v>
      </c>
    </row>
    <row r="58" spans="2:14" ht="18.75" x14ac:dyDescent="0.3">
      <c r="B58" s="214"/>
      <c r="C58" s="215"/>
      <c r="D58" s="215"/>
      <c r="E58" s="215"/>
      <c r="F58" s="215"/>
      <c r="G58" s="215"/>
      <c r="H58" s="215"/>
      <c r="I58" s="215"/>
      <c r="J58" s="216"/>
      <c r="K58" s="64"/>
      <c r="L58" s="64"/>
      <c r="M58" s="104"/>
      <c r="N58" s="101"/>
    </row>
    <row r="59" spans="2:14" ht="15.75" thickBot="1" x14ac:dyDescent="0.3">
      <c r="B59" s="211"/>
      <c r="C59" s="212"/>
      <c r="D59" s="212"/>
      <c r="E59" s="212"/>
      <c r="F59" s="212"/>
      <c r="G59" s="212"/>
      <c r="H59" s="212"/>
      <c r="I59" s="212"/>
      <c r="J59" s="212"/>
      <c r="K59" s="212"/>
      <c r="L59" s="63">
        <f>SUBTOTAL(9,L6:L57)</f>
        <v>2027715</v>
      </c>
      <c r="M59" s="105"/>
      <c r="N59" s="102">
        <f>SUBTOTAL(9,N6:N57)</f>
        <v>64182800</v>
      </c>
    </row>
    <row r="60" spans="2:14" x14ac:dyDescent="0.25">
      <c r="K60" s="2"/>
      <c r="L60" s="2"/>
      <c r="M60" s="10"/>
    </row>
    <row r="61" spans="2:14" x14ac:dyDescent="0.25">
      <c r="E61" s="17"/>
      <c r="K61" s="2"/>
      <c r="L61" s="2"/>
      <c r="M61" s="10"/>
    </row>
    <row r="62" spans="2:14" x14ac:dyDescent="0.25">
      <c r="K62" s="2"/>
      <c r="L62" s="2"/>
      <c r="M62" s="10"/>
    </row>
    <row r="63" spans="2:14" x14ac:dyDescent="0.25">
      <c r="K63" s="2"/>
      <c r="L63" s="2"/>
      <c r="M63" s="10"/>
    </row>
    <row r="64" spans="2:14" x14ac:dyDescent="0.25">
      <c r="K64" s="2"/>
      <c r="L64" s="2"/>
      <c r="M64" s="10"/>
    </row>
    <row r="65" spans="11:13" x14ac:dyDescent="0.25">
      <c r="K65" s="2"/>
      <c r="L65" s="2"/>
      <c r="M65" s="10"/>
    </row>
    <row r="66" spans="11:13" x14ac:dyDescent="0.25">
      <c r="K66" s="2"/>
      <c r="L66" s="2"/>
      <c r="M66" s="10"/>
    </row>
    <row r="67" spans="11:13" x14ac:dyDescent="0.25">
      <c r="K67" s="2"/>
      <c r="L67" s="2"/>
      <c r="M67" s="10"/>
    </row>
    <row r="68" spans="11:13" x14ac:dyDescent="0.25">
      <c r="K68" s="2"/>
      <c r="L68" s="2"/>
      <c r="M68" s="10"/>
    </row>
  </sheetData>
  <mergeCells count="3">
    <mergeCell ref="B59:K59"/>
    <mergeCell ref="B2:M2"/>
    <mergeCell ref="B58:J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268"/>
  <sheetViews>
    <sheetView workbookViewId="0">
      <selection activeCell="H15" sqref="H15"/>
    </sheetView>
  </sheetViews>
  <sheetFormatPr baseColWidth="10" defaultRowHeight="15" x14ac:dyDescent="0.25"/>
  <cols>
    <col min="2" max="2" width="26.140625" customWidth="1"/>
    <col min="5" max="8" width="11.42578125" customWidth="1"/>
    <col min="9" max="9" width="13.85546875" style="7" customWidth="1"/>
    <col min="10" max="10" width="18.85546875" style="9" customWidth="1"/>
    <col min="11" max="11" width="15.42578125" style="6" hidden="1" customWidth="1"/>
    <col min="12" max="12" width="17.5703125" style="2" hidden="1" customWidth="1"/>
  </cols>
  <sheetData>
    <row r="1" spans="1:12" ht="32.25" customHeight="1" x14ac:dyDescent="0.25">
      <c r="A1" s="217" t="s">
        <v>0</v>
      </c>
      <c r="B1" s="217" t="s">
        <v>1</v>
      </c>
      <c r="C1" s="217" t="s">
        <v>2</v>
      </c>
      <c r="D1" s="217" t="s">
        <v>3</v>
      </c>
      <c r="E1" s="1" t="s">
        <v>4</v>
      </c>
      <c r="F1" s="1" t="s">
        <v>6</v>
      </c>
      <c r="G1" s="1" t="s">
        <v>8</v>
      </c>
      <c r="H1" s="219" t="s">
        <v>10</v>
      </c>
      <c r="I1" s="15" t="s">
        <v>51</v>
      </c>
      <c r="J1" s="217" t="s">
        <v>74</v>
      </c>
      <c r="K1" s="217" t="s">
        <v>47</v>
      </c>
      <c r="L1" s="217" t="s">
        <v>60</v>
      </c>
    </row>
    <row r="2" spans="1:12" x14ac:dyDescent="0.25">
      <c r="A2" s="218"/>
      <c r="B2" s="218"/>
      <c r="C2" s="218"/>
      <c r="D2" s="218"/>
      <c r="E2" s="79" t="s">
        <v>5</v>
      </c>
      <c r="F2" s="79" t="s">
        <v>7</v>
      </c>
      <c r="G2" s="79" t="s">
        <v>9</v>
      </c>
      <c r="H2" s="220"/>
      <c r="I2" s="65" t="s">
        <v>46</v>
      </c>
      <c r="J2" s="218"/>
      <c r="K2" s="218" t="s">
        <v>48</v>
      </c>
      <c r="L2" s="218" t="s">
        <v>50</v>
      </c>
    </row>
    <row r="3" spans="1:12" ht="36.75" customHeight="1" x14ac:dyDescent="0.25">
      <c r="A3" s="71">
        <v>1</v>
      </c>
      <c r="B3" s="72" t="s">
        <v>11</v>
      </c>
      <c r="C3" s="71" t="s">
        <v>12</v>
      </c>
      <c r="D3" s="73">
        <v>5</v>
      </c>
      <c r="E3" s="85">
        <v>32000</v>
      </c>
      <c r="F3" s="77">
        <v>32500</v>
      </c>
      <c r="G3" s="77">
        <v>35000</v>
      </c>
      <c r="H3" s="86">
        <v>32000</v>
      </c>
      <c r="I3" s="4">
        <f>+E3</f>
        <v>32000</v>
      </c>
      <c r="J3" s="43">
        <f>+D3</f>
        <v>5</v>
      </c>
      <c r="K3" s="5">
        <f>+J3*I3</f>
        <v>160000</v>
      </c>
      <c r="L3" s="3">
        <f>+D3-J3</f>
        <v>0</v>
      </c>
    </row>
    <row r="4" spans="1:12" x14ac:dyDescent="0.25">
      <c r="A4" s="71">
        <v>2</v>
      </c>
      <c r="B4" s="72" t="s">
        <v>13</v>
      </c>
      <c r="C4" s="71" t="s">
        <v>12</v>
      </c>
      <c r="D4" s="73">
        <v>5</v>
      </c>
      <c r="E4" s="77">
        <v>10000</v>
      </c>
      <c r="F4" s="85">
        <v>6500</v>
      </c>
      <c r="G4" s="77">
        <v>43000</v>
      </c>
      <c r="H4" s="86">
        <v>6500</v>
      </c>
      <c r="I4" s="4">
        <f>+F4</f>
        <v>6500</v>
      </c>
      <c r="J4" s="43">
        <f t="shared" ref="J4:J16" si="0">+D4</f>
        <v>5</v>
      </c>
      <c r="K4" s="5">
        <f t="shared" ref="K4:K67" si="1">+J4*I4</f>
        <v>32500</v>
      </c>
      <c r="L4" s="3">
        <f t="shared" ref="L4" si="2">+D4-J4</f>
        <v>0</v>
      </c>
    </row>
    <row r="5" spans="1:12" x14ac:dyDescent="0.25">
      <c r="A5" s="71">
        <v>3</v>
      </c>
      <c r="B5" s="72" t="s">
        <v>14</v>
      </c>
      <c r="C5" s="71" t="s">
        <v>12</v>
      </c>
      <c r="D5" s="73">
        <v>5</v>
      </c>
      <c r="E5" s="77">
        <v>10000</v>
      </c>
      <c r="F5" s="85">
        <v>6500</v>
      </c>
      <c r="G5" s="77">
        <v>43000</v>
      </c>
      <c r="H5" s="86">
        <v>6500</v>
      </c>
      <c r="I5" s="4">
        <f t="shared" ref="I5:I6" si="3">+F5</f>
        <v>6500</v>
      </c>
      <c r="J5" s="3">
        <v>0</v>
      </c>
      <c r="K5" s="12">
        <f t="shared" si="1"/>
        <v>0</v>
      </c>
      <c r="L5" s="68">
        <f t="shared" ref="L5:L67" si="4">+D5-J5</f>
        <v>5</v>
      </c>
    </row>
    <row r="6" spans="1:12" x14ac:dyDescent="0.25">
      <c r="A6" s="71">
        <v>4</v>
      </c>
      <c r="B6" s="72" t="s">
        <v>15</v>
      </c>
      <c r="C6" s="71" t="s">
        <v>12</v>
      </c>
      <c r="D6" s="73">
        <v>5</v>
      </c>
      <c r="E6" s="77">
        <v>10000</v>
      </c>
      <c r="F6" s="85">
        <v>6500</v>
      </c>
      <c r="G6" s="77">
        <v>43000</v>
      </c>
      <c r="H6" s="86">
        <v>6500</v>
      </c>
      <c r="I6" s="4">
        <f t="shared" si="3"/>
        <v>6500</v>
      </c>
      <c r="J6" s="3">
        <v>0</v>
      </c>
      <c r="K6" s="62">
        <f t="shared" si="1"/>
        <v>0</v>
      </c>
      <c r="L6" s="67">
        <f t="shared" si="4"/>
        <v>5</v>
      </c>
    </row>
    <row r="7" spans="1:12" ht="22.5" x14ac:dyDescent="0.25">
      <c r="A7" s="71">
        <v>5</v>
      </c>
      <c r="B7" s="72" t="s">
        <v>16</v>
      </c>
      <c r="C7" s="71" t="s">
        <v>12</v>
      </c>
      <c r="D7" s="73">
        <v>5</v>
      </c>
      <c r="E7" s="85">
        <v>25000</v>
      </c>
      <c r="F7" s="77">
        <v>60000</v>
      </c>
      <c r="G7" s="77">
        <v>90000</v>
      </c>
      <c r="H7" s="86">
        <v>25000</v>
      </c>
      <c r="I7" s="4">
        <f>+E7</f>
        <v>25000</v>
      </c>
      <c r="J7" s="43">
        <f t="shared" si="0"/>
        <v>5</v>
      </c>
      <c r="K7" s="5">
        <f t="shared" si="1"/>
        <v>125000</v>
      </c>
      <c r="L7" s="3">
        <f t="shared" si="4"/>
        <v>0</v>
      </c>
    </row>
    <row r="8" spans="1:12" x14ac:dyDescent="0.25">
      <c r="A8" s="71">
        <v>6</v>
      </c>
      <c r="B8" s="72" t="s">
        <v>17</v>
      </c>
      <c r="C8" s="71" t="s">
        <v>12</v>
      </c>
      <c r="D8" s="73">
        <v>5</v>
      </c>
      <c r="E8" s="85">
        <v>18000</v>
      </c>
      <c r="F8" s="77">
        <v>18200</v>
      </c>
      <c r="G8" s="77">
        <v>25000</v>
      </c>
      <c r="H8" s="86">
        <v>18000</v>
      </c>
      <c r="I8" s="4">
        <f t="shared" ref="I8:I17" si="5">+E8</f>
        <v>18000</v>
      </c>
      <c r="J8" s="43">
        <f t="shared" si="0"/>
        <v>5</v>
      </c>
      <c r="K8" s="5">
        <f t="shared" si="1"/>
        <v>90000</v>
      </c>
      <c r="L8" s="3">
        <f t="shared" si="4"/>
        <v>0</v>
      </c>
    </row>
    <row r="9" spans="1:12" x14ac:dyDescent="0.25">
      <c r="A9" s="71">
        <v>7</v>
      </c>
      <c r="B9" s="72" t="s">
        <v>18</v>
      </c>
      <c r="C9" s="71" t="s">
        <v>12</v>
      </c>
      <c r="D9" s="73">
        <v>5</v>
      </c>
      <c r="E9" s="85">
        <v>14000</v>
      </c>
      <c r="F9" s="77">
        <v>16900</v>
      </c>
      <c r="G9" s="77">
        <v>27000</v>
      </c>
      <c r="H9" s="86">
        <v>14000</v>
      </c>
      <c r="I9" s="4">
        <f t="shared" si="5"/>
        <v>14000</v>
      </c>
      <c r="J9" s="43">
        <f t="shared" si="0"/>
        <v>5</v>
      </c>
      <c r="K9" s="5">
        <f t="shared" si="1"/>
        <v>70000</v>
      </c>
      <c r="L9" s="3">
        <f t="shared" si="4"/>
        <v>0</v>
      </c>
    </row>
    <row r="10" spans="1:12" x14ac:dyDescent="0.25">
      <c r="A10" s="71">
        <v>8</v>
      </c>
      <c r="B10" s="72" t="s">
        <v>19</v>
      </c>
      <c r="C10" s="71" t="s">
        <v>12</v>
      </c>
      <c r="D10" s="73">
        <v>5</v>
      </c>
      <c r="E10" s="85">
        <v>18000</v>
      </c>
      <c r="F10" s="77">
        <v>18200</v>
      </c>
      <c r="G10" s="77">
        <v>25000</v>
      </c>
      <c r="H10" s="86">
        <v>18000</v>
      </c>
      <c r="I10" s="4">
        <f t="shared" si="5"/>
        <v>18000</v>
      </c>
      <c r="J10" s="43">
        <f t="shared" si="0"/>
        <v>5</v>
      </c>
      <c r="K10" s="5">
        <f t="shared" si="1"/>
        <v>90000</v>
      </c>
      <c r="L10" s="3">
        <f t="shared" si="4"/>
        <v>0</v>
      </c>
    </row>
    <row r="11" spans="1:12" ht="22.5" x14ac:dyDescent="0.25">
      <c r="A11" s="71">
        <v>9</v>
      </c>
      <c r="B11" s="72" t="s">
        <v>20</v>
      </c>
      <c r="C11" s="71" t="s">
        <v>12</v>
      </c>
      <c r="D11" s="73">
        <v>5</v>
      </c>
      <c r="E11" s="85">
        <v>55000</v>
      </c>
      <c r="F11" s="77">
        <v>110000</v>
      </c>
      <c r="G11" s="77">
        <v>69000</v>
      </c>
      <c r="H11" s="86">
        <v>55000</v>
      </c>
      <c r="I11" s="4">
        <f t="shared" si="5"/>
        <v>55000</v>
      </c>
      <c r="J11" s="43">
        <f t="shared" si="0"/>
        <v>5</v>
      </c>
      <c r="K11" s="5">
        <f t="shared" si="1"/>
        <v>275000</v>
      </c>
      <c r="L11" s="3">
        <f t="shared" si="4"/>
        <v>0</v>
      </c>
    </row>
    <row r="12" spans="1:12" x14ac:dyDescent="0.25">
      <c r="A12" s="71">
        <v>10</v>
      </c>
      <c r="B12" s="72" t="s">
        <v>21</v>
      </c>
      <c r="C12" s="71" t="s">
        <v>12</v>
      </c>
      <c r="D12" s="73">
        <v>4</v>
      </c>
      <c r="E12" s="85">
        <v>18000</v>
      </c>
      <c r="F12" s="77">
        <v>18200</v>
      </c>
      <c r="G12" s="77">
        <v>25000</v>
      </c>
      <c r="H12" s="86">
        <v>18000</v>
      </c>
      <c r="I12" s="4">
        <f t="shared" si="5"/>
        <v>18000</v>
      </c>
      <c r="J12" s="3">
        <v>0</v>
      </c>
      <c r="K12" s="12">
        <f t="shared" si="1"/>
        <v>0</v>
      </c>
      <c r="L12" s="68">
        <f t="shared" si="4"/>
        <v>4</v>
      </c>
    </row>
    <row r="13" spans="1:12" x14ac:dyDescent="0.25">
      <c r="A13" s="71">
        <v>11</v>
      </c>
      <c r="B13" s="72" t="s">
        <v>22</v>
      </c>
      <c r="C13" s="71" t="s">
        <v>12</v>
      </c>
      <c r="D13" s="73">
        <v>5</v>
      </c>
      <c r="E13" s="85">
        <v>12000</v>
      </c>
      <c r="F13" s="77">
        <v>19500</v>
      </c>
      <c r="G13" s="77">
        <v>17000</v>
      </c>
      <c r="H13" s="86">
        <v>12000</v>
      </c>
      <c r="I13" s="4">
        <f t="shared" si="5"/>
        <v>12000</v>
      </c>
      <c r="J13" s="3">
        <v>0</v>
      </c>
      <c r="K13" s="62">
        <f t="shared" si="1"/>
        <v>0</v>
      </c>
      <c r="L13" s="67">
        <f t="shared" si="4"/>
        <v>5</v>
      </c>
    </row>
    <row r="14" spans="1:12" x14ac:dyDescent="0.25">
      <c r="A14" s="71">
        <v>12</v>
      </c>
      <c r="B14" s="72" t="s">
        <v>23</v>
      </c>
      <c r="C14" s="71" t="s">
        <v>12</v>
      </c>
      <c r="D14" s="73">
        <v>5</v>
      </c>
      <c r="E14" s="85">
        <v>36000</v>
      </c>
      <c r="F14" s="77">
        <v>52000</v>
      </c>
      <c r="G14" s="77">
        <v>57000</v>
      </c>
      <c r="H14" s="86">
        <v>36000</v>
      </c>
      <c r="I14" s="4">
        <f t="shared" si="5"/>
        <v>36000</v>
      </c>
      <c r="J14" s="43">
        <f t="shared" si="0"/>
        <v>5</v>
      </c>
      <c r="K14" s="5">
        <f t="shared" si="1"/>
        <v>180000</v>
      </c>
      <c r="L14" s="3">
        <f t="shared" si="4"/>
        <v>0</v>
      </c>
    </row>
    <row r="15" spans="1:12" x14ac:dyDescent="0.25">
      <c r="A15" s="71">
        <v>13</v>
      </c>
      <c r="B15" s="72" t="s">
        <v>24</v>
      </c>
      <c r="C15" s="71" t="s">
        <v>12</v>
      </c>
      <c r="D15" s="73">
        <v>5</v>
      </c>
      <c r="E15" s="85">
        <v>12000</v>
      </c>
      <c r="F15" s="77">
        <v>19500</v>
      </c>
      <c r="G15" s="77">
        <v>17000</v>
      </c>
      <c r="H15" s="86">
        <v>12000</v>
      </c>
      <c r="I15" s="4">
        <f t="shared" si="5"/>
        <v>12000</v>
      </c>
      <c r="J15" s="43">
        <f t="shared" si="0"/>
        <v>5</v>
      </c>
      <c r="K15" s="5">
        <f t="shared" si="1"/>
        <v>60000</v>
      </c>
      <c r="L15" s="3">
        <f t="shared" si="4"/>
        <v>0</v>
      </c>
    </row>
    <row r="16" spans="1:12" ht="21" customHeight="1" x14ac:dyDescent="0.25">
      <c r="A16" s="71">
        <v>14</v>
      </c>
      <c r="B16" s="72" t="s">
        <v>25</v>
      </c>
      <c r="C16" s="71" t="s">
        <v>12</v>
      </c>
      <c r="D16" s="73">
        <v>1</v>
      </c>
      <c r="E16" s="85">
        <v>12000</v>
      </c>
      <c r="F16" s="77">
        <v>18200</v>
      </c>
      <c r="G16" s="77">
        <v>24000</v>
      </c>
      <c r="H16" s="86">
        <v>12000</v>
      </c>
      <c r="I16" s="4">
        <f t="shared" si="5"/>
        <v>12000</v>
      </c>
      <c r="J16" s="43">
        <f t="shared" si="0"/>
        <v>1</v>
      </c>
      <c r="K16" s="5">
        <f t="shared" si="1"/>
        <v>12000</v>
      </c>
      <c r="L16" s="3">
        <f t="shared" si="4"/>
        <v>0</v>
      </c>
    </row>
    <row r="17" spans="1:12" x14ac:dyDescent="0.25">
      <c r="A17" s="74">
        <v>1</v>
      </c>
      <c r="B17" s="75" t="s">
        <v>11</v>
      </c>
      <c r="C17" s="76" t="s">
        <v>26</v>
      </c>
      <c r="D17" s="76">
        <v>159</v>
      </c>
      <c r="E17" s="87">
        <v>25000</v>
      </c>
      <c r="F17" s="88">
        <v>31200</v>
      </c>
      <c r="G17" s="88">
        <v>25000</v>
      </c>
      <c r="H17" s="89">
        <v>25000</v>
      </c>
      <c r="I17" s="4">
        <f t="shared" si="5"/>
        <v>25000</v>
      </c>
      <c r="J17" s="43">
        <v>40</v>
      </c>
      <c r="K17" s="5">
        <f t="shared" si="1"/>
        <v>1000000</v>
      </c>
      <c r="L17" s="3">
        <f t="shared" si="4"/>
        <v>119</v>
      </c>
    </row>
    <row r="18" spans="1:12" x14ac:dyDescent="0.25">
      <c r="A18" s="74">
        <v>2</v>
      </c>
      <c r="B18" s="75" t="s">
        <v>13</v>
      </c>
      <c r="C18" s="76" t="s">
        <v>26</v>
      </c>
      <c r="D18" s="76">
        <v>159</v>
      </c>
      <c r="E18" s="88">
        <v>10000</v>
      </c>
      <c r="F18" s="87">
        <v>6500</v>
      </c>
      <c r="G18" s="88">
        <v>43000</v>
      </c>
      <c r="H18" s="89">
        <v>6500</v>
      </c>
      <c r="I18" s="4">
        <f>+F18</f>
        <v>6500</v>
      </c>
      <c r="J18" s="43">
        <v>40</v>
      </c>
      <c r="K18" s="5">
        <f t="shared" si="1"/>
        <v>260000</v>
      </c>
      <c r="L18" s="3">
        <f t="shared" si="4"/>
        <v>119</v>
      </c>
    </row>
    <row r="19" spans="1:12" x14ac:dyDescent="0.25">
      <c r="A19" s="74">
        <v>3</v>
      </c>
      <c r="B19" s="75" t="s">
        <v>14</v>
      </c>
      <c r="C19" s="76" t="s">
        <v>26</v>
      </c>
      <c r="D19" s="76">
        <v>48</v>
      </c>
      <c r="E19" s="88">
        <v>10000</v>
      </c>
      <c r="F19" s="87">
        <v>6500</v>
      </c>
      <c r="G19" s="88">
        <v>43000</v>
      </c>
      <c r="H19" s="89">
        <v>6500</v>
      </c>
      <c r="I19" s="4">
        <f t="shared" ref="I19:I20" si="6">+F19</f>
        <v>6500</v>
      </c>
      <c r="J19" s="3">
        <v>0</v>
      </c>
      <c r="K19" s="12">
        <f t="shared" si="1"/>
        <v>0</v>
      </c>
      <c r="L19" s="68">
        <f t="shared" si="4"/>
        <v>48</v>
      </c>
    </row>
    <row r="20" spans="1:12" x14ac:dyDescent="0.25">
      <c r="A20" s="74">
        <v>4</v>
      </c>
      <c r="B20" s="75" t="s">
        <v>15</v>
      </c>
      <c r="C20" s="76" t="s">
        <v>26</v>
      </c>
      <c r="D20" s="76">
        <v>48</v>
      </c>
      <c r="E20" s="88">
        <v>10000</v>
      </c>
      <c r="F20" s="87">
        <v>6500</v>
      </c>
      <c r="G20" s="88">
        <v>43000</v>
      </c>
      <c r="H20" s="89">
        <v>6500</v>
      </c>
      <c r="I20" s="4">
        <f t="shared" si="6"/>
        <v>6500</v>
      </c>
      <c r="J20" s="3">
        <v>0</v>
      </c>
      <c r="K20" s="62">
        <f t="shared" si="1"/>
        <v>0</v>
      </c>
      <c r="L20" s="67">
        <f t="shared" si="4"/>
        <v>48</v>
      </c>
    </row>
    <row r="21" spans="1:12" ht="22.5" x14ac:dyDescent="0.25">
      <c r="A21" s="74">
        <v>5</v>
      </c>
      <c r="B21" s="75" t="s">
        <v>16</v>
      </c>
      <c r="C21" s="76" t="s">
        <v>26</v>
      </c>
      <c r="D21" s="76">
        <v>159</v>
      </c>
      <c r="E21" s="87">
        <v>25000</v>
      </c>
      <c r="F21" s="88">
        <v>60000</v>
      </c>
      <c r="G21" s="88">
        <v>50000</v>
      </c>
      <c r="H21" s="89">
        <v>25000</v>
      </c>
      <c r="I21" s="4">
        <f>+E21</f>
        <v>25000</v>
      </c>
      <c r="J21" s="43">
        <v>15</v>
      </c>
      <c r="K21" s="5">
        <f t="shared" si="1"/>
        <v>375000</v>
      </c>
      <c r="L21" s="3">
        <f t="shared" si="4"/>
        <v>144</v>
      </c>
    </row>
    <row r="22" spans="1:12" x14ac:dyDescent="0.25">
      <c r="A22" s="74">
        <v>6</v>
      </c>
      <c r="B22" s="75" t="s">
        <v>17</v>
      </c>
      <c r="C22" s="76" t="s">
        <v>26</v>
      </c>
      <c r="D22" s="76">
        <v>159</v>
      </c>
      <c r="E22" s="87">
        <v>15000</v>
      </c>
      <c r="F22" s="88">
        <v>16900</v>
      </c>
      <c r="G22" s="88">
        <v>25000</v>
      </c>
      <c r="H22" s="89">
        <v>15000</v>
      </c>
      <c r="I22" s="4">
        <f t="shared" ref="I22:I29" si="7">+E22</f>
        <v>15000</v>
      </c>
      <c r="J22" s="43">
        <v>40</v>
      </c>
      <c r="K22" s="5">
        <f t="shared" si="1"/>
        <v>600000</v>
      </c>
      <c r="L22" s="3">
        <f t="shared" si="4"/>
        <v>119</v>
      </c>
    </row>
    <row r="23" spans="1:12" x14ac:dyDescent="0.25">
      <c r="A23" s="74">
        <v>7</v>
      </c>
      <c r="B23" s="75" t="s">
        <v>18</v>
      </c>
      <c r="C23" s="76" t="s">
        <v>26</v>
      </c>
      <c r="D23" s="76">
        <v>159</v>
      </c>
      <c r="E23" s="87">
        <v>13000</v>
      </c>
      <c r="F23" s="87">
        <v>13000</v>
      </c>
      <c r="G23" s="88">
        <v>27000</v>
      </c>
      <c r="H23" s="89">
        <v>13000</v>
      </c>
      <c r="I23" s="4">
        <f t="shared" si="7"/>
        <v>13000</v>
      </c>
      <c r="J23" s="43">
        <v>40</v>
      </c>
      <c r="K23" s="5">
        <f t="shared" si="1"/>
        <v>520000</v>
      </c>
      <c r="L23" s="3">
        <f t="shared" si="4"/>
        <v>119</v>
      </c>
    </row>
    <row r="24" spans="1:12" x14ac:dyDescent="0.25">
      <c r="A24" s="74">
        <v>8</v>
      </c>
      <c r="B24" s="75" t="s">
        <v>19</v>
      </c>
      <c r="C24" s="76" t="s">
        <v>26</v>
      </c>
      <c r="D24" s="76">
        <v>48</v>
      </c>
      <c r="E24" s="87">
        <v>15000</v>
      </c>
      <c r="F24" s="88">
        <v>18200</v>
      </c>
      <c r="G24" s="88">
        <v>25000</v>
      </c>
      <c r="H24" s="89">
        <v>15000</v>
      </c>
      <c r="I24" s="4">
        <f t="shared" si="7"/>
        <v>15000</v>
      </c>
      <c r="J24" s="43">
        <v>48</v>
      </c>
      <c r="K24" s="5">
        <f t="shared" si="1"/>
        <v>720000</v>
      </c>
      <c r="L24" s="3">
        <f t="shared" si="4"/>
        <v>0</v>
      </c>
    </row>
    <row r="25" spans="1:12" ht="22.5" x14ac:dyDescent="0.25">
      <c r="A25" s="74">
        <v>9</v>
      </c>
      <c r="B25" s="75" t="s">
        <v>20</v>
      </c>
      <c r="C25" s="76" t="s">
        <v>26</v>
      </c>
      <c r="D25" s="76">
        <v>48</v>
      </c>
      <c r="E25" s="87">
        <v>48000</v>
      </c>
      <c r="F25" s="88">
        <v>65000</v>
      </c>
      <c r="G25" s="88">
        <v>69000</v>
      </c>
      <c r="H25" s="89">
        <v>48000</v>
      </c>
      <c r="I25" s="4">
        <f t="shared" si="7"/>
        <v>48000</v>
      </c>
      <c r="J25" s="43">
        <v>48</v>
      </c>
      <c r="K25" s="5">
        <f t="shared" si="1"/>
        <v>2304000</v>
      </c>
      <c r="L25" s="3">
        <f t="shared" si="4"/>
        <v>0</v>
      </c>
    </row>
    <row r="26" spans="1:12" x14ac:dyDescent="0.25">
      <c r="A26" s="74">
        <v>10</v>
      </c>
      <c r="B26" s="75" t="s">
        <v>21</v>
      </c>
      <c r="C26" s="76" t="s">
        <v>26</v>
      </c>
      <c r="D26" s="76">
        <v>48</v>
      </c>
      <c r="E26" s="87">
        <v>15000</v>
      </c>
      <c r="F26" s="88">
        <v>15600</v>
      </c>
      <c r="G26" s="88">
        <v>15000</v>
      </c>
      <c r="H26" s="89">
        <v>15000</v>
      </c>
      <c r="I26" s="4">
        <f t="shared" si="7"/>
        <v>15000</v>
      </c>
      <c r="J26" s="3">
        <v>0</v>
      </c>
      <c r="K26" s="12">
        <f t="shared" si="1"/>
        <v>0</v>
      </c>
      <c r="L26" s="68">
        <f t="shared" si="4"/>
        <v>48</v>
      </c>
    </row>
    <row r="27" spans="1:12" x14ac:dyDescent="0.25">
      <c r="A27" s="74">
        <v>11</v>
      </c>
      <c r="B27" s="75" t="s">
        <v>22</v>
      </c>
      <c r="C27" s="76" t="s">
        <v>26</v>
      </c>
      <c r="D27" s="76">
        <v>159</v>
      </c>
      <c r="E27" s="87">
        <v>10000</v>
      </c>
      <c r="F27" s="88">
        <v>20800</v>
      </c>
      <c r="G27" s="88">
        <v>17000</v>
      </c>
      <c r="H27" s="89">
        <v>10000</v>
      </c>
      <c r="I27" s="4">
        <f t="shared" si="7"/>
        <v>10000</v>
      </c>
      <c r="J27" s="3">
        <v>0</v>
      </c>
      <c r="K27" s="62">
        <f t="shared" si="1"/>
        <v>0</v>
      </c>
      <c r="L27" s="67">
        <f t="shared" si="4"/>
        <v>159</v>
      </c>
    </row>
    <row r="28" spans="1:12" x14ac:dyDescent="0.25">
      <c r="A28" s="74">
        <v>12</v>
      </c>
      <c r="B28" s="75" t="s">
        <v>23</v>
      </c>
      <c r="C28" s="76" t="s">
        <v>26</v>
      </c>
      <c r="D28" s="76">
        <v>159</v>
      </c>
      <c r="E28" s="87">
        <v>36000</v>
      </c>
      <c r="F28" s="88">
        <v>43000</v>
      </c>
      <c r="G28" s="88">
        <v>57000</v>
      </c>
      <c r="H28" s="89">
        <v>36000</v>
      </c>
      <c r="I28" s="4">
        <f t="shared" si="7"/>
        <v>36000</v>
      </c>
      <c r="J28" s="43">
        <v>15</v>
      </c>
      <c r="K28" s="5">
        <f t="shared" si="1"/>
        <v>540000</v>
      </c>
      <c r="L28" s="3">
        <f t="shared" si="4"/>
        <v>144</v>
      </c>
    </row>
    <row r="29" spans="1:12" x14ac:dyDescent="0.25">
      <c r="A29" s="74">
        <v>13</v>
      </c>
      <c r="B29" s="75" t="s">
        <v>24</v>
      </c>
      <c r="C29" s="76" t="s">
        <v>26</v>
      </c>
      <c r="D29" s="76">
        <v>159</v>
      </c>
      <c r="E29" s="87">
        <v>10000</v>
      </c>
      <c r="F29" s="88">
        <v>12000</v>
      </c>
      <c r="G29" s="88">
        <v>17000</v>
      </c>
      <c r="H29" s="89">
        <v>10000</v>
      </c>
      <c r="I29" s="4">
        <f t="shared" si="7"/>
        <v>10000</v>
      </c>
      <c r="J29" s="43">
        <v>15</v>
      </c>
      <c r="K29" s="5">
        <f t="shared" si="1"/>
        <v>150000</v>
      </c>
      <c r="L29" s="3">
        <f t="shared" si="4"/>
        <v>144</v>
      </c>
    </row>
    <row r="30" spans="1:12" x14ac:dyDescent="0.25">
      <c r="A30" s="74">
        <v>14</v>
      </c>
      <c r="B30" s="75" t="s">
        <v>25</v>
      </c>
      <c r="C30" s="76" t="s">
        <v>26</v>
      </c>
      <c r="D30" s="76">
        <v>9</v>
      </c>
      <c r="E30" s="88">
        <v>10000</v>
      </c>
      <c r="F30" s="88">
        <v>12000</v>
      </c>
      <c r="G30" s="87">
        <v>8000</v>
      </c>
      <c r="H30" s="89">
        <v>8000</v>
      </c>
      <c r="I30" s="4">
        <f>+G30</f>
        <v>8000</v>
      </c>
      <c r="J30" s="43">
        <v>9</v>
      </c>
      <c r="K30" s="5">
        <f t="shared" si="1"/>
        <v>72000</v>
      </c>
      <c r="L30" s="3">
        <f t="shared" si="4"/>
        <v>0</v>
      </c>
    </row>
    <row r="31" spans="1:12" x14ac:dyDescent="0.25">
      <c r="A31" s="71">
        <v>1</v>
      </c>
      <c r="B31" s="72" t="s">
        <v>11</v>
      </c>
      <c r="C31" s="73" t="s">
        <v>27</v>
      </c>
      <c r="D31" s="73">
        <v>8</v>
      </c>
      <c r="E31" s="77">
        <v>32000</v>
      </c>
      <c r="F31" s="85">
        <v>31200</v>
      </c>
      <c r="G31" s="77">
        <v>54000</v>
      </c>
      <c r="H31" s="86">
        <v>31200</v>
      </c>
      <c r="I31" s="4">
        <f>+F31</f>
        <v>31200</v>
      </c>
      <c r="J31" s="3">
        <v>0</v>
      </c>
      <c r="K31" s="12">
        <f t="shared" si="1"/>
        <v>0</v>
      </c>
      <c r="L31" s="68">
        <f t="shared" si="4"/>
        <v>8</v>
      </c>
    </row>
    <row r="32" spans="1:12" ht="18" customHeight="1" x14ac:dyDescent="0.25">
      <c r="A32" s="71">
        <v>2</v>
      </c>
      <c r="B32" s="72" t="s">
        <v>13</v>
      </c>
      <c r="C32" s="73" t="s">
        <v>27</v>
      </c>
      <c r="D32" s="73">
        <v>8</v>
      </c>
      <c r="E32" s="77">
        <v>10000</v>
      </c>
      <c r="F32" s="85">
        <v>6500</v>
      </c>
      <c r="G32" s="77">
        <v>43000</v>
      </c>
      <c r="H32" s="86">
        <v>6500</v>
      </c>
      <c r="I32" s="4">
        <f t="shared" ref="I32:I34" si="8">+F32</f>
        <v>6500</v>
      </c>
      <c r="J32" s="3">
        <v>0</v>
      </c>
      <c r="K32" s="5">
        <f t="shared" si="1"/>
        <v>0</v>
      </c>
      <c r="L32" s="16">
        <f t="shared" si="4"/>
        <v>8</v>
      </c>
    </row>
    <row r="33" spans="1:12" x14ac:dyDescent="0.25">
      <c r="A33" s="71">
        <v>3</v>
      </c>
      <c r="B33" s="72" t="s">
        <v>14</v>
      </c>
      <c r="C33" s="73" t="s">
        <v>27</v>
      </c>
      <c r="D33" s="73">
        <v>5</v>
      </c>
      <c r="E33" s="77">
        <v>10000</v>
      </c>
      <c r="F33" s="85">
        <v>6500</v>
      </c>
      <c r="G33" s="77">
        <v>43000</v>
      </c>
      <c r="H33" s="86">
        <v>6500</v>
      </c>
      <c r="I33" s="4">
        <f t="shared" si="8"/>
        <v>6500</v>
      </c>
      <c r="J33" s="3">
        <v>0</v>
      </c>
      <c r="K33" s="5">
        <f t="shared" si="1"/>
        <v>0</v>
      </c>
      <c r="L33" s="16">
        <f t="shared" si="4"/>
        <v>5</v>
      </c>
    </row>
    <row r="34" spans="1:12" x14ac:dyDescent="0.25">
      <c r="A34" s="71">
        <v>4</v>
      </c>
      <c r="B34" s="72" t="s">
        <v>15</v>
      </c>
      <c r="C34" s="73" t="s">
        <v>27</v>
      </c>
      <c r="D34" s="73">
        <v>5</v>
      </c>
      <c r="E34" s="77">
        <v>10000</v>
      </c>
      <c r="F34" s="85">
        <v>6500</v>
      </c>
      <c r="G34" s="77">
        <v>43000</v>
      </c>
      <c r="H34" s="86">
        <v>6500</v>
      </c>
      <c r="I34" s="4">
        <f t="shared" si="8"/>
        <v>6500</v>
      </c>
      <c r="J34" s="3">
        <v>0</v>
      </c>
      <c r="K34" s="5">
        <f t="shared" si="1"/>
        <v>0</v>
      </c>
      <c r="L34" s="16">
        <f t="shared" si="4"/>
        <v>5</v>
      </c>
    </row>
    <row r="35" spans="1:12" ht="22.5" x14ac:dyDescent="0.25">
      <c r="A35" s="71">
        <v>5</v>
      </c>
      <c r="B35" s="72" t="s">
        <v>16</v>
      </c>
      <c r="C35" s="73" t="s">
        <v>27</v>
      </c>
      <c r="D35" s="73">
        <v>8</v>
      </c>
      <c r="E35" s="85">
        <v>25000</v>
      </c>
      <c r="F35" s="77">
        <v>60000</v>
      </c>
      <c r="G35" s="77">
        <v>90000</v>
      </c>
      <c r="H35" s="86">
        <v>25000</v>
      </c>
      <c r="I35" s="4">
        <f>+E35</f>
        <v>25000</v>
      </c>
      <c r="J35" s="3">
        <v>0</v>
      </c>
      <c r="K35" s="5">
        <f t="shared" si="1"/>
        <v>0</v>
      </c>
      <c r="L35" s="16">
        <f t="shared" si="4"/>
        <v>8</v>
      </c>
    </row>
    <row r="36" spans="1:12" x14ac:dyDescent="0.25">
      <c r="A36" s="71">
        <v>6</v>
      </c>
      <c r="B36" s="72" t="s">
        <v>17</v>
      </c>
      <c r="C36" s="73" t="s">
        <v>27</v>
      </c>
      <c r="D36" s="73">
        <v>8</v>
      </c>
      <c r="E36" s="85">
        <v>18000</v>
      </c>
      <c r="F36" s="77">
        <v>18200</v>
      </c>
      <c r="G36" s="77">
        <v>25000</v>
      </c>
      <c r="H36" s="86">
        <v>18000</v>
      </c>
      <c r="I36" s="4">
        <f t="shared" ref="I36:I45" si="9">+E36</f>
        <v>18000</v>
      </c>
      <c r="J36" s="3">
        <v>0</v>
      </c>
      <c r="K36" s="5">
        <f t="shared" si="1"/>
        <v>0</v>
      </c>
      <c r="L36" s="16">
        <f t="shared" si="4"/>
        <v>8</v>
      </c>
    </row>
    <row r="37" spans="1:12" x14ac:dyDescent="0.25">
      <c r="A37" s="71">
        <v>7</v>
      </c>
      <c r="B37" s="72" t="s">
        <v>18</v>
      </c>
      <c r="C37" s="73" t="s">
        <v>27</v>
      </c>
      <c r="D37" s="73">
        <v>8</v>
      </c>
      <c r="E37" s="85">
        <v>14000</v>
      </c>
      <c r="F37" s="77">
        <v>16900</v>
      </c>
      <c r="G37" s="77">
        <v>27000</v>
      </c>
      <c r="H37" s="86">
        <v>14000</v>
      </c>
      <c r="I37" s="4">
        <f t="shared" si="9"/>
        <v>14000</v>
      </c>
      <c r="J37" s="3">
        <v>0</v>
      </c>
      <c r="K37" s="5">
        <f t="shared" si="1"/>
        <v>0</v>
      </c>
      <c r="L37" s="16">
        <f t="shared" si="4"/>
        <v>8</v>
      </c>
    </row>
    <row r="38" spans="1:12" x14ac:dyDescent="0.25">
      <c r="A38" s="71">
        <v>8</v>
      </c>
      <c r="B38" s="72" t="s">
        <v>19</v>
      </c>
      <c r="C38" s="73" t="s">
        <v>27</v>
      </c>
      <c r="D38" s="73">
        <v>5</v>
      </c>
      <c r="E38" s="85">
        <v>18000</v>
      </c>
      <c r="F38" s="77">
        <v>19500</v>
      </c>
      <c r="G38" s="77">
        <v>25000</v>
      </c>
      <c r="H38" s="86">
        <v>18000</v>
      </c>
      <c r="I38" s="4">
        <f t="shared" si="9"/>
        <v>18000</v>
      </c>
      <c r="J38" s="3">
        <v>0</v>
      </c>
      <c r="K38" s="5">
        <f t="shared" si="1"/>
        <v>0</v>
      </c>
      <c r="L38" s="16">
        <f t="shared" si="4"/>
        <v>5</v>
      </c>
    </row>
    <row r="39" spans="1:12" ht="22.5" x14ac:dyDescent="0.25">
      <c r="A39" s="71">
        <v>9</v>
      </c>
      <c r="B39" s="72" t="s">
        <v>20</v>
      </c>
      <c r="C39" s="73" t="s">
        <v>27</v>
      </c>
      <c r="D39" s="73">
        <v>5</v>
      </c>
      <c r="E39" s="85">
        <v>55000</v>
      </c>
      <c r="F39" s="77">
        <v>86000</v>
      </c>
      <c r="G39" s="77">
        <v>75000</v>
      </c>
      <c r="H39" s="86">
        <v>55000</v>
      </c>
      <c r="I39" s="4">
        <f t="shared" si="9"/>
        <v>55000</v>
      </c>
      <c r="J39" s="3">
        <v>0</v>
      </c>
      <c r="K39" s="5">
        <f t="shared" si="1"/>
        <v>0</v>
      </c>
      <c r="L39" s="16">
        <f t="shared" si="4"/>
        <v>5</v>
      </c>
    </row>
    <row r="40" spans="1:12" x14ac:dyDescent="0.25">
      <c r="A40" s="71">
        <v>10</v>
      </c>
      <c r="B40" s="72" t="s">
        <v>21</v>
      </c>
      <c r="C40" s="73" t="s">
        <v>27</v>
      </c>
      <c r="D40" s="73">
        <v>5</v>
      </c>
      <c r="E40" s="85">
        <v>18000</v>
      </c>
      <c r="F40" s="77">
        <v>22500</v>
      </c>
      <c r="G40" s="77">
        <v>25000</v>
      </c>
      <c r="H40" s="86">
        <v>18000</v>
      </c>
      <c r="I40" s="4">
        <f t="shared" si="9"/>
        <v>18000</v>
      </c>
      <c r="J40" s="3">
        <v>0</v>
      </c>
      <c r="K40" s="5">
        <f t="shared" si="1"/>
        <v>0</v>
      </c>
      <c r="L40" s="16">
        <f t="shared" si="4"/>
        <v>5</v>
      </c>
    </row>
    <row r="41" spans="1:12" x14ac:dyDescent="0.25">
      <c r="A41" s="71">
        <v>11</v>
      </c>
      <c r="B41" s="72" t="s">
        <v>22</v>
      </c>
      <c r="C41" s="73" t="s">
        <v>27</v>
      </c>
      <c r="D41" s="73">
        <v>8</v>
      </c>
      <c r="E41" s="85">
        <v>12000</v>
      </c>
      <c r="F41" s="77">
        <v>21000</v>
      </c>
      <c r="G41" s="77">
        <v>21000</v>
      </c>
      <c r="H41" s="86">
        <v>12000</v>
      </c>
      <c r="I41" s="4">
        <f t="shared" si="9"/>
        <v>12000</v>
      </c>
      <c r="J41" s="3">
        <v>0</v>
      </c>
      <c r="K41" s="5">
        <f t="shared" si="1"/>
        <v>0</v>
      </c>
      <c r="L41" s="16">
        <f t="shared" si="4"/>
        <v>8</v>
      </c>
    </row>
    <row r="42" spans="1:12" x14ac:dyDescent="0.25">
      <c r="A42" s="71">
        <v>12</v>
      </c>
      <c r="B42" s="72" t="s">
        <v>23</v>
      </c>
      <c r="C42" s="73" t="s">
        <v>27</v>
      </c>
      <c r="D42" s="73">
        <v>8</v>
      </c>
      <c r="E42" s="85">
        <v>36000</v>
      </c>
      <c r="F42" s="77">
        <v>44500</v>
      </c>
      <c r="G42" s="77">
        <v>55000</v>
      </c>
      <c r="H42" s="86">
        <v>36000</v>
      </c>
      <c r="I42" s="4">
        <f t="shared" si="9"/>
        <v>36000</v>
      </c>
      <c r="J42" s="3">
        <v>0</v>
      </c>
      <c r="K42" s="5">
        <f t="shared" si="1"/>
        <v>0</v>
      </c>
      <c r="L42" s="16">
        <f t="shared" si="4"/>
        <v>8</v>
      </c>
    </row>
    <row r="43" spans="1:12" x14ac:dyDescent="0.25">
      <c r="A43" s="71">
        <v>13</v>
      </c>
      <c r="B43" s="72" t="s">
        <v>24</v>
      </c>
      <c r="C43" s="73" t="s">
        <v>27</v>
      </c>
      <c r="D43" s="73">
        <v>8</v>
      </c>
      <c r="E43" s="85">
        <v>12000</v>
      </c>
      <c r="F43" s="77">
        <v>20000</v>
      </c>
      <c r="G43" s="77">
        <v>16000</v>
      </c>
      <c r="H43" s="86">
        <v>12000</v>
      </c>
      <c r="I43" s="4">
        <f t="shared" si="9"/>
        <v>12000</v>
      </c>
      <c r="J43" s="3">
        <v>0</v>
      </c>
      <c r="K43" s="5">
        <f t="shared" si="1"/>
        <v>0</v>
      </c>
      <c r="L43" s="16">
        <f t="shared" si="4"/>
        <v>8</v>
      </c>
    </row>
    <row r="44" spans="1:12" x14ac:dyDescent="0.25">
      <c r="A44" s="71">
        <v>14</v>
      </c>
      <c r="B44" s="72" t="s">
        <v>25</v>
      </c>
      <c r="C44" s="73" t="s">
        <v>27</v>
      </c>
      <c r="D44" s="73">
        <v>1</v>
      </c>
      <c r="E44" s="85">
        <v>12000</v>
      </c>
      <c r="F44" s="77">
        <v>12000</v>
      </c>
      <c r="G44" s="77">
        <v>24000</v>
      </c>
      <c r="H44" s="86">
        <v>12000</v>
      </c>
      <c r="I44" s="4">
        <f t="shared" si="9"/>
        <v>12000</v>
      </c>
      <c r="J44" s="3">
        <v>0</v>
      </c>
      <c r="K44" s="5">
        <f t="shared" si="1"/>
        <v>0</v>
      </c>
      <c r="L44" s="16">
        <f t="shared" si="4"/>
        <v>1</v>
      </c>
    </row>
    <row r="45" spans="1:12" x14ac:dyDescent="0.25">
      <c r="A45" s="74">
        <v>1</v>
      </c>
      <c r="B45" s="75" t="s">
        <v>11</v>
      </c>
      <c r="C45" s="76" t="s">
        <v>28</v>
      </c>
      <c r="D45" s="76">
        <v>5</v>
      </c>
      <c r="E45" s="87">
        <v>32000</v>
      </c>
      <c r="F45" s="88">
        <v>32500</v>
      </c>
      <c r="G45" s="88">
        <v>35000</v>
      </c>
      <c r="H45" s="89">
        <v>32000</v>
      </c>
      <c r="I45" s="4">
        <f t="shared" si="9"/>
        <v>32000</v>
      </c>
      <c r="J45" s="3">
        <v>0</v>
      </c>
      <c r="K45" s="5">
        <f t="shared" si="1"/>
        <v>0</v>
      </c>
      <c r="L45" s="16">
        <f t="shared" si="4"/>
        <v>5</v>
      </c>
    </row>
    <row r="46" spans="1:12" x14ac:dyDescent="0.25">
      <c r="A46" s="74">
        <v>2</v>
      </c>
      <c r="B46" s="75" t="s">
        <v>13</v>
      </c>
      <c r="C46" s="76" t="s">
        <v>28</v>
      </c>
      <c r="D46" s="76">
        <v>5</v>
      </c>
      <c r="E46" s="88">
        <v>10000</v>
      </c>
      <c r="F46" s="87">
        <v>6500</v>
      </c>
      <c r="G46" s="88">
        <v>43000</v>
      </c>
      <c r="H46" s="89">
        <v>6500</v>
      </c>
      <c r="I46" s="4">
        <f>+F46</f>
        <v>6500</v>
      </c>
      <c r="J46" s="3">
        <v>0</v>
      </c>
      <c r="K46" s="5">
        <f t="shared" si="1"/>
        <v>0</v>
      </c>
      <c r="L46" s="16">
        <f t="shared" si="4"/>
        <v>5</v>
      </c>
    </row>
    <row r="47" spans="1:12" x14ac:dyDescent="0.25">
      <c r="A47" s="74">
        <v>3</v>
      </c>
      <c r="B47" s="75" t="s">
        <v>14</v>
      </c>
      <c r="C47" s="76" t="s">
        <v>28</v>
      </c>
      <c r="D47" s="76">
        <v>1</v>
      </c>
      <c r="E47" s="88">
        <v>10000</v>
      </c>
      <c r="F47" s="87">
        <v>6500</v>
      </c>
      <c r="G47" s="88">
        <v>43000</v>
      </c>
      <c r="H47" s="89">
        <v>6500</v>
      </c>
      <c r="I47" s="4">
        <f t="shared" ref="I47:I48" si="10">+F47</f>
        <v>6500</v>
      </c>
      <c r="J47" s="3">
        <v>0</v>
      </c>
      <c r="K47" s="5">
        <f t="shared" si="1"/>
        <v>0</v>
      </c>
      <c r="L47" s="16">
        <f t="shared" si="4"/>
        <v>1</v>
      </c>
    </row>
    <row r="48" spans="1:12" x14ac:dyDescent="0.25">
      <c r="A48" s="74">
        <v>4</v>
      </c>
      <c r="B48" s="75" t="s">
        <v>15</v>
      </c>
      <c r="C48" s="76" t="s">
        <v>28</v>
      </c>
      <c r="D48" s="76">
        <v>1</v>
      </c>
      <c r="E48" s="88">
        <v>10000</v>
      </c>
      <c r="F48" s="87">
        <v>6500</v>
      </c>
      <c r="G48" s="88">
        <v>43000</v>
      </c>
      <c r="H48" s="89">
        <v>6500</v>
      </c>
      <c r="I48" s="4">
        <f t="shared" si="10"/>
        <v>6500</v>
      </c>
      <c r="J48" s="3">
        <v>0</v>
      </c>
      <c r="K48" s="5">
        <f t="shared" si="1"/>
        <v>0</v>
      </c>
      <c r="L48" s="16">
        <f t="shared" si="4"/>
        <v>1</v>
      </c>
    </row>
    <row r="49" spans="1:12" ht="22.5" x14ac:dyDescent="0.25">
      <c r="A49" s="74">
        <v>5</v>
      </c>
      <c r="B49" s="75" t="s">
        <v>16</v>
      </c>
      <c r="C49" s="76" t="s">
        <v>28</v>
      </c>
      <c r="D49" s="76">
        <v>5</v>
      </c>
      <c r="E49" s="87">
        <v>25000</v>
      </c>
      <c r="F49" s="88">
        <v>60000</v>
      </c>
      <c r="G49" s="88">
        <v>90000</v>
      </c>
      <c r="H49" s="89">
        <v>25000</v>
      </c>
      <c r="I49" s="4">
        <f>+E49</f>
        <v>25000</v>
      </c>
      <c r="J49" s="3">
        <v>0</v>
      </c>
      <c r="K49" s="5">
        <f t="shared" si="1"/>
        <v>0</v>
      </c>
      <c r="L49" s="16">
        <f t="shared" si="4"/>
        <v>5</v>
      </c>
    </row>
    <row r="50" spans="1:12" x14ac:dyDescent="0.25">
      <c r="A50" s="74">
        <v>6</v>
      </c>
      <c r="B50" s="75" t="s">
        <v>17</v>
      </c>
      <c r="C50" s="76" t="s">
        <v>28</v>
      </c>
      <c r="D50" s="76">
        <v>5</v>
      </c>
      <c r="E50" s="87">
        <v>18000</v>
      </c>
      <c r="F50" s="88">
        <v>20800</v>
      </c>
      <c r="G50" s="88">
        <v>25000</v>
      </c>
      <c r="H50" s="89">
        <v>18000</v>
      </c>
      <c r="I50" s="4">
        <f t="shared" ref="I50:I53" si="11">+E50</f>
        <v>18000</v>
      </c>
      <c r="J50" s="3">
        <v>0</v>
      </c>
      <c r="K50" s="5">
        <f t="shared" si="1"/>
        <v>0</v>
      </c>
      <c r="L50" s="16">
        <f t="shared" si="4"/>
        <v>5</v>
      </c>
    </row>
    <row r="51" spans="1:12" x14ac:dyDescent="0.25">
      <c r="A51" s="74">
        <v>7</v>
      </c>
      <c r="B51" s="75" t="s">
        <v>18</v>
      </c>
      <c r="C51" s="76" t="s">
        <v>28</v>
      </c>
      <c r="D51" s="76">
        <v>5</v>
      </c>
      <c r="E51" s="87">
        <v>14000</v>
      </c>
      <c r="F51" s="88">
        <v>15600</v>
      </c>
      <c r="G51" s="88">
        <v>25000</v>
      </c>
      <c r="H51" s="89">
        <v>14000</v>
      </c>
      <c r="I51" s="4">
        <f t="shared" si="11"/>
        <v>14000</v>
      </c>
      <c r="J51" s="3">
        <v>0</v>
      </c>
      <c r="K51" s="5">
        <f t="shared" si="1"/>
        <v>0</v>
      </c>
      <c r="L51" s="16">
        <f t="shared" si="4"/>
        <v>5</v>
      </c>
    </row>
    <row r="52" spans="1:12" x14ac:dyDescent="0.25">
      <c r="A52" s="74">
        <v>8</v>
      </c>
      <c r="B52" s="75" t="s">
        <v>19</v>
      </c>
      <c r="C52" s="76" t="s">
        <v>28</v>
      </c>
      <c r="D52" s="76">
        <v>1</v>
      </c>
      <c r="E52" s="87">
        <v>18000</v>
      </c>
      <c r="F52" s="88">
        <v>19500</v>
      </c>
      <c r="G52" s="88">
        <v>33000</v>
      </c>
      <c r="H52" s="89">
        <v>18000</v>
      </c>
      <c r="I52" s="4">
        <f t="shared" si="11"/>
        <v>18000</v>
      </c>
      <c r="J52" s="3">
        <v>0</v>
      </c>
      <c r="K52" s="5">
        <f t="shared" si="1"/>
        <v>0</v>
      </c>
      <c r="L52" s="16">
        <f t="shared" si="4"/>
        <v>1</v>
      </c>
    </row>
    <row r="53" spans="1:12" ht="22.5" x14ac:dyDescent="0.25">
      <c r="A53" s="74">
        <v>9</v>
      </c>
      <c r="B53" s="75" t="s">
        <v>20</v>
      </c>
      <c r="C53" s="76" t="s">
        <v>28</v>
      </c>
      <c r="D53" s="76">
        <v>1</v>
      </c>
      <c r="E53" s="87">
        <v>55000</v>
      </c>
      <c r="F53" s="88">
        <v>116000</v>
      </c>
      <c r="G53" s="88">
        <v>75000</v>
      </c>
      <c r="H53" s="89">
        <v>55000</v>
      </c>
      <c r="I53" s="4">
        <f t="shared" si="11"/>
        <v>55000</v>
      </c>
      <c r="J53" s="3">
        <v>0</v>
      </c>
      <c r="K53" s="5">
        <f t="shared" si="1"/>
        <v>0</v>
      </c>
      <c r="L53" s="16">
        <f t="shared" si="4"/>
        <v>1</v>
      </c>
    </row>
    <row r="54" spans="1:12" x14ac:dyDescent="0.25">
      <c r="A54" s="74">
        <v>10</v>
      </c>
      <c r="B54" s="75" t="s">
        <v>21</v>
      </c>
      <c r="C54" s="76" t="s">
        <v>28</v>
      </c>
      <c r="D54" s="76">
        <v>1</v>
      </c>
      <c r="E54" s="88">
        <v>18000</v>
      </c>
      <c r="F54" s="87">
        <v>14500</v>
      </c>
      <c r="G54" s="88">
        <v>25500</v>
      </c>
      <c r="H54" s="89">
        <v>14500</v>
      </c>
      <c r="I54" s="4">
        <f>+F54</f>
        <v>14500</v>
      </c>
      <c r="J54" s="3">
        <v>0</v>
      </c>
      <c r="K54" s="5">
        <f t="shared" si="1"/>
        <v>0</v>
      </c>
      <c r="L54" s="16">
        <f t="shared" si="4"/>
        <v>1</v>
      </c>
    </row>
    <row r="55" spans="1:12" x14ac:dyDescent="0.25">
      <c r="A55" s="74">
        <v>11</v>
      </c>
      <c r="B55" s="75" t="s">
        <v>22</v>
      </c>
      <c r="C55" s="76" t="s">
        <v>28</v>
      </c>
      <c r="D55" s="76">
        <v>5</v>
      </c>
      <c r="E55" s="87">
        <v>12000</v>
      </c>
      <c r="F55" s="88">
        <v>21000</v>
      </c>
      <c r="G55" s="88">
        <v>21000</v>
      </c>
      <c r="H55" s="89">
        <v>12000</v>
      </c>
      <c r="I55" s="4">
        <f>+E55</f>
        <v>12000</v>
      </c>
      <c r="J55" s="3">
        <v>0</v>
      </c>
      <c r="K55" s="5">
        <f t="shared" si="1"/>
        <v>0</v>
      </c>
      <c r="L55" s="16">
        <f t="shared" si="4"/>
        <v>5</v>
      </c>
    </row>
    <row r="56" spans="1:12" x14ac:dyDescent="0.25">
      <c r="A56" s="74">
        <v>12</v>
      </c>
      <c r="B56" s="75" t="s">
        <v>23</v>
      </c>
      <c r="C56" s="76" t="s">
        <v>28</v>
      </c>
      <c r="D56" s="76">
        <v>5</v>
      </c>
      <c r="E56" s="87">
        <v>36000</v>
      </c>
      <c r="F56" s="88">
        <v>44500</v>
      </c>
      <c r="G56" s="88">
        <v>52000</v>
      </c>
      <c r="H56" s="89">
        <v>36000</v>
      </c>
      <c r="I56" s="4">
        <f t="shared" ref="I56:I59" si="12">+E56</f>
        <v>36000</v>
      </c>
      <c r="J56" s="3">
        <v>0</v>
      </c>
      <c r="K56" s="5">
        <f t="shared" si="1"/>
        <v>0</v>
      </c>
      <c r="L56" s="16">
        <f t="shared" si="4"/>
        <v>5</v>
      </c>
    </row>
    <row r="57" spans="1:12" x14ac:dyDescent="0.25">
      <c r="A57" s="74">
        <v>13</v>
      </c>
      <c r="B57" s="75" t="s">
        <v>24</v>
      </c>
      <c r="C57" s="76" t="s">
        <v>28</v>
      </c>
      <c r="D57" s="76">
        <v>5</v>
      </c>
      <c r="E57" s="87">
        <v>12000</v>
      </c>
      <c r="F57" s="88">
        <v>14500</v>
      </c>
      <c r="G57" s="88">
        <v>16000</v>
      </c>
      <c r="H57" s="89">
        <v>12000</v>
      </c>
      <c r="I57" s="4">
        <f t="shared" si="12"/>
        <v>12000</v>
      </c>
      <c r="J57" s="3">
        <v>0</v>
      </c>
      <c r="K57" s="5">
        <f t="shared" si="1"/>
        <v>0</v>
      </c>
      <c r="L57" s="16">
        <f t="shared" si="4"/>
        <v>5</v>
      </c>
    </row>
    <row r="58" spans="1:12" x14ac:dyDescent="0.25">
      <c r="A58" s="74">
        <v>14</v>
      </c>
      <c r="B58" s="75" t="s">
        <v>25</v>
      </c>
      <c r="C58" s="76" t="s">
        <v>28</v>
      </c>
      <c r="D58" s="76">
        <v>1</v>
      </c>
      <c r="E58" s="87">
        <v>12000</v>
      </c>
      <c r="F58" s="87">
        <v>12000</v>
      </c>
      <c r="G58" s="88">
        <v>24000</v>
      </c>
      <c r="H58" s="89">
        <v>12000</v>
      </c>
      <c r="I58" s="4">
        <f t="shared" si="12"/>
        <v>12000</v>
      </c>
      <c r="J58" s="3">
        <v>0</v>
      </c>
      <c r="K58" s="5">
        <f t="shared" si="1"/>
        <v>0</v>
      </c>
      <c r="L58" s="16">
        <f t="shared" si="4"/>
        <v>1</v>
      </c>
    </row>
    <row r="59" spans="1:12" x14ac:dyDescent="0.25">
      <c r="A59" s="71">
        <v>1</v>
      </c>
      <c r="B59" s="72" t="s">
        <v>11</v>
      </c>
      <c r="C59" s="73" t="s">
        <v>29</v>
      </c>
      <c r="D59" s="73">
        <v>6</v>
      </c>
      <c r="E59" s="85">
        <v>32000</v>
      </c>
      <c r="F59" s="77">
        <v>45500</v>
      </c>
      <c r="G59" s="77">
        <v>54000</v>
      </c>
      <c r="H59" s="86">
        <v>32000</v>
      </c>
      <c r="I59" s="4">
        <f t="shared" si="12"/>
        <v>32000</v>
      </c>
      <c r="J59" s="3">
        <v>0</v>
      </c>
      <c r="K59" s="5">
        <f t="shared" si="1"/>
        <v>0</v>
      </c>
      <c r="L59" s="16">
        <f t="shared" si="4"/>
        <v>6</v>
      </c>
    </row>
    <row r="60" spans="1:12" x14ac:dyDescent="0.25">
      <c r="A60" s="71">
        <v>2</v>
      </c>
      <c r="B60" s="72" t="s">
        <v>13</v>
      </c>
      <c r="C60" s="73" t="s">
        <v>29</v>
      </c>
      <c r="D60" s="73">
        <v>6</v>
      </c>
      <c r="E60" s="77">
        <v>10000</v>
      </c>
      <c r="F60" s="85">
        <v>6500</v>
      </c>
      <c r="G60" s="77">
        <v>56000</v>
      </c>
      <c r="H60" s="86">
        <v>6500</v>
      </c>
      <c r="I60" s="4">
        <f>+F60</f>
        <v>6500</v>
      </c>
      <c r="J60" s="3">
        <v>0</v>
      </c>
      <c r="K60" s="5">
        <f t="shared" si="1"/>
        <v>0</v>
      </c>
      <c r="L60" s="16">
        <f t="shared" si="4"/>
        <v>6</v>
      </c>
    </row>
    <row r="61" spans="1:12" x14ac:dyDescent="0.25">
      <c r="A61" s="71">
        <v>3</v>
      </c>
      <c r="B61" s="72" t="s">
        <v>14</v>
      </c>
      <c r="C61" s="73" t="s">
        <v>29</v>
      </c>
      <c r="D61" s="73">
        <v>1</v>
      </c>
      <c r="E61" s="77">
        <v>10000</v>
      </c>
      <c r="F61" s="85">
        <v>6500</v>
      </c>
      <c r="G61" s="77">
        <v>57000</v>
      </c>
      <c r="H61" s="86">
        <v>6500</v>
      </c>
      <c r="I61" s="4">
        <f>+F61</f>
        <v>6500</v>
      </c>
      <c r="J61" s="3">
        <v>0</v>
      </c>
      <c r="K61" s="5">
        <f t="shared" si="1"/>
        <v>0</v>
      </c>
      <c r="L61" s="16">
        <f t="shared" si="4"/>
        <v>1</v>
      </c>
    </row>
    <row r="62" spans="1:12" x14ac:dyDescent="0.25">
      <c r="A62" s="71">
        <v>4</v>
      </c>
      <c r="B62" s="72" t="s">
        <v>15</v>
      </c>
      <c r="C62" s="73" t="s">
        <v>29</v>
      </c>
      <c r="D62" s="73">
        <v>1</v>
      </c>
      <c r="E62" s="77">
        <v>10000</v>
      </c>
      <c r="F62" s="85">
        <v>6500</v>
      </c>
      <c r="G62" s="77">
        <v>60000</v>
      </c>
      <c r="H62" s="86">
        <v>6500</v>
      </c>
      <c r="I62" s="4">
        <f>+F62</f>
        <v>6500</v>
      </c>
      <c r="J62" s="3">
        <v>0</v>
      </c>
      <c r="K62" s="5">
        <f t="shared" si="1"/>
        <v>0</v>
      </c>
      <c r="L62" s="16">
        <f t="shared" si="4"/>
        <v>1</v>
      </c>
    </row>
    <row r="63" spans="1:12" ht="22.5" x14ac:dyDescent="0.25">
      <c r="A63" s="71">
        <v>5</v>
      </c>
      <c r="B63" s="72" t="s">
        <v>16</v>
      </c>
      <c r="C63" s="73" t="s">
        <v>29</v>
      </c>
      <c r="D63" s="73">
        <v>6</v>
      </c>
      <c r="E63" s="85">
        <v>25000</v>
      </c>
      <c r="F63" s="77">
        <v>60000</v>
      </c>
      <c r="G63" s="77">
        <v>90000</v>
      </c>
      <c r="H63" s="86">
        <v>25000</v>
      </c>
      <c r="I63" s="4">
        <f>+E63</f>
        <v>25000</v>
      </c>
      <c r="J63" s="3">
        <v>0</v>
      </c>
      <c r="K63" s="5">
        <f t="shared" si="1"/>
        <v>0</v>
      </c>
      <c r="L63" s="16">
        <f t="shared" si="4"/>
        <v>6</v>
      </c>
    </row>
    <row r="64" spans="1:12" x14ac:dyDescent="0.25">
      <c r="A64" s="71">
        <v>6</v>
      </c>
      <c r="B64" s="72" t="s">
        <v>17</v>
      </c>
      <c r="C64" s="73" t="s">
        <v>29</v>
      </c>
      <c r="D64" s="73">
        <v>6</v>
      </c>
      <c r="E64" s="85">
        <v>18000</v>
      </c>
      <c r="F64" s="77">
        <v>30000</v>
      </c>
      <c r="G64" s="77">
        <v>32000</v>
      </c>
      <c r="H64" s="86">
        <v>18000</v>
      </c>
      <c r="I64" s="4">
        <f t="shared" ref="I64:I73" si="13">+E64</f>
        <v>18000</v>
      </c>
      <c r="J64" s="3">
        <v>0</v>
      </c>
      <c r="K64" s="5">
        <f t="shared" si="1"/>
        <v>0</v>
      </c>
      <c r="L64" s="16">
        <f t="shared" si="4"/>
        <v>6</v>
      </c>
    </row>
    <row r="65" spans="1:12" x14ac:dyDescent="0.25">
      <c r="A65" s="71">
        <v>7</v>
      </c>
      <c r="B65" s="72" t="s">
        <v>18</v>
      </c>
      <c r="C65" s="73" t="s">
        <v>29</v>
      </c>
      <c r="D65" s="73">
        <v>6</v>
      </c>
      <c r="E65" s="85">
        <v>14000</v>
      </c>
      <c r="F65" s="77">
        <v>20000</v>
      </c>
      <c r="G65" s="77">
        <v>32000</v>
      </c>
      <c r="H65" s="86">
        <v>14000</v>
      </c>
      <c r="I65" s="4">
        <f t="shared" si="13"/>
        <v>14000</v>
      </c>
      <c r="J65" s="3">
        <v>0</v>
      </c>
      <c r="K65" s="5">
        <f t="shared" si="1"/>
        <v>0</v>
      </c>
      <c r="L65" s="16">
        <f t="shared" si="4"/>
        <v>6</v>
      </c>
    </row>
    <row r="66" spans="1:12" x14ac:dyDescent="0.25">
      <c r="A66" s="71">
        <v>8</v>
      </c>
      <c r="B66" s="72" t="s">
        <v>19</v>
      </c>
      <c r="C66" s="73" t="s">
        <v>29</v>
      </c>
      <c r="D66" s="73">
        <v>1</v>
      </c>
      <c r="E66" s="85">
        <v>18000</v>
      </c>
      <c r="F66" s="77">
        <v>32500</v>
      </c>
      <c r="G66" s="77">
        <v>39700</v>
      </c>
      <c r="H66" s="86">
        <v>18000</v>
      </c>
      <c r="I66" s="4">
        <f t="shared" si="13"/>
        <v>18000</v>
      </c>
      <c r="J66" s="3">
        <v>0</v>
      </c>
      <c r="K66" s="5">
        <f t="shared" si="1"/>
        <v>0</v>
      </c>
      <c r="L66" s="16">
        <f t="shared" si="4"/>
        <v>1</v>
      </c>
    </row>
    <row r="67" spans="1:12" ht="22.5" x14ac:dyDescent="0.25">
      <c r="A67" s="71">
        <v>9</v>
      </c>
      <c r="B67" s="72" t="s">
        <v>20</v>
      </c>
      <c r="C67" s="73" t="s">
        <v>29</v>
      </c>
      <c r="D67" s="73">
        <v>1</v>
      </c>
      <c r="E67" s="85">
        <v>55000</v>
      </c>
      <c r="F67" s="77">
        <v>72000</v>
      </c>
      <c r="G67" s="77">
        <v>75000</v>
      </c>
      <c r="H67" s="86">
        <v>55000</v>
      </c>
      <c r="I67" s="4">
        <f t="shared" si="13"/>
        <v>55000</v>
      </c>
      <c r="J67" s="3">
        <v>0</v>
      </c>
      <c r="K67" s="5">
        <f t="shared" si="1"/>
        <v>0</v>
      </c>
      <c r="L67" s="16">
        <f t="shared" si="4"/>
        <v>1</v>
      </c>
    </row>
    <row r="68" spans="1:12" x14ac:dyDescent="0.25">
      <c r="A68" s="71">
        <v>10</v>
      </c>
      <c r="B68" s="72" t="s">
        <v>21</v>
      </c>
      <c r="C68" s="73" t="s">
        <v>29</v>
      </c>
      <c r="D68" s="73">
        <v>1</v>
      </c>
      <c r="E68" s="85">
        <v>18000</v>
      </c>
      <c r="F68" s="77">
        <v>24700</v>
      </c>
      <c r="G68" s="77">
        <v>25000</v>
      </c>
      <c r="H68" s="86">
        <v>18000</v>
      </c>
      <c r="I68" s="4">
        <f t="shared" si="13"/>
        <v>18000</v>
      </c>
      <c r="J68" s="3">
        <v>0</v>
      </c>
      <c r="K68" s="5">
        <f t="shared" ref="K68:K131" si="14">+J68*I68</f>
        <v>0</v>
      </c>
      <c r="L68" s="16">
        <f t="shared" ref="L68:L131" si="15">+D68-J68</f>
        <v>1</v>
      </c>
    </row>
    <row r="69" spans="1:12" x14ac:dyDescent="0.25">
      <c r="A69" s="71">
        <v>11</v>
      </c>
      <c r="B69" s="72" t="s">
        <v>22</v>
      </c>
      <c r="C69" s="73" t="s">
        <v>29</v>
      </c>
      <c r="D69" s="73">
        <v>6</v>
      </c>
      <c r="E69" s="85">
        <v>12000</v>
      </c>
      <c r="F69" s="77">
        <v>24700</v>
      </c>
      <c r="G69" s="77">
        <v>21000</v>
      </c>
      <c r="H69" s="86">
        <v>12000</v>
      </c>
      <c r="I69" s="4">
        <f t="shared" si="13"/>
        <v>12000</v>
      </c>
      <c r="J69" s="3">
        <v>0</v>
      </c>
      <c r="K69" s="5">
        <f t="shared" si="14"/>
        <v>0</v>
      </c>
      <c r="L69" s="16">
        <f t="shared" si="15"/>
        <v>6</v>
      </c>
    </row>
    <row r="70" spans="1:12" x14ac:dyDescent="0.25">
      <c r="A70" s="71">
        <v>12</v>
      </c>
      <c r="B70" s="72" t="s">
        <v>23</v>
      </c>
      <c r="C70" s="73" t="s">
        <v>29</v>
      </c>
      <c r="D70" s="73">
        <v>6</v>
      </c>
      <c r="E70" s="85">
        <v>36000</v>
      </c>
      <c r="F70" s="77">
        <v>42900</v>
      </c>
      <c r="G70" s="77">
        <v>55000</v>
      </c>
      <c r="H70" s="86">
        <v>36000</v>
      </c>
      <c r="I70" s="4">
        <f t="shared" si="13"/>
        <v>36000</v>
      </c>
      <c r="J70" s="3">
        <v>0</v>
      </c>
      <c r="K70" s="5">
        <f t="shared" si="14"/>
        <v>0</v>
      </c>
      <c r="L70" s="16">
        <f t="shared" si="15"/>
        <v>6</v>
      </c>
    </row>
    <row r="71" spans="1:12" x14ac:dyDescent="0.25">
      <c r="A71" s="71">
        <v>13</v>
      </c>
      <c r="B71" s="72" t="s">
        <v>24</v>
      </c>
      <c r="C71" s="73" t="s">
        <v>29</v>
      </c>
      <c r="D71" s="73">
        <v>6</v>
      </c>
      <c r="E71" s="85">
        <v>12000</v>
      </c>
      <c r="F71" s="77">
        <v>14300</v>
      </c>
      <c r="G71" s="77">
        <v>16000</v>
      </c>
      <c r="H71" s="86">
        <v>12000</v>
      </c>
      <c r="I71" s="4">
        <f t="shared" si="13"/>
        <v>12000</v>
      </c>
      <c r="J71" s="3">
        <v>0</v>
      </c>
      <c r="K71" s="5">
        <f t="shared" si="14"/>
        <v>0</v>
      </c>
      <c r="L71" s="16">
        <f t="shared" si="15"/>
        <v>6</v>
      </c>
    </row>
    <row r="72" spans="1:12" x14ac:dyDescent="0.25">
      <c r="A72" s="71">
        <v>14</v>
      </c>
      <c r="B72" s="72" t="s">
        <v>25</v>
      </c>
      <c r="C72" s="73" t="s">
        <v>29</v>
      </c>
      <c r="D72" s="73">
        <v>1</v>
      </c>
      <c r="E72" s="85">
        <v>12000</v>
      </c>
      <c r="F72" s="77">
        <v>18200</v>
      </c>
      <c r="G72" s="77">
        <v>24000</v>
      </c>
      <c r="H72" s="86">
        <v>12000</v>
      </c>
      <c r="I72" s="4">
        <f t="shared" si="13"/>
        <v>12000</v>
      </c>
      <c r="J72" s="3">
        <v>0</v>
      </c>
      <c r="K72" s="5">
        <f t="shared" si="14"/>
        <v>0</v>
      </c>
      <c r="L72" s="16">
        <f t="shared" si="15"/>
        <v>1</v>
      </c>
    </row>
    <row r="73" spans="1:12" x14ac:dyDescent="0.25">
      <c r="A73" s="74">
        <v>1</v>
      </c>
      <c r="B73" s="75" t="s">
        <v>11</v>
      </c>
      <c r="C73" s="76" t="s">
        <v>30</v>
      </c>
      <c r="D73" s="76">
        <v>8</v>
      </c>
      <c r="E73" s="87">
        <v>32000</v>
      </c>
      <c r="F73" s="88">
        <v>37700</v>
      </c>
      <c r="G73" s="88">
        <v>54000</v>
      </c>
      <c r="H73" s="89">
        <v>32000</v>
      </c>
      <c r="I73" s="4">
        <f t="shared" si="13"/>
        <v>32000</v>
      </c>
      <c r="J73" s="3">
        <v>0</v>
      </c>
      <c r="K73" s="5">
        <f t="shared" si="14"/>
        <v>0</v>
      </c>
      <c r="L73" s="16">
        <f t="shared" si="15"/>
        <v>8</v>
      </c>
    </row>
    <row r="74" spans="1:12" x14ac:dyDescent="0.25">
      <c r="A74" s="74">
        <v>2</v>
      </c>
      <c r="B74" s="75" t="s">
        <v>13</v>
      </c>
      <c r="C74" s="76" t="s">
        <v>30</v>
      </c>
      <c r="D74" s="76">
        <v>8</v>
      </c>
      <c r="E74" s="88">
        <v>10000</v>
      </c>
      <c r="F74" s="87">
        <v>6500</v>
      </c>
      <c r="G74" s="88">
        <v>56000</v>
      </c>
      <c r="H74" s="89">
        <v>6500</v>
      </c>
      <c r="I74" s="4">
        <f>+F74</f>
        <v>6500</v>
      </c>
      <c r="J74" s="3">
        <v>0</v>
      </c>
      <c r="K74" s="5">
        <f t="shared" si="14"/>
        <v>0</v>
      </c>
      <c r="L74" s="16">
        <f t="shared" si="15"/>
        <v>8</v>
      </c>
    </row>
    <row r="75" spans="1:12" x14ac:dyDescent="0.25">
      <c r="A75" s="74">
        <v>3</v>
      </c>
      <c r="B75" s="75" t="s">
        <v>14</v>
      </c>
      <c r="C75" s="76" t="s">
        <v>30</v>
      </c>
      <c r="D75" s="76">
        <v>8</v>
      </c>
      <c r="E75" s="88">
        <v>10000</v>
      </c>
      <c r="F75" s="87">
        <v>6500</v>
      </c>
      <c r="G75" s="88">
        <v>57000</v>
      </c>
      <c r="H75" s="89">
        <v>6500</v>
      </c>
      <c r="I75" s="4">
        <f t="shared" ref="I75:I76" si="16">+F75</f>
        <v>6500</v>
      </c>
      <c r="J75" s="3">
        <v>0</v>
      </c>
      <c r="K75" s="5">
        <f t="shared" si="14"/>
        <v>0</v>
      </c>
      <c r="L75" s="16">
        <f t="shared" si="15"/>
        <v>8</v>
      </c>
    </row>
    <row r="76" spans="1:12" x14ac:dyDescent="0.25">
      <c r="A76" s="74">
        <v>4</v>
      </c>
      <c r="B76" s="75" t="s">
        <v>15</v>
      </c>
      <c r="C76" s="76" t="s">
        <v>30</v>
      </c>
      <c r="D76" s="76">
        <v>8</v>
      </c>
      <c r="E76" s="88">
        <v>10000</v>
      </c>
      <c r="F76" s="87">
        <v>6500</v>
      </c>
      <c r="G76" s="88">
        <v>60000</v>
      </c>
      <c r="H76" s="89">
        <v>6500</v>
      </c>
      <c r="I76" s="4">
        <f t="shared" si="16"/>
        <v>6500</v>
      </c>
      <c r="J76" s="3">
        <v>0</v>
      </c>
      <c r="K76" s="5">
        <f t="shared" si="14"/>
        <v>0</v>
      </c>
      <c r="L76" s="16">
        <f t="shared" si="15"/>
        <v>8</v>
      </c>
    </row>
    <row r="77" spans="1:12" ht="22.5" x14ac:dyDescent="0.25">
      <c r="A77" s="74">
        <v>5</v>
      </c>
      <c r="B77" s="75" t="s">
        <v>16</v>
      </c>
      <c r="C77" s="76" t="s">
        <v>30</v>
      </c>
      <c r="D77" s="76">
        <v>8</v>
      </c>
      <c r="E77" s="87">
        <v>25000</v>
      </c>
      <c r="F77" s="88">
        <v>60000</v>
      </c>
      <c r="G77" s="88">
        <v>90000</v>
      </c>
      <c r="H77" s="89">
        <v>25000</v>
      </c>
      <c r="I77" s="4">
        <f>+E77</f>
        <v>25000</v>
      </c>
      <c r="J77" s="3">
        <v>0</v>
      </c>
      <c r="K77" s="5">
        <f t="shared" si="14"/>
        <v>0</v>
      </c>
      <c r="L77" s="16">
        <f t="shared" si="15"/>
        <v>8</v>
      </c>
    </row>
    <row r="78" spans="1:12" x14ac:dyDescent="0.25">
      <c r="A78" s="74">
        <v>6</v>
      </c>
      <c r="B78" s="75" t="s">
        <v>17</v>
      </c>
      <c r="C78" s="76" t="s">
        <v>30</v>
      </c>
      <c r="D78" s="76">
        <v>8</v>
      </c>
      <c r="E78" s="87">
        <v>18000</v>
      </c>
      <c r="F78" s="88">
        <v>26000</v>
      </c>
      <c r="G78" s="88">
        <v>32000</v>
      </c>
      <c r="H78" s="89">
        <v>18000</v>
      </c>
      <c r="I78" s="4">
        <f t="shared" ref="I78:I81" si="17">+E78</f>
        <v>18000</v>
      </c>
      <c r="J78" s="3">
        <v>0</v>
      </c>
      <c r="K78" s="5">
        <f t="shared" si="14"/>
        <v>0</v>
      </c>
      <c r="L78" s="16">
        <f t="shared" si="15"/>
        <v>8</v>
      </c>
    </row>
    <row r="79" spans="1:12" x14ac:dyDescent="0.25">
      <c r="A79" s="74">
        <v>7</v>
      </c>
      <c r="B79" s="75" t="s">
        <v>18</v>
      </c>
      <c r="C79" s="76" t="s">
        <v>30</v>
      </c>
      <c r="D79" s="76">
        <v>8</v>
      </c>
      <c r="E79" s="87">
        <v>14000</v>
      </c>
      <c r="F79" s="88">
        <v>23400</v>
      </c>
      <c r="G79" s="88">
        <v>32000</v>
      </c>
      <c r="H79" s="89">
        <v>14000</v>
      </c>
      <c r="I79" s="4">
        <f t="shared" si="17"/>
        <v>14000</v>
      </c>
      <c r="J79" s="3">
        <v>0</v>
      </c>
      <c r="K79" s="5">
        <f t="shared" si="14"/>
        <v>0</v>
      </c>
      <c r="L79" s="16">
        <f t="shared" si="15"/>
        <v>8</v>
      </c>
    </row>
    <row r="80" spans="1:12" x14ac:dyDescent="0.25">
      <c r="A80" s="74">
        <v>8</v>
      </c>
      <c r="B80" s="75" t="s">
        <v>19</v>
      </c>
      <c r="C80" s="76" t="s">
        <v>30</v>
      </c>
      <c r="D80" s="76">
        <v>8</v>
      </c>
      <c r="E80" s="87">
        <v>18000</v>
      </c>
      <c r="F80" s="88">
        <v>32500</v>
      </c>
      <c r="G80" s="88">
        <v>39700</v>
      </c>
      <c r="H80" s="89">
        <v>18000</v>
      </c>
      <c r="I80" s="4">
        <f t="shared" si="17"/>
        <v>18000</v>
      </c>
      <c r="J80" s="3">
        <v>0</v>
      </c>
      <c r="K80" s="5">
        <f t="shared" si="14"/>
        <v>0</v>
      </c>
      <c r="L80" s="16">
        <f t="shared" si="15"/>
        <v>8</v>
      </c>
    </row>
    <row r="81" spans="1:12" ht="22.5" x14ac:dyDescent="0.25">
      <c r="A81" s="74">
        <v>9</v>
      </c>
      <c r="B81" s="75" t="s">
        <v>20</v>
      </c>
      <c r="C81" s="76" t="s">
        <v>30</v>
      </c>
      <c r="D81" s="76">
        <v>8</v>
      </c>
      <c r="E81" s="87">
        <v>55000</v>
      </c>
      <c r="F81" s="88">
        <v>64000</v>
      </c>
      <c r="G81" s="88">
        <v>75000</v>
      </c>
      <c r="H81" s="89">
        <v>55000</v>
      </c>
      <c r="I81" s="4">
        <f t="shared" si="17"/>
        <v>55000</v>
      </c>
      <c r="J81" s="3">
        <v>0</v>
      </c>
      <c r="K81" s="5">
        <f t="shared" si="14"/>
        <v>0</v>
      </c>
      <c r="L81" s="16">
        <f t="shared" si="15"/>
        <v>8</v>
      </c>
    </row>
    <row r="82" spans="1:12" x14ac:dyDescent="0.25">
      <c r="A82" s="74">
        <v>10</v>
      </c>
      <c r="B82" s="75" t="s">
        <v>21</v>
      </c>
      <c r="C82" s="76" t="s">
        <v>30</v>
      </c>
      <c r="D82" s="76">
        <v>8</v>
      </c>
      <c r="E82" s="88">
        <v>18000</v>
      </c>
      <c r="F82" s="87">
        <v>16900</v>
      </c>
      <c r="G82" s="88">
        <v>25000</v>
      </c>
      <c r="H82" s="89">
        <v>16900</v>
      </c>
      <c r="I82" s="4">
        <f>+F82</f>
        <v>16900</v>
      </c>
      <c r="J82" s="3">
        <v>0</v>
      </c>
      <c r="K82" s="5">
        <f t="shared" si="14"/>
        <v>0</v>
      </c>
      <c r="L82" s="16">
        <f t="shared" si="15"/>
        <v>8</v>
      </c>
    </row>
    <row r="83" spans="1:12" x14ac:dyDescent="0.25">
      <c r="A83" s="74">
        <v>11</v>
      </c>
      <c r="B83" s="75" t="s">
        <v>22</v>
      </c>
      <c r="C83" s="76" t="s">
        <v>30</v>
      </c>
      <c r="D83" s="76">
        <v>8</v>
      </c>
      <c r="E83" s="87">
        <v>12000</v>
      </c>
      <c r="F83" s="88">
        <v>20800</v>
      </c>
      <c r="G83" s="88">
        <v>21000</v>
      </c>
      <c r="H83" s="89">
        <v>12000</v>
      </c>
      <c r="I83" s="4">
        <f>+E83</f>
        <v>12000</v>
      </c>
      <c r="J83" s="3">
        <v>0</v>
      </c>
      <c r="K83" s="5">
        <f t="shared" si="14"/>
        <v>0</v>
      </c>
      <c r="L83" s="16">
        <f t="shared" si="15"/>
        <v>8</v>
      </c>
    </row>
    <row r="84" spans="1:12" x14ac:dyDescent="0.25">
      <c r="A84" s="74">
        <v>12</v>
      </c>
      <c r="B84" s="75" t="s">
        <v>23</v>
      </c>
      <c r="C84" s="76" t="s">
        <v>30</v>
      </c>
      <c r="D84" s="76">
        <v>8</v>
      </c>
      <c r="E84" s="87">
        <v>36000</v>
      </c>
      <c r="F84" s="88">
        <v>58500</v>
      </c>
      <c r="G84" s="88">
        <v>55000</v>
      </c>
      <c r="H84" s="89">
        <v>36000</v>
      </c>
      <c r="I84" s="4">
        <f t="shared" ref="I84:I87" si="18">+E84</f>
        <v>36000</v>
      </c>
      <c r="J84" s="3">
        <v>0</v>
      </c>
      <c r="K84" s="5">
        <f t="shared" si="14"/>
        <v>0</v>
      </c>
      <c r="L84" s="16">
        <f t="shared" si="15"/>
        <v>8</v>
      </c>
    </row>
    <row r="85" spans="1:12" x14ac:dyDescent="0.25">
      <c r="A85" s="74">
        <v>13</v>
      </c>
      <c r="B85" s="75" t="s">
        <v>24</v>
      </c>
      <c r="C85" s="76" t="s">
        <v>30</v>
      </c>
      <c r="D85" s="76">
        <v>8</v>
      </c>
      <c r="E85" s="87">
        <v>12000</v>
      </c>
      <c r="F85" s="88">
        <v>23000</v>
      </c>
      <c r="G85" s="88">
        <v>16000</v>
      </c>
      <c r="H85" s="89">
        <v>12000</v>
      </c>
      <c r="I85" s="4">
        <f t="shared" si="18"/>
        <v>12000</v>
      </c>
      <c r="J85" s="3">
        <v>0</v>
      </c>
      <c r="K85" s="5">
        <f t="shared" si="14"/>
        <v>0</v>
      </c>
      <c r="L85" s="16">
        <f t="shared" si="15"/>
        <v>8</v>
      </c>
    </row>
    <row r="86" spans="1:12" x14ac:dyDescent="0.25">
      <c r="A86" s="74">
        <v>14</v>
      </c>
      <c r="B86" s="75" t="s">
        <v>25</v>
      </c>
      <c r="C86" s="76" t="s">
        <v>30</v>
      </c>
      <c r="D86" s="76">
        <v>1</v>
      </c>
      <c r="E86" s="87">
        <v>12000</v>
      </c>
      <c r="F86" s="88">
        <v>18200</v>
      </c>
      <c r="G86" s="88">
        <v>24000</v>
      </c>
      <c r="H86" s="89">
        <v>12000</v>
      </c>
      <c r="I86" s="4">
        <f t="shared" si="18"/>
        <v>12000</v>
      </c>
      <c r="J86" s="3">
        <v>0</v>
      </c>
      <c r="K86" s="5">
        <f t="shared" si="14"/>
        <v>0</v>
      </c>
      <c r="L86" s="16">
        <f t="shared" si="15"/>
        <v>1</v>
      </c>
    </row>
    <row r="87" spans="1:12" x14ac:dyDescent="0.25">
      <c r="A87" s="71">
        <v>1</v>
      </c>
      <c r="B87" s="72" t="s">
        <v>11</v>
      </c>
      <c r="C87" s="73" t="s">
        <v>31</v>
      </c>
      <c r="D87" s="73">
        <v>5</v>
      </c>
      <c r="E87" s="85">
        <v>32000</v>
      </c>
      <c r="F87" s="77">
        <v>40300</v>
      </c>
      <c r="G87" s="77">
        <v>54000</v>
      </c>
      <c r="H87" s="86">
        <v>32000</v>
      </c>
      <c r="I87" s="4">
        <f t="shared" si="18"/>
        <v>32000</v>
      </c>
      <c r="J87" s="3">
        <v>0</v>
      </c>
      <c r="K87" s="5">
        <f t="shared" si="14"/>
        <v>0</v>
      </c>
      <c r="L87" s="16">
        <f t="shared" si="15"/>
        <v>5</v>
      </c>
    </row>
    <row r="88" spans="1:12" x14ac:dyDescent="0.25">
      <c r="A88" s="71">
        <v>2</v>
      </c>
      <c r="B88" s="72" t="s">
        <v>13</v>
      </c>
      <c r="C88" s="73" t="s">
        <v>31</v>
      </c>
      <c r="D88" s="73">
        <v>5</v>
      </c>
      <c r="E88" s="77">
        <v>10000</v>
      </c>
      <c r="F88" s="85">
        <v>6500</v>
      </c>
      <c r="G88" s="77">
        <v>56000</v>
      </c>
      <c r="H88" s="86">
        <v>6500</v>
      </c>
      <c r="I88" s="4">
        <f>+F88</f>
        <v>6500</v>
      </c>
      <c r="J88" s="3">
        <v>0</v>
      </c>
      <c r="K88" s="5">
        <f t="shared" si="14"/>
        <v>0</v>
      </c>
      <c r="L88" s="16">
        <f t="shared" si="15"/>
        <v>5</v>
      </c>
    </row>
    <row r="89" spans="1:12" x14ac:dyDescent="0.25">
      <c r="A89" s="71">
        <v>3</v>
      </c>
      <c r="B89" s="72" t="s">
        <v>14</v>
      </c>
      <c r="C89" s="73" t="s">
        <v>31</v>
      </c>
      <c r="D89" s="73">
        <v>3</v>
      </c>
      <c r="E89" s="77">
        <v>10000</v>
      </c>
      <c r="F89" s="85">
        <v>6500</v>
      </c>
      <c r="G89" s="77">
        <v>57000</v>
      </c>
      <c r="H89" s="86">
        <v>6500</v>
      </c>
      <c r="I89" s="4">
        <f t="shared" ref="I89:I90" si="19">+F89</f>
        <v>6500</v>
      </c>
      <c r="J89" s="3">
        <v>0</v>
      </c>
      <c r="K89" s="5">
        <f t="shared" si="14"/>
        <v>0</v>
      </c>
      <c r="L89" s="16">
        <f t="shared" si="15"/>
        <v>3</v>
      </c>
    </row>
    <row r="90" spans="1:12" x14ac:dyDescent="0.25">
      <c r="A90" s="71">
        <v>4</v>
      </c>
      <c r="B90" s="72" t="s">
        <v>15</v>
      </c>
      <c r="C90" s="73" t="s">
        <v>31</v>
      </c>
      <c r="D90" s="73">
        <v>3</v>
      </c>
      <c r="E90" s="77">
        <v>10000</v>
      </c>
      <c r="F90" s="85">
        <v>6500</v>
      </c>
      <c r="G90" s="77">
        <v>60000</v>
      </c>
      <c r="H90" s="86">
        <v>6500</v>
      </c>
      <c r="I90" s="4">
        <f t="shared" si="19"/>
        <v>6500</v>
      </c>
      <c r="J90" s="3">
        <v>0</v>
      </c>
      <c r="K90" s="5">
        <f t="shared" si="14"/>
        <v>0</v>
      </c>
      <c r="L90" s="16">
        <f t="shared" si="15"/>
        <v>3</v>
      </c>
    </row>
    <row r="91" spans="1:12" ht="22.5" x14ac:dyDescent="0.25">
      <c r="A91" s="71">
        <v>5</v>
      </c>
      <c r="B91" s="72" t="s">
        <v>16</v>
      </c>
      <c r="C91" s="73" t="s">
        <v>31</v>
      </c>
      <c r="D91" s="73">
        <v>5</v>
      </c>
      <c r="E91" s="85">
        <v>25000</v>
      </c>
      <c r="F91" s="77">
        <v>60000</v>
      </c>
      <c r="G91" s="77">
        <v>90000</v>
      </c>
      <c r="H91" s="86">
        <v>25000</v>
      </c>
      <c r="I91" s="4">
        <f>+E91</f>
        <v>25000</v>
      </c>
      <c r="J91" s="3">
        <v>0</v>
      </c>
      <c r="K91" s="5">
        <f t="shared" si="14"/>
        <v>0</v>
      </c>
      <c r="L91" s="16">
        <f t="shared" si="15"/>
        <v>5</v>
      </c>
    </row>
    <row r="92" spans="1:12" x14ac:dyDescent="0.25">
      <c r="A92" s="71">
        <v>6</v>
      </c>
      <c r="B92" s="72" t="s">
        <v>17</v>
      </c>
      <c r="C92" s="73" t="s">
        <v>31</v>
      </c>
      <c r="D92" s="73">
        <v>5</v>
      </c>
      <c r="E92" s="85">
        <v>18000</v>
      </c>
      <c r="F92" s="77">
        <v>24700</v>
      </c>
      <c r="G92" s="77">
        <v>32000</v>
      </c>
      <c r="H92" s="86">
        <v>18000</v>
      </c>
      <c r="I92" s="4">
        <f>+E92</f>
        <v>18000</v>
      </c>
      <c r="J92" s="3">
        <v>0</v>
      </c>
      <c r="K92" s="5">
        <f t="shared" si="14"/>
        <v>0</v>
      </c>
      <c r="L92" s="16">
        <f t="shared" si="15"/>
        <v>5</v>
      </c>
    </row>
    <row r="93" spans="1:12" x14ac:dyDescent="0.25">
      <c r="A93" s="71">
        <v>7</v>
      </c>
      <c r="B93" s="72" t="s">
        <v>32</v>
      </c>
      <c r="C93" s="73" t="s">
        <v>31</v>
      </c>
      <c r="D93" s="73">
        <v>5</v>
      </c>
      <c r="E93" s="85">
        <v>14000</v>
      </c>
      <c r="F93" s="77">
        <v>19500</v>
      </c>
      <c r="G93" s="77">
        <v>32000</v>
      </c>
      <c r="H93" s="86">
        <v>14000</v>
      </c>
      <c r="I93" s="4">
        <f t="shared" ref="I93:I101" si="20">+E93</f>
        <v>14000</v>
      </c>
      <c r="J93" s="3">
        <v>0</v>
      </c>
      <c r="K93" s="5">
        <f t="shared" si="14"/>
        <v>0</v>
      </c>
      <c r="L93" s="16">
        <f t="shared" si="15"/>
        <v>5</v>
      </c>
    </row>
    <row r="94" spans="1:12" x14ac:dyDescent="0.25">
      <c r="A94" s="71">
        <v>8</v>
      </c>
      <c r="B94" s="72" t="s">
        <v>19</v>
      </c>
      <c r="C94" s="73" t="s">
        <v>31</v>
      </c>
      <c r="D94" s="73">
        <v>3</v>
      </c>
      <c r="E94" s="85">
        <v>18000</v>
      </c>
      <c r="F94" s="77">
        <v>23400</v>
      </c>
      <c r="G94" s="77">
        <v>39700</v>
      </c>
      <c r="H94" s="86">
        <v>18000</v>
      </c>
      <c r="I94" s="4">
        <f t="shared" si="20"/>
        <v>18000</v>
      </c>
      <c r="J94" s="3">
        <v>0</v>
      </c>
      <c r="K94" s="5">
        <f t="shared" si="14"/>
        <v>0</v>
      </c>
      <c r="L94" s="16">
        <f t="shared" si="15"/>
        <v>3</v>
      </c>
    </row>
    <row r="95" spans="1:12" ht="22.5" x14ac:dyDescent="0.25">
      <c r="A95" s="71">
        <v>9</v>
      </c>
      <c r="B95" s="72" t="s">
        <v>20</v>
      </c>
      <c r="C95" s="73" t="s">
        <v>31</v>
      </c>
      <c r="D95" s="73">
        <v>3</v>
      </c>
      <c r="E95" s="85">
        <v>55000</v>
      </c>
      <c r="F95" s="77">
        <v>85000</v>
      </c>
      <c r="G95" s="77">
        <v>75000</v>
      </c>
      <c r="H95" s="86">
        <v>55000</v>
      </c>
      <c r="I95" s="4">
        <f t="shared" si="20"/>
        <v>55000</v>
      </c>
      <c r="J95" s="3">
        <v>0</v>
      </c>
      <c r="K95" s="5">
        <f t="shared" si="14"/>
        <v>0</v>
      </c>
      <c r="L95" s="16">
        <f t="shared" si="15"/>
        <v>3</v>
      </c>
    </row>
    <row r="96" spans="1:12" x14ac:dyDescent="0.25">
      <c r="A96" s="71">
        <v>10</v>
      </c>
      <c r="B96" s="72" t="s">
        <v>21</v>
      </c>
      <c r="C96" s="73" t="s">
        <v>31</v>
      </c>
      <c r="D96" s="73">
        <v>3</v>
      </c>
      <c r="E96" s="85">
        <v>18000</v>
      </c>
      <c r="F96" s="77">
        <v>16900</v>
      </c>
      <c r="G96" s="77">
        <v>25000</v>
      </c>
      <c r="H96" s="86">
        <v>18000</v>
      </c>
      <c r="I96" s="4">
        <f t="shared" si="20"/>
        <v>18000</v>
      </c>
      <c r="J96" s="3">
        <v>0</v>
      </c>
      <c r="K96" s="5">
        <f t="shared" si="14"/>
        <v>0</v>
      </c>
      <c r="L96" s="16">
        <f t="shared" si="15"/>
        <v>3</v>
      </c>
    </row>
    <row r="97" spans="1:12" x14ac:dyDescent="0.25">
      <c r="A97" s="71">
        <v>11</v>
      </c>
      <c r="B97" s="72" t="s">
        <v>22</v>
      </c>
      <c r="C97" s="73" t="s">
        <v>31</v>
      </c>
      <c r="D97" s="73">
        <v>5</v>
      </c>
      <c r="E97" s="85">
        <v>12000</v>
      </c>
      <c r="F97" s="77">
        <v>24700</v>
      </c>
      <c r="G97" s="77">
        <v>21000</v>
      </c>
      <c r="H97" s="86">
        <v>12000</v>
      </c>
      <c r="I97" s="4">
        <f t="shared" si="20"/>
        <v>12000</v>
      </c>
      <c r="J97" s="3">
        <v>0</v>
      </c>
      <c r="K97" s="5">
        <f t="shared" si="14"/>
        <v>0</v>
      </c>
      <c r="L97" s="16">
        <f t="shared" si="15"/>
        <v>5</v>
      </c>
    </row>
    <row r="98" spans="1:12" x14ac:dyDescent="0.25">
      <c r="A98" s="71">
        <v>12</v>
      </c>
      <c r="B98" s="72" t="s">
        <v>23</v>
      </c>
      <c r="C98" s="73" t="s">
        <v>31</v>
      </c>
      <c r="D98" s="73">
        <v>5</v>
      </c>
      <c r="E98" s="85">
        <v>36000</v>
      </c>
      <c r="F98" s="77">
        <v>45500</v>
      </c>
      <c r="G98" s="77">
        <v>55000</v>
      </c>
      <c r="H98" s="86">
        <v>36000</v>
      </c>
      <c r="I98" s="4">
        <f t="shared" si="20"/>
        <v>36000</v>
      </c>
      <c r="J98" s="3">
        <v>0</v>
      </c>
      <c r="K98" s="5">
        <f t="shared" si="14"/>
        <v>0</v>
      </c>
      <c r="L98" s="16">
        <f t="shared" si="15"/>
        <v>5</v>
      </c>
    </row>
    <row r="99" spans="1:12" x14ac:dyDescent="0.25">
      <c r="A99" s="71">
        <v>13</v>
      </c>
      <c r="B99" s="72" t="s">
        <v>24</v>
      </c>
      <c r="C99" s="73" t="s">
        <v>31</v>
      </c>
      <c r="D99" s="73">
        <v>5</v>
      </c>
      <c r="E99" s="85">
        <v>12000</v>
      </c>
      <c r="F99" s="77">
        <v>18200</v>
      </c>
      <c r="G99" s="77">
        <v>16000</v>
      </c>
      <c r="H99" s="86">
        <v>12000</v>
      </c>
      <c r="I99" s="4">
        <f t="shared" si="20"/>
        <v>12000</v>
      </c>
      <c r="J99" s="3">
        <v>0</v>
      </c>
      <c r="K99" s="5">
        <f t="shared" si="14"/>
        <v>0</v>
      </c>
      <c r="L99" s="16">
        <f t="shared" si="15"/>
        <v>5</v>
      </c>
    </row>
    <row r="100" spans="1:12" x14ac:dyDescent="0.25">
      <c r="A100" s="71">
        <v>14</v>
      </c>
      <c r="B100" s="72" t="s">
        <v>25</v>
      </c>
      <c r="C100" s="73" t="s">
        <v>31</v>
      </c>
      <c r="D100" s="73">
        <v>1</v>
      </c>
      <c r="E100" s="85">
        <v>12000</v>
      </c>
      <c r="F100" s="77">
        <v>12000</v>
      </c>
      <c r="G100" s="77">
        <v>24000</v>
      </c>
      <c r="H100" s="86">
        <v>12000</v>
      </c>
      <c r="I100" s="4">
        <f t="shared" si="20"/>
        <v>12000</v>
      </c>
      <c r="J100" s="3">
        <v>0</v>
      </c>
      <c r="K100" s="5">
        <f t="shared" si="14"/>
        <v>0</v>
      </c>
      <c r="L100" s="16">
        <f t="shared" si="15"/>
        <v>1</v>
      </c>
    </row>
    <row r="101" spans="1:12" x14ac:dyDescent="0.25">
      <c r="A101" s="74">
        <v>1</v>
      </c>
      <c r="B101" s="75" t="s">
        <v>11</v>
      </c>
      <c r="C101" s="76" t="s">
        <v>33</v>
      </c>
      <c r="D101" s="76">
        <v>6</v>
      </c>
      <c r="E101" s="87">
        <v>32000</v>
      </c>
      <c r="F101" s="88">
        <v>32500</v>
      </c>
      <c r="G101" s="88">
        <v>35000</v>
      </c>
      <c r="H101" s="89">
        <v>32000</v>
      </c>
      <c r="I101" s="4">
        <f t="shared" si="20"/>
        <v>32000</v>
      </c>
      <c r="J101" s="3">
        <v>0</v>
      </c>
      <c r="K101" s="5">
        <f t="shared" si="14"/>
        <v>0</v>
      </c>
      <c r="L101" s="16">
        <f t="shared" si="15"/>
        <v>6</v>
      </c>
    </row>
    <row r="102" spans="1:12" x14ac:dyDescent="0.25">
      <c r="A102" s="74">
        <v>2</v>
      </c>
      <c r="B102" s="75" t="s">
        <v>13</v>
      </c>
      <c r="C102" s="76" t="s">
        <v>33</v>
      </c>
      <c r="D102" s="76">
        <v>6</v>
      </c>
      <c r="E102" s="88">
        <v>10000</v>
      </c>
      <c r="F102" s="87">
        <v>6500</v>
      </c>
      <c r="G102" s="88">
        <v>43000</v>
      </c>
      <c r="H102" s="89">
        <v>6500</v>
      </c>
      <c r="I102" s="4">
        <f>+F102</f>
        <v>6500</v>
      </c>
      <c r="J102" s="3">
        <v>0</v>
      </c>
      <c r="K102" s="5">
        <f t="shared" si="14"/>
        <v>0</v>
      </c>
      <c r="L102" s="16">
        <f t="shared" si="15"/>
        <v>6</v>
      </c>
    </row>
    <row r="103" spans="1:12" x14ac:dyDescent="0.25">
      <c r="A103" s="74">
        <v>3</v>
      </c>
      <c r="B103" s="75" t="s">
        <v>14</v>
      </c>
      <c r="C103" s="76" t="s">
        <v>33</v>
      </c>
      <c r="D103" s="76">
        <v>5</v>
      </c>
      <c r="E103" s="88">
        <v>10000</v>
      </c>
      <c r="F103" s="87">
        <v>6500</v>
      </c>
      <c r="G103" s="88">
        <v>43000</v>
      </c>
      <c r="H103" s="89">
        <v>6500</v>
      </c>
      <c r="I103" s="4">
        <f t="shared" ref="I103:I104" si="21">+F103</f>
        <v>6500</v>
      </c>
      <c r="J103" s="3">
        <v>0</v>
      </c>
      <c r="K103" s="5">
        <f t="shared" si="14"/>
        <v>0</v>
      </c>
      <c r="L103" s="16">
        <f t="shared" si="15"/>
        <v>5</v>
      </c>
    </row>
    <row r="104" spans="1:12" x14ac:dyDescent="0.25">
      <c r="A104" s="74">
        <v>4</v>
      </c>
      <c r="B104" s="75" t="s">
        <v>15</v>
      </c>
      <c r="C104" s="76" t="s">
        <v>33</v>
      </c>
      <c r="D104" s="76">
        <v>5</v>
      </c>
      <c r="E104" s="88">
        <v>10000</v>
      </c>
      <c r="F104" s="87">
        <v>6500</v>
      </c>
      <c r="G104" s="88">
        <v>43000</v>
      </c>
      <c r="H104" s="89">
        <v>6500</v>
      </c>
      <c r="I104" s="4">
        <f t="shared" si="21"/>
        <v>6500</v>
      </c>
      <c r="J104" s="3">
        <v>0</v>
      </c>
      <c r="K104" s="5">
        <f t="shared" si="14"/>
        <v>0</v>
      </c>
      <c r="L104" s="16">
        <f t="shared" si="15"/>
        <v>5</v>
      </c>
    </row>
    <row r="105" spans="1:12" ht="22.5" x14ac:dyDescent="0.25">
      <c r="A105" s="74">
        <v>5</v>
      </c>
      <c r="B105" s="75" t="s">
        <v>16</v>
      </c>
      <c r="C105" s="76" t="s">
        <v>33</v>
      </c>
      <c r="D105" s="76">
        <v>6</v>
      </c>
      <c r="E105" s="87">
        <v>25000</v>
      </c>
      <c r="F105" s="88">
        <v>60000</v>
      </c>
      <c r="G105" s="88">
        <v>90000</v>
      </c>
      <c r="H105" s="89">
        <v>25000</v>
      </c>
      <c r="I105" s="4">
        <f>+E105</f>
        <v>25000</v>
      </c>
      <c r="J105" s="3">
        <v>0</v>
      </c>
      <c r="K105" s="5">
        <f t="shared" si="14"/>
        <v>0</v>
      </c>
      <c r="L105" s="16">
        <f t="shared" si="15"/>
        <v>6</v>
      </c>
    </row>
    <row r="106" spans="1:12" x14ac:dyDescent="0.25">
      <c r="A106" s="74">
        <v>6</v>
      </c>
      <c r="B106" s="75" t="s">
        <v>17</v>
      </c>
      <c r="C106" s="76" t="s">
        <v>33</v>
      </c>
      <c r="D106" s="76">
        <v>6</v>
      </c>
      <c r="E106" s="87">
        <v>18000</v>
      </c>
      <c r="F106" s="88">
        <v>20800</v>
      </c>
      <c r="G106" s="88">
        <v>25000</v>
      </c>
      <c r="H106" s="89">
        <v>18000</v>
      </c>
      <c r="I106" s="4">
        <f t="shared" ref="I106:I109" si="22">+E106</f>
        <v>18000</v>
      </c>
      <c r="J106" s="3">
        <v>0</v>
      </c>
      <c r="K106" s="5">
        <f t="shared" si="14"/>
        <v>0</v>
      </c>
      <c r="L106" s="16">
        <f t="shared" si="15"/>
        <v>6</v>
      </c>
    </row>
    <row r="107" spans="1:12" x14ac:dyDescent="0.25">
      <c r="A107" s="74">
        <v>7</v>
      </c>
      <c r="B107" s="75" t="s">
        <v>18</v>
      </c>
      <c r="C107" s="76" t="s">
        <v>33</v>
      </c>
      <c r="D107" s="76">
        <v>6</v>
      </c>
      <c r="E107" s="87">
        <v>14000</v>
      </c>
      <c r="F107" s="88">
        <v>15600</v>
      </c>
      <c r="G107" s="88">
        <v>25000</v>
      </c>
      <c r="H107" s="89">
        <v>14000</v>
      </c>
      <c r="I107" s="4">
        <f t="shared" si="22"/>
        <v>14000</v>
      </c>
      <c r="J107" s="3">
        <v>0</v>
      </c>
      <c r="K107" s="5">
        <f t="shared" si="14"/>
        <v>0</v>
      </c>
      <c r="L107" s="16">
        <f t="shared" si="15"/>
        <v>6</v>
      </c>
    </row>
    <row r="108" spans="1:12" x14ac:dyDescent="0.25">
      <c r="A108" s="74">
        <v>8</v>
      </c>
      <c r="B108" s="75" t="s">
        <v>19</v>
      </c>
      <c r="C108" s="76" t="s">
        <v>33</v>
      </c>
      <c r="D108" s="76">
        <v>5</v>
      </c>
      <c r="E108" s="87">
        <v>18000</v>
      </c>
      <c r="F108" s="88">
        <v>19500</v>
      </c>
      <c r="G108" s="88">
        <v>33000</v>
      </c>
      <c r="H108" s="89">
        <v>18000</v>
      </c>
      <c r="I108" s="4">
        <f t="shared" si="22"/>
        <v>18000</v>
      </c>
      <c r="J108" s="3">
        <v>0</v>
      </c>
      <c r="K108" s="5">
        <f t="shared" si="14"/>
        <v>0</v>
      </c>
      <c r="L108" s="16">
        <f t="shared" si="15"/>
        <v>5</v>
      </c>
    </row>
    <row r="109" spans="1:12" ht="22.5" x14ac:dyDescent="0.25">
      <c r="A109" s="74">
        <v>9</v>
      </c>
      <c r="B109" s="75" t="s">
        <v>20</v>
      </c>
      <c r="C109" s="76" t="s">
        <v>33</v>
      </c>
      <c r="D109" s="76">
        <v>5</v>
      </c>
      <c r="E109" s="87">
        <v>55000</v>
      </c>
      <c r="F109" s="88">
        <v>116000</v>
      </c>
      <c r="G109" s="88">
        <v>75000</v>
      </c>
      <c r="H109" s="89">
        <v>55000</v>
      </c>
      <c r="I109" s="4">
        <f t="shared" si="22"/>
        <v>55000</v>
      </c>
      <c r="J109" s="3">
        <v>0</v>
      </c>
      <c r="K109" s="5">
        <f t="shared" si="14"/>
        <v>0</v>
      </c>
      <c r="L109" s="16">
        <f t="shared" si="15"/>
        <v>5</v>
      </c>
    </row>
    <row r="110" spans="1:12" x14ac:dyDescent="0.25">
      <c r="A110" s="74">
        <v>10</v>
      </c>
      <c r="B110" s="75" t="s">
        <v>21</v>
      </c>
      <c r="C110" s="76" t="s">
        <v>33</v>
      </c>
      <c r="D110" s="76">
        <v>5</v>
      </c>
      <c r="E110" s="88">
        <v>18000</v>
      </c>
      <c r="F110" s="87">
        <v>14500</v>
      </c>
      <c r="G110" s="88">
        <v>25500</v>
      </c>
      <c r="H110" s="89">
        <v>14500</v>
      </c>
      <c r="I110" s="4">
        <f>+F110</f>
        <v>14500</v>
      </c>
      <c r="J110" s="3">
        <v>0</v>
      </c>
      <c r="K110" s="5">
        <f t="shared" si="14"/>
        <v>0</v>
      </c>
      <c r="L110" s="16">
        <f t="shared" si="15"/>
        <v>5</v>
      </c>
    </row>
    <row r="111" spans="1:12" x14ac:dyDescent="0.25">
      <c r="A111" s="74">
        <v>11</v>
      </c>
      <c r="B111" s="75" t="s">
        <v>22</v>
      </c>
      <c r="C111" s="76" t="s">
        <v>33</v>
      </c>
      <c r="D111" s="76">
        <v>6</v>
      </c>
      <c r="E111" s="87">
        <v>12000</v>
      </c>
      <c r="F111" s="88">
        <v>21000</v>
      </c>
      <c r="G111" s="88">
        <v>21000</v>
      </c>
      <c r="H111" s="89">
        <v>12000</v>
      </c>
      <c r="I111" s="4">
        <f>+E111</f>
        <v>12000</v>
      </c>
      <c r="J111" s="3">
        <v>0</v>
      </c>
      <c r="K111" s="5">
        <f t="shared" si="14"/>
        <v>0</v>
      </c>
      <c r="L111" s="16">
        <f t="shared" si="15"/>
        <v>6</v>
      </c>
    </row>
    <row r="112" spans="1:12" x14ac:dyDescent="0.25">
      <c r="A112" s="74">
        <v>12</v>
      </c>
      <c r="B112" s="75" t="s">
        <v>23</v>
      </c>
      <c r="C112" s="76" t="s">
        <v>33</v>
      </c>
      <c r="D112" s="76">
        <v>6</v>
      </c>
      <c r="E112" s="87">
        <v>36000</v>
      </c>
      <c r="F112" s="88">
        <v>44500</v>
      </c>
      <c r="G112" s="88">
        <v>52000</v>
      </c>
      <c r="H112" s="89">
        <v>36000</v>
      </c>
      <c r="I112" s="4">
        <f t="shared" ref="I112:I115" si="23">+E112</f>
        <v>36000</v>
      </c>
      <c r="J112" s="3">
        <v>0</v>
      </c>
      <c r="K112" s="5">
        <f t="shared" si="14"/>
        <v>0</v>
      </c>
      <c r="L112" s="16">
        <f t="shared" si="15"/>
        <v>6</v>
      </c>
    </row>
    <row r="113" spans="1:12" x14ac:dyDescent="0.25">
      <c r="A113" s="74">
        <v>13</v>
      </c>
      <c r="B113" s="75" t="s">
        <v>24</v>
      </c>
      <c r="C113" s="76" t="s">
        <v>33</v>
      </c>
      <c r="D113" s="76">
        <v>6</v>
      </c>
      <c r="E113" s="87">
        <v>12000</v>
      </c>
      <c r="F113" s="88">
        <v>14500</v>
      </c>
      <c r="G113" s="88">
        <v>16000</v>
      </c>
      <c r="H113" s="89">
        <v>12000</v>
      </c>
      <c r="I113" s="4">
        <f t="shared" si="23"/>
        <v>12000</v>
      </c>
      <c r="J113" s="3">
        <v>0</v>
      </c>
      <c r="K113" s="5">
        <f t="shared" si="14"/>
        <v>0</v>
      </c>
      <c r="L113" s="16">
        <f t="shared" si="15"/>
        <v>6</v>
      </c>
    </row>
    <row r="114" spans="1:12" x14ac:dyDescent="0.25">
      <c r="A114" s="74">
        <v>14</v>
      </c>
      <c r="B114" s="75" t="s">
        <v>25</v>
      </c>
      <c r="C114" s="76" t="s">
        <v>33</v>
      </c>
      <c r="D114" s="76">
        <v>1</v>
      </c>
      <c r="E114" s="87">
        <v>12000</v>
      </c>
      <c r="F114" s="88">
        <v>12000</v>
      </c>
      <c r="G114" s="88">
        <v>24000</v>
      </c>
      <c r="H114" s="89">
        <v>12000</v>
      </c>
      <c r="I114" s="4">
        <f t="shared" si="23"/>
        <v>12000</v>
      </c>
      <c r="J114" s="3">
        <v>0</v>
      </c>
      <c r="K114" s="5">
        <f t="shared" si="14"/>
        <v>0</v>
      </c>
      <c r="L114" s="16">
        <f t="shared" si="15"/>
        <v>1</v>
      </c>
    </row>
    <row r="115" spans="1:12" x14ac:dyDescent="0.25">
      <c r="A115" s="71">
        <v>1</v>
      </c>
      <c r="B115" s="72" t="s">
        <v>11</v>
      </c>
      <c r="C115" s="73" t="s">
        <v>34</v>
      </c>
      <c r="D115" s="73">
        <v>5</v>
      </c>
      <c r="E115" s="85">
        <v>32000</v>
      </c>
      <c r="F115" s="77">
        <v>35100</v>
      </c>
      <c r="G115" s="77">
        <v>54000</v>
      </c>
      <c r="H115" s="86">
        <v>32000</v>
      </c>
      <c r="I115" s="4">
        <f t="shared" si="23"/>
        <v>32000</v>
      </c>
      <c r="J115" s="3">
        <v>0</v>
      </c>
      <c r="K115" s="5">
        <f t="shared" si="14"/>
        <v>0</v>
      </c>
      <c r="L115" s="16">
        <f t="shared" si="15"/>
        <v>5</v>
      </c>
    </row>
    <row r="116" spans="1:12" x14ac:dyDescent="0.25">
      <c r="A116" s="71">
        <v>2</v>
      </c>
      <c r="B116" s="72" t="s">
        <v>13</v>
      </c>
      <c r="C116" s="73" t="s">
        <v>34</v>
      </c>
      <c r="D116" s="73">
        <v>5</v>
      </c>
      <c r="E116" s="77">
        <v>10000</v>
      </c>
      <c r="F116" s="85">
        <v>6500</v>
      </c>
      <c r="G116" s="77">
        <v>56000</v>
      </c>
      <c r="H116" s="86">
        <v>6500</v>
      </c>
      <c r="I116" s="4">
        <f>+F116</f>
        <v>6500</v>
      </c>
      <c r="J116" s="3">
        <v>0</v>
      </c>
      <c r="K116" s="5">
        <f t="shared" si="14"/>
        <v>0</v>
      </c>
      <c r="L116" s="16">
        <f t="shared" si="15"/>
        <v>5</v>
      </c>
    </row>
    <row r="117" spans="1:12" x14ac:dyDescent="0.25">
      <c r="A117" s="71">
        <v>3</v>
      </c>
      <c r="B117" s="72" t="s">
        <v>14</v>
      </c>
      <c r="C117" s="73" t="s">
        <v>34</v>
      </c>
      <c r="D117" s="73">
        <v>4</v>
      </c>
      <c r="E117" s="77">
        <v>10000</v>
      </c>
      <c r="F117" s="85">
        <v>6500</v>
      </c>
      <c r="G117" s="77">
        <v>57000</v>
      </c>
      <c r="H117" s="86">
        <v>6500</v>
      </c>
      <c r="I117" s="4">
        <f t="shared" ref="I117:I118" si="24">+F117</f>
        <v>6500</v>
      </c>
      <c r="J117" s="3">
        <v>0</v>
      </c>
      <c r="K117" s="5">
        <f t="shared" si="14"/>
        <v>0</v>
      </c>
      <c r="L117" s="16">
        <f t="shared" si="15"/>
        <v>4</v>
      </c>
    </row>
    <row r="118" spans="1:12" x14ac:dyDescent="0.25">
      <c r="A118" s="71">
        <v>4</v>
      </c>
      <c r="B118" s="72" t="s">
        <v>15</v>
      </c>
      <c r="C118" s="73" t="s">
        <v>34</v>
      </c>
      <c r="D118" s="73">
        <v>4</v>
      </c>
      <c r="E118" s="77">
        <v>10000</v>
      </c>
      <c r="F118" s="85">
        <v>6500</v>
      </c>
      <c r="G118" s="77">
        <v>60000</v>
      </c>
      <c r="H118" s="86">
        <v>6500</v>
      </c>
      <c r="I118" s="4">
        <f t="shared" si="24"/>
        <v>6500</v>
      </c>
      <c r="J118" s="3">
        <v>0</v>
      </c>
      <c r="K118" s="5">
        <f t="shared" si="14"/>
        <v>0</v>
      </c>
      <c r="L118" s="16">
        <f t="shared" si="15"/>
        <v>4</v>
      </c>
    </row>
    <row r="119" spans="1:12" ht="22.5" x14ac:dyDescent="0.25">
      <c r="A119" s="71">
        <v>5</v>
      </c>
      <c r="B119" s="72" t="s">
        <v>16</v>
      </c>
      <c r="C119" s="73" t="s">
        <v>34</v>
      </c>
      <c r="D119" s="73">
        <v>5</v>
      </c>
      <c r="E119" s="85">
        <v>25000</v>
      </c>
      <c r="F119" s="77">
        <v>60000</v>
      </c>
      <c r="G119" s="77">
        <v>90000</v>
      </c>
      <c r="H119" s="86">
        <v>25000</v>
      </c>
      <c r="I119" s="4">
        <f>+E119</f>
        <v>25000</v>
      </c>
      <c r="J119" s="3">
        <v>0</v>
      </c>
      <c r="K119" s="5">
        <f t="shared" si="14"/>
        <v>0</v>
      </c>
      <c r="L119" s="16">
        <f t="shared" si="15"/>
        <v>5</v>
      </c>
    </row>
    <row r="120" spans="1:12" x14ac:dyDescent="0.25">
      <c r="A120" s="71">
        <v>6</v>
      </c>
      <c r="B120" s="72" t="s">
        <v>17</v>
      </c>
      <c r="C120" s="73" t="s">
        <v>34</v>
      </c>
      <c r="D120" s="73">
        <v>5</v>
      </c>
      <c r="E120" s="85">
        <v>18000</v>
      </c>
      <c r="F120" s="77">
        <v>28600</v>
      </c>
      <c r="G120" s="77">
        <v>32000</v>
      </c>
      <c r="H120" s="86">
        <v>18000</v>
      </c>
      <c r="I120" s="4">
        <f t="shared" ref="I120:I128" si="25">+E120</f>
        <v>18000</v>
      </c>
      <c r="J120" s="3">
        <v>0</v>
      </c>
      <c r="K120" s="5">
        <f t="shared" si="14"/>
        <v>0</v>
      </c>
      <c r="L120" s="16">
        <f t="shared" si="15"/>
        <v>5</v>
      </c>
    </row>
    <row r="121" spans="1:12" x14ac:dyDescent="0.25">
      <c r="A121" s="71">
        <v>7</v>
      </c>
      <c r="B121" s="72" t="s">
        <v>18</v>
      </c>
      <c r="C121" s="73" t="s">
        <v>34</v>
      </c>
      <c r="D121" s="73">
        <v>5</v>
      </c>
      <c r="E121" s="85">
        <v>14000</v>
      </c>
      <c r="F121" s="77">
        <v>22100</v>
      </c>
      <c r="G121" s="77">
        <v>32000</v>
      </c>
      <c r="H121" s="86">
        <v>14000</v>
      </c>
      <c r="I121" s="4">
        <f t="shared" si="25"/>
        <v>14000</v>
      </c>
      <c r="J121" s="3">
        <v>0</v>
      </c>
      <c r="K121" s="5">
        <f t="shared" si="14"/>
        <v>0</v>
      </c>
      <c r="L121" s="16">
        <f t="shared" si="15"/>
        <v>5</v>
      </c>
    </row>
    <row r="122" spans="1:12" x14ac:dyDescent="0.25">
      <c r="A122" s="71">
        <v>8</v>
      </c>
      <c r="B122" s="72" t="s">
        <v>19</v>
      </c>
      <c r="C122" s="73" t="s">
        <v>34</v>
      </c>
      <c r="D122" s="73">
        <v>4</v>
      </c>
      <c r="E122" s="85">
        <v>18000</v>
      </c>
      <c r="F122" s="77">
        <v>36400</v>
      </c>
      <c r="G122" s="77">
        <v>39700</v>
      </c>
      <c r="H122" s="86">
        <v>18000</v>
      </c>
      <c r="I122" s="4">
        <f t="shared" si="25"/>
        <v>18000</v>
      </c>
      <c r="J122" s="3">
        <v>0</v>
      </c>
      <c r="K122" s="5">
        <f t="shared" si="14"/>
        <v>0</v>
      </c>
      <c r="L122" s="16">
        <f t="shared" si="15"/>
        <v>4</v>
      </c>
    </row>
    <row r="123" spans="1:12" ht="22.5" x14ac:dyDescent="0.25">
      <c r="A123" s="71">
        <v>9</v>
      </c>
      <c r="B123" s="72" t="s">
        <v>20</v>
      </c>
      <c r="C123" s="73" t="s">
        <v>34</v>
      </c>
      <c r="D123" s="73">
        <v>4</v>
      </c>
      <c r="E123" s="85">
        <v>55000</v>
      </c>
      <c r="F123" s="77">
        <v>104000</v>
      </c>
      <c r="G123" s="77">
        <v>75000</v>
      </c>
      <c r="H123" s="86">
        <v>55000</v>
      </c>
      <c r="I123" s="4">
        <f t="shared" si="25"/>
        <v>55000</v>
      </c>
      <c r="J123" s="3">
        <v>0</v>
      </c>
      <c r="K123" s="5">
        <f t="shared" si="14"/>
        <v>0</v>
      </c>
      <c r="L123" s="16">
        <f t="shared" si="15"/>
        <v>4</v>
      </c>
    </row>
    <row r="124" spans="1:12" x14ac:dyDescent="0.25">
      <c r="A124" s="71">
        <v>10</v>
      </c>
      <c r="B124" s="72" t="s">
        <v>21</v>
      </c>
      <c r="C124" s="73" t="s">
        <v>34</v>
      </c>
      <c r="D124" s="73">
        <v>4</v>
      </c>
      <c r="E124" s="85">
        <v>18000</v>
      </c>
      <c r="F124" s="77">
        <v>18200</v>
      </c>
      <c r="G124" s="77">
        <v>25000</v>
      </c>
      <c r="H124" s="86">
        <v>18000</v>
      </c>
      <c r="I124" s="4">
        <f t="shared" si="25"/>
        <v>18000</v>
      </c>
      <c r="J124" s="3">
        <v>0</v>
      </c>
      <c r="K124" s="5">
        <f t="shared" si="14"/>
        <v>0</v>
      </c>
      <c r="L124" s="16">
        <f t="shared" si="15"/>
        <v>4</v>
      </c>
    </row>
    <row r="125" spans="1:12" x14ac:dyDescent="0.25">
      <c r="A125" s="71">
        <v>11</v>
      </c>
      <c r="B125" s="72" t="s">
        <v>22</v>
      </c>
      <c r="C125" s="73" t="s">
        <v>34</v>
      </c>
      <c r="D125" s="73">
        <v>5</v>
      </c>
      <c r="E125" s="85">
        <v>12000</v>
      </c>
      <c r="F125" s="77">
        <v>20800</v>
      </c>
      <c r="G125" s="77">
        <v>21000</v>
      </c>
      <c r="H125" s="86">
        <v>12000</v>
      </c>
      <c r="I125" s="4">
        <f t="shared" si="25"/>
        <v>12000</v>
      </c>
      <c r="J125" s="3">
        <v>0</v>
      </c>
      <c r="K125" s="5">
        <f t="shared" si="14"/>
        <v>0</v>
      </c>
      <c r="L125" s="16">
        <f t="shared" si="15"/>
        <v>5</v>
      </c>
    </row>
    <row r="126" spans="1:12" x14ac:dyDescent="0.25">
      <c r="A126" s="71">
        <v>12</v>
      </c>
      <c r="B126" s="72" t="s">
        <v>23</v>
      </c>
      <c r="C126" s="73" t="s">
        <v>34</v>
      </c>
      <c r="D126" s="73">
        <v>5</v>
      </c>
      <c r="E126" s="85">
        <v>36000</v>
      </c>
      <c r="F126" s="77">
        <v>58500</v>
      </c>
      <c r="G126" s="77">
        <v>55000</v>
      </c>
      <c r="H126" s="86">
        <v>36000</v>
      </c>
      <c r="I126" s="4">
        <f t="shared" si="25"/>
        <v>36000</v>
      </c>
      <c r="J126" s="3">
        <v>0</v>
      </c>
      <c r="K126" s="5">
        <f t="shared" si="14"/>
        <v>0</v>
      </c>
      <c r="L126" s="16">
        <f t="shared" si="15"/>
        <v>5</v>
      </c>
    </row>
    <row r="127" spans="1:12" x14ac:dyDescent="0.25">
      <c r="A127" s="71">
        <v>13</v>
      </c>
      <c r="B127" s="72" t="s">
        <v>24</v>
      </c>
      <c r="C127" s="73" t="s">
        <v>34</v>
      </c>
      <c r="D127" s="73">
        <v>5</v>
      </c>
      <c r="E127" s="85">
        <v>12000</v>
      </c>
      <c r="F127" s="77">
        <v>24700</v>
      </c>
      <c r="G127" s="77">
        <v>16000</v>
      </c>
      <c r="H127" s="86">
        <v>12000</v>
      </c>
      <c r="I127" s="4">
        <f t="shared" si="25"/>
        <v>12000</v>
      </c>
      <c r="J127" s="3">
        <v>0</v>
      </c>
      <c r="K127" s="5">
        <f t="shared" si="14"/>
        <v>0</v>
      </c>
      <c r="L127" s="16">
        <f t="shared" si="15"/>
        <v>5</v>
      </c>
    </row>
    <row r="128" spans="1:12" x14ac:dyDescent="0.25">
      <c r="A128" s="71">
        <v>14</v>
      </c>
      <c r="B128" s="72" t="s">
        <v>25</v>
      </c>
      <c r="C128" s="73" t="s">
        <v>34</v>
      </c>
      <c r="D128" s="73">
        <v>1</v>
      </c>
      <c r="E128" s="85">
        <v>12000</v>
      </c>
      <c r="F128" s="85">
        <v>12000</v>
      </c>
      <c r="G128" s="77">
        <v>24000</v>
      </c>
      <c r="H128" s="86">
        <v>12000</v>
      </c>
      <c r="I128" s="4">
        <f t="shared" si="25"/>
        <v>12000</v>
      </c>
      <c r="J128" s="3">
        <v>0</v>
      </c>
      <c r="K128" s="5">
        <f t="shared" si="14"/>
        <v>0</v>
      </c>
      <c r="L128" s="16">
        <f t="shared" si="15"/>
        <v>1</v>
      </c>
    </row>
    <row r="129" spans="1:12" x14ac:dyDescent="0.25">
      <c r="A129" s="74">
        <v>1</v>
      </c>
      <c r="B129" s="75" t="s">
        <v>11</v>
      </c>
      <c r="C129" s="76" t="s">
        <v>35</v>
      </c>
      <c r="D129" s="76">
        <v>1</v>
      </c>
      <c r="E129" s="88">
        <v>40000</v>
      </c>
      <c r="F129" s="87">
        <v>35100</v>
      </c>
      <c r="G129" s="88">
        <v>54000</v>
      </c>
      <c r="H129" s="89">
        <v>35100</v>
      </c>
      <c r="I129" s="4">
        <f>+F129</f>
        <v>35100</v>
      </c>
      <c r="J129" s="3">
        <v>0</v>
      </c>
      <c r="K129" s="5">
        <f t="shared" si="14"/>
        <v>0</v>
      </c>
      <c r="L129" s="16">
        <f t="shared" si="15"/>
        <v>1</v>
      </c>
    </row>
    <row r="130" spans="1:12" x14ac:dyDescent="0.25">
      <c r="A130" s="74">
        <v>2</v>
      </c>
      <c r="B130" s="75" t="s">
        <v>13</v>
      </c>
      <c r="C130" s="76" t="s">
        <v>35</v>
      </c>
      <c r="D130" s="76">
        <v>1</v>
      </c>
      <c r="E130" s="88">
        <v>10000</v>
      </c>
      <c r="F130" s="87">
        <v>6500</v>
      </c>
      <c r="G130" s="88">
        <v>56000</v>
      </c>
      <c r="H130" s="89">
        <v>6500</v>
      </c>
      <c r="I130" s="4">
        <f t="shared" ref="I130:I132" si="26">+F130</f>
        <v>6500</v>
      </c>
      <c r="J130" s="3">
        <v>0</v>
      </c>
      <c r="K130" s="5">
        <f t="shared" si="14"/>
        <v>0</v>
      </c>
      <c r="L130" s="16">
        <f t="shared" si="15"/>
        <v>1</v>
      </c>
    </row>
    <row r="131" spans="1:12" x14ac:dyDescent="0.25">
      <c r="A131" s="74">
        <v>3</v>
      </c>
      <c r="B131" s="75" t="s">
        <v>14</v>
      </c>
      <c r="C131" s="76" t="s">
        <v>35</v>
      </c>
      <c r="D131" s="76">
        <v>1</v>
      </c>
      <c r="E131" s="88">
        <v>10000</v>
      </c>
      <c r="F131" s="87">
        <v>6500</v>
      </c>
      <c r="G131" s="88">
        <v>57000</v>
      </c>
      <c r="H131" s="89">
        <v>6500</v>
      </c>
      <c r="I131" s="4">
        <f t="shared" si="26"/>
        <v>6500</v>
      </c>
      <c r="J131" s="3">
        <v>0</v>
      </c>
      <c r="K131" s="5">
        <f t="shared" si="14"/>
        <v>0</v>
      </c>
      <c r="L131" s="16">
        <f t="shared" si="15"/>
        <v>1</v>
      </c>
    </row>
    <row r="132" spans="1:12" x14ac:dyDescent="0.25">
      <c r="A132" s="74">
        <v>4</v>
      </c>
      <c r="B132" s="75" t="s">
        <v>15</v>
      </c>
      <c r="C132" s="76" t="s">
        <v>35</v>
      </c>
      <c r="D132" s="76">
        <v>1</v>
      </c>
      <c r="E132" s="88">
        <v>10000</v>
      </c>
      <c r="F132" s="87">
        <v>6500</v>
      </c>
      <c r="G132" s="88">
        <v>60000</v>
      </c>
      <c r="H132" s="89">
        <v>6500</v>
      </c>
      <c r="I132" s="4">
        <f t="shared" si="26"/>
        <v>6500</v>
      </c>
      <c r="J132" s="3">
        <v>0</v>
      </c>
      <c r="K132" s="5">
        <f t="shared" ref="K132:K195" si="27">+J132*I132</f>
        <v>0</v>
      </c>
      <c r="L132" s="16">
        <f t="shared" ref="L132:L195" si="28">+D132-J132</f>
        <v>1</v>
      </c>
    </row>
    <row r="133" spans="1:12" ht="22.5" x14ac:dyDescent="0.25">
      <c r="A133" s="74">
        <v>5</v>
      </c>
      <c r="B133" s="75" t="s">
        <v>16</v>
      </c>
      <c r="C133" s="76" t="s">
        <v>35</v>
      </c>
      <c r="D133" s="76">
        <v>1</v>
      </c>
      <c r="E133" s="87">
        <v>25000</v>
      </c>
      <c r="F133" s="88">
        <v>60000</v>
      </c>
      <c r="G133" s="88">
        <v>90000</v>
      </c>
      <c r="H133" s="89">
        <v>25000</v>
      </c>
      <c r="I133" s="4">
        <f>+E133</f>
        <v>25000</v>
      </c>
      <c r="J133" s="3">
        <v>0</v>
      </c>
      <c r="K133" s="5">
        <f t="shared" si="27"/>
        <v>0</v>
      </c>
      <c r="L133" s="16">
        <f t="shared" si="28"/>
        <v>1</v>
      </c>
    </row>
    <row r="134" spans="1:12" x14ac:dyDescent="0.25">
      <c r="A134" s="74">
        <v>6</v>
      </c>
      <c r="B134" s="75" t="s">
        <v>17</v>
      </c>
      <c r="C134" s="76" t="s">
        <v>35</v>
      </c>
      <c r="D134" s="76">
        <v>1</v>
      </c>
      <c r="E134" s="87">
        <v>22000</v>
      </c>
      <c r="F134" s="88">
        <v>26000</v>
      </c>
      <c r="G134" s="88">
        <v>32000</v>
      </c>
      <c r="H134" s="89">
        <v>22000</v>
      </c>
      <c r="I134" s="4">
        <f t="shared" ref="I134:I136" si="29">+E134</f>
        <v>22000</v>
      </c>
      <c r="J134" s="3">
        <v>0</v>
      </c>
      <c r="K134" s="5">
        <f t="shared" si="27"/>
        <v>0</v>
      </c>
      <c r="L134" s="16">
        <f t="shared" si="28"/>
        <v>1</v>
      </c>
    </row>
    <row r="135" spans="1:12" x14ac:dyDescent="0.25">
      <c r="A135" s="74">
        <v>7</v>
      </c>
      <c r="B135" s="75" t="s">
        <v>18</v>
      </c>
      <c r="C135" s="76" t="s">
        <v>35</v>
      </c>
      <c r="D135" s="76">
        <v>1</v>
      </c>
      <c r="E135" s="87">
        <v>16000</v>
      </c>
      <c r="F135" s="88">
        <v>18200</v>
      </c>
      <c r="G135" s="88">
        <v>32000</v>
      </c>
      <c r="H135" s="89">
        <v>16000</v>
      </c>
      <c r="I135" s="4">
        <f t="shared" si="29"/>
        <v>16000</v>
      </c>
      <c r="J135" s="3">
        <v>0</v>
      </c>
      <c r="K135" s="5">
        <f t="shared" si="27"/>
        <v>0</v>
      </c>
      <c r="L135" s="16">
        <f t="shared" si="28"/>
        <v>1</v>
      </c>
    </row>
    <row r="136" spans="1:12" x14ac:dyDescent="0.25">
      <c r="A136" s="74">
        <v>8</v>
      </c>
      <c r="B136" s="75" t="s">
        <v>19</v>
      </c>
      <c r="C136" s="76" t="s">
        <v>35</v>
      </c>
      <c r="D136" s="76">
        <v>1</v>
      </c>
      <c r="E136" s="87">
        <v>22000</v>
      </c>
      <c r="F136" s="88">
        <v>36400</v>
      </c>
      <c r="G136" s="88">
        <v>39700</v>
      </c>
      <c r="H136" s="89">
        <v>22000</v>
      </c>
      <c r="I136" s="4">
        <f t="shared" si="29"/>
        <v>22000</v>
      </c>
      <c r="J136" s="3">
        <v>0</v>
      </c>
      <c r="K136" s="5">
        <f t="shared" si="27"/>
        <v>0</v>
      </c>
      <c r="L136" s="16">
        <f t="shared" si="28"/>
        <v>1</v>
      </c>
    </row>
    <row r="137" spans="1:12" ht="22.5" x14ac:dyDescent="0.25">
      <c r="A137" s="74">
        <v>9</v>
      </c>
      <c r="B137" s="75" t="s">
        <v>20</v>
      </c>
      <c r="C137" s="76" t="s">
        <v>35</v>
      </c>
      <c r="D137" s="76">
        <v>1</v>
      </c>
      <c r="E137" s="88">
        <v>60000</v>
      </c>
      <c r="F137" s="87">
        <v>55000</v>
      </c>
      <c r="G137" s="88">
        <v>75000</v>
      </c>
      <c r="H137" s="89">
        <v>55000</v>
      </c>
      <c r="I137" s="4">
        <f>+F137</f>
        <v>55000</v>
      </c>
      <c r="J137" s="3">
        <v>0</v>
      </c>
      <c r="K137" s="5">
        <f t="shared" si="27"/>
        <v>0</v>
      </c>
      <c r="L137" s="16">
        <f t="shared" si="28"/>
        <v>1</v>
      </c>
    </row>
    <row r="138" spans="1:12" x14ac:dyDescent="0.25">
      <c r="A138" s="74">
        <v>10</v>
      </c>
      <c r="B138" s="75" t="s">
        <v>21</v>
      </c>
      <c r="C138" s="76" t="s">
        <v>35</v>
      </c>
      <c r="D138" s="76">
        <v>1</v>
      </c>
      <c r="E138" s="88">
        <v>20000</v>
      </c>
      <c r="F138" s="87">
        <v>19500</v>
      </c>
      <c r="G138" s="88">
        <v>25000</v>
      </c>
      <c r="H138" s="89">
        <v>19500</v>
      </c>
      <c r="I138" s="4">
        <f>+F138</f>
        <v>19500</v>
      </c>
      <c r="J138" s="3">
        <v>0</v>
      </c>
      <c r="K138" s="5">
        <f t="shared" si="27"/>
        <v>0</v>
      </c>
      <c r="L138" s="16">
        <f t="shared" si="28"/>
        <v>1</v>
      </c>
    </row>
    <row r="139" spans="1:12" x14ac:dyDescent="0.25">
      <c r="A139" s="74">
        <v>11</v>
      </c>
      <c r="B139" s="75" t="s">
        <v>22</v>
      </c>
      <c r="C139" s="76" t="s">
        <v>35</v>
      </c>
      <c r="D139" s="76">
        <v>1</v>
      </c>
      <c r="E139" s="87">
        <v>15000</v>
      </c>
      <c r="F139" s="88">
        <v>20800</v>
      </c>
      <c r="G139" s="88">
        <v>21000</v>
      </c>
      <c r="H139" s="89">
        <v>15000</v>
      </c>
      <c r="I139" s="4">
        <f>+E139</f>
        <v>15000</v>
      </c>
      <c r="J139" s="3">
        <v>0</v>
      </c>
      <c r="K139" s="5">
        <f t="shared" si="27"/>
        <v>0</v>
      </c>
      <c r="L139" s="16">
        <f t="shared" si="28"/>
        <v>1</v>
      </c>
    </row>
    <row r="140" spans="1:12" x14ac:dyDescent="0.25">
      <c r="A140" s="74">
        <v>12</v>
      </c>
      <c r="B140" s="75" t="s">
        <v>23</v>
      </c>
      <c r="C140" s="76" t="s">
        <v>35</v>
      </c>
      <c r="D140" s="76">
        <v>1</v>
      </c>
      <c r="E140" s="87">
        <v>45000</v>
      </c>
      <c r="F140" s="88">
        <v>52000</v>
      </c>
      <c r="G140" s="88">
        <v>55000</v>
      </c>
      <c r="H140" s="89">
        <v>45000</v>
      </c>
      <c r="I140" s="4">
        <f t="shared" ref="I140:I142" si="30">+E140</f>
        <v>45000</v>
      </c>
      <c r="J140" s="3">
        <v>0</v>
      </c>
      <c r="K140" s="5">
        <f t="shared" si="27"/>
        <v>0</v>
      </c>
      <c r="L140" s="16">
        <f t="shared" si="28"/>
        <v>1</v>
      </c>
    </row>
    <row r="141" spans="1:12" x14ac:dyDescent="0.25">
      <c r="A141" s="74">
        <v>13</v>
      </c>
      <c r="B141" s="75" t="s">
        <v>24</v>
      </c>
      <c r="C141" s="76" t="s">
        <v>35</v>
      </c>
      <c r="D141" s="76">
        <v>1</v>
      </c>
      <c r="E141" s="87">
        <v>15000</v>
      </c>
      <c r="F141" s="88">
        <v>23400</v>
      </c>
      <c r="G141" s="88">
        <v>16000</v>
      </c>
      <c r="H141" s="89">
        <v>15000</v>
      </c>
      <c r="I141" s="4">
        <f t="shared" si="30"/>
        <v>15000</v>
      </c>
      <c r="J141" s="3">
        <v>0</v>
      </c>
      <c r="K141" s="5">
        <f t="shared" si="27"/>
        <v>0</v>
      </c>
      <c r="L141" s="16">
        <f t="shared" si="28"/>
        <v>1</v>
      </c>
    </row>
    <row r="142" spans="1:12" x14ac:dyDescent="0.25">
      <c r="A142" s="74">
        <v>14</v>
      </c>
      <c r="B142" s="75" t="s">
        <v>25</v>
      </c>
      <c r="C142" s="76" t="s">
        <v>35</v>
      </c>
      <c r="D142" s="76">
        <v>1</v>
      </c>
      <c r="E142" s="87">
        <v>15000</v>
      </c>
      <c r="F142" s="88">
        <v>18200</v>
      </c>
      <c r="G142" s="88">
        <v>24000</v>
      </c>
      <c r="H142" s="89">
        <v>15000</v>
      </c>
      <c r="I142" s="4">
        <f t="shared" si="30"/>
        <v>15000</v>
      </c>
      <c r="J142" s="3">
        <v>0</v>
      </c>
      <c r="K142" s="62">
        <f t="shared" si="27"/>
        <v>0</v>
      </c>
      <c r="L142" s="67">
        <f t="shared" si="28"/>
        <v>1</v>
      </c>
    </row>
    <row r="143" spans="1:12" x14ac:dyDescent="0.25">
      <c r="A143" s="71">
        <v>1</v>
      </c>
      <c r="B143" s="72" t="s">
        <v>11</v>
      </c>
      <c r="C143" s="73" t="s">
        <v>36</v>
      </c>
      <c r="D143" s="73">
        <v>8</v>
      </c>
      <c r="E143" s="77">
        <v>32000</v>
      </c>
      <c r="F143" s="85">
        <v>31500</v>
      </c>
      <c r="G143" s="77">
        <v>35000</v>
      </c>
      <c r="H143" s="86">
        <v>31500</v>
      </c>
      <c r="I143" s="4">
        <f>+F143</f>
        <v>31500</v>
      </c>
      <c r="J143" s="43">
        <v>8</v>
      </c>
      <c r="K143" s="5">
        <f t="shared" si="27"/>
        <v>252000</v>
      </c>
      <c r="L143" s="3">
        <f t="shared" si="28"/>
        <v>0</v>
      </c>
    </row>
    <row r="144" spans="1:12" x14ac:dyDescent="0.25">
      <c r="A144" s="71">
        <v>2</v>
      </c>
      <c r="B144" s="72" t="s">
        <v>13</v>
      </c>
      <c r="C144" s="73" t="s">
        <v>36</v>
      </c>
      <c r="D144" s="73">
        <v>8</v>
      </c>
      <c r="E144" s="77">
        <v>10000</v>
      </c>
      <c r="F144" s="85">
        <v>6500</v>
      </c>
      <c r="G144" s="77">
        <v>43000</v>
      </c>
      <c r="H144" s="86">
        <v>6500</v>
      </c>
      <c r="I144" s="4">
        <f t="shared" ref="I144:I146" si="31">+F144</f>
        <v>6500</v>
      </c>
      <c r="J144" s="43">
        <v>8</v>
      </c>
      <c r="K144" s="5">
        <f t="shared" si="27"/>
        <v>52000</v>
      </c>
      <c r="L144" s="3">
        <f t="shared" si="28"/>
        <v>0</v>
      </c>
    </row>
    <row r="145" spans="1:12" x14ac:dyDescent="0.25">
      <c r="A145" s="71">
        <v>3</v>
      </c>
      <c r="B145" s="72" t="s">
        <v>14</v>
      </c>
      <c r="C145" s="73" t="s">
        <v>36</v>
      </c>
      <c r="D145" s="73">
        <v>8</v>
      </c>
      <c r="E145" s="77">
        <v>10000</v>
      </c>
      <c r="F145" s="85">
        <v>6500</v>
      </c>
      <c r="G145" s="77">
        <v>43000</v>
      </c>
      <c r="H145" s="86">
        <v>6500</v>
      </c>
      <c r="I145" s="4">
        <f t="shared" si="31"/>
        <v>6500</v>
      </c>
      <c r="J145" s="3">
        <v>0</v>
      </c>
      <c r="K145" s="12">
        <f t="shared" si="27"/>
        <v>0</v>
      </c>
      <c r="L145" s="68">
        <f t="shared" si="28"/>
        <v>8</v>
      </c>
    </row>
    <row r="146" spans="1:12" x14ac:dyDescent="0.25">
      <c r="A146" s="71">
        <v>4</v>
      </c>
      <c r="B146" s="72" t="s">
        <v>15</v>
      </c>
      <c r="C146" s="73" t="s">
        <v>36</v>
      </c>
      <c r="D146" s="73">
        <v>8</v>
      </c>
      <c r="E146" s="77">
        <v>10000</v>
      </c>
      <c r="F146" s="85">
        <v>6500</v>
      </c>
      <c r="G146" s="77">
        <v>43000</v>
      </c>
      <c r="H146" s="86">
        <v>6500</v>
      </c>
      <c r="I146" s="4">
        <f t="shared" si="31"/>
        <v>6500</v>
      </c>
      <c r="J146" s="3">
        <v>0</v>
      </c>
      <c r="K146" s="5">
        <f t="shared" si="27"/>
        <v>0</v>
      </c>
      <c r="L146" s="16">
        <f t="shared" si="28"/>
        <v>8</v>
      </c>
    </row>
    <row r="147" spans="1:12" ht="22.5" x14ac:dyDescent="0.25">
      <c r="A147" s="71">
        <v>5</v>
      </c>
      <c r="B147" s="72" t="s">
        <v>16</v>
      </c>
      <c r="C147" s="73" t="s">
        <v>36</v>
      </c>
      <c r="D147" s="73">
        <v>8</v>
      </c>
      <c r="E147" s="85">
        <v>25000</v>
      </c>
      <c r="F147" s="77">
        <v>60000</v>
      </c>
      <c r="G147" s="77">
        <v>90000</v>
      </c>
      <c r="H147" s="86">
        <v>25000</v>
      </c>
      <c r="I147" s="4">
        <f>+E147</f>
        <v>25000</v>
      </c>
      <c r="J147" s="3">
        <v>0</v>
      </c>
      <c r="K147" s="62">
        <f t="shared" si="27"/>
        <v>0</v>
      </c>
      <c r="L147" s="67">
        <f t="shared" si="28"/>
        <v>8</v>
      </c>
    </row>
    <row r="148" spans="1:12" x14ac:dyDescent="0.25">
      <c r="A148" s="71">
        <v>6</v>
      </c>
      <c r="B148" s="72" t="s">
        <v>17</v>
      </c>
      <c r="C148" s="73" t="s">
        <v>36</v>
      </c>
      <c r="D148" s="73">
        <v>8</v>
      </c>
      <c r="E148" s="85">
        <v>18000</v>
      </c>
      <c r="F148" s="77">
        <v>18200</v>
      </c>
      <c r="G148" s="77">
        <v>25000</v>
      </c>
      <c r="H148" s="86">
        <v>18000</v>
      </c>
      <c r="I148" s="4">
        <f t="shared" ref="I148:I156" si="32">+E148</f>
        <v>18000</v>
      </c>
      <c r="J148" s="43">
        <f>+D148</f>
        <v>8</v>
      </c>
      <c r="K148" s="5">
        <f t="shared" si="27"/>
        <v>144000</v>
      </c>
      <c r="L148" s="3">
        <f t="shared" si="28"/>
        <v>0</v>
      </c>
    </row>
    <row r="149" spans="1:12" x14ac:dyDescent="0.25">
      <c r="A149" s="71">
        <v>7</v>
      </c>
      <c r="B149" s="72" t="s">
        <v>18</v>
      </c>
      <c r="C149" s="73" t="s">
        <v>36</v>
      </c>
      <c r="D149" s="73">
        <v>8</v>
      </c>
      <c r="E149" s="85">
        <v>14000</v>
      </c>
      <c r="F149" s="77">
        <v>16900</v>
      </c>
      <c r="G149" s="77">
        <v>27000</v>
      </c>
      <c r="H149" s="86">
        <v>14000</v>
      </c>
      <c r="I149" s="4">
        <f t="shared" si="32"/>
        <v>14000</v>
      </c>
      <c r="J149" s="43">
        <f t="shared" ref="J149:J151" si="33">+D149</f>
        <v>8</v>
      </c>
      <c r="K149" s="5">
        <f t="shared" si="27"/>
        <v>112000</v>
      </c>
      <c r="L149" s="3">
        <f t="shared" si="28"/>
        <v>0</v>
      </c>
    </row>
    <row r="150" spans="1:12" x14ac:dyDescent="0.25">
      <c r="A150" s="71">
        <v>8</v>
      </c>
      <c r="B150" s="72" t="s">
        <v>19</v>
      </c>
      <c r="C150" s="73" t="s">
        <v>36</v>
      </c>
      <c r="D150" s="73">
        <v>8</v>
      </c>
      <c r="E150" s="85">
        <v>18000</v>
      </c>
      <c r="F150" s="77">
        <v>20800</v>
      </c>
      <c r="G150" s="77">
        <v>25000</v>
      </c>
      <c r="H150" s="86">
        <v>18000</v>
      </c>
      <c r="I150" s="4">
        <f t="shared" si="32"/>
        <v>18000</v>
      </c>
      <c r="J150" s="43">
        <f t="shared" si="33"/>
        <v>8</v>
      </c>
      <c r="K150" s="5">
        <f t="shared" si="27"/>
        <v>144000</v>
      </c>
      <c r="L150" s="3">
        <f t="shared" si="28"/>
        <v>0</v>
      </c>
    </row>
    <row r="151" spans="1:12" ht="22.5" x14ac:dyDescent="0.25">
      <c r="A151" s="71">
        <v>9</v>
      </c>
      <c r="B151" s="72" t="s">
        <v>20</v>
      </c>
      <c r="C151" s="73" t="s">
        <v>36</v>
      </c>
      <c r="D151" s="73">
        <v>8</v>
      </c>
      <c r="E151" s="85">
        <v>55000</v>
      </c>
      <c r="F151" s="77">
        <v>104000</v>
      </c>
      <c r="G151" s="77">
        <v>69000</v>
      </c>
      <c r="H151" s="86">
        <v>55000</v>
      </c>
      <c r="I151" s="4">
        <f t="shared" si="32"/>
        <v>55000</v>
      </c>
      <c r="J151" s="43">
        <f t="shared" si="33"/>
        <v>8</v>
      </c>
      <c r="K151" s="5">
        <f t="shared" si="27"/>
        <v>440000</v>
      </c>
      <c r="L151" s="3">
        <f t="shared" si="28"/>
        <v>0</v>
      </c>
    </row>
    <row r="152" spans="1:12" x14ac:dyDescent="0.25">
      <c r="A152" s="71">
        <v>10</v>
      </c>
      <c r="B152" s="72" t="s">
        <v>21</v>
      </c>
      <c r="C152" s="73" t="s">
        <v>36</v>
      </c>
      <c r="D152" s="73">
        <v>8</v>
      </c>
      <c r="E152" s="85">
        <v>18000</v>
      </c>
      <c r="F152" s="77">
        <v>19500</v>
      </c>
      <c r="G152" s="77">
        <v>25000</v>
      </c>
      <c r="H152" s="86">
        <v>18000</v>
      </c>
      <c r="I152" s="4">
        <f t="shared" si="32"/>
        <v>18000</v>
      </c>
      <c r="J152" s="3">
        <v>0</v>
      </c>
      <c r="K152" s="12">
        <f t="shared" si="27"/>
        <v>0</v>
      </c>
      <c r="L152" s="68">
        <f t="shared" si="28"/>
        <v>8</v>
      </c>
    </row>
    <row r="153" spans="1:12" x14ac:dyDescent="0.25">
      <c r="A153" s="71">
        <v>11</v>
      </c>
      <c r="B153" s="72" t="s">
        <v>22</v>
      </c>
      <c r="C153" s="73" t="s">
        <v>36</v>
      </c>
      <c r="D153" s="73">
        <v>8</v>
      </c>
      <c r="E153" s="85">
        <v>12000</v>
      </c>
      <c r="F153" s="77">
        <v>20800</v>
      </c>
      <c r="G153" s="77">
        <v>17000</v>
      </c>
      <c r="H153" s="86">
        <v>12000</v>
      </c>
      <c r="I153" s="4">
        <f t="shared" si="32"/>
        <v>12000</v>
      </c>
      <c r="J153" s="3">
        <v>0</v>
      </c>
      <c r="K153" s="5">
        <f t="shared" si="27"/>
        <v>0</v>
      </c>
      <c r="L153" s="16">
        <f t="shared" si="28"/>
        <v>8</v>
      </c>
    </row>
    <row r="154" spans="1:12" x14ac:dyDescent="0.25">
      <c r="A154" s="71">
        <v>12</v>
      </c>
      <c r="B154" s="72" t="s">
        <v>23</v>
      </c>
      <c r="C154" s="73" t="s">
        <v>36</v>
      </c>
      <c r="D154" s="73">
        <v>8</v>
      </c>
      <c r="E154" s="85">
        <v>36000</v>
      </c>
      <c r="F154" s="77">
        <v>57200</v>
      </c>
      <c r="G154" s="77">
        <v>57000</v>
      </c>
      <c r="H154" s="86">
        <v>36000</v>
      </c>
      <c r="I154" s="4">
        <f t="shared" si="32"/>
        <v>36000</v>
      </c>
      <c r="J154" s="3">
        <v>0</v>
      </c>
      <c r="K154" s="5">
        <f t="shared" si="27"/>
        <v>0</v>
      </c>
      <c r="L154" s="16">
        <f t="shared" si="28"/>
        <v>8</v>
      </c>
    </row>
    <row r="155" spans="1:12" x14ac:dyDescent="0.25">
      <c r="A155" s="71">
        <v>13</v>
      </c>
      <c r="B155" s="72" t="s">
        <v>24</v>
      </c>
      <c r="C155" s="73" t="s">
        <v>36</v>
      </c>
      <c r="D155" s="73">
        <v>8</v>
      </c>
      <c r="E155" s="85">
        <v>12000</v>
      </c>
      <c r="F155" s="77">
        <v>20800</v>
      </c>
      <c r="G155" s="77">
        <v>17000</v>
      </c>
      <c r="H155" s="86">
        <v>12000</v>
      </c>
      <c r="I155" s="4">
        <f t="shared" si="32"/>
        <v>12000</v>
      </c>
      <c r="J155" s="3">
        <v>0</v>
      </c>
      <c r="K155" s="62">
        <f t="shared" si="27"/>
        <v>0</v>
      </c>
      <c r="L155" s="67">
        <f t="shared" si="28"/>
        <v>8</v>
      </c>
    </row>
    <row r="156" spans="1:12" x14ac:dyDescent="0.25">
      <c r="A156" s="71">
        <v>14</v>
      </c>
      <c r="B156" s="72" t="s">
        <v>25</v>
      </c>
      <c r="C156" s="73" t="s">
        <v>36</v>
      </c>
      <c r="D156" s="73">
        <v>1</v>
      </c>
      <c r="E156" s="85">
        <v>12000</v>
      </c>
      <c r="F156" s="85">
        <v>12000</v>
      </c>
      <c r="G156" s="77">
        <v>24000</v>
      </c>
      <c r="H156" s="86">
        <v>12000</v>
      </c>
      <c r="I156" s="4">
        <f t="shared" si="32"/>
        <v>12000</v>
      </c>
      <c r="J156" s="43">
        <v>1</v>
      </c>
      <c r="K156" s="5">
        <f t="shared" si="27"/>
        <v>12000</v>
      </c>
      <c r="L156" s="3">
        <f t="shared" si="28"/>
        <v>0</v>
      </c>
    </row>
    <row r="157" spans="1:12" x14ac:dyDescent="0.25">
      <c r="A157" s="74">
        <v>1</v>
      </c>
      <c r="B157" s="75" t="s">
        <v>11</v>
      </c>
      <c r="C157" s="76" t="s">
        <v>37</v>
      </c>
      <c r="D157" s="76">
        <v>7</v>
      </c>
      <c r="E157" s="88">
        <v>40000</v>
      </c>
      <c r="F157" s="87">
        <v>37700</v>
      </c>
      <c r="G157" s="88">
        <v>54000</v>
      </c>
      <c r="H157" s="89">
        <v>37700</v>
      </c>
      <c r="I157" s="4">
        <f>+F157</f>
        <v>37700</v>
      </c>
      <c r="J157" s="43">
        <f>+D157</f>
        <v>7</v>
      </c>
      <c r="K157" s="5">
        <f t="shared" si="27"/>
        <v>263900</v>
      </c>
      <c r="L157" s="3">
        <f t="shared" si="28"/>
        <v>0</v>
      </c>
    </row>
    <row r="158" spans="1:12" x14ac:dyDescent="0.25">
      <c r="A158" s="74">
        <v>2</v>
      </c>
      <c r="B158" s="75" t="s">
        <v>13</v>
      </c>
      <c r="C158" s="76" t="s">
        <v>37</v>
      </c>
      <c r="D158" s="76">
        <v>7</v>
      </c>
      <c r="E158" s="88">
        <v>10000</v>
      </c>
      <c r="F158" s="87">
        <v>6500</v>
      </c>
      <c r="G158" s="88">
        <v>56000</v>
      </c>
      <c r="H158" s="89">
        <v>6500</v>
      </c>
      <c r="I158" s="4">
        <f t="shared" ref="I158:I160" si="34">+F158</f>
        <v>6500</v>
      </c>
      <c r="J158" s="43">
        <f t="shared" ref="J158:J170" si="35">+D158</f>
        <v>7</v>
      </c>
      <c r="K158" s="5">
        <f t="shared" si="27"/>
        <v>45500</v>
      </c>
      <c r="L158" s="3">
        <f t="shared" si="28"/>
        <v>0</v>
      </c>
    </row>
    <row r="159" spans="1:12" x14ac:dyDescent="0.25">
      <c r="A159" s="74">
        <v>3</v>
      </c>
      <c r="B159" s="75" t="s">
        <v>14</v>
      </c>
      <c r="C159" s="76" t="s">
        <v>37</v>
      </c>
      <c r="D159" s="76">
        <v>7</v>
      </c>
      <c r="E159" s="88">
        <v>10000</v>
      </c>
      <c r="F159" s="87">
        <v>6500</v>
      </c>
      <c r="G159" s="88">
        <v>57000</v>
      </c>
      <c r="H159" s="89">
        <v>6500</v>
      </c>
      <c r="I159" s="4">
        <f t="shared" si="34"/>
        <v>6500</v>
      </c>
      <c r="J159" s="3">
        <v>0</v>
      </c>
      <c r="K159" s="12">
        <f t="shared" si="27"/>
        <v>0</v>
      </c>
      <c r="L159" s="68">
        <f t="shared" si="28"/>
        <v>7</v>
      </c>
    </row>
    <row r="160" spans="1:12" x14ac:dyDescent="0.25">
      <c r="A160" s="74">
        <v>4</v>
      </c>
      <c r="B160" s="75" t="s">
        <v>15</v>
      </c>
      <c r="C160" s="76" t="s">
        <v>37</v>
      </c>
      <c r="D160" s="76">
        <v>7</v>
      </c>
      <c r="E160" s="88">
        <v>10000</v>
      </c>
      <c r="F160" s="87">
        <v>6500</v>
      </c>
      <c r="G160" s="88">
        <v>60000</v>
      </c>
      <c r="H160" s="89">
        <v>6500</v>
      </c>
      <c r="I160" s="4">
        <f t="shared" si="34"/>
        <v>6500</v>
      </c>
      <c r="J160" s="3">
        <v>0</v>
      </c>
      <c r="K160" s="62">
        <f t="shared" si="27"/>
        <v>0</v>
      </c>
      <c r="L160" s="67">
        <f t="shared" si="28"/>
        <v>7</v>
      </c>
    </row>
    <row r="161" spans="1:12" ht="22.5" x14ac:dyDescent="0.25">
      <c r="A161" s="74">
        <v>5</v>
      </c>
      <c r="B161" s="75" t="s">
        <v>16</v>
      </c>
      <c r="C161" s="76" t="s">
        <v>37</v>
      </c>
      <c r="D161" s="76">
        <v>7</v>
      </c>
      <c r="E161" s="87">
        <v>25000</v>
      </c>
      <c r="F161" s="88">
        <v>60000</v>
      </c>
      <c r="G161" s="88">
        <v>90000</v>
      </c>
      <c r="H161" s="89">
        <v>25000</v>
      </c>
      <c r="I161" s="4">
        <f>+E161</f>
        <v>25000</v>
      </c>
      <c r="J161" s="43">
        <v>4</v>
      </c>
      <c r="K161" s="5">
        <f t="shared" si="27"/>
        <v>100000</v>
      </c>
      <c r="L161" s="3">
        <f t="shared" si="28"/>
        <v>3</v>
      </c>
    </row>
    <row r="162" spans="1:12" x14ac:dyDescent="0.25">
      <c r="A162" s="74">
        <v>6</v>
      </c>
      <c r="B162" s="75" t="s">
        <v>17</v>
      </c>
      <c r="C162" s="76" t="s">
        <v>37</v>
      </c>
      <c r="D162" s="76">
        <v>7</v>
      </c>
      <c r="E162" s="87">
        <v>22000</v>
      </c>
      <c r="F162" s="88">
        <v>23400</v>
      </c>
      <c r="G162" s="88">
        <v>32000</v>
      </c>
      <c r="H162" s="89">
        <v>22000</v>
      </c>
      <c r="I162" s="4">
        <f t="shared" ref="I162:I171" si="36">+E162</f>
        <v>22000</v>
      </c>
      <c r="J162" s="43">
        <f t="shared" si="35"/>
        <v>7</v>
      </c>
      <c r="K162" s="5">
        <f t="shared" si="27"/>
        <v>154000</v>
      </c>
      <c r="L162" s="3">
        <f t="shared" si="28"/>
        <v>0</v>
      </c>
    </row>
    <row r="163" spans="1:12" x14ac:dyDescent="0.25">
      <c r="A163" s="74">
        <v>7</v>
      </c>
      <c r="B163" s="75" t="s">
        <v>18</v>
      </c>
      <c r="C163" s="76" t="s">
        <v>37</v>
      </c>
      <c r="D163" s="76">
        <v>7</v>
      </c>
      <c r="E163" s="87">
        <v>16000</v>
      </c>
      <c r="F163" s="88">
        <v>20800</v>
      </c>
      <c r="G163" s="88">
        <v>32000</v>
      </c>
      <c r="H163" s="89">
        <v>16000</v>
      </c>
      <c r="I163" s="4">
        <f t="shared" si="36"/>
        <v>16000</v>
      </c>
      <c r="J163" s="43">
        <f t="shared" si="35"/>
        <v>7</v>
      </c>
      <c r="K163" s="5">
        <f t="shared" si="27"/>
        <v>112000</v>
      </c>
      <c r="L163" s="3">
        <f t="shared" si="28"/>
        <v>0</v>
      </c>
    </row>
    <row r="164" spans="1:12" x14ac:dyDescent="0.25">
      <c r="A164" s="74">
        <v>8</v>
      </c>
      <c r="B164" s="75" t="s">
        <v>19</v>
      </c>
      <c r="C164" s="76" t="s">
        <v>37</v>
      </c>
      <c r="D164" s="76">
        <v>7</v>
      </c>
      <c r="E164" s="87">
        <v>22000</v>
      </c>
      <c r="F164" s="88">
        <v>36400</v>
      </c>
      <c r="G164" s="88">
        <v>39700</v>
      </c>
      <c r="H164" s="89">
        <v>22000</v>
      </c>
      <c r="I164" s="4">
        <f t="shared" si="36"/>
        <v>22000</v>
      </c>
      <c r="J164" s="43">
        <f t="shared" si="35"/>
        <v>7</v>
      </c>
      <c r="K164" s="5">
        <f t="shared" si="27"/>
        <v>154000</v>
      </c>
      <c r="L164" s="3">
        <f t="shared" si="28"/>
        <v>0</v>
      </c>
    </row>
    <row r="165" spans="1:12" ht="22.5" x14ac:dyDescent="0.25">
      <c r="A165" s="74">
        <v>9</v>
      </c>
      <c r="B165" s="75" t="s">
        <v>20</v>
      </c>
      <c r="C165" s="76" t="s">
        <v>37</v>
      </c>
      <c r="D165" s="76">
        <v>7</v>
      </c>
      <c r="E165" s="87">
        <v>60000</v>
      </c>
      <c r="F165" s="88">
        <v>106000</v>
      </c>
      <c r="G165" s="88">
        <v>75000</v>
      </c>
      <c r="H165" s="89">
        <v>60000</v>
      </c>
      <c r="I165" s="4">
        <f t="shared" si="36"/>
        <v>60000</v>
      </c>
      <c r="J165" s="43">
        <f t="shared" si="35"/>
        <v>7</v>
      </c>
      <c r="K165" s="5">
        <f t="shared" si="27"/>
        <v>420000</v>
      </c>
      <c r="L165" s="3">
        <f t="shared" si="28"/>
        <v>0</v>
      </c>
    </row>
    <row r="166" spans="1:12" x14ac:dyDescent="0.25">
      <c r="A166" s="74">
        <v>10</v>
      </c>
      <c r="B166" s="75" t="s">
        <v>21</v>
      </c>
      <c r="C166" s="76" t="s">
        <v>37</v>
      </c>
      <c r="D166" s="76">
        <v>7</v>
      </c>
      <c r="E166" s="87">
        <v>20000</v>
      </c>
      <c r="F166" s="88">
        <v>20800</v>
      </c>
      <c r="G166" s="88">
        <v>25000</v>
      </c>
      <c r="H166" s="89">
        <v>20000</v>
      </c>
      <c r="I166" s="4">
        <f t="shared" si="36"/>
        <v>20000</v>
      </c>
      <c r="J166" s="43">
        <f t="shared" si="35"/>
        <v>7</v>
      </c>
      <c r="K166" s="5">
        <f t="shared" si="27"/>
        <v>140000</v>
      </c>
      <c r="L166" s="3">
        <f t="shared" si="28"/>
        <v>0</v>
      </c>
    </row>
    <row r="167" spans="1:12" x14ac:dyDescent="0.25">
      <c r="A167" s="74">
        <v>11</v>
      </c>
      <c r="B167" s="75" t="s">
        <v>22</v>
      </c>
      <c r="C167" s="76" t="s">
        <v>37</v>
      </c>
      <c r="D167" s="76">
        <v>7</v>
      </c>
      <c r="E167" s="87">
        <v>15000</v>
      </c>
      <c r="F167" s="88">
        <v>20800</v>
      </c>
      <c r="G167" s="88">
        <v>21000</v>
      </c>
      <c r="H167" s="89">
        <v>15000</v>
      </c>
      <c r="I167" s="4">
        <f t="shared" si="36"/>
        <v>15000</v>
      </c>
      <c r="J167" s="3">
        <v>0</v>
      </c>
      <c r="K167" s="69">
        <f t="shared" si="27"/>
        <v>0</v>
      </c>
      <c r="L167" s="70">
        <f t="shared" si="28"/>
        <v>7</v>
      </c>
    </row>
    <row r="168" spans="1:12" x14ac:dyDescent="0.25">
      <c r="A168" s="74">
        <v>12</v>
      </c>
      <c r="B168" s="75" t="s">
        <v>23</v>
      </c>
      <c r="C168" s="76" t="s">
        <v>37</v>
      </c>
      <c r="D168" s="76">
        <v>7</v>
      </c>
      <c r="E168" s="87">
        <v>45000</v>
      </c>
      <c r="F168" s="88">
        <v>58500</v>
      </c>
      <c r="G168" s="88">
        <v>55000</v>
      </c>
      <c r="H168" s="89">
        <v>45000</v>
      </c>
      <c r="I168" s="4">
        <f t="shared" si="36"/>
        <v>45000</v>
      </c>
      <c r="J168" s="43">
        <v>4</v>
      </c>
      <c r="K168" s="5">
        <f t="shared" si="27"/>
        <v>180000</v>
      </c>
      <c r="L168" s="3">
        <f t="shared" si="28"/>
        <v>3</v>
      </c>
    </row>
    <row r="169" spans="1:12" x14ac:dyDescent="0.25">
      <c r="A169" s="74">
        <v>13</v>
      </c>
      <c r="B169" s="75" t="s">
        <v>24</v>
      </c>
      <c r="C169" s="76" t="s">
        <v>37</v>
      </c>
      <c r="D169" s="76">
        <v>7</v>
      </c>
      <c r="E169" s="87">
        <v>15000</v>
      </c>
      <c r="F169" s="88">
        <v>33800</v>
      </c>
      <c r="G169" s="88">
        <v>16000</v>
      </c>
      <c r="H169" s="89">
        <v>15000</v>
      </c>
      <c r="I169" s="4">
        <f t="shared" si="36"/>
        <v>15000</v>
      </c>
      <c r="J169" s="43">
        <v>4</v>
      </c>
      <c r="K169" s="5">
        <f t="shared" si="27"/>
        <v>60000</v>
      </c>
      <c r="L169" s="3">
        <f t="shared" si="28"/>
        <v>3</v>
      </c>
    </row>
    <row r="170" spans="1:12" x14ac:dyDescent="0.25">
      <c r="A170" s="74">
        <v>14</v>
      </c>
      <c r="B170" s="75" t="s">
        <v>25</v>
      </c>
      <c r="C170" s="76" t="s">
        <v>37</v>
      </c>
      <c r="D170" s="76">
        <v>1</v>
      </c>
      <c r="E170" s="87">
        <v>15000</v>
      </c>
      <c r="F170" s="88">
        <v>18200</v>
      </c>
      <c r="G170" s="88">
        <v>24000</v>
      </c>
      <c r="H170" s="89">
        <v>15000</v>
      </c>
      <c r="I170" s="4">
        <f t="shared" si="36"/>
        <v>15000</v>
      </c>
      <c r="J170" s="43">
        <f t="shared" si="35"/>
        <v>1</v>
      </c>
      <c r="K170" s="5">
        <f t="shared" si="27"/>
        <v>15000</v>
      </c>
      <c r="L170" s="3">
        <f t="shared" si="28"/>
        <v>0</v>
      </c>
    </row>
    <row r="171" spans="1:12" x14ac:dyDescent="0.25">
      <c r="A171" s="71">
        <v>1</v>
      </c>
      <c r="B171" s="72" t="s">
        <v>11</v>
      </c>
      <c r="C171" s="73" t="s">
        <v>38</v>
      </c>
      <c r="D171" s="73">
        <v>6</v>
      </c>
      <c r="E171" s="85">
        <v>40000</v>
      </c>
      <c r="F171" s="77">
        <v>65000</v>
      </c>
      <c r="G171" s="77">
        <v>50000</v>
      </c>
      <c r="H171" s="86">
        <v>40000</v>
      </c>
      <c r="I171" s="4">
        <f t="shared" si="36"/>
        <v>40000</v>
      </c>
      <c r="J171" s="3">
        <v>0</v>
      </c>
      <c r="K171" s="12">
        <f t="shared" si="27"/>
        <v>0</v>
      </c>
      <c r="L171" s="68">
        <f t="shared" si="28"/>
        <v>6</v>
      </c>
    </row>
    <row r="172" spans="1:12" x14ac:dyDescent="0.25">
      <c r="A172" s="71">
        <v>2</v>
      </c>
      <c r="B172" s="72" t="s">
        <v>13</v>
      </c>
      <c r="C172" s="73" t="s">
        <v>38</v>
      </c>
      <c r="D172" s="73">
        <v>6</v>
      </c>
      <c r="E172" s="77">
        <v>10000</v>
      </c>
      <c r="F172" s="85">
        <v>6500</v>
      </c>
      <c r="G172" s="77">
        <v>55000</v>
      </c>
      <c r="H172" s="86">
        <v>6500</v>
      </c>
      <c r="I172" s="4">
        <f>+F172</f>
        <v>6500</v>
      </c>
      <c r="J172" s="3">
        <v>0</v>
      </c>
      <c r="K172" s="5">
        <f t="shared" si="27"/>
        <v>0</v>
      </c>
      <c r="L172" s="16">
        <f t="shared" si="28"/>
        <v>6</v>
      </c>
    </row>
    <row r="173" spans="1:12" x14ac:dyDescent="0.25">
      <c r="A173" s="71">
        <v>3</v>
      </c>
      <c r="B173" s="72" t="s">
        <v>14</v>
      </c>
      <c r="C173" s="73" t="s">
        <v>38</v>
      </c>
      <c r="D173" s="73">
        <v>4</v>
      </c>
      <c r="E173" s="77">
        <v>10000</v>
      </c>
      <c r="F173" s="85">
        <v>6500</v>
      </c>
      <c r="G173" s="77">
        <v>55000</v>
      </c>
      <c r="H173" s="86">
        <v>6500</v>
      </c>
      <c r="I173" s="4">
        <f t="shared" ref="I173:I174" si="37">+F173</f>
        <v>6500</v>
      </c>
      <c r="J173" s="3">
        <v>0</v>
      </c>
      <c r="K173" s="5">
        <f t="shared" si="27"/>
        <v>0</v>
      </c>
      <c r="L173" s="16">
        <f t="shared" si="28"/>
        <v>4</v>
      </c>
    </row>
    <row r="174" spans="1:12" x14ac:dyDescent="0.25">
      <c r="A174" s="71">
        <v>4</v>
      </c>
      <c r="B174" s="72" t="s">
        <v>15</v>
      </c>
      <c r="C174" s="73" t="s">
        <v>38</v>
      </c>
      <c r="D174" s="73">
        <v>4</v>
      </c>
      <c r="E174" s="77">
        <v>10000</v>
      </c>
      <c r="F174" s="85">
        <v>6500</v>
      </c>
      <c r="G174" s="77">
        <v>55000</v>
      </c>
      <c r="H174" s="86">
        <v>6500</v>
      </c>
      <c r="I174" s="4">
        <f t="shared" si="37"/>
        <v>6500</v>
      </c>
      <c r="J174" s="3">
        <v>0</v>
      </c>
      <c r="K174" s="5">
        <f t="shared" si="27"/>
        <v>0</v>
      </c>
      <c r="L174" s="16">
        <f t="shared" si="28"/>
        <v>4</v>
      </c>
    </row>
    <row r="175" spans="1:12" ht="22.5" x14ac:dyDescent="0.25">
      <c r="A175" s="71">
        <v>5</v>
      </c>
      <c r="B175" s="72" t="s">
        <v>16</v>
      </c>
      <c r="C175" s="73" t="s">
        <v>38</v>
      </c>
      <c r="D175" s="73">
        <v>6</v>
      </c>
      <c r="E175" s="85">
        <v>25000</v>
      </c>
      <c r="F175" s="77">
        <v>60000</v>
      </c>
      <c r="G175" s="77">
        <v>90000</v>
      </c>
      <c r="H175" s="86">
        <v>25000</v>
      </c>
      <c r="I175" s="4">
        <f>+E175</f>
        <v>25000</v>
      </c>
      <c r="J175" s="3">
        <v>0</v>
      </c>
      <c r="K175" s="5">
        <f t="shared" si="27"/>
        <v>0</v>
      </c>
      <c r="L175" s="16">
        <f t="shared" si="28"/>
        <v>6</v>
      </c>
    </row>
    <row r="176" spans="1:12" x14ac:dyDescent="0.25">
      <c r="A176" s="71">
        <v>6</v>
      </c>
      <c r="B176" s="72" t="s">
        <v>17</v>
      </c>
      <c r="C176" s="73" t="s">
        <v>38</v>
      </c>
      <c r="D176" s="73">
        <v>6</v>
      </c>
      <c r="E176" s="85">
        <v>22000</v>
      </c>
      <c r="F176" s="77">
        <v>26000</v>
      </c>
      <c r="G176" s="77">
        <v>30000</v>
      </c>
      <c r="H176" s="86">
        <v>22000</v>
      </c>
      <c r="I176" s="4">
        <f t="shared" ref="I176:I182" si="38">+E176</f>
        <v>22000</v>
      </c>
      <c r="J176" s="3">
        <v>0</v>
      </c>
      <c r="K176" s="5">
        <f t="shared" si="27"/>
        <v>0</v>
      </c>
      <c r="L176" s="16">
        <f t="shared" si="28"/>
        <v>6</v>
      </c>
    </row>
    <row r="177" spans="1:12" x14ac:dyDescent="0.25">
      <c r="A177" s="71">
        <v>7</v>
      </c>
      <c r="B177" s="72" t="s">
        <v>18</v>
      </c>
      <c r="C177" s="73" t="s">
        <v>38</v>
      </c>
      <c r="D177" s="73">
        <v>6</v>
      </c>
      <c r="E177" s="85">
        <v>16000</v>
      </c>
      <c r="F177" s="77">
        <v>28600</v>
      </c>
      <c r="G177" s="77">
        <v>30000</v>
      </c>
      <c r="H177" s="86">
        <v>16000</v>
      </c>
      <c r="I177" s="4">
        <f t="shared" si="38"/>
        <v>16000</v>
      </c>
      <c r="J177" s="3">
        <v>0</v>
      </c>
      <c r="K177" s="5">
        <f t="shared" si="27"/>
        <v>0</v>
      </c>
      <c r="L177" s="16">
        <f t="shared" si="28"/>
        <v>6</v>
      </c>
    </row>
    <row r="178" spans="1:12" x14ac:dyDescent="0.25">
      <c r="A178" s="71">
        <v>8</v>
      </c>
      <c r="B178" s="72" t="s">
        <v>19</v>
      </c>
      <c r="C178" s="73" t="s">
        <v>38</v>
      </c>
      <c r="D178" s="73">
        <v>4</v>
      </c>
      <c r="E178" s="85">
        <v>22000</v>
      </c>
      <c r="F178" s="77">
        <v>45500</v>
      </c>
      <c r="G178" s="77">
        <v>49000</v>
      </c>
      <c r="H178" s="86">
        <v>22000</v>
      </c>
      <c r="I178" s="4">
        <f t="shared" si="38"/>
        <v>22000</v>
      </c>
      <c r="J178" s="3">
        <v>0</v>
      </c>
      <c r="K178" s="5">
        <f t="shared" si="27"/>
        <v>0</v>
      </c>
      <c r="L178" s="16">
        <f t="shared" si="28"/>
        <v>4</v>
      </c>
    </row>
    <row r="179" spans="1:12" ht="22.5" x14ac:dyDescent="0.25">
      <c r="A179" s="71">
        <v>9</v>
      </c>
      <c r="B179" s="72" t="s">
        <v>20</v>
      </c>
      <c r="C179" s="73" t="s">
        <v>38</v>
      </c>
      <c r="D179" s="73">
        <v>4</v>
      </c>
      <c r="E179" s="85">
        <v>60000</v>
      </c>
      <c r="F179" s="77">
        <v>104000</v>
      </c>
      <c r="G179" s="73" t="s">
        <v>39</v>
      </c>
      <c r="H179" s="86">
        <v>60000</v>
      </c>
      <c r="I179" s="4">
        <f t="shared" si="38"/>
        <v>60000</v>
      </c>
      <c r="J179" s="3">
        <v>0</v>
      </c>
      <c r="K179" s="5">
        <f t="shared" si="27"/>
        <v>0</v>
      </c>
      <c r="L179" s="16">
        <f t="shared" si="28"/>
        <v>4</v>
      </c>
    </row>
    <row r="180" spans="1:12" x14ac:dyDescent="0.25">
      <c r="A180" s="71">
        <v>10</v>
      </c>
      <c r="B180" s="72" t="s">
        <v>21</v>
      </c>
      <c r="C180" s="73" t="s">
        <v>38</v>
      </c>
      <c r="D180" s="73">
        <v>4</v>
      </c>
      <c r="E180" s="85">
        <v>20000</v>
      </c>
      <c r="F180" s="77">
        <v>24700</v>
      </c>
      <c r="G180" s="77">
        <v>23400</v>
      </c>
      <c r="H180" s="86">
        <v>20000</v>
      </c>
      <c r="I180" s="4">
        <f t="shared" si="38"/>
        <v>20000</v>
      </c>
      <c r="J180" s="3">
        <v>0</v>
      </c>
      <c r="K180" s="5">
        <f t="shared" si="27"/>
        <v>0</v>
      </c>
      <c r="L180" s="16">
        <f t="shared" si="28"/>
        <v>4</v>
      </c>
    </row>
    <row r="181" spans="1:12" x14ac:dyDescent="0.25">
      <c r="A181" s="71">
        <v>11</v>
      </c>
      <c r="B181" s="72" t="s">
        <v>22</v>
      </c>
      <c r="C181" s="73" t="s">
        <v>38</v>
      </c>
      <c r="D181" s="73">
        <v>6</v>
      </c>
      <c r="E181" s="85">
        <v>15000</v>
      </c>
      <c r="F181" s="77">
        <v>20800</v>
      </c>
      <c r="G181" s="73" t="s">
        <v>39</v>
      </c>
      <c r="H181" s="86">
        <v>15000</v>
      </c>
      <c r="I181" s="4">
        <f t="shared" si="38"/>
        <v>15000</v>
      </c>
      <c r="J181" s="3">
        <v>0</v>
      </c>
      <c r="K181" s="5">
        <f t="shared" si="27"/>
        <v>0</v>
      </c>
      <c r="L181" s="16">
        <f t="shared" si="28"/>
        <v>6</v>
      </c>
    </row>
    <row r="182" spans="1:12" x14ac:dyDescent="0.25">
      <c r="A182" s="71">
        <v>12</v>
      </c>
      <c r="B182" s="72" t="s">
        <v>23</v>
      </c>
      <c r="C182" s="73" t="s">
        <v>38</v>
      </c>
      <c r="D182" s="73">
        <v>6</v>
      </c>
      <c r="E182" s="85">
        <v>45000</v>
      </c>
      <c r="F182" s="77">
        <v>52000</v>
      </c>
      <c r="G182" s="77">
        <v>49000</v>
      </c>
      <c r="H182" s="86">
        <v>45000</v>
      </c>
      <c r="I182" s="4">
        <f t="shared" si="38"/>
        <v>45000</v>
      </c>
      <c r="J182" s="3">
        <v>0</v>
      </c>
      <c r="K182" s="5">
        <f t="shared" si="27"/>
        <v>0</v>
      </c>
      <c r="L182" s="16">
        <f t="shared" si="28"/>
        <v>6</v>
      </c>
    </row>
    <row r="183" spans="1:12" x14ac:dyDescent="0.25">
      <c r="A183" s="71">
        <v>13</v>
      </c>
      <c r="B183" s="72" t="s">
        <v>24</v>
      </c>
      <c r="C183" s="73" t="s">
        <v>38</v>
      </c>
      <c r="D183" s="73">
        <v>6</v>
      </c>
      <c r="E183" s="85">
        <v>15000</v>
      </c>
      <c r="F183" s="77">
        <v>23400</v>
      </c>
      <c r="G183" s="77">
        <v>16000</v>
      </c>
      <c r="H183" s="86">
        <v>15000</v>
      </c>
      <c r="I183" s="4">
        <f>+E183</f>
        <v>15000</v>
      </c>
      <c r="J183" s="3">
        <v>0</v>
      </c>
      <c r="K183" s="5">
        <f t="shared" si="27"/>
        <v>0</v>
      </c>
      <c r="L183" s="16">
        <f t="shared" si="28"/>
        <v>6</v>
      </c>
    </row>
    <row r="184" spans="1:12" x14ac:dyDescent="0.25">
      <c r="A184" s="71">
        <v>14</v>
      </c>
      <c r="B184" s="72" t="s">
        <v>25</v>
      </c>
      <c r="C184" s="73" t="s">
        <v>38</v>
      </c>
      <c r="D184" s="73">
        <v>1</v>
      </c>
      <c r="E184" s="85">
        <v>15000</v>
      </c>
      <c r="F184" s="77">
        <v>18200</v>
      </c>
      <c r="G184" s="77">
        <v>24000</v>
      </c>
      <c r="H184" s="86">
        <v>15000</v>
      </c>
      <c r="I184" s="4">
        <f>+E184</f>
        <v>15000</v>
      </c>
      <c r="J184" s="3">
        <v>0</v>
      </c>
      <c r="K184" s="5">
        <f t="shared" si="27"/>
        <v>0</v>
      </c>
      <c r="L184" s="16">
        <f t="shared" si="28"/>
        <v>1</v>
      </c>
    </row>
    <row r="185" spans="1:12" x14ac:dyDescent="0.25">
      <c r="A185" s="74">
        <v>1</v>
      </c>
      <c r="B185" s="75" t="s">
        <v>11</v>
      </c>
      <c r="C185" s="76" t="s">
        <v>40</v>
      </c>
      <c r="D185" s="76">
        <v>3</v>
      </c>
      <c r="E185" s="87">
        <v>40000</v>
      </c>
      <c r="F185" s="88">
        <v>48100</v>
      </c>
      <c r="G185" s="88">
        <v>95000</v>
      </c>
      <c r="H185" s="89">
        <v>40000</v>
      </c>
      <c r="I185" s="4">
        <f>+E185</f>
        <v>40000</v>
      </c>
      <c r="J185" s="3">
        <v>0</v>
      </c>
      <c r="K185" s="5">
        <f t="shared" si="27"/>
        <v>0</v>
      </c>
      <c r="L185" s="16">
        <f t="shared" si="28"/>
        <v>3</v>
      </c>
    </row>
    <row r="186" spans="1:12" x14ac:dyDescent="0.25">
      <c r="A186" s="74">
        <v>2</v>
      </c>
      <c r="B186" s="75" t="s">
        <v>13</v>
      </c>
      <c r="C186" s="76" t="s">
        <v>40</v>
      </c>
      <c r="D186" s="76">
        <v>3</v>
      </c>
      <c r="E186" s="90">
        <v>10000</v>
      </c>
      <c r="F186" s="87">
        <v>6500</v>
      </c>
      <c r="G186" s="88">
        <v>95000</v>
      </c>
      <c r="H186" s="89">
        <v>6500</v>
      </c>
      <c r="I186" s="4">
        <f>+F186</f>
        <v>6500</v>
      </c>
      <c r="J186" s="3">
        <v>0</v>
      </c>
      <c r="K186" s="5">
        <f t="shared" si="27"/>
        <v>0</v>
      </c>
      <c r="L186" s="16">
        <f t="shared" si="28"/>
        <v>3</v>
      </c>
    </row>
    <row r="187" spans="1:12" x14ac:dyDescent="0.25">
      <c r="A187" s="74">
        <v>3</v>
      </c>
      <c r="B187" s="75" t="s">
        <v>14</v>
      </c>
      <c r="C187" s="76" t="s">
        <v>40</v>
      </c>
      <c r="D187" s="76">
        <v>0</v>
      </c>
      <c r="E187" s="88">
        <v>10000</v>
      </c>
      <c r="F187" s="87">
        <v>6500</v>
      </c>
      <c r="G187" s="88">
        <v>95000</v>
      </c>
      <c r="H187" s="89">
        <v>6500</v>
      </c>
      <c r="I187" s="4">
        <f t="shared" ref="I187:I188" si="39">+F187</f>
        <v>6500</v>
      </c>
      <c r="J187" s="3">
        <v>0</v>
      </c>
      <c r="K187" s="5">
        <f t="shared" si="27"/>
        <v>0</v>
      </c>
      <c r="L187" s="16">
        <f t="shared" si="28"/>
        <v>0</v>
      </c>
    </row>
    <row r="188" spans="1:12" x14ac:dyDescent="0.25">
      <c r="A188" s="74">
        <v>4</v>
      </c>
      <c r="B188" s="75" t="s">
        <v>15</v>
      </c>
      <c r="C188" s="76" t="s">
        <v>40</v>
      </c>
      <c r="D188" s="76">
        <v>0</v>
      </c>
      <c r="E188" s="88">
        <v>10000</v>
      </c>
      <c r="F188" s="87">
        <v>6500</v>
      </c>
      <c r="G188" s="88">
        <v>95000</v>
      </c>
      <c r="H188" s="89">
        <v>6500</v>
      </c>
      <c r="I188" s="4">
        <f t="shared" si="39"/>
        <v>6500</v>
      </c>
      <c r="J188" s="3">
        <v>0</v>
      </c>
      <c r="K188" s="5">
        <f t="shared" si="27"/>
        <v>0</v>
      </c>
      <c r="L188" s="16">
        <f t="shared" si="28"/>
        <v>0</v>
      </c>
    </row>
    <row r="189" spans="1:12" ht="22.5" x14ac:dyDescent="0.25">
      <c r="A189" s="74">
        <v>5</v>
      </c>
      <c r="B189" s="75" t="s">
        <v>16</v>
      </c>
      <c r="C189" s="76" t="s">
        <v>40</v>
      </c>
      <c r="D189" s="76">
        <v>3</v>
      </c>
      <c r="E189" s="87">
        <v>25000</v>
      </c>
      <c r="F189" s="88">
        <v>60000</v>
      </c>
      <c r="G189" s="88">
        <v>90000</v>
      </c>
      <c r="H189" s="89">
        <v>25000</v>
      </c>
      <c r="I189" s="4">
        <f>+E189</f>
        <v>25000</v>
      </c>
      <c r="J189" s="3">
        <v>0</v>
      </c>
      <c r="K189" s="5">
        <f t="shared" si="27"/>
        <v>0</v>
      </c>
      <c r="L189" s="16">
        <f t="shared" si="28"/>
        <v>3</v>
      </c>
    </row>
    <row r="190" spans="1:12" x14ac:dyDescent="0.25">
      <c r="A190" s="74">
        <v>6</v>
      </c>
      <c r="B190" s="75" t="s">
        <v>17</v>
      </c>
      <c r="C190" s="76" t="s">
        <v>40</v>
      </c>
      <c r="D190" s="76">
        <v>3</v>
      </c>
      <c r="E190" s="87">
        <v>22000</v>
      </c>
      <c r="F190" s="88">
        <v>39000</v>
      </c>
      <c r="G190" s="88">
        <v>50700</v>
      </c>
      <c r="H190" s="89">
        <v>22000</v>
      </c>
      <c r="I190" s="4">
        <f>+E190</f>
        <v>22000</v>
      </c>
      <c r="J190" s="3">
        <v>0</v>
      </c>
      <c r="K190" s="5">
        <f t="shared" si="27"/>
        <v>0</v>
      </c>
      <c r="L190" s="16">
        <f t="shared" si="28"/>
        <v>3</v>
      </c>
    </row>
    <row r="191" spans="1:12" x14ac:dyDescent="0.25">
      <c r="A191" s="74">
        <v>7</v>
      </c>
      <c r="B191" s="75" t="s">
        <v>18</v>
      </c>
      <c r="C191" s="76" t="s">
        <v>40</v>
      </c>
      <c r="D191" s="76">
        <v>3</v>
      </c>
      <c r="E191" s="87">
        <v>16000</v>
      </c>
      <c r="F191" s="88">
        <v>32500</v>
      </c>
      <c r="G191" s="88">
        <v>55000</v>
      </c>
      <c r="H191" s="89">
        <v>16000</v>
      </c>
      <c r="I191" s="4">
        <f t="shared" ref="I191:I193" si="40">+E191</f>
        <v>16000</v>
      </c>
      <c r="J191" s="3">
        <v>0</v>
      </c>
      <c r="K191" s="5">
        <f t="shared" si="27"/>
        <v>0</v>
      </c>
      <c r="L191" s="16">
        <f t="shared" si="28"/>
        <v>3</v>
      </c>
    </row>
    <row r="192" spans="1:12" x14ac:dyDescent="0.25">
      <c r="A192" s="74">
        <v>8</v>
      </c>
      <c r="B192" s="75" t="s">
        <v>19</v>
      </c>
      <c r="C192" s="76" t="s">
        <v>40</v>
      </c>
      <c r="D192" s="76">
        <v>0</v>
      </c>
      <c r="E192" s="87">
        <v>22000</v>
      </c>
      <c r="F192" s="88">
        <v>58500</v>
      </c>
      <c r="G192" s="88">
        <v>75000</v>
      </c>
      <c r="H192" s="89">
        <v>22000</v>
      </c>
      <c r="I192" s="4">
        <f t="shared" si="40"/>
        <v>22000</v>
      </c>
      <c r="J192" s="3">
        <v>0</v>
      </c>
      <c r="K192" s="5">
        <f t="shared" si="27"/>
        <v>0</v>
      </c>
      <c r="L192" s="16">
        <f t="shared" si="28"/>
        <v>0</v>
      </c>
    </row>
    <row r="193" spans="1:12" ht="22.5" x14ac:dyDescent="0.25">
      <c r="A193" s="74">
        <v>9</v>
      </c>
      <c r="B193" s="75" t="s">
        <v>20</v>
      </c>
      <c r="C193" s="76" t="s">
        <v>40</v>
      </c>
      <c r="D193" s="76">
        <v>0</v>
      </c>
      <c r="E193" s="87">
        <v>60000</v>
      </c>
      <c r="F193" s="88">
        <v>143000</v>
      </c>
      <c r="G193" s="76" t="s">
        <v>39</v>
      </c>
      <c r="H193" s="89">
        <v>60000</v>
      </c>
      <c r="I193" s="4">
        <f t="shared" si="40"/>
        <v>60000</v>
      </c>
      <c r="J193" s="3">
        <v>0</v>
      </c>
      <c r="K193" s="5">
        <f t="shared" si="27"/>
        <v>0</v>
      </c>
      <c r="L193" s="16">
        <f t="shared" si="28"/>
        <v>0</v>
      </c>
    </row>
    <row r="194" spans="1:12" x14ac:dyDescent="0.25">
      <c r="A194" s="74">
        <v>10</v>
      </c>
      <c r="B194" s="75" t="s">
        <v>21</v>
      </c>
      <c r="C194" s="76" t="s">
        <v>40</v>
      </c>
      <c r="D194" s="76">
        <v>0</v>
      </c>
      <c r="E194" s="88">
        <v>20000</v>
      </c>
      <c r="F194" s="87">
        <v>19500</v>
      </c>
      <c r="G194" s="88">
        <v>32000</v>
      </c>
      <c r="H194" s="89">
        <v>19500</v>
      </c>
      <c r="I194" s="4">
        <f>+F194</f>
        <v>19500</v>
      </c>
      <c r="J194" s="3">
        <v>0</v>
      </c>
      <c r="K194" s="5">
        <f t="shared" si="27"/>
        <v>0</v>
      </c>
      <c r="L194" s="16">
        <f t="shared" si="28"/>
        <v>0</v>
      </c>
    </row>
    <row r="195" spans="1:12" x14ac:dyDescent="0.25">
      <c r="A195" s="74">
        <v>11</v>
      </c>
      <c r="B195" s="75" t="s">
        <v>22</v>
      </c>
      <c r="C195" s="76" t="s">
        <v>40</v>
      </c>
      <c r="D195" s="76">
        <v>3</v>
      </c>
      <c r="E195" s="87">
        <v>15000</v>
      </c>
      <c r="F195" s="88">
        <v>20800</v>
      </c>
      <c r="G195" s="88">
        <v>21000</v>
      </c>
      <c r="H195" s="89">
        <v>15000</v>
      </c>
      <c r="I195" s="4">
        <f>+E195</f>
        <v>15000</v>
      </c>
      <c r="J195" s="3">
        <v>0</v>
      </c>
      <c r="K195" s="5">
        <f t="shared" si="27"/>
        <v>0</v>
      </c>
      <c r="L195" s="16">
        <f t="shared" si="28"/>
        <v>3</v>
      </c>
    </row>
    <row r="196" spans="1:12" x14ac:dyDescent="0.25">
      <c r="A196" s="74">
        <v>12</v>
      </c>
      <c r="B196" s="75" t="s">
        <v>23</v>
      </c>
      <c r="C196" s="76" t="s">
        <v>40</v>
      </c>
      <c r="D196" s="76">
        <v>3</v>
      </c>
      <c r="E196" s="87">
        <v>45000</v>
      </c>
      <c r="F196" s="88">
        <v>58500</v>
      </c>
      <c r="G196" s="88">
        <v>130600</v>
      </c>
      <c r="H196" s="89">
        <v>45000</v>
      </c>
      <c r="I196" s="4">
        <f t="shared" ref="I196:I198" si="41">+E196</f>
        <v>45000</v>
      </c>
      <c r="J196" s="3">
        <v>0</v>
      </c>
      <c r="K196" s="5">
        <f t="shared" ref="K196:K240" si="42">+J196*I196</f>
        <v>0</v>
      </c>
      <c r="L196" s="16">
        <f t="shared" ref="L196:L240" si="43">+D196-J196</f>
        <v>3</v>
      </c>
    </row>
    <row r="197" spans="1:12" x14ac:dyDescent="0.25">
      <c r="A197" s="74">
        <v>13</v>
      </c>
      <c r="B197" s="75" t="s">
        <v>24</v>
      </c>
      <c r="C197" s="76" t="s">
        <v>40</v>
      </c>
      <c r="D197" s="76">
        <v>3</v>
      </c>
      <c r="E197" s="87">
        <v>15000</v>
      </c>
      <c r="F197" s="88">
        <v>26000</v>
      </c>
      <c r="G197" s="88">
        <v>19200</v>
      </c>
      <c r="H197" s="89">
        <v>15000</v>
      </c>
      <c r="I197" s="4">
        <f t="shared" si="41"/>
        <v>15000</v>
      </c>
      <c r="J197" s="3">
        <v>0</v>
      </c>
      <c r="K197" s="5">
        <f t="shared" si="42"/>
        <v>0</v>
      </c>
      <c r="L197" s="16">
        <f t="shared" si="43"/>
        <v>3</v>
      </c>
    </row>
    <row r="198" spans="1:12" x14ac:dyDescent="0.25">
      <c r="A198" s="74">
        <v>14</v>
      </c>
      <c r="B198" s="75" t="s">
        <v>25</v>
      </c>
      <c r="C198" s="76" t="s">
        <v>40</v>
      </c>
      <c r="D198" s="76">
        <v>1</v>
      </c>
      <c r="E198" s="87">
        <v>15000</v>
      </c>
      <c r="F198" s="88">
        <v>18200</v>
      </c>
      <c r="G198" s="88">
        <v>24000</v>
      </c>
      <c r="H198" s="89">
        <v>15000</v>
      </c>
      <c r="I198" s="4">
        <f t="shared" si="41"/>
        <v>15000</v>
      </c>
      <c r="J198" s="3">
        <v>0</v>
      </c>
      <c r="K198" s="5">
        <f t="shared" si="42"/>
        <v>0</v>
      </c>
      <c r="L198" s="16">
        <f t="shared" si="43"/>
        <v>1</v>
      </c>
    </row>
    <row r="199" spans="1:12" x14ac:dyDescent="0.25">
      <c r="A199" s="71">
        <v>1</v>
      </c>
      <c r="B199" s="72" t="s">
        <v>11</v>
      </c>
      <c r="C199" s="73" t="s">
        <v>41</v>
      </c>
      <c r="D199" s="73">
        <v>1</v>
      </c>
      <c r="E199" s="77">
        <v>40000</v>
      </c>
      <c r="F199" s="85">
        <v>32500</v>
      </c>
      <c r="G199" s="77">
        <v>35000</v>
      </c>
      <c r="H199" s="86">
        <v>32500</v>
      </c>
      <c r="I199" s="4">
        <f>+F199</f>
        <v>32500</v>
      </c>
      <c r="J199" s="3">
        <v>0</v>
      </c>
      <c r="K199" s="5">
        <f t="shared" si="42"/>
        <v>0</v>
      </c>
      <c r="L199" s="16">
        <f t="shared" si="43"/>
        <v>1</v>
      </c>
    </row>
    <row r="200" spans="1:12" x14ac:dyDescent="0.25">
      <c r="A200" s="71">
        <v>2</v>
      </c>
      <c r="B200" s="72" t="s">
        <v>13</v>
      </c>
      <c r="C200" s="73" t="s">
        <v>41</v>
      </c>
      <c r="D200" s="73">
        <v>1</v>
      </c>
      <c r="E200" s="77">
        <v>10000</v>
      </c>
      <c r="F200" s="85">
        <v>6500</v>
      </c>
      <c r="G200" s="77">
        <v>43000</v>
      </c>
      <c r="H200" s="86">
        <v>6500</v>
      </c>
      <c r="I200" s="4">
        <f t="shared" ref="I200:I202" si="44">+F200</f>
        <v>6500</v>
      </c>
      <c r="J200" s="3">
        <v>0</v>
      </c>
      <c r="K200" s="5">
        <f t="shared" si="42"/>
        <v>0</v>
      </c>
      <c r="L200" s="16">
        <f t="shared" si="43"/>
        <v>1</v>
      </c>
    </row>
    <row r="201" spans="1:12" x14ac:dyDescent="0.25">
      <c r="A201" s="71">
        <v>3</v>
      </c>
      <c r="B201" s="72" t="s">
        <v>14</v>
      </c>
      <c r="C201" s="73" t="s">
        <v>41</v>
      </c>
      <c r="D201" s="73">
        <v>1</v>
      </c>
      <c r="E201" s="77">
        <v>10000</v>
      </c>
      <c r="F201" s="85">
        <v>6500</v>
      </c>
      <c r="G201" s="77">
        <v>43000</v>
      </c>
      <c r="H201" s="86">
        <v>6500</v>
      </c>
      <c r="I201" s="4">
        <f t="shared" si="44"/>
        <v>6500</v>
      </c>
      <c r="J201" s="3">
        <v>0</v>
      </c>
      <c r="K201" s="5">
        <f t="shared" si="42"/>
        <v>0</v>
      </c>
      <c r="L201" s="16">
        <f t="shared" si="43"/>
        <v>1</v>
      </c>
    </row>
    <row r="202" spans="1:12" x14ac:dyDescent="0.25">
      <c r="A202" s="71">
        <v>4</v>
      </c>
      <c r="B202" s="72" t="s">
        <v>15</v>
      </c>
      <c r="C202" s="73" t="s">
        <v>41</v>
      </c>
      <c r="D202" s="73">
        <v>1</v>
      </c>
      <c r="E202" s="77">
        <v>10000</v>
      </c>
      <c r="F202" s="85">
        <v>6500</v>
      </c>
      <c r="G202" s="77">
        <v>43000</v>
      </c>
      <c r="H202" s="86">
        <v>6500</v>
      </c>
      <c r="I202" s="4">
        <f t="shared" si="44"/>
        <v>6500</v>
      </c>
      <c r="J202" s="3">
        <v>0</v>
      </c>
      <c r="K202" s="5">
        <f t="shared" si="42"/>
        <v>0</v>
      </c>
      <c r="L202" s="16">
        <f t="shared" si="43"/>
        <v>1</v>
      </c>
    </row>
    <row r="203" spans="1:12" ht="22.5" x14ac:dyDescent="0.25">
      <c r="A203" s="71">
        <v>5</v>
      </c>
      <c r="B203" s="72" t="s">
        <v>16</v>
      </c>
      <c r="C203" s="73" t="s">
        <v>41</v>
      </c>
      <c r="D203" s="73">
        <v>1</v>
      </c>
      <c r="E203" s="85">
        <v>25000</v>
      </c>
      <c r="F203" s="77">
        <v>60000</v>
      </c>
      <c r="G203" s="77">
        <v>90000</v>
      </c>
      <c r="H203" s="86">
        <v>25000</v>
      </c>
      <c r="I203" s="4">
        <f>+E203</f>
        <v>25000</v>
      </c>
      <c r="J203" s="3">
        <v>0</v>
      </c>
      <c r="K203" s="5">
        <f t="shared" si="42"/>
        <v>0</v>
      </c>
      <c r="L203" s="16">
        <f t="shared" si="43"/>
        <v>1</v>
      </c>
    </row>
    <row r="204" spans="1:12" x14ac:dyDescent="0.25">
      <c r="A204" s="71">
        <v>6</v>
      </c>
      <c r="B204" s="72" t="s">
        <v>17</v>
      </c>
      <c r="C204" s="73" t="s">
        <v>41</v>
      </c>
      <c r="D204" s="73">
        <v>1</v>
      </c>
      <c r="E204" s="77">
        <v>22000</v>
      </c>
      <c r="F204" s="85">
        <v>18200</v>
      </c>
      <c r="G204" s="77">
        <v>25000</v>
      </c>
      <c r="H204" s="86">
        <v>18200</v>
      </c>
      <c r="I204" s="4">
        <f>+F204</f>
        <v>18200</v>
      </c>
      <c r="J204" s="3">
        <v>0</v>
      </c>
      <c r="K204" s="5">
        <f t="shared" si="42"/>
        <v>0</v>
      </c>
      <c r="L204" s="16">
        <f t="shared" si="43"/>
        <v>1</v>
      </c>
    </row>
    <row r="205" spans="1:12" x14ac:dyDescent="0.25">
      <c r="A205" s="71">
        <v>7</v>
      </c>
      <c r="B205" s="72" t="s">
        <v>18</v>
      </c>
      <c r="C205" s="73" t="s">
        <v>41</v>
      </c>
      <c r="D205" s="73">
        <v>1</v>
      </c>
      <c r="E205" s="85">
        <v>16000</v>
      </c>
      <c r="F205" s="77">
        <v>16900</v>
      </c>
      <c r="G205" s="77">
        <v>27000</v>
      </c>
      <c r="H205" s="86">
        <v>16000</v>
      </c>
      <c r="I205" s="4">
        <f>+E205</f>
        <v>16000</v>
      </c>
      <c r="J205" s="3">
        <v>0</v>
      </c>
      <c r="K205" s="5">
        <f t="shared" si="42"/>
        <v>0</v>
      </c>
      <c r="L205" s="16">
        <f t="shared" si="43"/>
        <v>1</v>
      </c>
    </row>
    <row r="206" spans="1:12" x14ac:dyDescent="0.25">
      <c r="A206" s="71">
        <v>8</v>
      </c>
      <c r="B206" s="72" t="s">
        <v>19</v>
      </c>
      <c r="C206" s="73" t="s">
        <v>41</v>
      </c>
      <c r="D206" s="73">
        <v>1</v>
      </c>
      <c r="E206" s="77">
        <v>22000</v>
      </c>
      <c r="F206" s="85">
        <v>20800</v>
      </c>
      <c r="G206" s="77">
        <v>25000</v>
      </c>
      <c r="H206" s="86">
        <v>20800</v>
      </c>
      <c r="I206" s="4">
        <f>+F206</f>
        <v>20800</v>
      </c>
      <c r="J206" s="3">
        <v>0</v>
      </c>
      <c r="K206" s="5">
        <f t="shared" si="42"/>
        <v>0</v>
      </c>
      <c r="L206" s="16">
        <f t="shared" si="43"/>
        <v>1</v>
      </c>
    </row>
    <row r="207" spans="1:12" ht="22.5" x14ac:dyDescent="0.25">
      <c r="A207" s="71">
        <v>9</v>
      </c>
      <c r="B207" s="72" t="s">
        <v>20</v>
      </c>
      <c r="C207" s="73" t="s">
        <v>41</v>
      </c>
      <c r="D207" s="73">
        <v>1</v>
      </c>
      <c r="E207" s="85">
        <v>60000</v>
      </c>
      <c r="F207" s="77">
        <v>120000</v>
      </c>
      <c r="G207" s="77">
        <v>69000</v>
      </c>
      <c r="H207" s="86">
        <v>60000</v>
      </c>
      <c r="I207" s="4">
        <f>+E207</f>
        <v>60000</v>
      </c>
      <c r="J207" s="3">
        <v>0</v>
      </c>
      <c r="K207" s="5">
        <f t="shared" si="42"/>
        <v>0</v>
      </c>
      <c r="L207" s="16">
        <f t="shared" si="43"/>
        <v>1</v>
      </c>
    </row>
    <row r="208" spans="1:12" x14ac:dyDescent="0.25">
      <c r="A208" s="71">
        <v>10</v>
      </c>
      <c r="B208" s="72" t="s">
        <v>21</v>
      </c>
      <c r="C208" s="73" t="s">
        <v>41</v>
      </c>
      <c r="D208" s="73">
        <v>1</v>
      </c>
      <c r="E208" s="77">
        <v>20000</v>
      </c>
      <c r="F208" s="85">
        <v>19500</v>
      </c>
      <c r="G208" s="77">
        <v>25000</v>
      </c>
      <c r="H208" s="86">
        <v>19500</v>
      </c>
      <c r="I208" s="4">
        <f>+F208</f>
        <v>19500</v>
      </c>
      <c r="J208" s="3">
        <v>0</v>
      </c>
      <c r="K208" s="5">
        <f t="shared" si="42"/>
        <v>0</v>
      </c>
      <c r="L208" s="16">
        <f t="shared" si="43"/>
        <v>1</v>
      </c>
    </row>
    <row r="209" spans="1:12" x14ac:dyDescent="0.25">
      <c r="A209" s="71">
        <v>11</v>
      </c>
      <c r="B209" s="72" t="s">
        <v>22</v>
      </c>
      <c r="C209" s="73" t="s">
        <v>41</v>
      </c>
      <c r="D209" s="73">
        <v>1</v>
      </c>
      <c r="E209" s="85">
        <v>15000</v>
      </c>
      <c r="F209" s="77">
        <v>20800</v>
      </c>
      <c r="G209" s="77">
        <v>17000</v>
      </c>
      <c r="H209" s="86">
        <v>15000</v>
      </c>
      <c r="I209" s="4">
        <f>+E209</f>
        <v>15000</v>
      </c>
      <c r="J209" s="3">
        <v>0</v>
      </c>
      <c r="K209" s="5">
        <f t="shared" si="42"/>
        <v>0</v>
      </c>
      <c r="L209" s="16">
        <f t="shared" si="43"/>
        <v>1</v>
      </c>
    </row>
    <row r="210" spans="1:12" x14ac:dyDescent="0.25">
      <c r="A210" s="71">
        <v>12</v>
      </c>
      <c r="B210" s="72" t="s">
        <v>23</v>
      </c>
      <c r="C210" s="73" t="s">
        <v>41</v>
      </c>
      <c r="D210" s="73">
        <v>1</v>
      </c>
      <c r="E210" s="85">
        <v>45000</v>
      </c>
      <c r="F210" s="77">
        <v>52000</v>
      </c>
      <c r="G210" s="77">
        <v>57000</v>
      </c>
      <c r="H210" s="86">
        <v>45000</v>
      </c>
      <c r="I210" s="4">
        <f t="shared" ref="I210:I212" si="45">+E210</f>
        <v>45000</v>
      </c>
      <c r="J210" s="3">
        <v>0</v>
      </c>
      <c r="K210" s="5">
        <f t="shared" si="42"/>
        <v>0</v>
      </c>
      <c r="L210" s="16">
        <f t="shared" si="43"/>
        <v>1</v>
      </c>
    </row>
    <row r="211" spans="1:12" x14ac:dyDescent="0.25">
      <c r="A211" s="71">
        <v>13</v>
      </c>
      <c r="B211" s="72" t="s">
        <v>24</v>
      </c>
      <c r="C211" s="73" t="s">
        <v>41</v>
      </c>
      <c r="D211" s="91">
        <v>1</v>
      </c>
      <c r="E211" s="85">
        <v>15000</v>
      </c>
      <c r="F211" s="77">
        <v>20800</v>
      </c>
      <c r="G211" s="77">
        <v>17000</v>
      </c>
      <c r="H211" s="86">
        <v>15000</v>
      </c>
      <c r="I211" s="4">
        <f t="shared" si="45"/>
        <v>15000</v>
      </c>
      <c r="J211" s="3">
        <v>0</v>
      </c>
      <c r="K211" s="5">
        <f t="shared" si="42"/>
        <v>0</v>
      </c>
      <c r="L211" s="16">
        <f t="shared" si="43"/>
        <v>1</v>
      </c>
    </row>
    <row r="212" spans="1:12" x14ac:dyDescent="0.25">
      <c r="A212" s="71">
        <v>14</v>
      </c>
      <c r="B212" s="72" t="s">
        <v>25</v>
      </c>
      <c r="C212" s="73" t="s">
        <v>41</v>
      </c>
      <c r="D212" s="73">
        <v>1</v>
      </c>
      <c r="E212" s="85">
        <v>15000</v>
      </c>
      <c r="F212" s="77">
        <v>18200</v>
      </c>
      <c r="G212" s="77">
        <v>24000</v>
      </c>
      <c r="H212" s="86">
        <v>15000</v>
      </c>
      <c r="I212" s="4">
        <f t="shared" si="45"/>
        <v>15000</v>
      </c>
      <c r="J212" s="3">
        <v>0</v>
      </c>
      <c r="K212" s="62">
        <f t="shared" si="42"/>
        <v>0</v>
      </c>
      <c r="L212" s="67">
        <f t="shared" si="43"/>
        <v>1</v>
      </c>
    </row>
    <row r="213" spans="1:12" x14ac:dyDescent="0.25">
      <c r="A213" s="74">
        <v>1</v>
      </c>
      <c r="B213" s="75" t="s">
        <v>11</v>
      </c>
      <c r="C213" s="76" t="s">
        <v>42</v>
      </c>
      <c r="D213" s="76">
        <v>6</v>
      </c>
      <c r="E213" s="88">
        <v>40000</v>
      </c>
      <c r="F213" s="87">
        <v>31200</v>
      </c>
      <c r="G213" s="88">
        <v>54000</v>
      </c>
      <c r="H213" s="89">
        <v>31200</v>
      </c>
      <c r="I213" s="4">
        <f>+F213</f>
        <v>31200</v>
      </c>
      <c r="J213" s="43">
        <f>+D213</f>
        <v>6</v>
      </c>
      <c r="K213" s="5">
        <f t="shared" si="42"/>
        <v>187200</v>
      </c>
      <c r="L213" s="3">
        <f t="shared" si="43"/>
        <v>0</v>
      </c>
    </row>
    <row r="214" spans="1:12" x14ac:dyDescent="0.25">
      <c r="A214" s="74">
        <v>2</v>
      </c>
      <c r="B214" s="75" t="s">
        <v>13</v>
      </c>
      <c r="C214" s="76" t="s">
        <v>42</v>
      </c>
      <c r="D214" s="76">
        <v>6</v>
      </c>
      <c r="E214" s="88">
        <v>10000</v>
      </c>
      <c r="F214" s="87">
        <v>6500</v>
      </c>
      <c r="G214" s="88">
        <v>56000</v>
      </c>
      <c r="H214" s="89">
        <v>6500</v>
      </c>
      <c r="I214" s="4">
        <f t="shared" ref="I214:I216" si="46">+F214</f>
        <v>6500</v>
      </c>
      <c r="J214" s="43">
        <f t="shared" ref="J214:J226" si="47">+D214</f>
        <v>6</v>
      </c>
      <c r="K214" s="5">
        <f t="shared" si="42"/>
        <v>39000</v>
      </c>
      <c r="L214" s="3">
        <f t="shared" si="43"/>
        <v>0</v>
      </c>
    </row>
    <row r="215" spans="1:12" x14ac:dyDescent="0.25">
      <c r="A215" s="74">
        <v>3</v>
      </c>
      <c r="B215" s="75" t="s">
        <v>14</v>
      </c>
      <c r="C215" s="76" t="s">
        <v>42</v>
      </c>
      <c r="D215" s="76">
        <v>5</v>
      </c>
      <c r="E215" s="88">
        <v>10000</v>
      </c>
      <c r="F215" s="87">
        <v>6500</v>
      </c>
      <c r="G215" s="88">
        <v>57000</v>
      </c>
      <c r="H215" s="89">
        <v>6500</v>
      </c>
      <c r="I215" s="4">
        <f t="shared" si="46"/>
        <v>6500</v>
      </c>
      <c r="J215" s="3">
        <v>0</v>
      </c>
      <c r="K215" s="12">
        <f t="shared" si="42"/>
        <v>0</v>
      </c>
      <c r="L215" s="68">
        <f t="shared" si="43"/>
        <v>5</v>
      </c>
    </row>
    <row r="216" spans="1:12" x14ac:dyDescent="0.25">
      <c r="A216" s="74">
        <v>4</v>
      </c>
      <c r="B216" s="75" t="s">
        <v>15</v>
      </c>
      <c r="C216" s="76" t="s">
        <v>42</v>
      </c>
      <c r="D216" s="76">
        <v>5</v>
      </c>
      <c r="E216" s="88">
        <v>10000</v>
      </c>
      <c r="F216" s="87">
        <v>6500</v>
      </c>
      <c r="G216" s="88">
        <v>60000</v>
      </c>
      <c r="H216" s="89">
        <v>6500</v>
      </c>
      <c r="I216" s="4">
        <f t="shared" si="46"/>
        <v>6500</v>
      </c>
      <c r="J216" s="3">
        <v>0</v>
      </c>
      <c r="K216" s="62">
        <f t="shared" si="42"/>
        <v>0</v>
      </c>
      <c r="L216" s="67">
        <f t="shared" si="43"/>
        <v>5</v>
      </c>
    </row>
    <row r="217" spans="1:12" ht="22.5" x14ac:dyDescent="0.25">
      <c r="A217" s="74">
        <v>5</v>
      </c>
      <c r="B217" s="75" t="s">
        <v>16</v>
      </c>
      <c r="C217" s="76" t="s">
        <v>42</v>
      </c>
      <c r="D217" s="76">
        <v>6</v>
      </c>
      <c r="E217" s="87">
        <v>25000</v>
      </c>
      <c r="F217" s="88">
        <v>60000</v>
      </c>
      <c r="G217" s="88">
        <v>90000</v>
      </c>
      <c r="H217" s="89">
        <v>25000</v>
      </c>
      <c r="I217" s="4">
        <f>+E217</f>
        <v>25000</v>
      </c>
      <c r="J217" s="43">
        <f t="shared" si="47"/>
        <v>6</v>
      </c>
      <c r="K217" s="5">
        <f t="shared" si="42"/>
        <v>150000</v>
      </c>
      <c r="L217" s="3">
        <f t="shared" si="43"/>
        <v>0</v>
      </c>
    </row>
    <row r="218" spans="1:12" x14ac:dyDescent="0.25">
      <c r="A218" s="74">
        <v>6</v>
      </c>
      <c r="B218" s="75" t="s">
        <v>17</v>
      </c>
      <c r="C218" s="76" t="s">
        <v>42</v>
      </c>
      <c r="D218" s="76">
        <v>6</v>
      </c>
      <c r="E218" s="88">
        <v>22000</v>
      </c>
      <c r="F218" s="87">
        <v>16900</v>
      </c>
      <c r="G218" s="88">
        <v>32000</v>
      </c>
      <c r="H218" s="89">
        <v>16900</v>
      </c>
      <c r="I218" s="4">
        <f>+F218</f>
        <v>16900</v>
      </c>
      <c r="J218" s="43">
        <f t="shared" si="47"/>
        <v>6</v>
      </c>
      <c r="K218" s="5">
        <f t="shared" si="42"/>
        <v>101400</v>
      </c>
      <c r="L218" s="3">
        <f t="shared" si="43"/>
        <v>0</v>
      </c>
    </row>
    <row r="219" spans="1:12" x14ac:dyDescent="0.25">
      <c r="A219" s="74">
        <v>7</v>
      </c>
      <c r="B219" s="75" t="s">
        <v>18</v>
      </c>
      <c r="C219" s="76" t="s">
        <v>42</v>
      </c>
      <c r="D219" s="76">
        <v>6</v>
      </c>
      <c r="E219" s="88">
        <v>16000</v>
      </c>
      <c r="F219" s="87">
        <v>13000</v>
      </c>
      <c r="G219" s="88">
        <v>32000</v>
      </c>
      <c r="H219" s="89">
        <v>13000</v>
      </c>
      <c r="I219" s="4">
        <f t="shared" ref="I219:I220" si="48">+F219</f>
        <v>13000</v>
      </c>
      <c r="J219" s="43">
        <f t="shared" si="47"/>
        <v>6</v>
      </c>
      <c r="K219" s="5">
        <f t="shared" si="42"/>
        <v>78000</v>
      </c>
      <c r="L219" s="3">
        <f t="shared" si="43"/>
        <v>0</v>
      </c>
    </row>
    <row r="220" spans="1:12" x14ac:dyDescent="0.25">
      <c r="A220" s="74">
        <v>8</v>
      </c>
      <c r="B220" s="75" t="s">
        <v>19</v>
      </c>
      <c r="C220" s="76" t="s">
        <v>42</v>
      </c>
      <c r="D220" s="76">
        <v>5</v>
      </c>
      <c r="E220" s="88">
        <v>22000</v>
      </c>
      <c r="F220" s="87">
        <v>18200</v>
      </c>
      <c r="G220" s="88">
        <v>39700</v>
      </c>
      <c r="H220" s="89">
        <v>18200</v>
      </c>
      <c r="I220" s="4">
        <f t="shared" si="48"/>
        <v>18200</v>
      </c>
      <c r="J220" s="43">
        <f t="shared" si="47"/>
        <v>5</v>
      </c>
      <c r="K220" s="5">
        <f t="shared" si="42"/>
        <v>91000</v>
      </c>
      <c r="L220" s="3">
        <f t="shared" si="43"/>
        <v>0</v>
      </c>
    </row>
    <row r="221" spans="1:12" ht="22.5" x14ac:dyDescent="0.25">
      <c r="A221" s="74">
        <v>9</v>
      </c>
      <c r="B221" s="75" t="s">
        <v>20</v>
      </c>
      <c r="C221" s="76" t="s">
        <v>42</v>
      </c>
      <c r="D221" s="76">
        <v>5</v>
      </c>
      <c r="E221" s="87">
        <v>60000</v>
      </c>
      <c r="F221" s="88">
        <v>65000</v>
      </c>
      <c r="G221" s="88">
        <v>75000</v>
      </c>
      <c r="H221" s="89">
        <v>60000</v>
      </c>
      <c r="I221" s="4">
        <f>+E221</f>
        <v>60000</v>
      </c>
      <c r="J221" s="43">
        <f t="shared" si="47"/>
        <v>5</v>
      </c>
      <c r="K221" s="5">
        <f t="shared" si="42"/>
        <v>300000</v>
      </c>
      <c r="L221" s="3">
        <f t="shared" si="43"/>
        <v>0</v>
      </c>
    </row>
    <row r="222" spans="1:12" x14ac:dyDescent="0.25">
      <c r="A222" s="74">
        <v>10</v>
      </c>
      <c r="B222" s="75" t="s">
        <v>21</v>
      </c>
      <c r="C222" s="76" t="s">
        <v>42</v>
      </c>
      <c r="D222" s="76">
        <v>5</v>
      </c>
      <c r="E222" s="88">
        <v>20000</v>
      </c>
      <c r="F222" s="87">
        <v>15600</v>
      </c>
      <c r="G222" s="88">
        <v>25000</v>
      </c>
      <c r="H222" s="89">
        <v>15600</v>
      </c>
      <c r="I222" s="4">
        <f>+F222</f>
        <v>15600</v>
      </c>
      <c r="J222" s="43">
        <f t="shared" si="47"/>
        <v>5</v>
      </c>
      <c r="K222" s="5">
        <f t="shared" si="42"/>
        <v>78000</v>
      </c>
      <c r="L222" s="3">
        <f t="shared" si="43"/>
        <v>0</v>
      </c>
    </row>
    <row r="223" spans="1:12" x14ac:dyDescent="0.25">
      <c r="A223" s="74">
        <v>11</v>
      </c>
      <c r="B223" s="75" t="s">
        <v>22</v>
      </c>
      <c r="C223" s="76" t="s">
        <v>42</v>
      </c>
      <c r="D223" s="76">
        <v>6</v>
      </c>
      <c r="E223" s="87">
        <v>15000</v>
      </c>
      <c r="F223" s="88">
        <v>20800</v>
      </c>
      <c r="G223" s="88">
        <v>21000</v>
      </c>
      <c r="H223" s="89">
        <v>15000</v>
      </c>
      <c r="I223" s="4">
        <f>+E223</f>
        <v>15000</v>
      </c>
      <c r="J223" s="43">
        <f t="shared" si="47"/>
        <v>6</v>
      </c>
      <c r="K223" s="5">
        <f t="shared" si="42"/>
        <v>90000</v>
      </c>
      <c r="L223" s="3">
        <f t="shared" si="43"/>
        <v>0</v>
      </c>
    </row>
    <row r="224" spans="1:12" x14ac:dyDescent="0.25">
      <c r="A224" s="74">
        <v>12</v>
      </c>
      <c r="B224" s="75" t="s">
        <v>23</v>
      </c>
      <c r="C224" s="76" t="s">
        <v>42</v>
      </c>
      <c r="D224" s="76">
        <v>6</v>
      </c>
      <c r="E224" s="88">
        <v>45000</v>
      </c>
      <c r="F224" s="87">
        <v>43000</v>
      </c>
      <c r="G224" s="76" t="s">
        <v>43</v>
      </c>
      <c r="H224" s="89">
        <v>43000</v>
      </c>
      <c r="I224" s="4">
        <f>+F224</f>
        <v>43000</v>
      </c>
      <c r="J224" s="43">
        <f t="shared" si="47"/>
        <v>6</v>
      </c>
      <c r="K224" s="5">
        <f t="shared" si="42"/>
        <v>258000</v>
      </c>
      <c r="L224" s="3">
        <f t="shared" si="43"/>
        <v>0</v>
      </c>
    </row>
    <row r="225" spans="1:12" x14ac:dyDescent="0.25">
      <c r="A225" s="74">
        <v>13</v>
      </c>
      <c r="B225" s="75" t="s">
        <v>24</v>
      </c>
      <c r="C225" s="76" t="s">
        <v>42</v>
      </c>
      <c r="D225" s="76">
        <v>6</v>
      </c>
      <c r="E225" s="88">
        <v>15000</v>
      </c>
      <c r="F225" s="87">
        <v>12000</v>
      </c>
      <c r="G225" s="88">
        <v>16000</v>
      </c>
      <c r="H225" s="89">
        <v>12000</v>
      </c>
      <c r="I225" s="4">
        <f t="shared" ref="I225:I226" si="49">+F225</f>
        <v>12000</v>
      </c>
      <c r="J225" s="43">
        <f t="shared" si="47"/>
        <v>6</v>
      </c>
      <c r="K225" s="5">
        <f t="shared" si="42"/>
        <v>72000</v>
      </c>
      <c r="L225" s="3">
        <f t="shared" si="43"/>
        <v>0</v>
      </c>
    </row>
    <row r="226" spans="1:12" x14ac:dyDescent="0.25">
      <c r="A226" s="74">
        <v>14</v>
      </c>
      <c r="B226" s="75" t="s">
        <v>25</v>
      </c>
      <c r="C226" s="76" t="s">
        <v>42</v>
      </c>
      <c r="D226" s="76">
        <v>1</v>
      </c>
      <c r="E226" s="88">
        <v>15000</v>
      </c>
      <c r="F226" s="87">
        <v>12000</v>
      </c>
      <c r="G226" s="88">
        <v>24000</v>
      </c>
      <c r="H226" s="89">
        <v>12000</v>
      </c>
      <c r="I226" s="4">
        <f t="shared" si="49"/>
        <v>12000</v>
      </c>
      <c r="J226" s="43">
        <f t="shared" si="47"/>
        <v>1</v>
      </c>
      <c r="K226" s="5">
        <f t="shared" si="42"/>
        <v>12000</v>
      </c>
      <c r="L226" s="3">
        <f t="shared" si="43"/>
        <v>0</v>
      </c>
    </row>
    <row r="227" spans="1:12" x14ac:dyDescent="0.25">
      <c r="A227" s="71">
        <v>1</v>
      </c>
      <c r="B227" s="72" t="s">
        <v>11</v>
      </c>
      <c r="C227" s="73" t="s">
        <v>44</v>
      </c>
      <c r="D227" s="73">
        <v>6</v>
      </c>
      <c r="E227" s="85">
        <v>32000</v>
      </c>
      <c r="F227" s="77">
        <v>50700</v>
      </c>
      <c r="G227" s="77">
        <v>54000</v>
      </c>
      <c r="H227" s="86">
        <v>32000</v>
      </c>
      <c r="I227" s="4">
        <f>+E227</f>
        <v>32000</v>
      </c>
      <c r="J227" s="3">
        <v>0</v>
      </c>
      <c r="K227" s="12">
        <f t="shared" si="42"/>
        <v>0</v>
      </c>
      <c r="L227" s="68">
        <f t="shared" si="43"/>
        <v>6</v>
      </c>
    </row>
    <row r="228" spans="1:12" x14ac:dyDescent="0.25">
      <c r="A228" s="71">
        <v>2</v>
      </c>
      <c r="B228" s="72" t="s">
        <v>13</v>
      </c>
      <c r="C228" s="73" t="s">
        <v>44</v>
      </c>
      <c r="D228" s="73">
        <v>6</v>
      </c>
      <c r="E228" s="77">
        <v>10000</v>
      </c>
      <c r="F228" s="85">
        <v>6500</v>
      </c>
      <c r="G228" s="77">
        <v>56000</v>
      </c>
      <c r="H228" s="86">
        <v>6500</v>
      </c>
      <c r="I228" s="4">
        <f>+F228</f>
        <v>6500</v>
      </c>
      <c r="J228" s="3">
        <v>0</v>
      </c>
      <c r="K228" s="5">
        <f t="shared" si="42"/>
        <v>0</v>
      </c>
      <c r="L228" s="16">
        <f t="shared" si="43"/>
        <v>6</v>
      </c>
    </row>
    <row r="229" spans="1:12" x14ac:dyDescent="0.25">
      <c r="A229" s="71">
        <v>3</v>
      </c>
      <c r="B229" s="72" t="s">
        <v>14</v>
      </c>
      <c r="C229" s="73" t="s">
        <v>44</v>
      </c>
      <c r="D229" s="73">
        <v>3</v>
      </c>
      <c r="E229" s="77">
        <v>10000</v>
      </c>
      <c r="F229" s="85">
        <v>6500</v>
      </c>
      <c r="G229" s="77">
        <v>57000</v>
      </c>
      <c r="H229" s="86">
        <v>6500</v>
      </c>
      <c r="I229" s="4">
        <f t="shared" ref="I229:I230" si="50">+F229</f>
        <v>6500</v>
      </c>
      <c r="J229" s="3">
        <v>0</v>
      </c>
      <c r="K229" s="5">
        <f t="shared" si="42"/>
        <v>0</v>
      </c>
      <c r="L229" s="16">
        <f t="shared" si="43"/>
        <v>3</v>
      </c>
    </row>
    <row r="230" spans="1:12" x14ac:dyDescent="0.25">
      <c r="A230" s="71">
        <v>4</v>
      </c>
      <c r="B230" s="72" t="s">
        <v>15</v>
      </c>
      <c r="C230" s="73" t="s">
        <v>44</v>
      </c>
      <c r="D230" s="73">
        <v>3</v>
      </c>
      <c r="E230" s="77">
        <v>10000</v>
      </c>
      <c r="F230" s="85">
        <v>6500</v>
      </c>
      <c r="G230" s="77">
        <v>60000</v>
      </c>
      <c r="H230" s="86">
        <v>6500</v>
      </c>
      <c r="I230" s="4">
        <f t="shared" si="50"/>
        <v>6500</v>
      </c>
      <c r="J230" s="3">
        <v>0</v>
      </c>
      <c r="K230" s="5">
        <f t="shared" si="42"/>
        <v>0</v>
      </c>
      <c r="L230" s="16">
        <f t="shared" si="43"/>
        <v>3</v>
      </c>
    </row>
    <row r="231" spans="1:12" ht="22.5" x14ac:dyDescent="0.25">
      <c r="A231" s="71">
        <v>5</v>
      </c>
      <c r="B231" s="72" t="s">
        <v>16</v>
      </c>
      <c r="C231" s="73" t="s">
        <v>44</v>
      </c>
      <c r="D231" s="73">
        <v>6</v>
      </c>
      <c r="E231" s="85">
        <v>25000</v>
      </c>
      <c r="F231" s="77">
        <v>60000</v>
      </c>
      <c r="G231" s="77">
        <v>90000</v>
      </c>
      <c r="H231" s="86">
        <v>25000</v>
      </c>
      <c r="I231" s="4">
        <f>+E231</f>
        <v>25000</v>
      </c>
      <c r="J231" s="3">
        <v>0</v>
      </c>
      <c r="K231" s="5">
        <f t="shared" si="42"/>
        <v>0</v>
      </c>
      <c r="L231" s="16">
        <f t="shared" si="43"/>
        <v>6</v>
      </c>
    </row>
    <row r="232" spans="1:12" x14ac:dyDescent="0.25">
      <c r="A232" s="71">
        <v>6</v>
      </c>
      <c r="B232" s="72" t="s">
        <v>17</v>
      </c>
      <c r="C232" s="73" t="s">
        <v>44</v>
      </c>
      <c r="D232" s="73">
        <v>6</v>
      </c>
      <c r="E232" s="85">
        <v>18000</v>
      </c>
      <c r="F232" s="77">
        <v>32500</v>
      </c>
      <c r="G232" s="77">
        <v>32000</v>
      </c>
      <c r="H232" s="86">
        <v>18000</v>
      </c>
      <c r="I232" s="4">
        <f t="shared" ref="I232:I240" si="51">+E232</f>
        <v>18000</v>
      </c>
      <c r="J232" s="3">
        <v>0</v>
      </c>
      <c r="K232" s="5">
        <f t="shared" si="42"/>
        <v>0</v>
      </c>
      <c r="L232" s="16">
        <f t="shared" si="43"/>
        <v>6</v>
      </c>
    </row>
    <row r="233" spans="1:12" x14ac:dyDescent="0.25">
      <c r="A233" s="71">
        <v>7</v>
      </c>
      <c r="B233" s="72" t="s">
        <v>18</v>
      </c>
      <c r="C233" s="73" t="s">
        <v>44</v>
      </c>
      <c r="D233" s="73">
        <v>6</v>
      </c>
      <c r="E233" s="85">
        <v>14000</v>
      </c>
      <c r="F233" s="77">
        <v>24700</v>
      </c>
      <c r="G233" s="77">
        <v>32000</v>
      </c>
      <c r="H233" s="86">
        <v>14000</v>
      </c>
      <c r="I233" s="4">
        <f t="shared" si="51"/>
        <v>14000</v>
      </c>
      <c r="J233" s="3">
        <v>0</v>
      </c>
      <c r="K233" s="5">
        <f t="shared" si="42"/>
        <v>0</v>
      </c>
      <c r="L233" s="16">
        <f t="shared" si="43"/>
        <v>6</v>
      </c>
    </row>
    <row r="234" spans="1:12" x14ac:dyDescent="0.25">
      <c r="A234" s="71">
        <v>8</v>
      </c>
      <c r="B234" s="72" t="s">
        <v>19</v>
      </c>
      <c r="C234" s="73" t="s">
        <v>44</v>
      </c>
      <c r="D234" s="73">
        <v>3</v>
      </c>
      <c r="E234" s="85">
        <v>18000</v>
      </c>
      <c r="F234" s="77">
        <v>42900</v>
      </c>
      <c r="G234" s="77">
        <v>39700</v>
      </c>
      <c r="H234" s="86">
        <v>18000</v>
      </c>
      <c r="I234" s="4">
        <f t="shared" si="51"/>
        <v>18000</v>
      </c>
      <c r="J234" s="3">
        <v>0</v>
      </c>
      <c r="K234" s="5">
        <f t="shared" si="42"/>
        <v>0</v>
      </c>
      <c r="L234" s="16">
        <f t="shared" si="43"/>
        <v>3</v>
      </c>
    </row>
    <row r="235" spans="1:12" ht="22.5" x14ac:dyDescent="0.25">
      <c r="A235" s="71">
        <v>9</v>
      </c>
      <c r="B235" s="72" t="s">
        <v>20</v>
      </c>
      <c r="C235" s="73" t="s">
        <v>44</v>
      </c>
      <c r="D235" s="73">
        <v>3</v>
      </c>
      <c r="E235" s="85">
        <v>55000</v>
      </c>
      <c r="F235" s="77">
        <v>107000</v>
      </c>
      <c r="G235" s="77">
        <v>75000</v>
      </c>
      <c r="H235" s="86">
        <v>55000</v>
      </c>
      <c r="I235" s="4">
        <f t="shared" si="51"/>
        <v>55000</v>
      </c>
      <c r="J235" s="3">
        <v>0</v>
      </c>
      <c r="K235" s="5">
        <f t="shared" si="42"/>
        <v>0</v>
      </c>
      <c r="L235" s="16">
        <f t="shared" si="43"/>
        <v>3</v>
      </c>
    </row>
    <row r="236" spans="1:12" x14ac:dyDescent="0.25">
      <c r="A236" s="71">
        <v>10</v>
      </c>
      <c r="B236" s="72" t="s">
        <v>21</v>
      </c>
      <c r="C236" s="73" t="s">
        <v>44</v>
      </c>
      <c r="D236" s="73">
        <v>3</v>
      </c>
      <c r="E236" s="85">
        <v>18000</v>
      </c>
      <c r="F236" s="77">
        <v>24700</v>
      </c>
      <c r="G236" s="77">
        <v>25000</v>
      </c>
      <c r="H236" s="86">
        <v>18000</v>
      </c>
      <c r="I236" s="4">
        <f t="shared" si="51"/>
        <v>18000</v>
      </c>
      <c r="J236" s="3">
        <v>0</v>
      </c>
      <c r="K236" s="5">
        <f t="shared" si="42"/>
        <v>0</v>
      </c>
      <c r="L236" s="16">
        <f t="shared" si="43"/>
        <v>3</v>
      </c>
    </row>
    <row r="237" spans="1:12" x14ac:dyDescent="0.25">
      <c r="A237" s="71">
        <v>11</v>
      </c>
      <c r="B237" s="72" t="s">
        <v>22</v>
      </c>
      <c r="C237" s="73" t="s">
        <v>44</v>
      </c>
      <c r="D237" s="73">
        <v>6</v>
      </c>
      <c r="E237" s="85">
        <v>12000</v>
      </c>
      <c r="F237" s="77">
        <v>20800</v>
      </c>
      <c r="G237" s="77">
        <v>21000</v>
      </c>
      <c r="H237" s="86">
        <v>12000</v>
      </c>
      <c r="I237" s="4">
        <f t="shared" si="51"/>
        <v>12000</v>
      </c>
      <c r="J237" s="3">
        <v>0</v>
      </c>
      <c r="K237" s="5">
        <f t="shared" si="42"/>
        <v>0</v>
      </c>
      <c r="L237" s="16">
        <f t="shared" si="43"/>
        <v>6</v>
      </c>
    </row>
    <row r="238" spans="1:12" x14ac:dyDescent="0.25">
      <c r="A238" s="71">
        <v>12</v>
      </c>
      <c r="B238" s="72" t="s">
        <v>23</v>
      </c>
      <c r="C238" s="73" t="s">
        <v>44</v>
      </c>
      <c r="D238" s="73">
        <v>6</v>
      </c>
      <c r="E238" s="85">
        <v>36000</v>
      </c>
      <c r="F238" s="77">
        <v>66300</v>
      </c>
      <c r="G238" s="77">
        <v>55000</v>
      </c>
      <c r="H238" s="86">
        <v>36000</v>
      </c>
      <c r="I238" s="4">
        <f t="shared" si="51"/>
        <v>36000</v>
      </c>
      <c r="J238" s="3">
        <v>0</v>
      </c>
      <c r="K238" s="5">
        <f t="shared" si="42"/>
        <v>0</v>
      </c>
      <c r="L238" s="16">
        <f t="shared" si="43"/>
        <v>6</v>
      </c>
    </row>
    <row r="239" spans="1:12" x14ac:dyDescent="0.25">
      <c r="A239" s="71">
        <v>13</v>
      </c>
      <c r="B239" s="72" t="s">
        <v>24</v>
      </c>
      <c r="C239" s="73" t="s">
        <v>44</v>
      </c>
      <c r="D239" s="73">
        <v>6</v>
      </c>
      <c r="E239" s="85">
        <v>12000</v>
      </c>
      <c r="F239" s="77">
        <v>36400</v>
      </c>
      <c r="G239" s="77">
        <v>16000</v>
      </c>
      <c r="H239" s="86">
        <v>12000</v>
      </c>
      <c r="I239" s="4">
        <f t="shared" si="51"/>
        <v>12000</v>
      </c>
      <c r="J239" s="3">
        <v>0</v>
      </c>
      <c r="K239" s="5">
        <f t="shared" si="42"/>
        <v>0</v>
      </c>
      <c r="L239" s="16">
        <f t="shared" si="43"/>
        <v>6</v>
      </c>
    </row>
    <row r="240" spans="1:12" x14ac:dyDescent="0.25">
      <c r="A240" s="71">
        <v>14</v>
      </c>
      <c r="B240" s="72" t="s">
        <v>25</v>
      </c>
      <c r="C240" s="73" t="s">
        <v>44</v>
      </c>
      <c r="D240" s="73">
        <v>1</v>
      </c>
      <c r="E240" s="85">
        <v>12000</v>
      </c>
      <c r="F240" s="77">
        <v>18200</v>
      </c>
      <c r="G240" s="77">
        <v>24000</v>
      </c>
      <c r="H240" s="86">
        <v>12000</v>
      </c>
      <c r="I240" s="4">
        <f t="shared" si="51"/>
        <v>12000</v>
      </c>
      <c r="J240" s="3">
        <v>0</v>
      </c>
      <c r="K240" s="62">
        <f t="shared" si="42"/>
        <v>0</v>
      </c>
      <c r="L240" s="67">
        <f t="shared" si="43"/>
        <v>1</v>
      </c>
    </row>
    <row r="241" spans="1:12" x14ac:dyDescent="0.25">
      <c r="A241" s="71"/>
      <c r="B241" s="72" t="s">
        <v>45</v>
      </c>
      <c r="C241" s="73"/>
      <c r="D241" s="77">
        <v>2529</v>
      </c>
      <c r="E241" s="115">
        <v>5022000</v>
      </c>
      <c r="F241" s="115">
        <v>7039000</v>
      </c>
      <c r="G241" s="115">
        <v>10193500</v>
      </c>
      <c r="H241" s="4">
        <v>4772800</v>
      </c>
      <c r="I241" s="4"/>
      <c r="J241" s="43">
        <f>SUM(J3:J240)</f>
        <v>531</v>
      </c>
      <c r="K241" s="5">
        <f t="shared" ref="K241:L241" si="52">SUM(K3:K240)</f>
        <v>11892500</v>
      </c>
      <c r="L241" s="3">
        <f t="shared" si="52"/>
        <v>1998</v>
      </c>
    </row>
    <row r="242" spans="1:12" x14ac:dyDescent="0.25">
      <c r="J242"/>
      <c r="L242" s="2" t="e">
        <f>+#REF!</f>
        <v>#REF!</v>
      </c>
    </row>
    <row r="243" spans="1:12" x14ac:dyDescent="0.25">
      <c r="A243" s="3"/>
      <c r="B243" s="3"/>
      <c r="C243" s="3"/>
      <c r="D243" s="3"/>
      <c r="I243" s="58"/>
      <c r="J243" s="43"/>
      <c r="K243" s="5"/>
      <c r="L243" s="42"/>
    </row>
    <row r="244" spans="1:12" x14ac:dyDescent="0.25">
      <c r="I244"/>
    </row>
    <row r="245" spans="1:12" x14ac:dyDescent="0.25">
      <c r="I245"/>
    </row>
    <row r="246" spans="1:12" x14ac:dyDescent="0.25">
      <c r="I246"/>
    </row>
    <row r="247" spans="1:12" x14ac:dyDescent="0.25">
      <c r="I247"/>
    </row>
    <row r="248" spans="1:12" x14ac:dyDescent="0.25">
      <c r="I248"/>
    </row>
    <row r="249" spans="1:12" x14ac:dyDescent="0.25">
      <c r="I249"/>
    </row>
    <row r="250" spans="1:12" x14ac:dyDescent="0.25">
      <c r="I250"/>
    </row>
    <row r="251" spans="1:12" x14ac:dyDescent="0.25">
      <c r="I251"/>
    </row>
    <row r="252" spans="1:12" x14ac:dyDescent="0.25">
      <c r="I252"/>
    </row>
    <row r="253" spans="1:12" x14ac:dyDescent="0.25">
      <c r="I253"/>
    </row>
    <row r="254" spans="1:12" x14ac:dyDescent="0.25">
      <c r="I254"/>
    </row>
    <row r="255" spans="1:12" x14ac:dyDescent="0.25">
      <c r="I255"/>
    </row>
    <row r="256" spans="1:12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</sheetData>
  <autoFilter ref="A1:L242"/>
  <mergeCells count="8">
    <mergeCell ref="J1:J2"/>
    <mergeCell ref="K1:K2"/>
    <mergeCell ref="L1:L2"/>
    <mergeCell ref="A1:A2"/>
    <mergeCell ref="B1:B2"/>
    <mergeCell ref="C1:C2"/>
    <mergeCell ref="D1:D2"/>
    <mergeCell ref="H1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50"/>
  <sheetViews>
    <sheetView topLeftCell="A154" workbookViewId="0">
      <selection activeCell="I28" sqref="I28"/>
    </sheetView>
  </sheetViews>
  <sheetFormatPr baseColWidth="10" defaultRowHeight="15" x14ac:dyDescent="0.25"/>
  <cols>
    <col min="2" max="2" width="31" customWidth="1"/>
    <col min="5" max="8" width="11.42578125" hidden="1" customWidth="1"/>
    <col min="9" max="9" width="18.85546875" style="7" customWidth="1"/>
    <col min="10" max="10" width="16.85546875" style="9" hidden="1" customWidth="1"/>
    <col min="11" max="11" width="14.42578125" style="6" hidden="1" customWidth="1"/>
    <col min="12" max="12" width="16.28515625" style="10" customWidth="1"/>
  </cols>
  <sheetData>
    <row r="1" spans="1:12" ht="32.25" customHeight="1" x14ac:dyDescent="0.25">
      <c r="A1" s="217" t="s">
        <v>0</v>
      </c>
      <c r="B1" s="217" t="s">
        <v>1</v>
      </c>
      <c r="C1" s="217" t="s">
        <v>2</v>
      </c>
      <c r="D1" s="217" t="s">
        <v>3</v>
      </c>
      <c r="E1" s="1" t="s">
        <v>4</v>
      </c>
      <c r="F1" s="1" t="s">
        <v>6</v>
      </c>
      <c r="G1" s="1" t="s">
        <v>8</v>
      </c>
      <c r="H1" s="219" t="s">
        <v>10</v>
      </c>
      <c r="I1" s="15" t="s">
        <v>51</v>
      </c>
      <c r="J1" s="217" t="s">
        <v>74</v>
      </c>
      <c r="K1" s="217" t="s">
        <v>47</v>
      </c>
      <c r="L1" s="8" t="s">
        <v>60</v>
      </c>
    </row>
    <row r="2" spans="1:12" ht="15.75" thickBot="1" x14ac:dyDescent="0.3">
      <c r="A2" s="218"/>
      <c r="B2" s="218"/>
      <c r="C2" s="218"/>
      <c r="D2" s="218"/>
      <c r="E2" s="79" t="s">
        <v>5</v>
      </c>
      <c r="F2" s="79" t="s">
        <v>7</v>
      </c>
      <c r="G2" s="79" t="s">
        <v>9</v>
      </c>
      <c r="H2" s="220"/>
      <c r="I2" s="65" t="s">
        <v>46</v>
      </c>
      <c r="J2" s="218"/>
      <c r="K2" s="218" t="s">
        <v>48</v>
      </c>
      <c r="L2" s="78" t="s">
        <v>50</v>
      </c>
    </row>
    <row r="3" spans="1:12" ht="23.25" thickBot="1" x14ac:dyDescent="0.3">
      <c r="A3" s="13" t="s">
        <v>0</v>
      </c>
      <c r="B3" s="106" t="s">
        <v>1</v>
      </c>
      <c r="C3" s="106" t="s">
        <v>2</v>
      </c>
      <c r="D3" s="106" t="s">
        <v>3</v>
      </c>
      <c r="E3" s="106"/>
      <c r="F3" s="106"/>
      <c r="G3" s="106"/>
      <c r="H3" s="106"/>
      <c r="I3" s="109" t="s">
        <v>51</v>
      </c>
      <c r="J3" s="106"/>
      <c r="K3" s="106"/>
      <c r="L3" s="110" t="s">
        <v>60</v>
      </c>
    </row>
    <row r="4" spans="1:12" ht="36.75" customHeight="1" x14ac:dyDescent="0.25">
      <c r="A4" s="80">
        <v>1</v>
      </c>
      <c r="B4" s="81" t="s">
        <v>11</v>
      </c>
      <c r="C4" s="80" t="s">
        <v>12</v>
      </c>
      <c r="D4" s="82">
        <v>5</v>
      </c>
      <c r="E4" s="107">
        <v>32000</v>
      </c>
      <c r="F4" s="83">
        <v>32500</v>
      </c>
      <c r="G4" s="83">
        <v>35000</v>
      </c>
      <c r="H4" s="108">
        <v>32000</v>
      </c>
      <c r="I4" s="14">
        <f>+E4</f>
        <v>32000</v>
      </c>
      <c r="J4" s="84">
        <f>+D4</f>
        <v>5</v>
      </c>
      <c r="K4" s="12">
        <f>+J4*I4</f>
        <v>160000</v>
      </c>
      <c r="L4" s="84">
        <f>+D4-J4</f>
        <v>0</v>
      </c>
    </row>
    <row r="5" spans="1:12" x14ac:dyDescent="0.25">
      <c r="A5" s="71">
        <v>2</v>
      </c>
      <c r="B5" s="72" t="s">
        <v>13</v>
      </c>
      <c r="C5" s="71" t="s">
        <v>12</v>
      </c>
      <c r="D5" s="73">
        <v>5</v>
      </c>
      <c r="E5" s="77">
        <v>10000</v>
      </c>
      <c r="F5" s="85">
        <v>6500</v>
      </c>
      <c r="G5" s="77">
        <v>43000</v>
      </c>
      <c r="H5" s="86">
        <v>6500</v>
      </c>
      <c r="I5" s="4">
        <f>+F5</f>
        <v>6500</v>
      </c>
      <c r="J5" s="43">
        <f t="shared" ref="J5:J17" si="0">+D5</f>
        <v>5</v>
      </c>
      <c r="K5" s="5">
        <f t="shared" ref="K5:K68" si="1">+J5*I5</f>
        <v>32500</v>
      </c>
      <c r="L5" s="43">
        <f t="shared" ref="L5:L68" si="2">+D5-J5</f>
        <v>0</v>
      </c>
    </row>
    <row r="6" spans="1:12" x14ac:dyDescent="0.25">
      <c r="A6" s="71">
        <v>3</v>
      </c>
      <c r="B6" s="72" t="s">
        <v>14</v>
      </c>
      <c r="C6" s="71" t="s">
        <v>12</v>
      </c>
      <c r="D6" s="73">
        <v>5</v>
      </c>
      <c r="E6" s="77">
        <v>10000</v>
      </c>
      <c r="F6" s="85">
        <v>6500</v>
      </c>
      <c r="G6" s="77">
        <v>43000</v>
      </c>
      <c r="H6" s="86">
        <v>6500</v>
      </c>
      <c r="I6" s="4">
        <f t="shared" ref="I6:I7" si="3">+F6</f>
        <v>6500</v>
      </c>
      <c r="J6" s="3">
        <v>0</v>
      </c>
      <c r="K6" s="5">
        <f t="shared" si="1"/>
        <v>0</v>
      </c>
      <c r="L6" s="43">
        <f t="shared" si="2"/>
        <v>5</v>
      </c>
    </row>
    <row r="7" spans="1:12" x14ac:dyDescent="0.25">
      <c r="A7" s="71">
        <v>4</v>
      </c>
      <c r="B7" s="72" t="s">
        <v>15</v>
      </c>
      <c r="C7" s="71" t="s">
        <v>12</v>
      </c>
      <c r="D7" s="73">
        <v>5</v>
      </c>
      <c r="E7" s="77">
        <v>10000</v>
      </c>
      <c r="F7" s="85">
        <v>6500</v>
      </c>
      <c r="G7" s="77">
        <v>43000</v>
      </c>
      <c r="H7" s="86">
        <v>6500</v>
      </c>
      <c r="I7" s="4">
        <f t="shared" si="3"/>
        <v>6500</v>
      </c>
      <c r="J7" s="3">
        <v>0</v>
      </c>
      <c r="K7" s="5">
        <f t="shared" si="1"/>
        <v>0</v>
      </c>
      <c r="L7" s="43">
        <f t="shared" si="2"/>
        <v>5</v>
      </c>
    </row>
    <row r="8" spans="1:12" ht="22.5" x14ac:dyDescent="0.25">
      <c r="A8" s="71">
        <v>5</v>
      </c>
      <c r="B8" s="72" t="s">
        <v>16</v>
      </c>
      <c r="C8" s="71" t="s">
        <v>12</v>
      </c>
      <c r="D8" s="73">
        <v>5</v>
      </c>
      <c r="E8" s="85">
        <v>25000</v>
      </c>
      <c r="F8" s="77">
        <v>60000</v>
      </c>
      <c r="G8" s="77">
        <v>90000</v>
      </c>
      <c r="H8" s="86">
        <v>25000</v>
      </c>
      <c r="I8" s="4">
        <f>+E8</f>
        <v>25000</v>
      </c>
      <c r="J8" s="43">
        <f t="shared" si="0"/>
        <v>5</v>
      </c>
      <c r="K8" s="5">
        <f t="shared" si="1"/>
        <v>125000</v>
      </c>
      <c r="L8" s="43">
        <f t="shared" si="2"/>
        <v>0</v>
      </c>
    </row>
    <row r="9" spans="1:12" x14ac:dyDescent="0.25">
      <c r="A9" s="71">
        <v>6</v>
      </c>
      <c r="B9" s="72" t="s">
        <v>17</v>
      </c>
      <c r="C9" s="71" t="s">
        <v>12</v>
      </c>
      <c r="D9" s="73">
        <v>5</v>
      </c>
      <c r="E9" s="85">
        <v>18000</v>
      </c>
      <c r="F9" s="77">
        <v>18200</v>
      </c>
      <c r="G9" s="77">
        <v>25000</v>
      </c>
      <c r="H9" s="86">
        <v>18000</v>
      </c>
      <c r="I9" s="4">
        <f t="shared" ref="I9:I18" si="4">+E9</f>
        <v>18000</v>
      </c>
      <c r="J9" s="43">
        <f t="shared" si="0"/>
        <v>5</v>
      </c>
      <c r="K9" s="5">
        <f t="shared" si="1"/>
        <v>90000</v>
      </c>
      <c r="L9" s="43">
        <f t="shared" si="2"/>
        <v>0</v>
      </c>
    </row>
    <row r="10" spans="1:12" x14ac:dyDescent="0.25">
      <c r="A10" s="71">
        <v>7</v>
      </c>
      <c r="B10" s="72" t="s">
        <v>18</v>
      </c>
      <c r="C10" s="71" t="s">
        <v>12</v>
      </c>
      <c r="D10" s="73">
        <v>5</v>
      </c>
      <c r="E10" s="85">
        <v>14000</v>
      </c>
      <c r="F10" s="77">
        <v>16900</v>
      </c>
      <c r="G10" s="77">
        <v>27000</v>
      </c>
      <c r="H10" s="86">
        <v>14000</v>
      </c>
      <c r="I10" s="4">
        <f t="shared" si="4"/>
        <v>14000</v>
      </c>
      <c r="J10" s="43">
        <f t="shared" si="0"/>
        <v>5</v>
      </c>
      <c r="K10" s="5">
        <f t="shared" si="1"/>
        <v>70000</v>
      </c>
      <c r="L10" s="43">
        <f t="shared" si="2"/>
        <v>0</v>
      </c>
    </row>
    <row r="11" spans="1:12" x14ac:dyDescent="0.25">
      <c r="A11" s="71">
        <v>8</v>
      </c>
      <c r="B11" s="72" t="s">
        <v>19</v>
      </c>
      <c r="C11" s="71" t="s">
        <v>12</v>
      </c>
      <c r="D11" s="73">
        <v>5</v>
      </c>
      <c r="E11" s="85">
        <v>18000</v>
      </c>
      <c r="F11" s="77">
        <v>18200</v>
      </c>
      <c r="G11" s="77">
        <v>25000</v>
      </c>
      <c r="H11" s="86">
        <v>18000</v>
      </c>
      <c r="I11" s="4">
        <f t="shared" si="4"/>
        <v>18000</v>
      </c>
      <c r="J11" s="43">
        <f t="shared" si="0"/>
        <v>5</v>
      </c>
      <c r="K11" s="5">
        <f t="shared" si="1"/>
        <v>90000</v>
      </c>
      <c r="L11" s="43">
        <f t="shared" si="2"/>
        <v>0</v>
      </c>
    </row>
    <row r="12" spans="1:12" x14ac:dyDescent="0.25">
      <c r="A12" s="71">
        <v>9</v>
      </c>
      <c r="B12" s="72" t="s">
        <v>20</v>
      </c>
      <c r="C12" s="71" t="s">
        <v>12</v>
      </c>
      <c r="D12" s="73">
        <v>5</v>
      </c>
      <c r="E12" s="85">
        <v>55000</v>
      </c>
      <c r="F12" s="77">
        <v>110000</v>
      </c>
      <c r="G12" s="77">
        <v>69000</v>
      </c>
      <c r="H12" s="86">
        <v>55000</v>
      </c>
      <c r="I12" s="4">
        <f t="shared" si="4"/>
        <v>55000</v>
      </c>
      <c r="J12" s="43">
        <f t="shared" si="0"/>
        <v>5</v>
      </c>
      <c r="K12" s="5">
        <f t="shared" si="1"/>
        <v>275000</v>
      </c>
      <c r="L12" s="43">
        <f t="shared" si="2"/>
        <v>0</v>
      </c>
    </row>
    <row r="13" spans="1:12" x14ac:dyDescent="0.25">
      <c r="A13" s="71">
        <v>10</v>
      </c>
      <c r="B13" s="72" t="s">
        <v>21</v>
      </c>
      <c r="C13" s="71" t="s">
        <v>12</v>
      </c>
      <c r="D13" s="73">
        <v>4</v>
      </c>
      <c r="E13" s="85">
        <v>18000</v>
      </c>
      <c r="F13" s="77">
        <v>18200</v>
      </c>
      <c r="G13" s="77">
        <v>25000</v>
      </c>
      <c r="H13" s="86">
        <v>18000</v>
      </c>
      <c r="I13" s="4">
        <f t="shared" si="4"/>
        <v>18000</v>
      </c>
      <c r="J13" s="3">
        <v>0</v>
      </c>
      <c r="K13" s="5">
        <f t="shared" si="1"/>
        <v>0</v>
      </c>
      <c r="L13" s="43">
        <f t="shared" si="2"/>
        <v>4</v>
      </c>
    </row>
    <row r="14" spans="1:12" x14ac:dyDescent="0.25">
      <c r="A14" s="71">
        <v>11</v>
      </c>
      <c r="B14" s="72" t="s">
        <v>22</v>
      </c>
      <c r="C14" s="71" t="s">
        <v>12</v>
      </c>
      <c r="D14" s="73">
        <v>5</v>
      </c>
      <c r="E14" s="85">
        <v>12000</v>
      </c>
      <c r="F14" s="77">
        <v>19500</v>
      </c>
      <c r="G14" s="77">
        <v>17000</v>
      </c>
      <c r="H14" s="86">
        <v>12000</v>
      </c>
      <c r="I14" s="4">
        <f t="shared" si="4"/>
        <v>12000</v>
      </c>
      <c r="J14" s="3">
        <v>0</v>
      </c>
      <c r="K14" s="5">
        <f t="shared" si="1"/>
        <v>0</v>
      </c>
      <c r="L14" s="43">
        <f t="shared" si="2"/>
        <v>5</v>
      </c>
    </row>
    <row r="15" spans="1:12" x14ac:dyDescent="0.25">
      <c r="A15" s="71">
        <v>12</v>
      </c>
      <c r="B15" s="72" t="s">
        <v>23</v>
      </c>
      <c r="C15" s="71" t="s">
        <v>12</v>
      </c>
      <c r="D15" s="73">
        <v>5</v>
      </c>
      <c r="E15" s="85">
        <v>36000</v>
      </c>
      <c r="F15" s="77">
        <v>52000</v>
      </c>
      <c r="G15" s="77">
        <v>57000</v>
      </c>
      <c r="H15" s="86">
        <v>36000</v>
      </c>
      <c r="I15" s="4">
        <f t="shared" si="4"/>
        <v>36000</v>
      </c>
      <c r="J15" s="43">
        <f t="shared" si="0"/>
        <v>5</v>
      </c>
      <c r="K15" s="5">
        <f t="shared" si="1"/>
        <v>180000</v>
      </c>
      <c r="L15" s="43">
        <f t="shared" si="2"/>
        <v>0</v>
      </c>
    </row>
    <row r="16" spans="1:12" x14ac:dyDescent="0.25">
      <c r="A16" s="71">
        <v>13</v>
      </c>
      <c r="B16" s="72" t="s">
        <v>24</v>
      </c>
      <c r="C16" s="71" t="s">
        <v>12</v>
      </c>
      <c r="D16" s="73">
        <v>5</v>
      </c>
      <c r="E16" s="85">
        <v>12000</v>
      </c>
      <c r="F16" s="77">
        <v>19500</v>
      </c>
      <c r="G16" s="77">
        <v>17000</v>
      </c>
      <c r="H16" s="86">
        <v>12000</v>
      </c>
      <c r="I16" s="4">
        <f t="shared" si="4"/>
        <v>12000</v>
      </c>
      <c r="J16" s="43">
        <f t="shared" si="0"/>
        <v>5</v>
      </c>
      <c r="K16" s="5">
        <f t="shared" si="1"/>
        <v>60000</v>
      </c>
      <c r="L16" s="43">
        <f t="shared" si="2"/>
        <v>0</v>
      </c>
    </row>
    <row r="17" spans="1:12" ht="21" customHeight="1" x14ac:dyDescent="0.25">
      <c r="A17" s="71">
        <v>14</v>
      </c>
      <c r="B17" s="72" t="s">
        <v>25</v>
      </c>
      <c r="C17" s="71" t="s">
        <v>12</v>
      </c>
      <c r="D17" s="73">
        <v>1</v>
      </c>
      <c r="E17" s="85">
        <v>12000</v>
      </c>
      <c r="F17" s="77">
        <v>18200</v>
      </c>
      <c r="G17" s="77">
        <v>24000</v>
      </c>
      <c r="H17" s="86">
        <v>12000</v>
      </c>
      <c r="I17" s="4">
        <f t="shared" si="4"/>
        <v>12000</v>
      </c>
      <c r="J17" s="43">
        <f t="shared" si="0"/>
        <v>1</v>
      </c>
      <c r="K17" s="5">
        <f t="shared" si="1"/>
        <v>12000</v>
      </c>
      <c r="L17" s="43">
        <f t="shared" si="2"/>
        <v>0</v>
      </c>
    </row>
    <row r="18" spans="1:12" x14ac:dyDescent="0.25">
      <c r="A18" s="74">
        <v>1</v>
      </c>
      <c r="B18" s="75" t="s">
        <v>11</v>
      </c>
      <c r="C18" s="76" t="s">
        <v>26</v>
      </c>
      <c r="D18" s="76">
        <v>159</v>
      </c>
      <c r="E18" s="87">
        <v>25000</v>
      </c>
      <c r="F18" s="88">
        <v>31200</v>
      </c>
      <c r="G18" s="88">
        <v>25000</v>
      </c>
      <c r="H18" s="89">
        <v>25000</v>
      </c>
      <c r="I18" s="4">
        <f t="shared" si="4"/>
        <v>25000</v>
      </c>
      <c r="J18" s="43">
        <v>40</v>
      </c>
      <c r="K18" s="5">
        <f t="shared" si="1"/>
        <v>1000000</v>
      </c>
      <c r="L18" s="43">
        <f t="shared" si="2"/>
        <v>119</v>
      </c>
    </row>
    <row r="19" spans="1:12" x14ac:dyDescent="0.25">
      <c r="A19" s="74">
        <v>2</v>
      </c>
      <c r="B19" s="75" t="s">
        <v>13</v>
      </c>
      <c r="C19" s="76" t="s">
        <v>26</v>
      </c>
      <c r="D19" s="76">
        <v>159</v>
      </c>
      <c r="E19" s="88">
        <v>10000</v>
      </c>
      <c r="F19" s="87">
        <v>6500</v>
      </c>
      <c r="G19" s="88">
        <v>43000</v>
      </c>
      <c r="H19" s="89">
        <v>6500</v>
      </c>
      <c r="I19" s="4">
        <f>+F19</f>
        <v>6500</v>
      </c>
      <c r="J19" s="43">
        <v>40</v>
      </c>
      <c r="K19" s="5">
        <f t="shared" si="1"/>
        <v>260000</v>
      </c>
      <c r="L19" s="43">
        <f t="shared" si="2"/>
        <v>119</v>
      </c>
    </row>
    <row r="20" spans="1:12" x14ac:dyDescent="0.25">
      <c r="A20" s="74">
        <v>3</v>
      </c>
      <c r="B20" s="75" t="s">
        <v>14</v>
      </c>
      <c r="C20" s="76" t="s">
        <v>26</v>
      </c>
      <c r="D20" s="76">
        <v>48</v>
      </c>
      <c r="E20" s="88">
        <v>10000</v>
      </c>
      <c r="F20" s="87">
        <v>6500</v>
      </c>
      <c r="G20" s="88">
        <v>43000</v>
      </c>
      <c r="H20" s="89">
        <v>6500</v>
      </c>
      <c r="I20" s="4">
        <f t="shared" ref="I20:I21" si="5">+F20</f>
        <v>6500</v>
      </c>
      <c r="J20" s="3">
        <v>0</v>
      </c>
      <c r="K20" s="5">
        <f t="shared" si="1"/>
        <v>0</v>
      </c>
      <c r="L20" s="43">
        <f t="shared" si="2"/>
        <v>48</v>
      </c>
    </row>
    <row r="21" spans="1:12" x14ac:dyDescent="0.25">
      <c r="A21" s="74">
        <v>4</v>
      </c>
      <c r="B21" s="75" t="s">
        <v>15</v>
      </c>
      <c r="C21" s="76" t="s">
        <v>26</v>
      </c>
      <c r="D21" s="76">
        <v>48</v>
      </c>
      <c r="E21" s="88">
        <v>10000</v>
      </c>
      <c r="F21" s="87">
        <v>6500</v>
      </c>
      <c r="G21" s="88">
        <v>43000</v>
      </c>
      <c r="H21" s="89">
        <v>6500</v>
      </c>
      <c r="I21" s="4">
        <f t="shared" si="5"/>
        <v>6500</v>
      </c>
      <c r="J21" s="3">
        <v>0</v>
      </c>
      <c r="K21" s="5">
        <f t="shared" si="1"/>
        <v>0</v>
      </c>
      <c r="L21" s="43">
        <f t="shared" si="2"/>
        <v>48</v>
      </c>
    </row>
    <row r="22" spans="1:12" ht="22.5" x14ac:dyDescent="0.25">
      <c r="A22" s="74">
        <v>5</v>
      </c>
      <c r="B22" s="75" t="s">
        <v>16</v>
      </c>
      <c r="C22" s="76" t="s">
        <v>26</v>
      </c>
      <c r="D22" s="76">
        <v>159</v>
      </c>
      <c r="E22" s="87">
        <v>25000</v>
      </c>
      <c r="F22" s="88">
        <v>60000</v>
      </c>
      <c r="G22" s="88">
        <v>50000</v>
      </c>
      <c r="H22" s="89">
        <v>25000</v>
      </c>
      <c r="I22" s="4">
        <f>+E22</f>
        <v>25000</v>
      </c>
      <c r="J22" s="43">
        <v>15</v>
      </c>
      <c r="K22" s="5">
        <f t="shared" si="1"/>
        <v>375000</v>
      </c>
      <c r="L22" s="43">
        <f t="shared" si="2"/>
        <v>144</v>
      </c>
    </row>
    <row r="23" spans="1:12" x14ac:dyDescent="0.25">
      <c r="A23" s="74">
        <v>6</v>
      </c>
      <c r="B23" s="75" t="s">
        <v>17</v>
      </c>
      <c r="C23" s="76" t="s">
        <v>26</v>
      </c>
      <c r="D23" s="76">
        <v>159</v>
      </c>
      <c r="E23" s="87">
        <v>15000</v>
      </c>
      <c r="F23" s="88">
        <v>16900</v>
      </c>
      <c r="G23" s="88">
        <v>25000</v>
      </c>
      <c r="H23" s="89">
        <v>15000</v>
      </c>
      <c r="I23" s="4">
        <f t="shared" ref="I23:I30" si="6">+E23</f>
        <v>15000</v>
      </c>
      <c r="J23" s="43">
        <v>40</v>
      </c>
      <c r="K23" s="5">
        <f t="shared" si="1"/>
        <v>600000</v>
      </c>
      <c r="L23" s="43">
        <f t="shared" si="2"/>
        <v>119</v>
      </c>
    </row>
    <row r="24" spans="1:12" x14ac:dyDescent="0.25">
      <c r="A24" s="74">
        <v>7</v>
      </c>
      <c r="B24" s="75" t="s">
        <v>18</v>
      </c>
      <c r="C24" s="76" t="s">
        <v>26</v>
      </c>
      <c r="D24" s="76">
        <v>159</v>
      </c>
      <c r="E24" s="87">
        <v>13000</v>
      </c>
      <c r="F24" s="87">
        <v>13000</v>
      </c>
      <c r="G24" s="88">
        <v>27000</v>
      </c>
      <c r="H24" s="89">
        <v>13000</v>
      </c>
      <c r="I24" s="4">
        <f t="shared" si="6"/>
        <v>13000</v>
      </c>
      <c r="J24" s="43">
        <v>40</v>
      </c>
      <c r="K24" s="5">
        <f t="shared" si="1"/>
        <v>520000</v>
      </c>
      <c r="L24" s="43">
        <f t="shared" si="2"/>
        <v>119</v>
      </c>
    </row>
    <row r="25" spans="1:12" x14ac:dyDescent="0.25">
      <c r="A25" s="74">
        <v>8</v>
      </c>
      <c r="B25" s="75" t="s">
        <v>19</v>
      </c>
      <c r="C25" s="76" t="s">
        <v>26</v>
      </c>
      <c r="D25" s="76">
        <v>48</v>
      </c>
      <c r="E25" s="87">
        <v>15000</v>
      </c>
      <c r="F25" s="88">
        <v>18200</v>
      </c>
      <c r="G25" s="88">
        <v>25000</v>
      </c>
      <c r="H25" s="89">
        <v>15000</v>
      </c>
      <c r="I25" s="4">
        <f t="shared" si="6"/>
        <v>15000</v>
      </c>
      <c r="J25" s="43">
        <v>48</v>
      </c>
      <c r="K25" s="5">
        <f t="shared" si="1"/>
        <v>720000</v>
      </c>
      <c r="L25" s="43">
        <f t="shared" si="2"/>
        <v>0</v>
      </c>
    </row>
    <row r="26" spans="1:12" x14ac:dyDescent="0.25">
      <c r="A26" s="74">
        <v>9</v>
      </c>
      <c r="B26" s="75" t="s">
        <v>20</v>
      </c>
      <c r="C26" s="76" t="s">
        <v>26</v>
      </c>
      <c r="D26" s="76">
        <v>48</v>
      </c>
      <c r="E26" s="87">
        <v>48000</v>
      </c>
      <c r="F26" s="88">
        <v>65000</v>
      </c>
      <c r="G26" s="88">
        <v>69000</v>
      </c>
      <c r="H26" s="89">
        <v>48000</v>
      </c>
      <c r="I26" s="4">
        <f t="shared" si="6"/>
        <v>48000</v>
      </c>
      <c r="J26" s="43">
        <v>48</v>
      </c>
      <c r="K26" s="5">
        <f t="shared" si="1"/>
        <v>2304000</v>
      </c>
      <c r="L26" s="43">
        <f t="shared" si="2"/>
        <v>0</v>
      </c>
    </row>
    <row r="27" spans="1:12" x14ac:dyDescent="0.25">
      <c r="A27" s="74">
        <v>10</v>
      </c>
      <c r="B27" s="75" t="s">
        <v>21</v>
      </c>
      <c r="C27" s="76" t="s">
        <v>26</v>
      </c>
      <c r="D27" s="76">
        <v>48</v>
      </c>
      <c r="E27" s="87">
        <v>15000</v>
      </c>
      <c r="F27" s="88">
        <v>15600</v>
      </c>
      <c r="G27" s="88">
        <v>15000</v>
      </c>
      <c r="H27" s="89">
        <v>15000</v>
      </c>
      <c r="I27" s="4">
        <f t="shared" si="6"/>
        <v>15000</v>
      </c>
      <c r="J27" s="3">
        <v>0</v>
      </c>
      <c r="K27" s="5">
        <f t="shared" si="1"/>
        <v>0</v>
      </c>
      <c r="L27" s="43">
        <f t="shared" si="2"/>
        <v>48</v>
      </c>
    </row>
    <row r="28" spans="1:12" x14ac:dyDescent="0.25">
      <c r="A28" s="74">
        <v>11</v>
      </c>
      <c r="B28" s="75" t="s">
        <v>22</v>
      </c>
      <c r="C28" s="76" t="s">
        <v>26</v>
      </c>
      <c r="D28" s="76">
        <v>159</v>
      </c>
      <c r="E28" s="87">
        <v>10000</v>
      </c>
      <c r="F28" s="88">
        <v>20800</v>
      </c>
      <c r="G28" s="88">
        <v>17000</v>
      </c>
      <c r="H28" s="89">
        <v>10000</v>
      </c>
      <c r="I28" s="4">
        <f t="shared" si="6"/>
        <v>10000</v>
      </c>
      <c r="J28" s="3">
        <v>0</v>
      </c>
      <c r="K28" s="5">
        <f t="shared" si="1"/>
        <v>0</v>
      </c>
      <c r="L28" s="43">
        <f t="shared" si="2"/>
        <v>159</v>
      </c>
    </row>
    <row r="29" spans="1:12" x14ac:dyDescent="0.25">
      <c r="A29" s="74">
        <v>12</v>
      </c>
      <c r="B29" s="75" t="s">
        <v>23</v>
      </c>
      <c r="C29" s="76" t="s">
        <v>26</v>
      </c>
      <c r="D29" s="76">
        <v>159</v>
      </c>
      <c r="E29" s="87">
        <v>36000</v>
      </c>
      <c r="F29" s="88">
        <v>43000</v>
      </c>
      <c r="G29" s="88">
        <v>57000</v>
      </c>
      <c r="H29" s="89">
        <v>36000</v>
      </c>
      <c r="I29" s="4">
        <f t="shared" si="6"/>
        <v>36000</v>
      </c>
      <c r="J29" s="43">
        <v>15</v>
      </c>
      <c r="K29" s="5">
        <f t="shared" si="1"/>
        <v>540000</v>
      </c>
      <c r="L29" s="43">
        <f t="shared" si="2"/>
        <v>144</v>
      </c>
    </row>
    <row r="30" spans="1:12" x14ac:dyDescent="0.25">
      <c r="A30" s="74">
        <v>13</v>
      </c>
      <c r="B30" s="75" t="s">
        <v>24</v>
      </c>
      <c r="C30" s="76" t="s">
        <v>26</v>
      </c>
      <c r="D30" s="76">
        <v>159</v>
      </c>
      <c r="E30" s="87">
        <v>10000</v>
      </c>
      <c r="F30" s="88">
        <v>12000</v>
      </c>
      <c r="G30" s="88">
        <v>17000</v>
      </c>
      <c r="H30" s="89">
        <v>10000</v>
      </c>
      <c r="I30" s="4">
        <f t="shared" si="6"/>
        <v>10000</v>
      </c>
      <c r="J30" s="43">
        <v>15</v>
      </c>
      <c r="K30" s="5">
        <f t="shared" si="1"/>
        <v>150000</v>
      </c>
      <c r="L30" s="43">
        <f t="shared" si="2"/>
        <v>144</v>
      </c>
    </row>
    <row r="31" spans="1:12" x14ac:dyDescent="0.25">
      <c r="A31" s="74">
        <v>14</v>
      </c>
      <c r="B31" s="75" t="s">
        <v>25</v>
      </c>
      <c r="C31" s="76" t="s">
        <v>26</v>
      </c>
      <c r="D31" s="76">
        <v>9</v>
      </c>
      <c r="E31" s="88">
        <v>10000</v>
      </c>
      <c r="F31" s="88">
        <v>12000</v>
      </c>
      <c r="G31" s="87">
        <v>8000</v>
      </c>
      <c r="H31" s="89">
        <v>8000</v>
      </c>
      <c r="I31" s="4">
        <f>+G31</f>
        <v>8000</v>
      </c>
      <c r="J31" s="43">
        <v>9</v>
      </c>
      <c r="K31" s="5">
        <f t="shared" si="1"/>
        <v>72000</v>
      </c>
      <c r="L31" s="43">
        <f t="shared" si="2"/>
        <v>0</v>
      </c>
    </row>
    <row r="32" spans="1:12" x14ac:dyDescent="0.25">
      <c r="A32" s="71">
        <v>1</v>
      </c>
      <c r="B32" s="72" t="s">
        <v>11</v>
      </c>
      <c r="C32" s="73" t="s">
        <v>27</v>
      </c>
      <c r="D32" s="73">
        <v>8</v>
      </c>
      <c r="E32" s="77">
        <v>32000</v>
      </c>
      <c r="F32" s="85">
        <v>31200</v>
      </c>
      <c r="G32" s="77">
        <v>54000</v>
      </c>
      <c r="H32" s="86">
        <v>31200</v>
      </c>
      <c r="I32" s="4">
        <f>+F32</f>
        <v>31200</v>
      </c>
      <c r="J32" s="3">
        <v>0</v>
      </c>
      <c r="K32" s="5">
        <f t="shared" si="1"/>
        <v>0</v>
      </c>
      <c r="L32" s="43">
        <f t="shared" si="2"/>
        <v>8</v>
      </c>
    </row>
    <row r="33" spans="1:12" x14ac:dyDescent="0.25">
      <c r="A33" s="71">
        <v>2</v>
      </c>
      <c r="B33" s="72" t="s">
        <v>13</v>
      </c>
      <c r="C33" s="73" t="s">
        <v>27</v>
      </c>
      <c r="D33" s="73">
        <v>8</v>
      </c>
      <c r="E33" s="77">
        <v>10000</v>
      </c>
      <c r="F33" s="85">
        <v>6500</v>
      </c>
      <c r="G33" s="77">
        <v>43000</v>
      </c>
      <c r="H33" s="86">
        <v>6500</v>
      </c>
      <c r="I33" s="4">
        <f t="shared" ref="I33:I35" si="7">+F33</f>
        <v>6500</v>
      </c>
      <c r="J33" s="3">
        <v>0</v>
      </c>
      <c r="K33" s="5">
        <f t="shared" si="1"/>
        <v>0</v>
      </c>
      <c r="L33" s="43">
        <f t="shared" si="2"/>
        <v>8</v>
      </c>
    </row>
    <row r="34" spans="1:12" x14ac:dyDescent="0.25">
      <c r="A34" s="71">
        <v>3</v>
      </c>
      <c r="B34" s="72" t="s">
        <v>14</v>
      </c>
      <c r="C34" s="73" t="s">
        <v>27</v>
      </c>
      <c r="D34" s="73">
        <v>5</v>
      </c>
      <c r="E34" s="77">
        <v>10000</v>
      </c>
      <c r="F34" s="85">
        <v>6500</v>
      </c>
      <c r="G34" s="77">
        <v>43000</v>
      </c>
      <c r="H34" s="86">
        <v>6500</v>
      </c>
      <c r="I34" s="4">
        <f t="shared" si="7"/>
        <v>6500</v>
      </c>
      <c r="J34" s="3">
        <v>0</v>
      </c>
      <c r="K34" s="5">
        <f t="shared" si="1"/>
        <v>0</v>
      </c>
      <c r="L34" s="43">
        <f t="shared" si="2"/>
        <v>5</v>
      </c>
    </row>
    <row r="35" spans="1:12" x14ac:dyDescent="0.25">
      <c r="A35" s="71">
        <v>4</v>
      </c>
      <c r="B35" s="72" t="s">
        <v>15</v>
      </c>
      <c r="C35" s="73" t="s">
        <v>27</v>
      </c>
      <c r="D35" s="73">
        <v>5</v>
      </c>
      <c r="E35" s="77">
        <v>10000</v>
      </c>
      <c r="F35" s="85">
        <v>6500</v>
      </c>
      <c r="G35" s="77">
        <v>43000</v>
      </c>
      <c r="H35" s="86">
        <v>6500</v>
      </c>
      <c r="I35" s="4">
        <f t="shared" si="7"/>
        <v>6500</v>
      </c>
      <c r="J35" s="3">
        <v>0</v>
      </c>
      <c r="K35" s="5">
        <f t="shared" si="1"/>
        <v>0</v>
      </c>
      <c r="L35" s="43">
        <f t="shared" si="2"/>
        <v>5</v>
      </c>
    </row>
    <row r="36" spans="1:12" ht="22.5" x14ac:dyDescent="0.25">
      <c r="A36" s="71">
        <v>5</v>
      </c>
      <c r="B36" s="72" t="s">
        <v>16</v>
      </c>
      <c r="C36" s="73" t="s">
        <v>27</v>
      </c>
      <c r="D36" s="73">
        <v>8</v>
      </c>
      <c r="E36" s="85">
        <v>25000</v>
      </c>
      <c r="F36" s="77">
        <v>60000</v>
      </c>
      <c r="G36" s="77">
        <v>90000</v>
      </c>
      <c r="H36" s="86">
        <v>25000</v>
      </c>
      <c r="I36" s="4">
        <f>+E36</f>
        <v>25000</v>
      </c>
      <c r="J36" s="3">
        <v>0</v>
      </c>
      <c r="K36" s="5">
        <f t="shared" si="1"/>
        <v>0</v>
      </c>
      <c r="L36" s="43">
        <f t="shared" si="2"/>
        <v>8</v>
      </c>
    </row>
    <row r="37" spans="1:12" x14ac:dyDescent="0.25">
      <c r="A37" s="71">
        <v>6</v>
      </c>
      <c r="B37" s="72" t="s">
        <v>17</v>
      </c>
      <c r="C37" s="73" t="s">
        <v>27</v>
      </c>
      <c r="D37" s="73">
        <v>8</v>
      </c>
      <c r="E37" s="85">
        <v>18000</v>
      </c>
      <c r="F37" s="77">
        <v>18200</v>
      </c>
      <c r="G37" s="77">
        <v>25000</v>
      </c>
      <c r="H37" s="86">
        <v>18000</v>
      </c>
      <c r="I37" s="4">
        <f t="shared" ref="I37:I46" si="8">+E37</f>
        <v>18000</v>
      </c>
      <c r="J37" s="3">
        <v>0</v>
      </c>
      <c r="K37" s="5">
        <f t="shared" si="1"/>
        <v>0</v>
      </c>
      <c r="L37" s="43">
        <f t="shared" si="2"/>
        <v>8</v>
      </c>
    </row>
    <row r="38" spans="1:12" x14ac:dyDescent="0.25">
      <c r="A38" s="71">
        <v>7</v>
      </c>
      <c r="B38" s="72" t="s">
        <v>18</v>
      </c>
      <c r="C38" s="73" t="s">
        <v>27</v>
      </c>
      <c r="D38" s="73">
        <v>8</v>
      </c>
      <c r="E38" s="85">
        <v>14000</v>
      </c>
      <c r="F38" s="77">
        <v>16900</v>
      </c>
      <c r="G38" s="77">
        <v>27000</v>
      </c>
      <c r="H38" s="86">
        <v>14000</v>
      </c>
      <c r="I38" s="4">
        <f t="shared" si="8"/>
        <v>14000</v>
      </c>
      <c r="J38" s="3">
        <v>0</v>
      </c>
      <c r="K38" s="5">
        <f t="shared" si="1"/>
        <v>0</v>
      </c>
      <c r="L38" s="43">
        <f t="shared" si="2"/>
        <v>8</v>
      </c>
    </row>
    <row r="39" spans="1:12" x14ac:dyDescent="0.25">
      <c r="A39" s="71">
        <v>8</v>
      </c>
      <c r="B39" s="72" t="s">
        <v>19</v>
      </c>
      <c r="C39" s="73" t="s">
        <v>27</v>
      </c>
      <c r="D39" s="73">
        <v>5</v>
      </c>
      <c r="E39" s="85">
        <v>18000</v>
      </c>
      <c r="F39" s="77">
        <v>19500</v>
      </c>
      <c r="G39" s="77">
        <v>25000</v>
      </c>
      <c r="H39" s="86">
        <v>18000</v>
      </c>
      <c r="I39" s="4">
        <f t="shared" si="8"/>
        <v>18000</v>
      </c>
      <c r="J39" s="3">
        <v>0</v>
      </c>
      <c r="K39" s="5">
        <f t="shared" si="1"/>
        <v>0</v>
      </c>
      <c r="L39" s="43">
        <f t="shared" si="2"/>
        <v>5</v>
      </c>
    </row>
    <row r="40" spans="1:12" x14ac:dyDescent="0.25">
      <c r="A40" s="71">
        <v>9</v>
      </c>
      <c r="B40" s="72" t="s">
        <v>20</v>
      </c>
      <c r="C40" s="73" t="s">
        <v>27</v>
      </c>
      <c r="D40" s="73">
        <v>5</v>
      </c>
      <c r="E40" s="85">
        <v>55000</v>
      </c>
      <c r="F40" s="77">
        <v>86000</v>
      </c>
      <c r="G40" s="77">
        <v>75000</v>
      </c>
      <c r="H40" s="86">
        <v>55000</v>
      </c>
      <c r="I40" s="4">
        <f t="shared" si="8"/>
        <v>55000</v>
      </c>
      <c r="J40" s="3">
        <v>0</v>
      </c>
      <c r="K40" s="5">
        <f t="shared" si="1"/>
        <v>0</v>
      </c>
      <c r="L40" s="43">
        <f t="shared" si="2"/>
        <v>5</v>
      </c>
    </row>
    <row r="41" spans="1:12" x14ac:dyDescent="0.25">
      <c r="A41" s="71">
        <v>10</v>
      </c>
      <c r="B41" s="72" t="s">
        <v>21</v>
      </c>
      <c r="C41" s="73" t="s">
        <v>27</v>
      </c>
      <c r="D41" s="73">
        <v>5</v>
      </c>
      <c r="E41" s="85">
        <v>18000</v>
      </c>
      <c r="F41" s="77">
        <v>22500</v>
      </c>
      <c r="G41" s="77">
        <v>25000</v>
      </c>
      <c r="H41" s="86">
        <v>18000</v>
      </c>
      <c r="I41" s="4">
        <f t="shared" si="8"/>
        <v>18000</v>
      </c>
      <c r="J41" s="3">
        <v>0</v>
      </c>
      <c r="K41" s="5">
        <f t="shared" si="1"/>
        <v>0</v>
      </c>
      <c r="L41" s="43">
        <f t="shared" si="2"/>
        <v>5</v>
      </c>
    </row>
    <row r="42" spans="1:12" x14ac:dyDescent="0.25">
      <c r="A42" s="71">
        <v>11</v>
      </c>
      <c r="B42" s="72" t="s">
        <v>22</v>
      </c>
      <c r="C42" s="73" t="s">
        <v>27</v>
      </c>
      <c r="D42" s="73">
        <v>8</v>
      </c>
      <c r="E42" s="85">
        <v>12000</v>
      </c>
      <c r="F42" s="77">
        <v>21000</v>
      </c>
      <c r="G42" s="77">
        <v>21000</v>
      </c>
      <c r="H42" s="86">
        <v>12000</v>
      </c>
      <c r="I42" s="4">
        <f t="shared" si="8"/>
        <v>12000</v>
      </c>
      <c r="J42" s="3">
        <v>0</v>
      </c>
      <c r="K42" s="5">
        <f t="shared" si="1"/>
        <v>0</v>
      </c>
      <c r="L42" s="43">
        <f t="shared" si="2"/>
        <v>8</v>
      </c>
    </row>
    <row r="43" spans="1:12" x14ac:dyDescent="0.25">
      <c r="A43" s="71">
        <v>12</v>
      </c>
      <c r="B43" s="72" t="s">
        <v>23</v>
      </c>
      <c r="C43" s="73" t="s">
        <v>27</v>
      </c>
      <c r="D43" s="73">
        <v>8</v>
      </c>
      <c r="E43" s="85">
        <v>36000</v>
      </c>
      <c r="F43" s="77">
        <v>44500</v>
      </c>
      <c r="G43" s="77">
        <v>55000</v>
      </c>
      <c r="H43" s="86">
        <v>36000</v>
      </c>
      <c r="I43" s="4">
        <f t="shared" si="8"/>
        <v>36000</v>
      </c>
      <c r="J43" s="3">
        <v>0</v>
      </c>
      <c r="K43" s="5">
        <f t="shared" si="1"/>
        <v>0</v>
      </c>
      <c r="L43" s="43">
        <f t="shared" si="2"/>
        <v>8</v>
      </c>
    </row>
    <row r="44" spans="1:12" x14ac:dyDescent="0.25">
      <c r="A44" s="71">
        <v>13</v>
      </c>
      <c r="B44" s="72" t="s">
        <v>24</v>
      </c>
      <c r="C44" s="73" t="s">
        <v>27</v>
      </c>
      <c r="D44" s="73">
        <v>8</v>
      </c>
      <c r="E44" s="85">
        <v>12000</v>
      </c>
      <c r="F44" s="77">
        <v>20000</v>
      </c>
      <c r="G44" s="77">
        <v>16000</v>
      </c>
      <c r="H44" s="86">
        <v>12000</v>
      </c>
      <c r="I44" s="4">
        <f t="shared" si="8"/>
        <v>12000</v>
      </c>
      <c r="J44" s="3">
        <v>0</v>
      </c>
      <c r="K44" s="5">
        <f t="shared" si="1"/>
        <v>0</v>
      </c>
      <c r="L44" s="43">
        <f t="shared" si="2"/>
        <v>8</v>
      </c>
    </row>
    <row r="45" spans="1:12" x14ac:dyDescent="0.25">
      <c r="A45" s="71">
        <v>14</v>
      </c>
      <c r="B45" s="72" t="s">
        <v>25</v>
      </c>
      <c r="C45" s="73" t="s">
        <v>27</v>
      </c>
      <c r="D45" s="73">
        <v>1</v>
      </c>
      <c r="E45" s="85">
        <v>12000</v>
      </c>
      <c r="F45" s="77">
        <v>12000</v>
      </c>
      <c r="G45" s="77">
        <v>24000</v>
      </c>
      <c r="H45" s="86">
        <v>12000</v>
      </c>
      <c r="I45" s="4">
        <f t="shared" si="8"/>
        <v>12000</v>
      </c>
      <c r="J45" s="3">
        <v>0</v>
      </c>
      <c r="K45" s="5">
        <f t="shared" si="1"/>
        <v>0</v>
      </c>
      <c r="L45" s="43">
        <f t="shared" si="2"/>
        <v>1</v>
      </c>
    </row>
    <row r="46" spans="1:12" x14ac:dyDescent="0.25">
      <c r="A46" s="74">
        <v>1</v>
      </c>
      <c r="B46" s="75" t="s">
        <v>11</v>
      </c>
      <c r="C46" s="76" t="s">
        <v>28</v>
      </c>
      <c r="D46" s="76">
        <v>5</v>
      </c>
      <c r="E46" s="87">
        <v>32000</v>
      </c>
      <c r="F46" s="88">
        <v>32500</v>
      </c>
      <c r="G46" s="88">
        <v>35000</v>
      </c>
      <c r="H46" s="89">
        <v>32000</v>
      </c>
      <c r="I46" s="4">
        <f t="shared" si="8"/>
        <v>32000</v>
      </c>
      <c r="J46" s="3">
        <v>0</v>
      </c>
      <c r="K46" s="5">
        <f t="shared" si="1"/>
        <v>0</v>
      </c>
      <c r="L46" s="43">
        <f t="shared" si="2"/>
        <v>5</v>
      </c>
    </row>
    <row r="47" spans="1:12" x14ac:dyDescent="0.25">
      <c r="A47" s="74">
        <v>2</v>
      </c>
      <c r="B47" s="75" t="s">
        <v>13</v>
      </c>
      <c r="C47" s="76" t="s">
        <v>28</v>
      </c>
      <c r="D47" s="76">
        <v>5</v>
      </c>
      <c r="E47" s="88">
        <v>10000</v>
      </c>
      <c r="F47" s="87">
        <v>6500</v>
      </c>
      <c r="G47" s="88">
        <v>43000</v>
      </c>
      <c r="H47" s="89">
        <v>6500</v>
      </c>
      <c r="I47" s="4">
        <f>+F47</f>
        <v>6500</v>
      </c>
      <c r="J47" s="3">
        <v>0</v>
      </c>
      <c r="K47" s="5">
        <f t="shared" si="1"/>
        <v>0</v>
      </c>
      <c r="L47" s="43">
        <f t="shared" si="2"/>
        <v>5</v>
      </c>
    </row>
    <row r="48" spans="1:12" x14ac:dyDescent="0.25">
      <c r="A48" s="74">
        <v>3</v>
      </c>
      <c r="B48" s="75" t="s">
        <v>14</v>
      </c>
      <c r="C48" s="76" t="s">
        <v>28</v>
      </c>
      <c r="D48" s="76">
        <v>1</v>
      </c>
      <c r="E48" s="88">
        <v>10000</v>
      </c>
      <c r="F48" s="87">
        <v>6500</v>
      </c>
      <c r="G48" s="88">
        <v>43000</v>
      </c>
      <c r="H48" s="89">
        <v>6500</v>
      </c>
      <c r="I48" s="4">
        <f t="shared" ref="I48:I49" si="9">+F48</f>
        <v>6500</v>
      </c>
      <c r="J48" s="3">
        <v>0</v>
      </c>
      <c r="K48" s="5">
        <f t="shared" si="1"/>
        <v>0</v>
      </c>
      <c r="L48" s="43">
        <f t="shared" si="2"/>
        <v>1</v>
      </c>
    </row>
    <row r="49" spans="1:12" x14ac:dyDescent="0.25">
      <c r="A49" s="74">
        <v>4</v>
      </c>
      <c r="B49" s="75" t="s">
        <v>15</v>
      </c>
      <c r="C49" s="76" t="s">
        <v>28</v>
      </c>
      <c r="D49" s="76">
        <v>1</v>
      </c>
      <c r="E49" s="88">
        <v>10000</v>
      </c>
      <c r="F49" s="87">
        <v>6500</v>
      </c>
      <c r="G49" s="88">
        <v>43000</v>
      </c>
      <c r="H49" s="89">
        <v>6500</v>
      </c>
      <c r="I49" s="4">
        <f t="shared" si="9"/>
        <v>6500</v>
      </c>
      <c r="J49" s="3">
        <v>0</v>
      </c>
      <c r="K49" s="5">
        <f t="shared" si="1"/>
        <v>0</v>
      </c>
      <c r="L49" s="43">
        <f t="shared" si="2"/>
        <v>1</v>
      </c>
    </row>
    <row r="50" spans="1:12" ht="22.5" x14ac:dyDescent="0.25">
      <c r="A50" s="74">
        <v>5</v>
      </c>
      <c r="B50" s="75" t="s">
        <v>16</v>
      </c>
      <c r="C50" s="76" t="s">
        <v>28</v>
      </c>
      <c r="D50" s="76">
        <v>5</v>
      </c>
      <c r="E50" s="87">
        <v>25000</v>
      </c>
      <c r="F50" s="88">
        <v>60000</v>
      </c>
      <c r="G50" s="88">
        <v>90000</v>
      </c>
      <c r="H50" s="89">
        <v>25000</v>
      </c>
      <c r="I50" s="4">
        <f>+E50</f>
        <v>25000</v>
      </c>
      <c r="J50" s="3">
        <v>0</v>
      </c>
      <c r="K50" s="5">
        <f t="shared" si="1"/>
        <v>0</v>
      </c>
      <c r="L50" s="43">
        <f t="shared" si="2"/>
        <v>5</v>
      </c>
    </row>
    <row r="51" spans="1:12" x14ac:dyDescent="0.25">
      <c r="A51" s="74">
        <v>6</v>
      </c>
      <c r="B51" s="75" t="s">
        <v>17</v>
      </c>
      <c r="C51" s="76" t="s">
        <v>28</v>
      </c>
      <c r="D51" s="76">
        <v>5</v>
      </c>
      <c r="E51" s="87">
        <v>18000</v>
      </c>
      <c r="F51" s="88">
        <v>20800</v>
      </c>
      <c r="G51" s="88">
        <v>25000</v>
      </c>
      <c r="H51" s="89">
        <v>18000</v>
      </c>
      <c r="I51" s="4">
        <f t="shared" ref="I51:I54" si="10">+E51</f>
        <v>18000</v>
      </c>
      <c r="J51" s="3">
        <v>0</v>
      </c>
      <c r="K51" s="5">
        <f t="shared" si="1"/>
        <v>0</v>
      </c>
      <c r="L51" s="43">
        <f t="shared" si="2"/>
        <v>5</v>
      </c>
    </row>
    <row r="52" spans="1:12" x14ac:dyDescent="0.25">
      <c r="A52" s="74">
        <v>7</v>
      </c>
      <c r="B52" s="75" t="s">
        <v>18</v>
      </c>
      <c r="C52" s="76" t="s">
        <v>28</v>
      </c>
      <c r="D52" s="76">
        <v>5</v>
      </c>
      <c r="E52" s="87">
        <v>14000</v>
      </c>
      <c r="F52" s="88">
        <v>15600</v>
      </c>
      <c r="G52" s="88">
        <v>25000</v>
      </c>
      <c r="H52" s="89">
        <v>14000</v>
      </c>
      <c r="I52" s="4">
        <f t="shared" si="10"/>
        <v>14000</v>
      </c>
      <c r="J52" s="3">
        <v>0</v>
      </c>
      <c r="K52" s="5">
        <f t="shared" si="1"/>
        <v>0</v>
      </c>
      <c r="L52" s="43">
        <f t="shared" si="2"/>
        <v>5</v>
      </c>
    </row>
    <row r="53" spans="1:12" x14ac:dyDescent="0.25">
      <c r="A53" s="74">
        <v>8</v>
      </c>
      <c r="B53" s="75" t="s">
        <v>19</v>
      </c>
      <c r="C53" s="76" t="s">
        <v>28</v>
      </c>
      <c r="D53" s="76">
        <v>1</v>
      </c>
      <c r="E53" s="87">
        <v>18000</v>
      </c>
      <c r="F53" s="88">
        <v>19500</v>
      </c>
      <c r="G53" s="88">
        <v>33000</v>
      </c>
      <c r="H53" s="89">
        <v>18000</v>
      </c>
      <c r="I53" s="4">
        <f t="shared" si="10"/>
        <v>18000</v>
      </c>
      <c r="J53" s="3">
        <v>0</v>
      </c>
      <c r="K53" s="5">
        <f t="shared" si="1"/>
        <v>0</v>
      </c>
      <c r="L53" s="43">
        <f t="shared" si="2"/>
        <v>1</v>
      </c>
    </row>
    <row r="54" spans="1:12" x14ac:dyDescent="0.25">
      <c r="A54" s="74">
        <v>9</v>
      </c>
      <c r="B54" s="75" t="s">
        <v>20</v>
      </c>
      <c r="C54" s="76" t="s">
        <v>28</v>
      </c>
      <c r="D54" s="76">
        <v>1</v>
      </c>
      <c r="E54" s="87">
        <v>55000</v>
      </c>
      <c r="F54" s="88">
        <v>116000</v>
      </c>
      <c r="G54" s="88">
        <v>75000</v>
      </c>
      <c r="H54" s="89">
        <v>55000</v>
      </c>
      <c r="I54" s="4">
        <f t="shared" si="10"/>
        <v>55000</v>
      </c>
      <c r="J54" s="3">
        <v>0</v>
      </c>
      <c r="K54" s="5">
        <f t="shared" si="1"/>
        <v>0</v>
      </c>
      <c r="L54" s="43">
        <f t="shared" si="2"/>
        <v>1</v>
      </c>
    </row>
    <row r="55" spans="1:12" x14ac:dyDescent="0.25">
      <c r="A55" s="74">
        <v>10</v>
      </c>
      <c r="B55" s="75" t="s">
        <v>21</v>
      </c>
      <c r="C55" s="76" t="s">
        <v>28</v>
      </c>
      <c r="D55" s="76">
        <v>1</v>
      </c>
      <c r="E55" s="88">
        <v>18000</v>
      </c>
      <c r="F55" s="87">
        <v>14500</v>
      </c>
      <c r="G55" s="88">
        <v>25500</v>
      </c>
      <c r="H55" s="89">
        <v>14500</v>
      </c>
      <c r="I55" s="4">
        <f>+F55</f>
        <v>14500</v>
      </c>
      <c r="J55" s="3">
        <v>0</v>
      </c>
      <c r="K55" s="5">
        <f t="shared" si="1"/>
        <v>0</v>
      </c>
      <c r="L55" s="43">
        <f t="shared" si="2"/>
        <v>1</v>
      </c>
    </row>
    <row r="56" spans="1:12" x14ac:dyDescent="0.25">
      <c r="A56" s="74">
        <v>11</v>
      </c>
      <c r="B56" s="75" t="s">
        <v>22</v>
      </c>
      <c r="C56" s="76" t="s">
        <v>28</v>
      </c>
      <c r="D56" s="76">
        <v>5</v>
      </c>
      <c r="E56" s="87">
        <v>12000</v>
      </c>
      <c r="F56" s="88">
        <v>21000</v>
      </c>
      <c r="G56" s="88">
        <v>21000</v>
      </c>
      <c r="H56" s="89">
        <v>12000</v>
      </c>
      <c r="I56" s="4">
        <f>+E56</f>
        <v>12000</v>
      </c>
      <c r="J56" s="3">
        <v>0</v>
      </c>
      <c r="K56" s="5">
        <f t="shared" si="1"/>
        <v>0</v>
      </c>
      <c r="L56" s="43">
        <f t="shared" si="2"/>
        <v>5</v>
      </c>
    </row>
    <row r="57" spans="1:12" x14ac:dyDescent="0.25">
      <c r="A57" s="74">
        <v>12</v>
      </c>
      <c r="B57" s="75" t="s">
        <v>23</v>
      </c>
      <c r="C57" s="76" t="s">
        <v>28</v>
      </c>
      <c r="D57" s="76">
        <v>5</v>
      </c>
      <c r="E57" s="87">
        <v>36000</v>
      </c>
      <c r="F57" s="88">
        <v>44500</v>
      </c>
      <c r="G57" s="88">
        <v>52000</v>
      </c>
      <c r="H57" s="89">
        <v>36000</v>
      </c>
      <c r="I57" s="4">
        <f t="shared" ref="I57:I60" si="11">+E57</f>
        <v>36000</v>
      </c>
      <c r="J57" s="3">
        <v>0</v>
      </c>
      <c r="K57" s="5">
        <f t="shared" si="1"/>
        <v>0</v>
      </c>
      <c r="L57" s="43">
        <f t="shared" si="2"/>
        <v>5</v>
      </c>
    </row>
    <row r="58" spans="1:12" x14ac:dyDescent="0.25">
      <c r="A58" s="74">
        <v>13</v>
      </c>
      <c r="B58" s="75" t="s">
        <v>24</v>
      </c>
      <c r="C58" s="76" t="s">
        <v>28</v>
      </c>
      <c r="D58" s="76">
        <v>5</v>
      </c>
      <c r="E58" s="87">
        <v>12000</v>
      </c>
      <c r="F58" s="88">
        <v>14500</v>
      </c>
      <c r="G58" s="88">
        <v>16000</v>
      </c>
      <c r="H58" s="89">
        <v>12000</v>
      </c>
      <c r="I58" s="4">
        <f t="shared" si="11"/>
        <v>12000</v>
      </c>
      <c r="J58" s="3">
        <v>0</v>
      </c>
      <c r="K58" s="5">
        <f t="shared" si="1"/>
        <v>0</v>
      </c>
      <c r="L58" s="43">
        <f t="shared" si="2"/>
        <v>5</v>
      </c>
    </row>
    <row r="59" spans="1:12" x14ac:dyDescent="0.25">
      <c r="A59" s="74">
        <v>14</v>
      </c>
      <c r="B59" s="75" t="s">
        <v>25</v>
      </c>
      <c r="C59" s="76" t="s">
        <v>28</v>
      </c>
      <c r="D59" s="76">
        <v>1</v>
      </c>
      <c r="E59" s="87">
        <v>12000</v>
      </c>
      <c r="F59" s="87">
        <v>12000</v>
      </c>
      <c r="G59" s="88">
        <v>24000</v>
      </c>
      <c r="H59" s="89">
        <v>12000</v>
      </c>
      <c r="I59" s="4">
        <f t="shared" si="11"/>
        <v>12000</v>
      </c>
      <c r="J59" s="3">
        <v>0</v>
      </c>
      <c r="K59" s="5">
        <f t="shared" si="1"/>
        <v>0</v>
      </c>
      <c r="L59" s="43">
        <f t="shared" si="2"/>
        <v>1</v>
      </c>
    </row>
    <row r="60" spans="1:12" x14ac:dyDescent="0.25">
      <c r="A60" s="71">
        <v>1</v>
      </c>
      <c r="B60" s="72" t="s">
        <v>11</v>
      </c>
      <c r="C60" s="73" t="s">
        <v>29</v>
      </c>
      <c r="D60" s="73">
        <v>6</v>
      </c>
      <c r="E60" s="85">
        <v>32000</v>
      </c>
      <c r="F60" s="77">
        <v>45500</v>
      </c>
      <c r="G60" s="77">
        <v>54000</v>
      </c>
      <c r="H60" s="86">
        <v>32000</v>
      </c>
      <c r="I60" s="4">
        <f t="shared" si="11"/>
        <v>32000</v>
      </c>
      <c r="J60" s="3">
        <v>0</v>
      </c>
      <c r="K60" s="5">
        <f t="shared" si="1"/>
        <v>0</v>
      </c>
      <c r="L60" s="43">
        <f t="shared" si="2"/>
        <v>6</v>
      </c>
    </row>
    <row r="61" spans="1:12" x14ac:dyDescent="0.25">
      <c r="A61" s="71">
        <v>2</v>
      </c>
      <c r="B61" s="72" t="s">
        <v>13</v>
      </c>
      <c r="C61" s="73" t="s">
        <v>29</v>
      </c>
      <c r="D61" s="73">
        <v>6</v>
      </c>
      <c r="E61" s="77">
        <v>10000</v>
      </c>
      <c r="F61" s="85">
        <v>6500</v>
      </c>
      <c r="G61" s="77">
        <v>56000</v>
      </c>
      <c r="H61" s="86">
        <v>6500</v>
      </c>
      <c r="I61" s="4">
        <f>+F61</f>
        <v>6500</v>
      </c>
      <c r="J61" s="3">
        <v>0</v>
      </c>
      <c r="K61" s="5">
        <f t="shared" si="1"/>
        <v>0</v>
      </c>
      <c r="L61" s="43">
        <f t="shared" si="2"/>
        <v>6</v>
      </c>
    </row>
    <row r="62" spans="1:12" x14ac:dyDescent="0.25">
      <c r="A62" s="71">
        <v>3</v>
      </c>
      <c r="B62" s="72" t="s">
        <v>14</v>
      </c>
      <c r="C62" s="73" t="s">
        <v>29</v>
      </c>
      <c r="D62" s="73">
        <v>1</v>
      </c>
      <c r="E62" s="77">
        <v>10000</v>
      </c>
      <c r="F62" s="85">
        <v>6500</v>
      </c>
      <c r="G62" s="77">
        <v>57000</v>
      </c>
      <c r="H62" s="86">
        <v>6500</v>
      </c>
      <c r="I62" s="4">
        <f>+F62</f>
        <v>6500</v>
      </c>
      <c r="J62" s="3">
        <v>0</v>
      </c>
      <c r="K62" s="5">
        <f t="shared" si="1"/>
        <v>0</v>
      </c>
      <c r="L62" s="43">
        <f t="shared" si="2"/>
        <v>1</v>
      </c>
    </row>
    <row r="63" spans="1:12" x14ac:dyDescent="0.25">
      <c r="A63" s="71">
        <v>4</v>
      </c>
      <c r="B63" s="72" t="s">
        <v>15</v>
      </c>
      <c r="C63" s="73" t="s">
        <v>29</v>
      </c>
      <c r="D63" s="73">
        <v>1</v>
      </c>
      <c r="E63" s="77">
        <v>10000</v>
      </c>
      <c r="F63" s="85">
        <v>6500</v>
      </c>
      <c r="G63" s="77">
        <v>60000</v>
      </c>
      <c r="H63" s="86">
        <v>6500</v>
      </c>
      <c r="I63" s="4">
        <f>+F63</f>
        <v>6500</v>
      </c>
      <c r="J63" s="3">
        <v>0</v>
      </c>
      <c r="K63" s="5">
        <f t="shared" si="1"/>
        <v>0</v>
      </c>
      <c r="L63" s="43">
        <f t="shared" si="2"/>
        <v>1</v>
      </c>
    </row>
    <row r="64" spans="1:12" ht="22.5" x14ac:dyDescent="0.25">
      <c r="A64" s="71">
        <v>5</v>
      </c>
      <c r="B64" s="72" t="s">
        <v>16</v>
      </c>
      <c r="C64" s="73" t="s">
        <v>29</v>
      </c>
      <c r="D64" s="73">
        <v>6</v>
      </c>
      <c r="E64" s="85">
        <v>25000</v>
      </c>
      <c r="F64" s="77">
        <v>60000</v>
      </c>
      <c r="G64" s="77">
        <v>90000</v>
      </c>
      <c r="H64" s="86">
        <v>25000</v>
      </c>
      <c r="I64" s="4">
        <f>+E64</f>
        <v>25000</v>
      </c>
      <c r="J64" s="3">
        <v>0</v>
      </c>
      <c r="K64" s="5">
        <f t="shared" si="1"/>
        <v>0</v>
      </c>
      <c r="L64" s="43">
        <f t="shared" si="2"/>
        <v>6</v>
      </c>
    </row>
    <row r="65" spans="1:12" x14ac:dyDescent="0.25">
      <c r="A65" s="71">
        <v>6</v>
      </c>
      <c r="B65" s="72" t="s">
        <v>17</v>
      </c>
      <c r="C65" s="73" t="s">
        <v>29</v>
      </c>
      <c r="D65" s="73">
        <v>6</v>
      </c>
      <c r="E65" s="85">
        <v>18000</v>
      </c>
      <c r="F65" s="77">
        <v>30000</v>
      </c>
      <c r="G65" s="77">
        <v>32000</v>
      </c>
      <c r="H65" s="86">
        <v>18000</v>
      </c>
      <c r="I65" s="4">
        <f t="shared" ref="I65:I74" si="12">+E65</f>
        <v>18000</v>
      </c>
      <c r="J65" s="3">
        <v>0</v>
      </c>
      <c r="K65" s="5">
        <f t="shared" si="1"/>
        <v>0</v>
      </c>
      <c r="L65" s="43">
        <f t="shared" si="2"/>
        <v>6</v>
      </c>
    </row>
    <row r="66" spans="1:12" x14ac:dyDescent="0.25">
      <c r="A66" s="71">
        <v>7</v>
      </c>
      <c r="B66" s="72" t="s">
        <v>18</v>
      </c>
      <c r="C66" s="73" t="s">
        <v>29</v>
      </c>
      <c r="D66" s="73">
        <v>6</v>
      </c>
      <c r="E66" s="85">
        <v>14000</v>
      </c>
      <c r="F66" s="77">
        <v>20000</v>
      </c>
      <c r="G66" s="77">
        <v>32000</v>
      </c>
      <c r="H66" s="86">
        <v>14000</v>
      </c>
      <c r="I66" s="4">
        <f t="shared" si="12"/>
        <v>14000</v>
      </c>
      <c r="J66" s="3">
        <v>0</v>
      </c>
      <c r="K66" s="5">
        <f t="shared" si="1"/>
        <v>0</v>
      </c>
      <c r="L66" s="43">
        <f t="shared" si="2"/>
        <v>6</v>
      </c>
    </row>
    <row r="67" spans="1:12" x14ac:dyDescent="0.25">
      <c r="A67" s="71">
        <v>8</v>
      </c>
      <c r="B67" s="72" t="s">
        <v>19</v>
      </c>
      <c r="C67" s="73" t="s">
        <v>29</v>
      </c>
      <c r="D67" s="73">
        <v>1</v>
      </c>
      <c r="E67" s="85">
        <v>18000</v>
      </c>
      <c r="F67" s="77">
        <v>32500</v>
      </c>
      <c r="G67" s="77">
        <v>39700</v>
      </c>
      <c r="H67" s="86">
        <v>18000</v>
      </c>
      <c r="I67" s="4">
        <f t="shared" si="12"/>
        <v>18000</v>
      </c>
      <c r="J67" s="3">
        <v>0</v>
      </c>
      <c r="K67" s="5">
        <f t="shared" si="1"/>
        <v>0</v>
      </c>
      <c r="L67" s="43">
        <f t="shared" si="2"/>
        <v>1</v>
      </c>
    </row>
    <row r="68" spans="1:12" x14ac:dyDescent="0.25">
      <c r="A68" s="71">
        <v>9</v>
      </c>
      <c r="B68" s="72" t="s">
        <v>20</v>
      </c>
      <c r="C68" s="73" t="s">
        <v>29</v>
      </c>
      <c r="D68" s="73">
        <v>1</v>
      </c>
      <c r="E68" s="85">
        <v>55000</v>
      </c>
      <c r="F68" s="77">
        <v>72000</v>
      </c>
      <c r="G68" s="77">
        <v>75000</v>
      </c>
      <c r="H68" s="86">
        <v>55000</v>
      </c>
      <c r="I68" s="4">
        <f t="shared" si="12"/>
        <v>55000</v>
      </c>
      <c r="J68" s="3">
        <v>0</v>
      </c>
      <c r="K68" s="5">
        <f t="shared" si="1"/>
        <v>0</v>
      </c>
      <c r="L68" s="43">
        <f t="shared" si="2"/>
        <v>1</v>
      </c>
    </row>
    <row r="69" spans="1:12" x14ac:dyDescent="0.25">
      <c r="A69" s="71">
        <v>10</v>
      </c>
      <c r="B69" s="72" t="s">
        <v>21</v>
      </c>
      <c r="C69" s="73" t="s">
        <v>29</v>
      </c>
      <c r="D69" s="73">
        <v>1</v>
      </c>
      <c r="E69" s="85">
        <v>18000</v>
      </c>
      <c r="F69" s="77">
        <v>24700</v>
      </c>
      <c r="G69" s="77">
        <v>25000</v>
      </c>
      <c r="H69" s="86">
        <v>18000</v>
      </c>
      <c r="I69" s="4">
        <f t="shared" si="12"/>
        <v>18000</v>
      </c>
      <c r="J69" s="3">
        <v>0</v>
      </c>
      <c r="K69" s="5">
        <f t="shared" ref="K69:K132" si="13">+J69*I69</f>
        <v>0</v>
      </c>
      <c r="L69" s="43">
        <f t="shared" ref="L69:L132" si="14">+D69-J69</f>
        <v>1</v>
      </c>
    </row>
    <row r="70" spans="1:12" x14ac:dyDescent="0.25">
      <c r="A70" s="71">
        <v>11</v>
      </c>
      <c r="B70" s="72" t="s">
        <v>22</v>
      </c>
      <c r="C70" s="73" t="s">
        <v>29</v>
      </c>
      <c r="D70" s="73">
        <v>6</v>
      </c>
      <c r="E70" s="85">
        <v>12000</v>
      </c>
      <c r="F70" s="77">
        <v>24700</v>
      </c>
      <c r="G70" s="77">
        <v>21000</v>
      </c>
      <c r="H70" s="86">
        <v>12000</v>
      </c>
      <c r="I70" s="4">
        <f t="shared" si="12"/>
        <v>12000</v>
      </c>
      <c r="J70" s="3">
        <v>0</v>
      </c>
      <c r="K70" s="5">
        <f t="shared" si="13"/>
        <v>0</v>
      </c>
      <c r="L70" s="43">
        <f t="shared" si="14"/>
        <v>6</v>
      </c>
    </row>
    <row r="71" spans="1:12" x14ac:dyDescent="0.25">
      <c r="A71" s="71">
        <v>12</v>
      </c>
      <c r="B71" s="72" t="s">
        <v>23</v>
      </c>
      <c r="C71" s="73" t="s">
        <v>29</v>
      </c>
      <c r="D71" s="73">
        <v>6</v>
      </c>
      <c r="E71" s="85">
        <v>36000</v>
      </c>
      <c r="F71" s="77">
        <v>42900</v>
      </c>
      <c r="G71" s="77">
        <v>55000</v>
      </c>
      <c r="H71" s="86">
        <v>36000</v>
      </c>
      <c r="I71" s="4">
        <f t="shared" si="12"/>
        <v>36000</v>
      </c>
      <c r="J71" s="3">
        <v>0</v>
      </c>
      <c r="K71" s="5">
        <f t="shared" si="13"/>
        <v>0</v>
      </c>
      <c r="L71" s="43">
        <f t="shared" si="14"/>
        <v>6</v>
      </c>
    </row>
    <row r="72" spans="1:12" x14ac:dyDescent="0.25">
      <c r="A72" s="71">
        <v>13</v>
      </c>
      <c r="B72" s="72" t="s">
        <v>24</v>
      </c>
      <c r="C72" s="73" t="s">
        <v>29</v>
      </c>
      <c r="D72" s="73">
        <v>6</v>
      </c>
      <c r="E72" s="85">
        <v>12000</v>
      </c>
      <c r="F72" s="77">
        <v>14300</v>
      </c>
      <c r="G72" s="77">
        <v>16000</v>
      </c>
      <c r="H72" s="86">
        <v>12000</v>
      </c>
      <c r="I72" s="4">
        <f t="shared" si="12"/>
        <v>12000</v>
      </c>
      <c r="J72" s="3">
        <v>0</v>
      </c>
      <c r="K72" s="5">
        <f t="shared" si="13"/>
        <v>0</v>
      </c>
      <c r="L72" s="43">
        <f t="shared" si="14"/>
        <v>6</v>
      </c>
    </row>
    <row r="73" spans="1:12" x14ac:dyDescent="0.25">
      <c r="A73" s="71">
        <v>14</v>
      </c>
      <c r="B73" s="72" t="s">
        <v>25</v>
      </c>
      <c r="C73" s="73" t="s">
        <v>29</v>
      </c>
      <c r="D73" s="73">
        <v>1</v>
      </c>
      <c r="E73" s="85">
        <v>12000</v>
      </c>
      <c r="F73" s="77">
        <v>18200</v>
      </c>
      <c r="G73" s="77">
        <v>24000</v>
      </c>
      <c r="H73" s="86">
        <v>12000</v>
      </c>
      <c r="I73" s="4">
        <f t="shared" si="12"/>
        <v>12000</v>
      </c>
      <c r="J73" s="3">
        <v>0</v>
      </c>
      <c r="K73" s="5">
        <f t="shared" si="13"/>
        <v>0</v>
      </c>
      <c r="L73" s="43">
        <f t="shared" si="14"/>
        <v>1</v>
      </c>
    </row>
    <row r="74" spans="1:12" x14ac:dyDescent="0.25">
      <c r="A74" s="74">
        <v>1</v>
      </c>
      <c r="B74" s="75" t="s">
        <v>11</v>
      </c>
      <c r="C74" s="76" t="s">
        <v>30</v>
      </c>
      <c r="D74" s="76">
        <v>8</v>
      </c>
      <c r="E74" s="87">
        <v>32000</v>
      </c>
      <c r="F74" s="88">
        <v>37700</v>
      </c>
      <c r="G74" s="88">
        <v>54000</v>
      </c>
      <c r="H74" s="89">
        <v>32000</v>
      </c>
      <c r="I74" s="4">
        <f t="shared" si="12"/>
        <v>32000</v>
      </c>
      <c r="J74" s="3">
        <v>0</v>
      </c>
      <c r="K74" s="5">
        <f t="shared" si="13"/>
        <v>0</v>
      </c>
      <c r="L74" s="43">
        <f t="shared" si="14"/>
        <v>8</v>
      </c>
    </row>
    <row r="75" spans="1:12" x14ac:dyDescent="0.25">
      <c r="A75" s="74">
        <v>2</v>
      </c>
      <c r="B75" s="75" t="s">
        <v>13</v>
      </c>
      <c r="C75" s="76" t="s">
        <v>30</v>
      </c>
      <c r="D75" s="76">
        <v>8</v>
      </c>
      <c r="E75" s="88">
        <v>10000</v>
      </c>
      <c r="F75" s="87">
        <v>6500</v>
      </c>
      <c r="G75" s="88">
        <v>56000</v>
      </c>
      <c r="H75" s="89">
        <v>6500</v>
      </c>
      <c r="I75" s="4">
        <f>+F75</f>
        <v>6500</v>
      </c>
      <c r="J75" s="3">
        <v>0</v>
      </c>
      <c r="K75" s="5">
        <f t="shared" si="13"/>
        <v>0</v>
      </c>
      <c r="L75" s="43">
        <f t="shared" si="14"/>
        <v>8</v>
      </c>
    </row>
    <row r="76" spans="1:12" x14ac:dyDescent="0.25">
      <c r="A76" s="74">
        <v>3</v>
      </c>
      <c r="B76" s="75" t="s">
        <v>14</v>
      </c>
      <c r="C76" s="76" t="s">
        <v>30</v>
      </c>
      <c r="D76" s="76">
        <v>8</v>
      </c>
      <c r="E76" s="88">
        <v>10000</v>
      </c>
      <c r="F76" s="87">
        <v>6500</v>
      </c>
      <c r="G76" s="88">
        <v>57000</v>
      </c>
      <c r="H76" s="89">
        <v>6500</v>
      </c>
      <c r="I76" s="4">
        <f t="shared" ref="I76:I77" si="15">+F76</f>
        <v>6500</v>
      </c>
      <c r="J76" s="3">
        <v>0</v>
      </c>
      <c r="K76" s="5">
        <f t="shared" si="13"/>
        <v>0</v>
      </c>
      <c r="L76" s="43">
        <f t="shared" si="14"/>
        <v>8</v>
      </c>
    </row>
    <row r="77" spans="1:12" x14ac:dyDescent="0.25">
      <c r="A77" s="74">
        <v>4</v>
      </c>
      <c r="B77" s="75" t="s">
        <v>15</v>
      </c>
      <c r="C77" s="76" t="s">
        <v>30</v>
      </c>
      <c r="D77" s="76">
        <v>8</v>
      </c>
      <c r="E77" s="88">
        <v>10000</v>
      </c>
      <c r="F77" s="87">
        <v>6500</v>
      </c>
      <c r="G77" s="88">
        <v>60000</v>
      </c>
      <c r="H77" s="89">
        <v>6500</v>
      </c>
      <c r="I77" s="4">
        <f t="shared" si="15"/>
        <v>6500</v>
      </c>
      <c r="J77" s="3">
        <v>0</v>
      </c>
      <c r="K77" s="5">
        <f t="shared" si="13"/>
        <v>0</v>
      </c>
      <c r="L77" s="43">
        <f t="shared" si="14"/>
        <v>8</v>
      </c>
    </row>
    <row r="78" spans="1:12" ht="22.5" x14ac:dyDescent="0.25">
      <c r="A78" s="74">
        <v>5</v>
      </c>
      <c r="B78" s="75" t="s">
        <v>16</v>
      </c>
      <c r="C78" s="76" t="s">
        <v>30</v>
      </c>
      <c r="D78" s="76">
        <v>8</v>
      </c>
      <c r="E78" s="87">
        <v>25000</v>
      </c>
      <c r="F78" s="88">
        <v>60000</v>
      </c>
      <c r="G78" s="88">
        <v>90000</v>
      </c>
      <c r="H78" s="89">
        <v>25000</v>
      </c>
      <c r="I78" s="4">
        <f>+E78</f>
        <v>25000</v>
      </c>
      <c r="J78" s="3">
        <v>0</v>
      </c>
      <c r="K78" s="5">
        <f t="shared" si="13"/>
        <v>0</v>
      </c>
      <c r="L78" s="43">
        <f t="shared" si="14"/>
        <v>8</v>
      </c>
    </row>
    <row r="79" spans="1:12" x14ac:dyDescent="0.25">
      <c r="A79" s="74">
        <v>6</v>
      </c>
      <c r="B79" s="75" t="s">
        <v>17</v>
      </c>
      <c r="C79" s="76" t="s">
        <v>30</v>
      </c>
      <c r="D79" s="76">
        <v>8</v>
      </c>
      <c r="E79" s="87">
        <v>18000</v>
      </c>
      <c r="F79" s="88">
        <v>26000</v>
      </c>
      <c r="G79" s="88">
        <v>32000</v>
      </c>
      <c r="H79" s="89">
        <v>18000</v>
      </c>
      <c r="I79" s="4">
        <f t="shared" ref="I79:I82" si="16">+E79</f>
        <v>18000</v>
      </c>
      <c r="J79" s="3">
        <v>0</v>
      </c>
      <c r="K79" s="5">
        <f t="shared" si="13"/>
        <v>0</v>
      </c>
      <c r="L79" s="43">
        <f t="shared" si="14"/>
        <v>8</v>
      </c>
    </row>
    <row r="80" spans="1:12" x14ac:dyDescent="0.25">
      <c r="A80" s="74">
        <v>7</v>
      </c>
      <c r="B80" s="75" t="s">
        <v>18</v>
      </c>
      <c r="C80" s="76" t="s">
        <v>30</v>
      </c>
      <c r="D80" s="76">
        <v>8</v>
      </c>
      <c r="E80" s="87">
        <v>14000</v>
      </c>
      <c r="F80" s="88">
        <v>23400</v>
      </c>
      <c r="G80" s="88">
        <v>32000</v>
      </c>
      <c r="H80" s="89">
        <v>14000</v>
      </c>
      <c r="I80" s="4">
        <f t="shared" si="16"/>
        <v>14000</v>
      </c>
      <c r="J80" s="3">
        <v>0</v>
      </c>
      <c r="K80" s="5">
        <f t="shared" si="13"/>
        <v>0</v>
      </c>
      <c r="L80" s="43">
        <f t="shared" si="14"/>
        <v>8</v>
      </c>
    </row>
    <row r="81" spans="1:12" x14ac:dyDescent="0.25">
      <c r="A81" s="74">
        <v>8</v>
      </c>
      <c r="B81" s="75" t="s">
        <v>19</v>
      </c>
      <c r="C81" s="76" t="s">
        <v>30</v>
      </c>
      <c r="D81" s="76">
        <v>8</v>
      </c>
      <c r="E81" s="87">
        <v>18000</v>
      </c>
      <c r="F81" s="88">
        <v>32500</v>
      </c>
      <c r="G81" s="88">
        <v>39700</v>
      </c>
      <c r="H81" s="89">
        <v>18000</v>
      </c>
      <c r="I81" s="4">
        <f t="shared" si="16"/>
        <v>18000</v>
      </c>
      <c r="J81" s="3">
        <v>0</v>
      </c>
      <c r="K81" s="5">
        <f t="shared" si="13"/>
        <v>0</v>
      </c>
      <c r="L81" s="43">
        <f t="shared" si="14"/>
        <v>8</v>
      </c>
    </row>
    <row r="82" spans="1:12" x14ac:dyDescent="0.25">
      <c r="A82" s="74">
        <v>9</v>
      </c>
      <c r="B82" s="75" t="s">
        <v>20</v>
      </c>
      <c r="C82" s="76" t="s">
        <v>30</v>
      </c>
      <c r="D82" s="76">
        <v>8</v>
      </c>
      <c r="E82" s="87">
        <v>55000</v>
      </c>
      <c r="F82" s="88">
        <v>64000</v>
      </c>
      <c r="G82" s="88">
        <v>75000</v>
      </c>
      <c r="H82" s="89">
        <v>55000</v>
      </c>
      <c r="I82" s="4">
        <f t="shared" si="16"/>
        <v>55000</v>
      </c>
      <c r="J82" s="3">
        <v>0</v>
      </c>
      <c r="K82" s="5">
        <f t="shared" si="13"/>
        <v>0</v>
      </c>
      <c r="L82" s="43">
        <f t="shared" si="14"/>
        <v>8</v>
      </c>
    </row>
    <row r="83" spans="1:12" x14ac:dyDescent="0.25">
      <c r="A83" s="74">
        <v>10</v>
      </c>
      <c r="B83" s="75" t="s">
        <v>21</v>
      </c>
      <c r="C83" s="76" t="s">
        <v>30</v>
      </c>
      <c r="D83" s="76">
        <v>8</v>
      </c>
      <c r="E83" s="88">
        <v>18000</v>
      </c>
      <c r="F83" s="87">
        <v>16900</v>
      </c>
      <c r="G83" s="88">
        <v>25000</v>
      </c>
      <c r="H83" s="89">
        <v>16900</v>
      </c>
      <c r="I83" s="4">
        <f>+F83</f>
        <v>16900</v>
      </c>
      <c r="J83" s="3">
        <v>0</v>
      </c>
      <c r="K83" s="5">
        <f t="shared" si="13"/>
        <v>0</v>
      </c>
      <c r="L83" s="43">
        <f t="shared" si="14"/>
        <v>8</v>
      </c>
    </row>
    <row r="84" spans="1:12" x14ac:dyDescent="0.25">
      <c r="A84" s="74">
        <v>11</v>
      </c>
      <c r="B84" s="75" t="s">
        <v>22</v>
      </c>
      <c r="C84" s="76" t="s">
        <v>30</v>
      </c>
      <c r="D84" s="76">
        <v>8</v>
      </c>
      <c r="E84" s="87">
        <v>12000</v>
      </c>
      <c r="F84" s="88">
        <v>20800</v>
      </c>
      <c r="G84" s="88">
        <v>21000</v>
      </c>
      <c r="H84" s="89">
        <v>12000</v>
      </c>
      <c r="I84" s="4">
        <f>+E84</f>
        <v>12000</v>
      </c>
      <c r="J84" s="3">
        <v>0</v>
      </c>
      <c r="K84" s="5">
        <f t="shared" si="13"/>
        <v>0</v>
      </c>
      <c r="L84" s="43">
        <f t="shared" si="14"/>
        <v>8</v>
      </c>
    </row>
    <row r="85" spans="1:12" x14ac:dyDescent="0.25">
      <c r="A85" s="74">
        <v>12</v>
      </c>
      <c r="B85" s="75" t="s">
        <v>23</v>
      </c>
      <c r="C85" s="76" t="s">
        <v>30</v>
      </c>
      <c r="D85" s="76">
        <v>8</v>
      </c>
      <c r="E85" s="87">
        <v>36000</v>
      </c>
      <c r="F85" s="88">
        <v>58500</v>
      </c>
      <c r="G85" s="88">
        <v>55000</v>
      </c>
      <c r="H85" s="89">
        <v>36000</v>
      </c>
      <c r="I85" s="4">
        <f t="shared" ref="I85:I88" si="17">+E85</f>
        <v>36000</v>
      </c>
      <c r="J85" s="3">
        <v>0</v>
      </c>
      <c r="K85" s="5">
        <f t="shared" si="13"/>
        <v>0</v>
      </c>
      <c r="L85" s="43">
        <f t="shared" si="14"/>
        <v>8</v>
      </c>
    </row>
    <row r="86" spans="1:12" x14ac:dyDescent="0.25">
      <c r="A86" s="74">
        <v>13</v>
      </c>
      <c r="B86" s="75" t="s">
        <v>24</v>
      </c>
      <c r="C86" s="76" t="s">
        <v>30</v>
      </c>
      <c r="D86" s="76">
        <v>8</v>
      </c>
      <c r="E86" s="87">
        <v>12000</v>
      </c>
      <c r="F86" s="88">
        <v>23000</v>
      </c>
      <c r="G86" s="88">
        <v>16000</v>
      </c>
      <c r="H86" s="89">
        <v>12000</v>
      </c>
      <c r="I86" s="4">
        <f t="shared" si="17"/>
        <v>12000</v>
      </c>
      <c r="J86" s="3">
        <v>0</v>
      </c>
      <c r="K86" s="5">
        <f t="shared" si="13"/>
        <v>0</v>
      </c>
      <c r="L86" s="43">
        <f t="shared" si="14"/>
        <v>8</v>
      </c>
    </row>
    <row r="87" spans="1:12" x14ac:dyDescent="0.25">
      <c r="A87" s="74">
        <v>14</v>
      </c>
      <c r="B87" s="75" t="s">
        <v>25</v>
      </c>
      <c r="C87" s="76" t="s">
        <v>30</v>
      </c>
      <c r="D87" s="76">
        <v>1</v>
      </c>
      <c r="E87" s="87">
        <v>12000</v>
      </c>
      <c r="F87" s="88">
        <v>18200</v>
      </c>
      <c r="G87" s="88">
        <v>24000</v>
      </c>
      <c r="H87" s="89">
        <v>12000</v>
      </c>
      <c r="I87" s="4">
        <f t="shared" si="17"/>
        <v>12000</v>
      </c>
      <c r="J87" s="3">
        <v>0</v>
      </c>
      <c r="K87" s="5">
        <f t="shared" si="13"/>
        <v>0</v>
      </c>
      <c r="L87" s="43">
        <f t="shared" si="14"/>
        <v>1</v>
      </c>
    </row>
    <row r="88" spans="1:12" x14ac:dyDescent="0.25">
      <c r="A88" s="71">
        <v>1</v>
      </c>
      <c r="B88" s="72" t="s">
        <v>11</v>
      </c>
      <c r="C88" s="73" t="s">
        <v>31</v>
      </c>
      <c r="D88" s="73">
        <v>5</v>
      </c>
      <c r="E88" s="85">
        <v>32000</v>
      </c>
      <c r="F88" s="77">
        <v>40300</v>
      </c>
      <c r="G88" s="77">
        <v>54000</v>
      </c>
      <c r="H88" s="86">
        <v>32000</v>
      </c>
      <c r="I88" s="4">
        <f t="shared" si="17"/>
        <v>32000</v>
      </c>
      <c r="J88" s="3">
        <v>0</v>
      </c>
      <c r="K88" s="5">
        <f t="shared" si="13"/>
        <v>0</v>
      </c>
      <c r="L88" s="43">
        <f t="shared" si="14"/>
        <v>5</v>
      </c>
    </row>
    <row r="89" spans="1:12" x14ac:dyDescent="0.25">
      <c r="A89" s="71">
        <v>2</v>
      </c>
      <c r="B89" s="72" t="s">
        <v>13</v>
      </c>
      <c r="C89" s="73" t="s">
        <v>31</v>
      </c>
      <c r="D89" s="73">
        <v>5</v>
      </c>
      <c r="E89" s="77">
        <v>10000</v>
      </c>
      <c r="F89" s="85">
        <v>6500</v>
      </c>
      <c r="G89" s="77">
        <v>56000</v>
      </c>
      <c r="H89" s="86">
        <v>6500</v>
      </c>
      <c r="I89" s="4">
        <f>+F89</f>
        <v>6500</v>
      </c>
      <c r="J89" s="3">
        <v>0</v>
      </c>
      <c r="K89" s="5">
        <f t="shared" si="13"/>
        <v>0</v>
      </c>
      <c r="L89" s="43">
        <f t="shared" si="14"/>
        <v>5</v>
      </c>
    </row>
    <row r="90" spans="1:12" x14ac:dyDescent="0.25">
      <c r="A90" s="71">
        <v>3</v>
      </c>
      <c r="B90" s="72" t="s">
        <v>14</v>
      </c>
      <c r="C90" s="73" t="s">
        <v>31</v>
      </c>
      <c r="D90" s="73">
        <v>3</v>
      </c>
      <c r="E90" s="77">
        <v>10000</v>
      </c>
      <c r="F90" s="85">
        <v>6500</v>
      </c>
      <c r="G90" s="77">
        <v>57000</v>
      </c>
      <c r="H90" s="86">
        <v>6500</v>
      </c>
      <c r="I90" s="4">
        <f t="shared" ref="I90:I91" si="18">+F90</f>
        <v>6500</v>
      </c>
      <c r="J90" s="3">
        <v>0</v>
      </c>
      <c r="K90" s="5">
        <f t="shared" si="13"/>
        <v>0</v>
      </c>
      <c r="L90" s="43">
        <f t="shared" si="14"/>
        <v>3</v>
      </c>
    </row>
    <row r="91" spans="1:12" x14ac:dyDescent="0.25">
      <c r="A91" s="71">
        <v>4</v>
      </c>
      <c r="B91" s="72" t="s">
        <v>15</v>
      </c>
      <c r="C91" s="73" t="s">
        <v>31</v>
      </c>
      <c r="D91" s="73">
        <v>3</v>
      </c>
      <c r="E91" s="77">
        <v>10000</v>
      </c>
      <c r="F91" s="85">
        <v>6500</v>
      </c>
      <c r="G91" s="77">
        <v>60000</v>
      </c>
      <c r="H91" s="86">
        <v>6500</v>
      </c>
      <c r="I91" s="4">
        <f t="shared" si="18"/>
        <v>6500</v>
      </c>
      <c r="J91" s="3">
        <v>0</v>
      </c>
      <c r="K91" s="5">
        <f t="shared" si="13"/>
        <v>0</v>
      </c>
      <c r="L91" s="43">
        <f t="shared" si="14"/>
        <v>3</v>
      </c>
    </row>
    <row r="92" spans="1:12" ht="22.5" x14ac:dyDescent="0.25">
      <c r="A92" s="71">
        <v>5</v>
      </c>
      <c r="B92" s="72" t="s">
        <v>16</v>
      </c>
      <c r="C92" s="73" t="s">
        <v>31</v>
      </c>
      <c r="D92" s="73">
        <v>5</v>
      </c>
      <c r="E92" s="85">
        <v>25000</v>
      </c>
      <c r="F92" s="77">
        <v>60000</v>
      </c>
      <c r="G92" s="77">
        <v>90000</v>
      </c>
      <c r="H92" s="86">
        <v>25000</v>
      </c>
      <c r="I92" s="4">
        <f>+E92</f>
        <v>25000</v>
      </c>
      <c r="J92" s="3">
        <v>0</v>
      </c>
      <c r="K92" s="5">
        <f t="shared" si="13"/>
        <v>0</v>
      </c>
      <c r="L92" s="43">
        <f t="shared" si="14"/>
        <v>5</v>
      </c>
    </row>
    <row r="93" spans="1:12" x14ac:dyDescent="0.25">
      <c r="A93" s="71">
        <v>6</v>
      </c>
      <c r="B93" s="72" t="s">
        <v>17</v>
      </c>
      <c r="C93" s="73" t="s">
        <v>31</v>
      </c>
      <c r="D93" s="73">
        <v>5</v>
      </c>
      <c r="E93" s="85">
        <v>18000</v>
      </c>
      <c r="F93" s="77">
        <v>24700</v>
      </c>
      <c r="G93" s="77">
        <v>32000</v>
      </c>
      <c r="H93" s="86">
        <v>18000</v>
      </c>
      <c r="I93" s="4">
        <f>+E93</f>
        <v>18000</v>
      </c>
      <c r="J93" s="3">
        <v>0</v>
      </c>
      <c r="K93" s="5">
        <f t="shared" si="13"/>
        <v>0</v>
      </c>
      <c r="L93" s="43">
        <f t="shared" si="14"/>
        <v>5</v>
      </c>
    </row>
    <row r="94" spans="1:12" x14ac:dyDescent="0.25">
      <c r="A94" s="71">
        <v>7</v>
      </c>
      <c r="B94" s="72" t="s">
        <v>32</v>
      </c>
      <c r="C94" s="73" t="s">
        <v>31</v>
      </c>
      <c r="D94" s="73">
        <v>5</v>
      </c>
      <c r="E94" s="85">
        <v>14000</v>
      </c>
      <c r="F94" s="77">
        <v>19500</v>
      </c>
      <c r="G94" s="77">
        <v>32000</v>
      </c>
      <c r="H94" s="86">
        <v>14000</v>
      </c>
      <c r="I94" s="4">
        <f t="shared" ref="I94:I102" si="19">+E94</f>
        <v>14000</v>
      </c>
      <c r="J94" s="3">
        <v>0</v>
      </c>
      <c r="K94" s="5">
        <f t="shared" si="13"/>
        <v>0</v>
      </c>
      <c r="L94" s="43">
        <f t="shared" si="14"/>
        <v>5</v>
      </c>
    </row>
    <row r="95" spans="1:12" x14ac:dyDescent="0.25">
      <c r="A95" s="71">
        <v>8</v>
      </c>
      <c r="B95" s="72" t="s">
        <v>19</v>
      </c>
      <c r="C95" s="73" t="s">
        <v>31</v>
      </c>
      <c r="D95" s="73">
        <v>3</v>
      </c>
      <c r="E95" s="85">
        <v>18000</v>
      </c>
      <c r="F95" s="77">
        <v>23400</v>
      </c>
      <c r="G95" s="77">
        <v>39700</v>
      </c>
      <c r="H95" s="86">
        <v>18000</v>
      </c>
      <c r="I95" s="4">
        <f t="shared" si="19"/>
        <v>18000</v>
      </c>
      <c r="J95" s="3">
        <v>0</v>
      </c>
      <c r="K95" s="5">
        <f t="shared" si="13"/>
        <v>0</v>
      </c>
      <c r="L95" s="43">
        <f t="shared" si="14"/>
        <v>3</v>
      </c>
    </row>
    <row r="96" spans="1:12" x14ac:dyDescent="0.25">
      <c r="A96" s="71">
        <v>9</v>
      </c>
      <c r="B96" s="72" t="s">
        <v>20</v>
      </c>
      <c r="C96" s="73" t="s">
        <v>31</v>
      </c>
      <c r="D96" s="73">
        <v>3</v>
      </c>
      <c r="E96" s="85">
        <v>55000</v>
      </c>
      <c r="F96" s="77">
        <v>85000</v>
      </c>
      <c r="G96" s="77">
        <v>75000</v>
      </c>
      <c r="H96" s="86">
        <v>55000</v>
      </c>
      <c r="I96" s="4">
        <f t="shared" si="19"/>
        <v>55000</v>
      </c>
      <c r="J96" s="3">
        <v>0</v>
      </c>
      <c r="K96" s="5">
        <f t="shared" si="13"/>
        <v>0</v>
      </c>
      <c r="L96" s="43">
        <f t="shared" si="14"/>
        <v>3</v>
      </c>
    </row>
    <row r="97" spans="1:12" x14ac:dyDescent="0.25">
      <c r="A97" s="71">
        <v>10</v>
      </c>
      <c r="B97" s="72" t="s">
        <v>21</v>
      </c>
      <c r="C97" s="73" t="s">
        <v>31</v>
      </c>
      <c r="D97" s="73">
        <v>3</v>
      </c>
      <c r="E97" s="85">
        <v>18000</v>
      </c>
      <c r="F97" s="77">
        <v>16900</v>
      </c>
      <c r="G97" s="77">
        <v>25000</v>
      </c>
      <c r="H97" s="86">
        <v>18000</v>
      </c>
      <c r="I97" s="4">
        <f t="shared" si="19"/>
        <v>18000</v>
      </c>
      <c r="J97" s="3">
        <v>0</v>
      </c>
      <c r="K97" s="5">
        <f t="shared" si="13"/>
        <v>0</v>
      </c>
      <c r="L97" s="43">
        <f t="shared" si="14"/>
        <v>3</v>
      </c>
    </row>
    <row r="98" spans="1:12" x14ac:dyDescent="0.25">
      <c r="A98" s="71">
        <v>11</v>
      </c>
      <c r="B98" s="72" t="s">
        <v>22</v>
      </c>
      <c r="C98" s="73" t="s">
        <v>31</v>
      </c>
      <c r="D98" s="73">
        <v>5</v>
      </c>
      <c r="E98" s="85">
        <v>12000</v>
      </c>
      <c r="F98" s="77">
        <v>24700</v>
      </c>
      <c r="G98" s="77">
        <v>21000</v>
      </c>
      <c r="H98" s="86">
        <v>12000</v>
      </c>
      <c r="I98" s="4">
        <f t="shared" si="19"/>
        <v>12000</v>
      </c>
      <c r="J98" s="3">
        <v>0</v>
      </c>
      <c r="K98" s="5">
        <f t="shared" si="13"/>
        <v>0</v>
      </c>
      <c r="L98" s="43">
        <f t="shared" si="14"/>
        <v>5</v>
      </c>
    </row>
    <row r="99" spans="1:12" x14ac:dyDescent="0.25">
      <c r="A99" s="71">
        <v>12</v>
      </c>
      <c r="B99" s="72" t="s">
        <v>23</v>
      </c>
      <c r="C99" s="73" t="s">
        <v>31</v>
      </c>
      <c r="D99" s="73">
        <v>5</v>
      </c>
      <c r="E99" s="85">
        <v>36000</v>
      </c>
      <c r="F99" s="77">
        <v>45500</v>
      </c>
      <c r="G99" s="77">
        <v>55000</v>
      </c>
      <c r="H99" s="86">
        <v>36000</v>
      </c>
      <c r="I99" s="4">
        <f t="shared" si="19"/>
        <v>36000</v>
      </c>
      <c r="J99" s="3">
        <v>0</v>
      </c>
      <c r="K99" s="5">
        <f t="shared" si="13"/>
        <v>0</v>
      </c>
      <c r="L99" s="43">
        <f t="shared" si="14"/>
        <v>5</v>
      </c>
    </row>
    <row r="100" spans="1:12" x14ac:dyDescent="0.25">
      <c r="A100" s="71">
        <v>13</v>
      </c>
      <c r="B100" s="72" t="s">
        <v>24</v>
      </c>
      <c r="C100" s="73" t="s">
        <v>31</v>
      </c>
      <c r="D100" s="73">
        <v>5</v>
      </c>
      <c r="E100" s="85">
        <v>12000</v>
      </c>
      <c r="F100" s="77">
        <v>18200</v>
      </c>
      <c r="G100" s="77">
        <v>16000</v>
      </c>
      <c r="H100" s="86">
        <v>12000</v>
      </c>
      <c r="I100" s="4">
        <f t="shared" si="19"/>
        <v>12000</v>
      </c>
      <c r="J100" s="3">
        <v>0</v>
      </c>
      <c r="K100" s="5">
        <f t="shared" si="13"/>
        <v>0</v>
      </c>
      <c r="L100" s="43">
        <f t="shared" si="14"/>
        <v>5</v>
      </c>
    </row>
    <row r="101" spans="1:12" x14ac:dyDescent="0.25">
      <c r="A101" s="71">
        <v>14</v>
      </c>
      <c r="B101" s="72" t="s">
        <v>25</v>
      </c>
      <c r="C101" s="73" t="s">
        <v>31</v>
      </c>
      <c r="D101" s="73">
        <v>1</v>
      </c>
      <c r="E101" s="85">
        <v>12000</v>
      </c>
      <c r="F101" s="77">
        <v>12000</v>
      </c>
      <c r="G101" s="77">
        <v>24000</v>
      </c>
      <c r="H101" s="86">
        <v>12000</v>
      </c>
      <c r="I101" s="4">
        <f t="shared" si="19"/>
        <v>12000</v>
      </c>
      <c r="J101" s="3">
        <v>0</v>
      </c>
      <c r="K101" s="5">
        <f t="shared" si="13"/>
        <v>0</v>
      </c>
      <c r="L101" s="43">
        <f t="shared" si="14"/>
        <v>1</v>
      </c>
    </row>
    <row r="102" spans="1:12" x14ac:dyDescent="0.25">
      <c r="A102" s="74">
        <v>1</v>
      </c>
      <c r="B102" s="75" t="s">
        <v>11</v>
      </c>
      <c r="C102" s="76" t="s">
        <v>33</v>
      </c>
      <c r="D102" s="76">
        <v>6</v>
      </c>
      <c r="E102" s="87">
        <v>32000</v>
      </c>
      <c r="F102" s="88">
        <v>32500</v>
      </c>
      <c r="G102" s="88">
        <v>35000</v>
      </c>
      <c r="H102" s="89">
        <v>32000</v>
      </c>
      <c r="I102" s="4">
        <f t="shared" si="19"/>
        <v>32000</v>
      </c>
      <c r="J102" s="3">
        <v>0</v>
      </c>
      <c r="K102" s="5">
        <f t="shared" si="13"/>
        <v>0</v>
      </c>
      <c r="L102" s="43">
        <f t="shared" si="14"/>
        <v>6</v>
      </c>
    </row>
    <row r="103" spans="1:12" x14ac:dyDescent="0.25">
      <c r="A103" s="74">
        <v>2</v>
      </c>
      <c r="B103" s="75" t="s">
        <v>13</v>
      </c>
      <c r="C103" s="76" t="s">
        <v>33</v>
      </c>
      <c r="D103" s="76">
        <v>6</v>
      </c>
      <c r="E103" s="88">
        <v>10000</v>
      </c>
      <c r="F103" s="87">
        <v>6500</v>
      </c>
      <c r="G103" s="88">
        <v>43000</v>
      </c>
      <c r="H103" s="89">
        <v>6500</v>
      </c>
      <c r="I103" s="4">
        <f>+F103</f>
        <v>6500</v>
      </c>
      <c r="J103" s="3">
        <v>0</v>
      </c>
      <c r="K103" s="5">
        <f t="shared" si="13"/>
        <v>0</v>
      </c>
      <c r="L103" s="43">
        <f t="shared" si="14"/>
        <v>6</v>
      </c>
    </row>
    <row r="104" spans="1:12" x14ac:dyDescent="0.25">
      <c r="A104" s="74">
        <v>3</v>
      </c>
      <c r="B104" s="75" t="s">
        <v>14</v>
      </c>
      <c r="C104" s="76" t="s">
        <v>33</v>
      </c>
      <c r="D104" s="76">
        <v>5</v>
      </c>
      <c r="E104" s="88">
        <v>10000</v>
      </c>
      <c r="F104" s="87">
        <v>6500</v>
      </c>
      <c r="G104" s="88">
        <v>43000</v>
      </c>
      <c r="H104" s="89">
        <v>6500</v>
      </c>
      <c r="I104" s="4">
        <f t="shared" ref="I104:I105" si="20">+F104</f>
        <v>6500</v>
      </c>
      <c r="J104" s="3">
        <v>0</v>
      </c>
      <c r="K104" s="5">
        <f t="shared" si="13"/>
        <v>0</v>
      </c>
      <c r="L104" s="43">
        <f t="shared" si="14"/>
        <v>5</v>
      </c>
    </row>
    <row r="105" spans="1:12" x14ac:dyDescent="0.25">
      <c r="A105" s="74">
        <v>4</v>
      </c>
      <c r="B105" s="75" t="s">
        <v>15</v>
      </c>
      <c r="C105" s="76" t="s">
        <v>33</v>
      </c>
      <c r="D105" s="76">
        <v>5</v>
      </c>
      <c r="E105" s="88">
        <v>10000</v>
      </c>
      <c r="F105" s="87">
        <v>6500</v>
      </c>
      <c r="G105" s="88">
        <v>43000</v>
      </c>
      <c r="H105" s="89">
        <v>6500</v>
      </c>
      <c r="I105" s="4">
        <f t="shared" si="20"/>
        <v>6500</v>
      </c>
      <c r="J105" s="3">
        <v>0</v>
      </c>
      <c r="K105" s="5">
        <f t="shared" si="13"/>
        <v>0</v>
      </c>
      <c r="L105" s="43">
        <f t="shared" si="14"/>
        <v>5</v>
      </c>
    </row>
    <row r="106" spans="1:12" ht="22.5" x14ac:dyDescent="0.25">
      <c r="A106" s="74">
        <v>5</v>
      </c>
      <c r="B106" s="75" t="s">
        <v>16</v>
      </c>
      <c r="C106" s="76" t="s">
        <v>33</v>
      </c>
      <c r="D106" s="76">
        <v>6</v>
      </c>
      <c r="E106" s="87">
        <v>25000</v>
      </c>
      <c r="F106" s="88">
        <v>60000</v>
      </c>
      <c r="G106" s="88">
        <v>90000</v>
      </c>
      <c r="H106" s="89">
        <v>25000</v>
      </c>
      <c r="I106" s="4">
        <f>+E106</f>
        <v>25000</v>
      </c>
      <c r="J106" s="3">
        <v>0</v>
      </c>
      <c r="K106" s="5">
        <f t="shared" si="13"/>
        <v>0</v>
      </c>
      <c r="L106" s="43">
        <f t="shared" si="14"/>
        <v>6</v>
      </c>
    </row>
    <row r="107" spans="1:12" x14ac:dyDescent="0.25">
      <c r="A107" s="74">
        <v>6</v>
      </c>
      <c r="B107" s="75" t="s">
        <v>17</v>
      </c>
      <c r="C107" s="76" t="s">
        <v>33</v>
      </c>
      <c r="D107" s="76">
        <v>6</v>
      </c>
      <c r="E107" s="87">
        <v>18000</v>
      </c>
      <c r="F107" s="88">
        <v>20800</v>
      </c>
      <c r="G107" s="88">
        <v>25000</v>
      </c>
      <c r="H107" s="89">
        <v>18000</v>
      </c>
      <c r="I107" s="4">
        <f t="shared" ref="I107:I110" si="21">+E107</f>
        <v>18000</v>
      </c>
      <c r="J107" s="3">
        <v>0</v>
      </c>
      <c r="K107" s="5">
        <f t="shared" si="13"/>
        <v>0</v>
      </c>
      <c r="L107" s="43">
        <f t="shared" si="14"/>
        <v>6</v>
      </c>
    </row>
    <row r="108" spans="1:12" x14ac:dyDescent="0.25">
      <c r="A108" s="74">
        <v>7</v>
      </c>
      <c r="B108" s="75" t="s">
        <v>18</v>
      </c>
      <c r="C108" s="76" t="s">
        <v>33</v>
      </c>
      <c r="D108" s="76">
        <v>6</v>
      </c>
      <c r="E108" s="87">
        <v>14000</v>
      </c>
      <c r="F108" s="88">
        <v>15600</v>
      </c>
      <c r="G108" s="88">
        <v>25000</v>
      </c>
      <c r="H108" s="89">
        <v>14000</v>
      </c>
      <c r="I108" s="4">
        <f t="shared" si="21"/>
        <v>14000</v>
      </c>
      <c r="J108" s="3">
        <v>0</v>
      </c>
      <c r="K108" s="5">
        <f t="shared" si="13"/>
        <v>0</v>
      </c>
      <c r="L108" s="43">
        <f t="shared" si="14"/>
        <v>6</v>
      </c>
    </row>
    <row r="109" spans="1:12" x14ac:dyDescent="0.25">
      <c r="A109" s="74">
        <v>8</v>
      </c>
      <c r="B109" s="75" t="s">
        <v>19</v>
      </c>
      <c r="C109" s="76" t="s">
        <v>33</v>
      </c>
      <c r="D109" s="76">
        <v>5</v>
      </c>
      <c r="E109" s="87">
        <v>18000</v>
      </c>
      <c r="F109" s="88">
        <v>19500</v>
      </c>
      <c r="G109" s="88">
        <v>33000</v>
      </c>
      <c r="H109" s="89">
        <v>18000</v>
      </c>
      <c r="I109" s="4">
        <f t="shared" si="21"/>
        <v>18000</v>
      </c>
      <c r="J109" s="3">
        <v>0</v>
      </c>
      <c r="K109" s="5">
        <f t="shared" si="13"/>
        <v>0</v>
      </c>
      <c r="L109" s="43">
        <f t="shared" si="14"/>
        <v>5</v>
      </c>
    </row>
    <row r="110" spans="1:12" x14ac:dyDescent="0.25">
      <c r="A110" s="74">
        <v>9</v>
      </c>
      <c r="B110" s="75" t="s">
        <v>20</v>
      </c>
      <c r="C110" s="76" t="s">
        <v>33</v>
      </c>
      <c r="D110" s="76">
        <v>5</v>
      </c>
      <c r="E110" s="87">
        <v>55000</v>
      </c>
      <c r="F110" s="88">
        <v>116000</v>
      </c>
      <c r="G110" s="88">
        <v>75000</v>
      </c>
      <c r="H110" s="89">
        <v>55000</v>
      </c>
      <c r="I110" s="4">
        <f t="shared" si="21"/>
        <v>55000</v>
      </c>
      <c r="J110" s="3">
        <v>0</v>
      </c>
      <c r="K110" s="5">
        <f t="shared" si="13"/>
        <v>0</v>
      </c>
      <c r="L110" s="43">
        <f t="shared" si="14"/>
        <v>5</v>
      </c>
    </row>
    <row r="111" spans="1:12" x14ac:dyDescent="0.25">
      <c r="A111" s="74">
        <v>10</v>
      </c>
      <c r="B111" s="75" t="s">
        <v>21</v>
      </c>
      <c r="C111" s="76" t="s">
        <v>33</v>
      </c>
      <c r="D111" s="76">
        <v>5</v>
      </c>
      <c r="E111" s="88">
        <v>18000</v>
      </c>
      <c r="F111" s="87">
        <v>14500</v>
      </c>
      <c r="G111" s="88">
        <v>25500</v>
      </c>
      <c r="H111" s="89">
        <v>14500</v>
      </c>
      <c r="I111" s="4">
        <f>+F111</f>
        <v>14500</v>
      </c>
      <c r="J111" s="3">
        <v>0</v>
      </c>
      <c r="K111" s="5">
        <f t="shared" si="13"/>
        <v>0</v>
      </c>
      <c r="L111" s="43">
        <f t="shared" si="14"/>
        <v>5</v>
      </c>
    </row>
    <row r="112" spans="1:12" x14ac:dyDescent="0.25">
      <c r="A112" s="74">
        <v>11</v>
      </c>
      <c r="B112" s="75" t="s">
        <v>22</v>
      </c>
      <c r="C112" s="76" t="s">
        <v>33</v>
      </c>
      <c r="D112" s="76">
        <v>6</v>
      </c>
      <c r="E112" s="87">
        <v>12000</v>
      </c>
      <c r="F112" s="88">
        <v>21000</v>
      </c>
      <c r="G112" s="88">
        <v>21000</v>
      </c>
      <c r="H112" s="89">
        <v>12000</v>
      </c>
      <c r="I112" s="4">
        <f>+E112</f>
        <v>12000</v>
      </c>
      <c r="J112" s="3">
        <v>0</v>
      </c>
      <c r="K112" s="5">
        <f t="shared" si="13"/>
        <v>0</v>
      </c>
      <c r="L112" s="43">
        <f t="shared" si="14"/>
        <v>6</v>
      </c>
    </row>
    <row r="113" spans="1:12" x14ac:dyDescent="0.25">
      <c r="A113" s="74">
        <v>12</v>
      </c>
      <c r="B113" s="75" t="s">
        <v>23</v>
      </c>
      <c r="C113" s="76" t="s">
        <v>33</v>
      </c>
      <c r="D113" s="76">
        <v>6</v>
      </c>
      <c r="E113" s="87">
        <v>36000</v>
      </c>
      <c r="F113" s="88">
        <v>44500</v>
      </c>
      <c r="G113" s="88">
        <v>52000</v>
      </c>
      <c r="H113" s="89">
        <v>36000</v>
      </c>
      <c r="I113" s="4">
        <f t="shared" ref="I113:I116" si="22">+E113</f>
        <v>36000</v>
      </c>
      <c r="J113" s="3">
        <v>0</v>
      </c>
      <c r="K113" s="5">
        <f t="shared" si="13"/>
        <v>0</v>
      </c>
      <c r="L113" s="43">
        <f t="shared" si="14"/>
        <v>6</v>
      </c>
    </row>
    <row r="114" spans="1:12" x14ac:dyDescent="0.25">
      <c r="A114" s="74">
        <v>13</v>
      </c>
      <c r="B114" s="75" t="s">
        <v>24</v>
      </c>
      <c r="C114" s="76" t="s">
        <v>33</v>
      </c>
      <c r="D114" s="76">
        <v>6</v>
      </c>
      <c r="E114" s="87">
        <v>12000</v>
      </c>
      <c r="F114" s="88">
        <v>14500</v>
      </c>
      <c r="G114" s="88">
        <v>16000</v>
      </c>
      <c r="H114" s="89">
        <v>12000</v>
      </c>
      <c r="I114" s="4">
        <f t="shared" si="22"/>
        <v>12000</v>
      </c>
      <c r="J114" s="3">
        <v>0</v>
      </c>
      <c r="K114" s="5">
        <f t="shared" si="13"/>
        <v>0</v>
      </c>
      <c r="L114" s="43">
        <f t="shared" si="14"/>
        <v>6</v>
      </c>
    </row>
    <row r="115" spans="1:12" x14ac:dyDescent="0.25">
      <c r="A115" s="74">
        <v>14</v>
      </c>
      <c r="B115" s="75" t="s">
        <v>25</v>
      </c>
      <c r="C115" s="76" t="s">
        <v>33</v>
      </c>
      <c r="D115" s="76">
        <v>1</v>
      </c>
      <c r="E115" s="87">
        <v>12000</v>
      </c>
      <c r="F115" s="88">
        <v>12000</v>
      </c>
      <c r="G115" s="88">
        <v>24000</v>
      </c>
      <c r="H115" s="89">
        <v>12000</v>
      </c>
      <c r="I115" s="4">
        <f t="shared" si="22"/>
        <v>12000</v>
      </c>
      <c r="J115" s="3">
        <v>0</v>
      </c>
      <c r="K115" s="5">
        <f t="shared" si="13"/>
        <v>0</v>
      </c>
      <c r="L115" s="43">
        <f t="shared" si="14"/>
        <v>1</v>
      </c>
    </row>
    <row r="116" spans="1:12" x14ac:dyDescent="0.25">
      <c r="A116" s="71">
        <v>1</v>
      </c>
      <c r="B116" s="72" t="s">
        <v>11</v>
      </c>
      <c r="C116" s="73" t="s">
        <v>34</v>
      </c>
      <c r="D116" s="73">
        <v>5</v>
      </c>
      <c r="E116" s="85">
        <v>32000</v>
      </c>
      <c r="F116" s="77">
        <v>35100</v>
      </c>
      <c r="G116" s="77">
        <v>54000</v>
      </c>
      <c r="H116" s="86">
        <v>32000</v>
      </c>
      <c r="I116" s="4">
        <f t="shared" si="22"/>
        <v>32000</v>
      </c>
      <c r="J116" s="3">
        <v>0</v>
      </c>
      <c r="K116" s="5">
        <f t="shared" si="13"/>
        <v>0</v>
      </c>
      <c r="L116" s="43">
        <f t="shared" si="14"/>
        <v>5</v>
      </c>
    </row>
    <row r="117" spans="1:12" x14ac:dyDescent="0.25">
      <c r="A117" s="71">
        <v>2</v>
      </c>
      <c r="B117" s="72" t="s">
        <v>13</v>
      </c>
      <c r="C117" s="73" t="s">
        <v>34</v>
      </c>
      <c r="D117" s="73">
        <v>5</v>
      </c>
      <c r="E117" s="77">
        <v>10000</v>
      </c>
      <c r="F117" s="85">
        <v>6500</v>
      </c>
      <c r="G117" s="77">
        <v>56000</v>
      </c>
      <c r="H117" s="86">
        <v>6500</v>
      </c>
      <c r="I117" s="4">
        <f>+F117</f>
        <v>6500</v>
      </c>
      <c r="J117" s="3">
        <v>0</v>
      </c>
      <c r="K117" s="5">
        <f t="shared" si="13"/>
        <v>0</v>
      </c>
      <c r="L117" s="43">
        <f t="shared" si="14"/>
        <v>5</v>
      </c>
    </row>
    <row r="118" spans="1:12" x14ac:dyDescent="0.25">
      <c r="A118" s="71">
        <v>3</v>
      </c>
      <c r="B118" s="72" t="s">
        <v>14</v>
      </c>
      <c r="C118" s="73" t="s">
        <v>34</v>
      </c>
      <c r="D118" s="73">
        <v>4</v>
      </c>
      <c r="E118" s="77">
        <v>10000</v>
      </c>
      <c r="F118" s="85">
        <v>6500</v>
      </c>
      <c r="G118" s="77">
        <v>57000</v>
      </c>
      <c r="H118" s="86">
        <v>6500</v>
      </c>
      <c r="I118" s="4">
        <f t="shared" ref="I118:I119" si="23">+F118</f>
        <v>6500</v>
      </c>
      <c r="J118" s="3">
        <v>0</v>
      </c>
      <c r="K118" s="5">
        <f t="shared" si="13"/>
        <v>0</v>
      </c>
      <c r="L118" s="43">
        <f t="shared" si="14"/>
        <v>4</v>
      </c>
    </row>
    <row r="119" spans="1:12" x14ac:dyDescent="0.25">
      <c r="A119" s="71">
        <v>4</v>
      </c>
      <c r="B119" s="72" t="s">
        <v>15</v>
      </c>
      <c r="C119" s="73" t="s">
        <v>34</v>
      </c>
      <c r="D119" s="73">
        <v>4</v>
      </c>
      <c r="E119" s="77">
        <v>10000</v>
      </c>
      <c r="F119" s="85">
        <v>6500</v>
      </c>
      <c r="G119" s="77">
        <v>60000</v>
      </c>
      <c r="H119" s="86">
        <v>6500</v>
      </c>
      <c r="I119" s="4">
        <f t="shared" si="23"/>
        <v>6500</v>
      </c>
      <c r="J119" s="3">
        <v>0</v>
      </c>
      <c r="K119" s="5">
        <f t="shared" si="13"/>
        <v>0</v>
      </c>
      <c r="L119" s="43">
        <f t="shared" si="14"/>
        <v>4</v>
      </c>
    </row>
    <row r="120" spans="1:12" ht="22.5" x14ac:dyDescent="0.25">
      <c r="A120" s="71">
        <v>5</v>
      </c>
      <c r="B120" s="72" t="s">
        <v>16</v>
      </c>
      <c r="C120" s="73" t="s">
        <v>34</v>
      </c>
      <c r="D120" s="73">
        <v>5</v>
      </c>
      <c r="E120" s="85">
        <v>25000</v>
      </c>
      <c r="F120" s="77">
        <v>60000</v>
      </c>
      <c r="G120" s="77">
        <v>90000</v>
      </c>
      <c r="H120" s="86">
        <v>25000</v>
      </c>
      <c r="I120" s="4">
        <f>+E120</f>
        <v>25000</v>
      </c>
      <c r="J120" s="3">
        <v>0</v>
      </c>
      <c r="K120" s="5">
        <f t="shared" si="13"/>
        <v>0</v>
      </c>
      <c r="L120" s="43">
        <f t="shared" si="14"/>
        <v>5</v>
      </c>
    </row>
    <row r="121" spans="1:12" x14ac:dyDescent="0.25">
      <c r="A121" s="71">
        <v>6</v>
      </c>
      <c r="B121" s="72" t="s">
        <v>17</v>
      </c>
      <c r="C121" s="73" t="s">
        <v>34</v>
      </c>
      <c r="D121" s="73">
        <v>5</v>
      </c>
      <c r="E121" s="85">
        <v>18000</v>
      </c>
      <c r="F121" s="77">
        <v>28600</v>
      </c>
      <c r="G121" s="77">
        <v>32000</v>
      </c>
      <c r="H121" s="86">
        <v>18000</v>
      </c>
      <c r="I121" s="4">
        <f t="shared" ref="I121:I129" si="24">+E121</f>
        <v>18000</v>
      </c>
      <c r="J121" s="3">
        <v>0</v>
      </c>
      <c r="K121" s="5">
        <f t="shared" si="13"/>
        <v>0</v>
      </c>
      <c r="L121" s="43">
        <f t="shared" si="14"/>
        <v>5</v>
      </c>
    </row>
    <row r="122" spans="1:12" x14ac:dyDescent="0.25">
      <c r="A122" s="71">
        <v>7</v>
      </c>
      <c r="B122" s="72" t="s">
        <v>18</v>
      </c>
      <c r="C122" s="73" t="s">
        <v>34</v>
      </c>
      <c r="D122" s="73">
        <v>5</v>
      </c>
      <c r="E122" s="85">
        <v>14000</v>
      </c>
      <c r="F122" s="77">
        <v>22100</v>
      </c>
      <c r="G122" s="77">
        <v>32000</v>
      </c>
      <c r="H122" s="86">
        <v>14000</v>
      </c>
      <c r="I122" s="4">
        <f t="shared" si="24"/>
        <v>14000</v>
      </c>
      <c r="J122" s="3">
        <v>0</v>
      </c>
      <c r="K122" s="5">
        <f t="shared" si="13"/>
        <v>0</v>
      </c>
      <c r="L122" s="43">
        <f t="shared" si="14"/>
        <v>5</v>
      </c>
    </row>
    <row r="123" spans="1:12" x14ac:dyDescent="0.25">
      <c r="A123" s="71">
        <v>8</v>
      </c>
      <c r="B123" s="72" t="s">
        <v>19</v>
      </c>
      <c r="C123" s="73" t="s">
        <v>34</v>
      </c>
      <c r="D123" s="73">
        <v>4</v>
      </c>
      <c r="E123" s="85">
        <v>18000</v>
      </c>
      <c r="F123" s="77">
        <v>36400</v>
      </c>
      <c r="G123" s="77">
        <v>39700</v>
      </c>
      <c r="H123" s="86">
        <v>18000</v>
      </c>
      <c r="I123" s="4">
        <f t="shared" si="24"/>
        <v>18000</v>
      </c>
      <c r="J123" s="3">
        <v>0</v>
      </c>
      <c r="K123" s="5">
        <f t="shared" si="13"/>
        <v>0</v>
      </c>
      <c r="L123" s="43">
        <f t="shared" si="14"/>
        <v>4</v>
      </c>
    </row>
    <row r="124" spans="1:12" x14ac:dyDescent="0.25">
      <c r="A124" s="71">
        <v>9</v>
      </c>
      <c r="B124" s="72" t="s">
        <v>20</v>
      </c>
      <c r="C124" s="73" t="s">
        <v>34</v>
      </c>
      <c r="D124" s="73">
        <v>4</v>
      </c>
      <c r="E124" s="85">
        <v>55000</v>
      </c>
      <c r="F124" s="77">
        <v>104000</v>
      </c>
      <c r="G124" s="77">
        <v>75000</v>
      </c>
      <c r="H124" s="86">
        <v>55000</v>
      </c>
      <c r="I124" s="4">
        <f t="shared" si="24"/>
        <v>55000</v>
      </c>
      <c r="J124" s="3">
        <v>0</v>
      </c>
      <c r="K124" s="5">
        <f t="shared" si="13"/>
        <v>0</v>
      </c>
      <c r="L124" s="43">
        <f t="shared" si="14"/>
        <v>4</v>
      </c>
    </row>
    <row r="125" spans="1:12" x14ac:dyDescent="0.25">
      <c r="A125" s="71">
        <v>10</v>
      </c>
      <c r="B125" s="72" t="s">
        <v>21</v>
      </c>
      <c r="C125" s="73" t="s">
        <v>34</v>
      </c>
      <c r="D125" s="73">
        <v>4</v>
      </c>
      <c r="E125" s="85">
        <v>18000</v>
      </c>
      <c r="F125" s="77">
        <v>18200</v>
      </c>
      <c r="G125" s="77">
        <v>25000</v>
      </c>
      <c r="H125" s="86">
        <v>18000</v>
      </c>
      <c r="I125" s="4">
        <f t="shared" si="24"/>
        <v>18000</v>
      </c>
      <c r="J125" s="3">
        <v>0</v>
      </c>
      <c r="K125" s="5">
        <f t="shared" si="13"/>
        <v>0</v>
      </c>
      <c r="L125" s="43">
        <f t="shared" si="14"/>
        <v>4</v>
      </c>
    </row>
    <row r="126" spans="1:12" x14ac:dyDescent="0.25">
      <c r="A126" s="71">
        <v>11</v>
      </c>
      <c r="B126" s="72" t="s">
        <v>22</v>
      </c>
      <c r="C126" s="73" t="s">
        <v>34</v>
      </c>
      <c r="D126" s="73">
        <v>5</v>
      </c>
      <c r="E126" s="85">
        <v>12000</v>
      </c>
      <c r="F126" s="77">
        <v>20800</v>
      </c>
      <c r="G126" s="77">
        <v>21000</v>
      </c>
      <c r="H126" s="86">
        <v>12000</v>
      </c>
      <c r="I126" s="4">
        <f t="shared" si="24"/>
        <v>12000</v>
      </c>
      <c r="J126" s="3">
        <v>0</v>
      </c>
      <c r="K126" s="5">
        <f t="shared" si="13"/>
        <v>0</v>
      </c>
      <c r="L126" s="43">
        <f t="shared" si="14"/>
        <v>5</v>
      </c>
    </row>
    <row r="127" spans="1:12" x14ac:dyDescent="0.25">
      <c r="A127" s="71">
        <v>12</v>
      </c>
      <c r="B127" s="72" t="s">
        <v>23</v>
      </c>
      <c r="C127" s="73" t="s">
        <v>34</v>
      </c>
      <c r="D127" s="73">
        <v>5</v>
      </c>
      <c r="E127" s="85">
        <v>36000</v>
      </c>
      <c r="F127" s="77">
        <v>58500</v>
      </c>
      <c r="G127" s="77">
        <v>55000</v>
      </c>
      <c r="H127" s="86">
        <v>36000</v>
      </c>
      <c r="I127" s="4">
        <f t="shared" si="24"/>
        <v>36000</v>
      </c>
      <c r="J127" s="3">
        <v>0</v>
      </c>
      <c r="K127" s="5">
        <f t="shared" si="13"/>
        <v>0</v>
      </c>
      <c r="L127" s="43">
        <f t="shared" si="14"/>
        <v>5</v>
      </c>
    </row>
    <row r="128" spans="1:12" x14ac:dyDescent="0.25">
      <c r="A128" s="71">
        <v>13</v>
      </c>
      <c r="B128" s="72" t="s">
        <v>24</v>
      </c>
      <c r="C128" s="73" t="s">
        <v>34</v>
      </c>
      <c r="D128" s="73">
        <v>5</v>
      </c>
      <c r="E128" s="85">
        <v>12000</v>
      </c>
      <c r="F128" s="77">
        <v>24700</v>
      </c>
      <c r="G128" s="77">
        <v>16000</v>
      </c>
      <c r="H128" s="86">
        <v>12000</v>
      </c>
      <c r="I128" s="4">
        <f t="shared" si="24"/>
        <v>12000</v>
      </c>
      <c r="J128" s="3">
        <v>0</v>
      </c>
      <c r="K128" s="5">
        <f t="shared" si="13"/>
        <v>0</v>
      </c>
      <c r="L128" s="43">
        <f t="shared" si="14"/>
        <v>5</v>
      </c>
    </row>
    <row r="129" spans="1:12" x14ac:dyDescent="0.25">
      <c r="A129" s="71">
        <v>14</v>
      </c>
      <c r="B129" s="72" t="s">
        <v>25</v>
      </c>
      <c r="C129" s="73" t="s">
        <v>34</v>
      </c>
      <c r="D129" s="73">
        <v>1</v>
      </c>
      <c r="E129" s="85">
        <v>12000</v>
      </c>
      <c r="F129" s="85">
        <v>12000</v>
      </c>
      <c r="G129" s="77">
        <v>24000</v>
      </c>
      <c r="H129" s="86">
        <v>12000</v>
      </c>
      <c r="I129" s="4">
        <f t="shared" si="24"/>
        <v>12000</v>
      </c>
      <c r="J129" s="3">
        <v>0</v>
      </c>
      <c r="K129" s="5">
        <f t="shared" si="13"/>
        <v>0</v>
      </c>
      <c r="L129" s="43">
        <f t="shared" si="14"/>
        <v>1</v>
      </c>
    </row>
    <row r="130" spans="1:12" x14ac:dyDescent="0.25">
      <c r="A130" s="74">
        <v>1</v>
      </c>
      <c r="B130" s="75" t="s">
        <v>11</v>
      </c>
      <c r="C130" s="76" t="s">
        <v>35</v>
      </c>
      <c r="D130" s="76">
        <v>1</v>
      </c>
      <c r="E130" s="88">
        <v>40000</v>
      </c>
      <c r="F130" s="87">
        <v>35100</v>
      </c>
      <c r="G130" s="88">
        <v>54000</v>
      </c>
      <c r="H130" s="89">
        <v>35100</v>
      </c>
      <c r="I130" s="4">
        <f>+F130</f>
        <v>35100</v>
      </c>
      <c r="J130" s="3">
        <v>0</v>
      </c>
      <c r="K130" s="5">
        <f t="shared" si="13"/>
        <v>0</v>
      </c>
      <c r="L130" s="43">
        <f t="shared" si="14"/>
        <v>1</v>
      </c>
    </row>
    <row r="131" spans="1:12" x14ac:dyDescent="0.25">
      <c r="A131" s="74">
        <v>2</v>
      </c>
      <c r="B131" s="75" t="s">
        <v>13</v>
      </c>
      <c r="C131" s="76" t="s">
        <v>35</v>
      </c>
      <c r="D131" s="76">
        <v>1</v>
      </c>
      <c r="E131" s="88">
        <v>10000</v>
      </c>
      <c r="F131" s="87">
        <v>6500</v>
      </c>
      <c r="G131" s="88">
        <v>56000</v>
      </c>
      <c r="H131" s="89">
        <v>6500</v>
      </c>
      <c r="I131" s="4">
        <f t="shared" ref="I131:I133" si="25">+F131</f>
        <v>6500</v>
      </c>
      <c r="J131" s="3">
        <v>0</v>
      </c>
      <c r="K131" s="5">
        <f t="shared" si="13"/>
        <v>0</v>
      </c>
      <c r="L131" s="43">
        <f t="shared" si="14"/>
        <v>1</v>
      </c>
    </row>
    <row r="132" spans="1:12" x14ac:dyDescent="0.25">
      <c r="A132" s="74">
        <v>3</v>
      </c>
      <c r="B132" s="75" t="s">
        <v>14</v>
      </c>
      <c r="C132" s="76" t="s">
        <v>35</v>
      </c>
      <c r="D132" s="76">
        <v>1</v>
      </c>
      <c r="E132" s="88">
        <v>10000</v>
      </c>
      <c r="F132" s="87">
        <v>6500</v>
      </c>
      <c r="G132" s="88">
        <v>57000</v>
      </c>
      <c r="H132" s="89">
        <v>6500</v>
      </c>
      <c r="I132" s="4">
        <f t="shared" si="25"/>
        <v>6500</v>
      </c>
      <c r="J132" s="3">
        <v>0</v>
      </c>
      <c r="K132" s="5">
        <f t="shared" si="13"/>
        <v>0</v>
      </c>
      <c r="L132" s="43">
        <f t="shared" si="14"/>
        <v>1</v>
      </c>
    </row>
    <row r="133" spans="1:12" x14ac:dyDescent="0.25">
      <c r="A133" s="74">
        <v>4</v>
      </c>
      <c r="B133" s="75" t="s">
        <v>15</v>
      </c>
      <c r="C133" s="76" t="s">
        <v>35</v>
      </c>
      <c r="D133" s="76">
        <v>1</v>
      </c>
      <c r="E133" s="88">
        <v>10000</v>
      </c>
      <c r="F133" s="87">
        <v>6500</v>
      </c>
      <c r="G133" s="88">
        <v>60000</v>
      </c>
      <c r="H133" s="89">
        <v>6500</v>
      </c>
      <c r="I133" s="4">
        <f t="shared" si="25"/>
        <v>6500</v>
      </c>
      <c r="J133" s="3">
        <v>0</v>
      </c>
      <c r="K133" s="5">
        <f t="shared" ref="K133:K196" si="26">+J133*I133</f>
        <v>0</v>
      </c>
      <c r="L133" s="43">
        <f t="shared" ref="L133:L196" si="27">+D133-J133</f>
        <v>1</v>
      </c>
    </row>
    <row r="134" spans="1:12" ht="22.5" x14ac:dyDescent="0.25">
      <c r="A134" s="74">
        <v>5</v>
      </c>
      <c r="B134" s="75" t="s">
        <v>16</v>
      </c>
      <c r="C134" s="76" t="s">
        <v>35</v>
      </c>
      <c r="D134" s="76">
        <v>1</v>
      </c>
      <c r="E134" s="87">
        <v>25000</v>
      </c>
      <c r="F134" s="88">
        <v>60000</v>
      </c>
      <c r="G134" s="88">
        <v>90000</v>
      </c>
      <c r="H134" s="89">
        <v>25000</v>
      </c>
      <c r="I134" s="4">
        <f>+E134</f>
        <v>25000</v>
      </c>
      <c r="J134" s="3">
        <v>0</v>
      </c>
      <c r="K134" s="5">
        <f t="shared" si="26"/>
        <v>0</v>
      </c>
      <c r="L134" s="43">
        <f t="shared" si="27"/>
        <v>1</v>
      </c>
    </row>
    <row r="135" spans="1:12" x14ac:dyDescent="0.25">
      <c r="A135" s="74">
        <v>6</v>
      </c>
      <c r="B135" s="75" t="s">
        <v>17</v>
      </c>
      <c r="C135" s="76" t="s">
        <v>35</v>
      </c>
      <c r="D135" s="76">
        <v>1</v>
      </c>
      <c r="E135" s="87">
        <v>22000</v>
      </c>
      <c r="F135" s="88">
        <v>26000</v>
      </c>
      <c r="G135" s="88">
        <v>32000</v>
      </c>
      <c r="H135" s="89">
        <v>22000</v>
      </c>
      <c r="I135" s="4">
        <f t="shared" ref="I135:I137" si="28">+E135</f>
        <v>22000</v>
      </c>
      <c r="J135" s="3">
        <v>0</v>
      </c>
      <c r="K135" s="5">
        <f t="shared" si="26"/>
        <v>0</v>
      </c>
      <c r="L135" s="43">
        <f t="shared" si="27"/>
        <v>1</v>
      </c>
    </row>
    <row r="136" spans="1:12" x14ac:dyDescent="0.25">
      <c r="A136" s="74">
        <v>7</v>
      </c>
      <c r="B136" s="75" t="s">
        <v>18</v>
      </c>
      <c r="C136" s="76" t="s">
        <v>35</v>
      </c>
      <c r="D136" s="76">
        <v>1</v>
      </c>
      <c r="E136" s="87">
        <v>16000</v>
      </c>
      <c r="F136" s="88">
        <v>18200</v>
      </c>
      <c r="G136" s="88">
        <v>32000</v>
      </c>
      <c r="H136" s="89">
        <v>16000</v>
      </c>
      <c r="I136" s="4">
        <f t="shared" si="28"/>
        <v>16000</v>
      </c>
      <c r="J136" s="3">
        <v>0</v>
      </c>
      <c r="K136" s="5">
        <f t="shared" si="26"/>
        <v>0</v>
      </c>
      <c r="L136" s="43">
        <f t="shared" si="27"/>
        <v>1</v>
      </c>
    </row>
    <row r="137" spans="1:12" x14ac:dyDescent="0.25">
      <c r="A137" s="74">
        <v>8</v>
      </c>
      <c r="B137" s="75" t="s">
        <v>19</v>
      </c>
      <c r="C137" s="76" t="s">
        <v>35</v>
      </c>
      <c r="D137" s="76">
        <v>1</v>
      </c>
      <c r="E137" s="87">
        <v>22000</v>
      </c>
      <c r="F137" s="88">
        <v>36400</v>
      </c>
      <c r="G137" s="88">
        <v>39700</v>
      </c>
      <c r="H137" s="89">
        <v>22000</v>
      </c>
      <c r="I137" s="4">
        <f t="shared" si="28"/>
        <v>22000</v>
      </c>
      <c r="J137" s="3">
        <v>0</v>
      </c>
      <c r="K137" s="5">
        <f t="shared" si="26"/>
        <v>0</v>
      </c>
      <c r="L137" s="43">
        <f t="shared" si="27"/>
        <v>1</v>
      </c>
    </row>
    <row r="138" spans="1:12" x14ac:dyDescent="0.25">
      <c r="A138" s="74">
        <v>9</v>
      </c>
      <c r="B138" s="75" t="s">
        <v>20</v>
      </c>
      <c r="C138" s="76" t="s">
        <v>35</v>
      </c>
      <c r="D138" s="76">
        <v>1</v>
      </c>
      <c r="E138" s="88">
        <v>60000</v>
      </c>
      <c r="F138" s="87">
        <v>55000</v>
      </c>
      <c r="G138" s="88">
        <v>75000</v>
      </c>
      <c r="H138" s="89">
        <v>55000</v>
      </c>
      <c r="I138" s="4">
        <f>+F138</f>
        <v>55000</v>
      </c>
      <c r="J138" s="3">
        <v>0</v>
      </c>
      <c r="K138" s="5">
        <f t="shared" si="26"/>
        <v>0</v>
      </c>
      <c r="L138" s="43">
        <f t="shared" si="27"/>
        <v>1</v>
      </c>
    </row>
    <row r="139" spans="1:12" x14ac:dyDescent="0.25">
      <c r="A139" s="74">
        <v>10</v>
      </c>
      <c r="B139" s="75" t="s">
        <v>21</v>
      </c>
      <c r="C139" s="76" t="s">
        <v>35</v>
      </c>
      <c r="D139" s="76">
        <v>1</v>
      </c>
      <c r="E139" s="88">
        <v>20000</v>
      </c>
      <c r="F139" s="87">
        <v>19500</v>
      </c>
      <c r="G139" s="88">
        <v>25000</v>
      </c>
      <c r="H139" s="89">
        <v>19500</v>
      </c>
      <c r="I139" s="4">
        <f>+F139</f>
        <v>19500</v>
      </c>
      <c r="J139" s="3">
        <v>0</v>
      </c>
      <c r="K139" s="5">
        <f t="shared" si="26"/>
        <v>0</v>
      </c>
      <c r="L139" s="43">
        <f t="shared" si="27"/>
        <v>1</v>
      </c>
    </row>
    <row r="140" spans="1:12" x14ac:dyDescent="0.25">
      <c r="A140" s="74">
        <v>11</v>
      </c>
      <c r="B140" s="75" t="s">
        <v>22</v>
      </c>
      <c r="C140" s="76" t="s">
        <v>35</v>
      </c>
      <c r="D140" s="76">
        <v>1</v>
      </c>
      <c r="E140" s="87">
        <v>15000</v>
      </c>
      <c r="F140" s="88">
        <v>20800</v>
      </c>
      <c r="G140" s="88">
        <v>21000</v>
      </c>
      <c r="H140" s="89">
        <v>15000</v>
      </c>
      <c r="I140" s="4">
        <f>+E140</f>
        <v>15000</v>
      </c>
      <c r="J140" s="3">
        <v>0</v>
      </c>
      <c r="K140" s="5">
        <f t="shared" si="26"/>
        <v>0</v>
      </c>
      <c r="L140" s="43">
        <f t="shared" si="27"/>
        <v>1</v>
      </c>
    </row>
    <row r="141" spans="1:12" x14ac:dyDescent="0.25">
      <c r="A141" s="74">
        <v>12</v>
      </c>
      <c r="B141" s="75" t="s">
        <v>23</v>
      </c>
      <c r="C141" s="76" t="s">
        <v>35</v>
      </c>
      <c r="D141" s="76">
        <v>1</v>
      </c>
      <c r="E141" s="87">
        <v>45000</v>
      </c>
      <c r="F141" s="88">
        <v>52000</v>
      </c>
      <c r="G141" s="88">
        <v>55000</v>
      </c>
      <c r="H141" s="89">
        <v>45000</v>
      </c>
      <c r="I141" s="4">
        <f t="shared" ref="I141:I143" si="29">+E141</f>
        <v>45000</v>
      </c>
      <c r="J141" s="3">
        <v>0</v>
      </c>
      <c r="K141" s="5">
        <f t="shared" si="26"/>
        <v>0</v>
      </c>
      <c r="L141" s="43">
        <f t="shared" si="27"/>
        <v>1</v>
      </c>
    </row>
    <row r="142" spans="1:12" x14ac:dyDescent="0.25">
      <c r="A142" s="74">
        <v>13</v>
      </c>
      <c r="B142" s="75" t="s">
        <v>24</v>
      </c>
      <c r="C142" s="76" t="s">
        <v>35</v>
      </c>
      <c r="D142" s="76">
        <v>1</v>
      </c>
      <c r="E142" s="87">
        <v>15000</v>
      </c>
      <c r="F142" s="88">
        <v>23400</v>
      </c>
      <c r="G142" s="88">
        <v>16000</v>
      </c>
      <c r="H142" s="89">
        <v>15000</v>
      </c>
      <c r="I142" s="4">
        <f t="shared" si="29"/>
        <v>15000</v>
      </c>
      <c r="J142" s="3">
        <v>0</v>
      </c>
      <c r="K142" s="5">
        <f t="shared" si="26"/>
        <v>0</v>
      </c>
      <c r="L142" s="43">
        <f t="shared" si="27"/>
        <v>1</v>
      </c>
    </row>
    <row r="143" spans="1:12" x14ac:dyDescent="0.25">
      <c r="A143" s="74">
        <v>14</v>
      </c>
      <c r="B143" s="75" t="s">
        <v>25</v>
      </c>
      <c r="C143" s="76" t="s">
        <v>35</v>
      </c>
      <c r="D143" s="76">
        <v>1</v>
      </c>
      <c r="E143" s="87">
        <v>15000</v>
      </c>
      <c r="F143" s="88">
        <v>18200</v>
      </c>
      <c r="G143" s="88">
        <v>24000</v>
      </c>
      <c r="H143" s="89">
        <v>15000</v>
      </c>
      <c r="I143" s="4">
        <f t="shared" si="29"/>
        <v>15000</v>
      </c>
      <c r="J143" s="3">
        <v>0</v>
      </c>
      <c r="K143" s="5">
        <f t="shared" si="26"/>
        <v>0</v>
      </c>
      <c r="L143" s="43">
        <f t="shared" si="27"/>
        <v>1</v>
      </c>
    </row>
    <row r="144" spans="1:12" x14ac:dyDescent="0.25">
      <c r="A144" s="71">
        <v>1</v>
      </c>
      <c r="B144" s="72" t="s">
        <v>11</v>
      </c>
      <c r="C144" s="73" t="s">
        <v>36</v>
      </c>
      <c r="D144" s="73">
        <v>8</v>
      </c>
      <c r="E144" s="77">
        <v>32000</v>
      </c>
      <c r="F144" s="85">
        <v>31500</v>
      </c>
      <c r="G144" s="77">
        <v>35000</v>
      </c>
      <c r="H144" s="86">
        <v>31500</v>
      </c>
      <c r="I144" s="4">
        <f>+F144</f>
        <v>31500</v>
      </c>
      <c r="J144" s="43">
        <v>8</v>
      </c>
      <c r="K144" s="5">
        <f t="shared" si="26"/>
        <v>252000</v>
      </c>
      <c r="L144" s="43">
        <f t="shared" si="27"/>
        <v>0</v>
      </c>
    </row>
    <row r="145" spans="1:14" x14ac:dyDescent="0.25">
      <c r="A145" s="71">
        <v>2</v>
      </c>
      <c r="B145" s="72" t="s">
        <v>13</v>
      </c>
      <c r="C145" s="73" t="s">
        <v>36</v>
      </c>
      <c r="D145" s="73">
        <v>8</v>
      </c>
      <c r="E145" s="77">
        <v>10000</v>
      </c>
      <c r="F145" s="85">
        <v>6500</v>
      </c>
      <c r="G145" s="77">
        <v>43000</v>
      </c>
      <c r="H145" s="86">
        <v>6500</v>
      </c>
      <c r="I145" s="4">
        <f t="shared" ref="I145:I147" si="30">+F145</f>
        <v>6500</v>
      </c>
      <c r="J145" s="43">
        <v>8</v>
      </c>
      <c r="K145" s="5">
        <f t="shared" si="26"/>
        <v>52000</v>
      </c>
      <c r="L145" s="43">
        <f t="shared" si="27"/>
        <v>0</v>
      </c>
    </row>
    <row r="146" spans="1:14" x14ac:dyDescent="0.25">
      <c r="A146" s="71">
        <v>3</v>
      </c>
      <c r="B146" s="72" t="s">
        <v>14</v>
      </c>
      <c r="C146" s="73" t="s">
        <v>36</v>
      </c>
      <c r="D146" s="73">
        <v>8</v>
      </c>
      <c r="E146" s="77">
        <v>10000</v>
      </c>
      <c r="F146" s="85">
        <v>6500</v>
      </c>
      <c r="G146" s="77">
        <v>43000</v>
      </c>
      <c r="H146" s="86">
        <v>6500</v>
      </c>
      <c r="I146" s="4">
        <f t="shared" si="30"/>
        <v>6500</v>
      </c>
      <c r="J146" s="3">
        <v>0</v>
      </c>
      <c r="K146" s="5">
        <f t="shared" si="26"/>
        <v>0</v>
      </c>
      <c r="L146" s="43">
        <f t="shared" si="27"/>
        <v>8</v>
      </c>
    </row>
    <row r="147" spans="1:14" x14ac:dyDescent="0.25">
      <c r="A147" s="71">
        <v>4</v>
      </c>
      <c r="B147" s="72" t="s">
        <v>15</v>
      </c>
      <c r="C147" s="73" t="s">
        <v>36</v>
      </c>
      <c r="D147" s="73">
        <v>8</v>
      </c>
      <c r="E147" s="77">
        <v>10000</v>
      </c>
      <c r="F147" s="85">
        <v>6500</v>
      </c>
      <c r="G147" s="77">
        <v>43000</v>
      </c>
      <c r="H147" s="86">
        <v>6500</v>
      </c>
      <c r="I147" s="4">
        <f t="shared" si="30"/>
        <v>6500</v>
      </c>
      <c r="J147" s="3">
        <v>0</v>
      </c>
      <c r="K147" s="5">
        <f t="shared" si="26"/>
        <v>0</v>
      </c>
      <c r="L147" s="43">
        <f t="shared" si="27"/>
        <v>8</v>
      </c>
    </row>
    <row r="148" spans="1:14" ht="22.5" x14ac:dyDescent="0.25">
      <c r="A148" s="71">
        <v>5</v>
      </c>
      <c r="B148" s="72" t="s">
        <v>16</v>
      </c>
      <c r="C148" s="73" t="s">
        <v>36</v>
      </c>
      <c r="D148" s="73">
        <v>8</v>
      </c>
      <c r="E148" s="85">
        <v>25000</v>
      </c>
      <c r="F148" s="77">
        <v>60000</v>
      </c>
      <c r="G148" s="77">
        <v>90000</v>
      </c>
      <c r="H148" s="86">
        <v>25000</v>
      </c>
      <c r="I148" s="4">
        <f>+E148</f>
        <v>25000</v>
      </c>
      <c r="J148" s="3">
        <v>0</v>
      </c>
      <c r="K148" s="5">
        <f t="shared" si="26"/>
        <v>0</v>
      </c>
      <c r="L148" s="43">
        <f t="shared" si="27"/>
        <v>8</v>
      </c>
    </row>
    <row r="149" spans="1:14" x14ac:dyDescent="0.25">
      <c r="A149" s="71">
        <v>6</v>
      </c>
      <c r="B149" s="72" t="s">
        <v>17</v>
      </c>
      <c r="C149" s="73" t="s">
        <v>36</v>
      </c>
      <c r="D149" s="73">
        <v>8</v>
      </c>
      <c r="E149" s="85">
        <v>18000</v>
      </c>
      <c r="F149" s="77">
        <v>18200</v>
      </c>
      <c r="G149" s="77">
        <v>25000</v>
      </c>
      <c r="H149" s="86">
        <v>18000</v>
      </c>
      <c r="I149" s="4">
        <f t="shared" ref="I149:I157" si="31">+E149</f>
        <v>18000</v>
      </c>
      <c r="J149" s="43">
        <f>+D149</f>
        <v>8</v>
      </c>
      <c r="K149" s="5">
        <f t="shared" si="26"/>
        <v>144000</v>
      </c>
      <c r="L149" s="43">
        <f t="shared" si="27"/>
        <v>0</v>
      </c>
    </row>
    <row r="150" spans="1:14" x14ac:dyDescent="0.25">
      <c r="A150" s="71">
        <v>7</v>
      </c>
      <c r="B150" s="72" t="s">
        <v>18</v>
      </c>
      <c r="C150" s="73" t="s">
        <v>36</v>
      </c>
      <c r="D150" s="73">
        <v>8</v>
      </c>
      <c r="E150" s="85">
        <v>14000</v>
      </c>
      <c r="F150" s="77">
        <v>16900</v>
      </c>
      <c r="G150" s="77">
        <v>27000</v>
      </c>
      <c r="H150" s="86">
        <v>14000</v>
      </c>
      <c r="I150" s="4">
        <f t="shared" si="31"/>
        <v>14000</v>
      </c>
      <c r="J150" s="43">
        <f t="shared" ref="J150:J152" si="32">+D150</f>
        <v>8</v>
      </c>
      <c r="K150" s="5">
        <f t="shared" si="26"/>
        <v>112000</v>
      </c>
      <c r="L150" s="43">
        <f t="shared" si="27"/>
        <v>0</v>
      </c>
    </row>
    <row r="151" spans="1:14" x14ac:dyDescent="0.25">
      <c r="A151" s="71">
        <v>8</v>
      </c>
      <c r="B151" s="72" t="s">
        <v>19</v>
      </c>
      <c r="C151" s="73" t="s">
        <v>36</v>
      </c>
      <c r="D151" s="73">
        <v>8</v>
      </c>
      <c r="E151" s="85">
        <v>18000</v>
      </c>
      <c r="F151" s="77">
        <v>20800</v>
      </c>
      <c r="G151" s="77">
        <v>25000</v>
      </c>
      <c r="H151" s="86">
        <v>18000</v>
      </c>
      <c r="I151" s="4">
        <f t="shared" si="31"/>
        <v>18000</v>
      </c>
      <c r="J151" s="43">
        <f t="shared" si="32"/>
        <v>8</v>
      </c>
      <c r="K151" s="5">
        <f t="shared" si="26"/>
        <v>144000</v>
      </c>
      <c r="L151" s="43">
        <f t="shared" si="27"/>
        <v>0</v>
      </c>
    </row>
    <row r="152" spans="1:14" x14ac:dyDescent="0.25">
      <c r="A152" s="71">
        <v>9</v>
      </c>
      <c r="B152" s="72" t="s">
        <v>20</v>
      </c>
      <c r="C152" s="73" t="s">
        <v>36</v>
      </c>
      <c r="D152" s="73">
        <v>8</v>
      </c>
      <c r="E152" s="85">
        <v>55000</v>
      </c>
      <c r="F152" s="77">
        <v>104000</v>
      </c>
      <c r="G152" s="77">
        <v>69000</v>
      </c>
      <c r="H152" s="86">
        <v>55000</v>
      </c>
      <c r="I152" s="4">
        <f t="shared" si="31"/>
        <v>55000</v>
      </c>
      <c r="J152" s="43">
        <f t="shared" si="32"/>
        <v>8</v>
      </c>
      <c r="K152" s="5">
        <f t="shared" si="26"/>
        <v>440000</v>
      </c>
      <c r="L152" s="43">
        <f t="shared" si="27"/>
        <v>0</v>
      </c>
      <c r="N152" s="9"/>
    </row>
    <row r="153" spans="1:14" x14ac:dyDescent="0.25">
      <c r="A153" s="71">
        <v>10</v>
      </c>
      <c r="B153" s="72" t="s">
        <v>21</v>
      </c>
      <c r="C153" s="73" t="s">
        <v>36</v>
      </c>
      <c r="D153" s="73">
        <v>8</v>
      </c>
      <c r="E153" s="85">
        <v>18000</v>
      </c>
      <c r="F153" s="77">
        <v>19500</v>
      </c>
      <c r="G153" s="77">
        <v>25000</v>
      </c>
      <c r="H153" s="86">
        <v>18000</v>
      </c>
      <c r="I153" s="4">
        <f t="shared" si="31"/>
        <v>18000</v>
      </c>
      <c r="J153" s="3">
        <v>0</v>
      </c>
      <c r="K153" s="5">
        <f t="shared" si="26"/>
        <v>0</v>
      </c>
      <c r="L153" s="43">
        <f t="shared" si="27"/>
        <v>8</v>
      </c>
    </row>
    <row r="154" spans="1:14" x14ac:dyDescent="0.25">
      <c r="A154" s="71">
        <v>11</v>
      </c>
      <c r="B154" s="72" t="s">
        <v>22</v>
      </c>
      <c r="C154" s="73" t="s">
        <v>36</v>
      </c>
      <c r="D154" s="73">
        <v>8</v>
      </c>
      <c r="E154" s="85">
        <v>12000</v>
      </c>
      <c r="F154" s="77">
        <v>20800</v>
      </c>
      <c r="G154" s="77">
        <v>17000</v>
      </c>
      <c r="H154" s="86">
        <v>12000</v>
      </c>
      <c r="I154" s="4">
        <f t="shared" si="31"/>
        <v>12000</v>
      </c>
      <c r="J154" s="3">
        <v>0</v>
      </c>
      <c r="K154" s="5">
        <f t="shared" si="26"/>
        <v>0</v>
      </c>
      <c r="L154" s="43">
        <f t="shared" si="27"/>
        <v>8</v>
      </c>
    </row>
    <row r="155" spans="1:14" x14ac:dyDescent="0.25">
      <c r="A155" s="71">
        <v>12</v>
      </c>
      <c r="B155" s="72" t="s">
        <v>23</v>
      </c>
      <c r="C155" s="73" t="s">
        <v>36</v>
      </c>
      <c r="D155" s="73">
        <v>8</v>
      </c>
      <c r="E155" s="85">
        <v>36000</v>
      </c>
      <c r="F155" s="77">
        <v>57200</v>
      </c>
      <c r="G155" s="77">
        <v>57000</v>
      </c>
      <c r="H155" s="86">
        <v>36000</v>
      </c>
      <c r="I155" s="4">
        <f t="shared" si="31"/>
        <v>36000</v>
      </c>
      <c r="J155" s="3">
        <v>0</v>
      </c>
      <c r="K155" s="5">
        <f t="shared" si="26"/>
        <v>0</v>
      </c>
      <c r="L155" s="43">
        <f t="shared" si="27"/>
        <v>8</v>
      </c>
    </row>
    <row r="156" spans="1:14" x14ac:dyDescent="0.25">
      <c r="A156" s="71">
        <v>13</v>
      </c>
      <c r="B156" s="72" t="s">
        <v>24</v>
      </c>
      <c r="C156" s="73" t="s">
        <v>36</v>
      </c>
      <c r="D156" s="73">
        <v>8</v>
      </c>
      <c r="E156" s="85">
        <v>12000</v>
      </c>
      <c r="F156" s="77">
        <v>20800</v>
      </c>
      <c r="G156" s="77">
        <v>17000</v>
      </c>
      <c r="H156" s="86">
        <v>12000</v>
      </c>
      <c r="I156" s="4">
        <f t="shared" si="31"/>
        <v>12000</v>
      </c>
      <c r="J156" s="3">
        <v>0</v>
      </c>
      <c r="K156" s="5">
        <f t="shared" si="26"/>
        <v>0</v>
      </c>
      <c r="L156" s="43">
        <f t="shared" si="27"/>
        <v>8</v>
      </c>
    </row>
    <row r="157" spans="1:14" x14ac:dyDescent="0.25">
      <c r="A157" s="71">
        <v>14</v>
      </c>
      <c r="B157" s="72" t="s">
        <v>25</v>
      </c>
      <c r="C157" s="73" t="s">
        <v>36</v>
      </c>
      <c r="D157" s="73">
        <v>1</v>
      </c>
      <c r="E157" s="85">
        <v>12000</v>
      </c>
      <c r="F157" s="85">
        <v>12000</v>
      </c>
      <c r="G157" s="77">
        <v>24000</v>
      </c>
      <c r="H157" s="86">
        <v>12000</v>
      </c>
      <c r="I157" s="4">
        <f t="shared" si="31"/>
        <v>12000</v>
      </c>
      <c r="J157" s="43">
        <v>1</v>
      </c>
      <c r="K157" s="5">
        <f t="shared" si="26"/>
        <v>12000</v>
      </c>
      <c r="L157" s="43">
        <f t="shared" si="27"/>
        <v>0</v>
      </c>
    </row>
    <row r="158" spans="1:14" x14ac:dyDescent="0.25">
      <c r="A158" s="74">
        <v>1</v>
      </c>
      <c r="B158" s="75" t="s">
        <v>11</v>
      </c>
      <c r="C158" s="76" t="s">
        <v>37</v>
      </c>
      <c r="D158" s="76">
        <v>7</v>
      </c>
      <c r="E158" s="88">
        <v>40000</v>
      </c>
      <c r="F158" s="87">
        <v>37700</v>
      </c>
      <c r="G158" s="88">
        <v>54000</v>
      </c>
      <c r="H158" s="89">
        <v>37700</v>
      </c>
      <c r="I158" s="4">
        <f>+F158</f>
        <v>37700</v>
      </c>
      <c r="J158" s="43">
        <f>+D158</f>
        <v>7</v>
      </c>
      <c r="K158" s="5">
        <f t="shared" si="26"/>
        <v>263900</v>
      </c>
      <c r="L158" s="43">
        <f t="shared" si="27"/>
        <v>0</v>
      </c>
    </row>
    <row r="159" spans="1:14" x14ac:dyDescent="0.25">
      <c r="A159" s="74">
        <v>2</v>
      </c>
      <c r="B159" s="75" t="s">
        <v>13</v>
      </c>
      <c r="C159" s="76" t="s">
        <v>37</v>
      </c>
      <c r="D159" s="76">
        <v>7</v>
      </c>
      <c r="E159" s="88">
        <v>10000</v>
      </c>
      <c r="F159" s="87">
        <v>6500</v>
      </c>
      <c r="G159" s="88">
        <v>56000</v>
      </c>
      <c r="H159" s="89">
        <v>6500</v>
      </c>
      <c r="I159" s="4">
        <f t="shared" ref="I159:I161" si="33">+F159</f>
        <v>6500</v>
      </c>
      <c r="J159" s="43">
        <f t="shared" ref="J159:J171" si="34">+D159</f>
        <v>7</v>
      </c>
      <c r="K159" s="5">
        <f t="shared" si="26"/>
        <v>45500</v>
      </c>
      <c r="L159" s="43">
        <f t="shared" si="27"/>
        <v>0</v>
      </c>
    </row>
    <row r="160" spans="1:14" x14ac:dyDescent="0.25">
      <c r="A160" s="74">
        <v>3</v>
      </c>
      <c r="B160" s="75" t="s">
        <v>14</v>
      </c>
      <c r="C160" s="76" t="s">
        <v>37</v>
      </c>
      <c r="D160" s="76">
        <v>7</v>
      </c>
      <c r="E160" s="88">
        <v>10000</v>
      </c>
      <c r="F160" s="87">
        <v>6500</v>
      </c>
      <c r="G160" s="88">
        <v>57000</v>
      </c>
      <c r="H160" s="89">
        <v>6500</v>
      </c>
      <c r="I160" s="4">
        <f t="shared" si="33"/>
        <v>6500</v>
      </c>
      <c r="J160" s="3">
        <v>0</v>
      </c>
      <c r="K160" s="5">
        <f t="shared" si="26"/>
        <v>0</v>
      </c>
      <c r="L160" s="43">
        <f t="shared" si="27"/>
        <v>7</v>
      </c>
    </row>
    <row r="161" spans="1:12" x14ac:dyDescent="0.25">
      <c r="A161" s="74">
        <v>4</v>
      </c>
      <c r="B161" s="75" t="s">
        <v>15</v>
      </c>
      <c r="C161" s="76" t="s">
        <v>37</v>
      </c>
      <c r="D161" s="76">
        <v>7</v>
      </c>
      <c r="E161" s="88">
        <v>10000</v>
      </c>
      <c r="F161" s="87">
        <v>6500</v>
      </c>
      <c r="G161" s="88">
        <v>60000</v>
      </c>
      <c r="H161" s="89">
        <v>6500</v>
      </c>
      <c r="I161" s="4">
        <f t="shared" si="33"/>
        <v>6500</v>
      </c>
      <c r="J161" s="3">
        <v>0</v>
      </c>
      <c r="K161" s="5">
        <f t="shared" si="26"/>
        <v>0</v>
      </c>
      <c r="L161" s="43">
        <f t="shared" si="27"/>
        <v>7</v>
      </c>
    </row>
    <row r="162" spans="1:12" ht="22.5" x14ac:dyDescent="0.25">
      <c r="A162" s="74">
        <v>5</v>
      </c>
      <c r="B162" s="75" t="s">
        <v>16</v>
      </c>
      <c r="C162" s="76" t="s">
        <v>37</v>
      </c>
      <c r="D162" s="76">
        <v>7</v>
      </c>
      <c r="E162" s="87">
        <v>25000</v>
      </c>
      <c r="F162" s="88">
        <v>60000</v>
      </c>
      <c r="G162" s="88">
        <v>90000</v>
      </c>
      <c r="H162" s="89">
        <v>25000</v>
      </c>
      <c r="I162" s="4">
        <f>+E162</f>
        <v>25000</v>
      </c>
      <c r="J162" s="43">
        <v>4</v>
      </c>
      <c r="K162" s="5">
        <f t="shared" si="26"/>
        <v>100000</v>
      </c>
      <c r="L162" s="43">
        <f t="shared" si="27"/>
        <v>3</v>
      </c>
    </row>
    <row r="163" spans="1:12" x14ac:dyDescent="0.25">
      <c r="A163" s="74">
        <v>6</v>
      </c>
      <c r="B163" s="75" t="s">
        <v>17</v>
      </c>
      <c r="C163" s="76" t="s">
        <v>37</v>
      </c>
      <c r="D163" s="76">
        <v>7</v>
      </c>
      <c r="E163" s="87">
        <v>22000</v>
      </c>
      <c r="F163" s="88">
        <v>23400</v>
      </c>
      <c r="G163" s="88">
        <v>32000</v>
      </c>
      <c r="H163" s="89">
        <v>22000</v>
      </c>
      <c r="I163" s="4">
        <f t="shared" ref="I163:I172" si="35">+E163</f>
        <v>22000</v>
      </c>
      <c r="J163" s="43">
        <f t="shared" si="34"/>
        <v>7</v>
      </c>
      <c r="K163" s="5">
        <f t="shared" si="26"/>
        <v>154000</v>
      </c>
      <c r="L163" s="43">
        <f t="shared" si="27"/>
        <v>0</v>
      </c>
    </row>
    <row r="164" spans="1:12" x14ac:dyDescent="0.25">
      <c r="A164" s="74">
        <v>7</v>
      </c>
      <c r="B164" s="75" t="s">
        <v>18</v>
      </c>
      <c r="C164" s="76" t="s">
        <v>37</v>
      </c>
      <c r="D164" s="76">
        <v>7</v>
      </c>
      <c r="E164" s="87">
        <v>16000</v>
      </c>
      <c r="F164" s="88">
        <v>20800</v>
      </c>
      <c r="G164" s="88">
        <v>32000</v>
      </c>
      <c r="H164" s="89">
        <v>16000</v>
      </c>
      <c r="I164" s="4">
        <f t="shared" si="35"/>
        <v>16000</v>
      </c>
      <c r="J164" s="43">
        <f t="shared" si="34"/>
        <v>7</v>
      </c>
      <c r="K164" s="5">
        <f t="shared" si="26"/>
        <v>112000</v>
      </c>
      <c r="L164" s="43">
        <f t="shared" si="27"/>
        <v>0</v>
      </c>
    </row>
    <row r="165" spans="1:12" x14ac:dyDescent="0.25">
      <c r="A165" s="74">
        <v>8</v>
      </c>
      <c r="B165" s="75" t="s">
        <v>19</v>
      </c>
      <c r="C165" s="76" t="s">
        <v>37</v>
      </c>
      <c r="D165" s="76">
        <v>7</v>
      </c>
      <c r="E165" s="87">
        <v>22000</v>
      </c>
      <c r="F165" s="88">
        <v>36400</v>
      </c>
      <c r="G165" s="88">
        <v>39700</v>
      </c>
      <c r="H165" s="89">
        <v>22000</v>
      </c>
      <c r="I165" s="4">
        <f t="shared" si="35"/>
        <v>22000</v>
      </c>
      <c r="J165" s="43">
        <f t="shared" si="34"/>
        <v>7</v>
      </c>
      <c r="K165" s="5">
        <f t="shared" si="26"/>
        <v>154000</v>
      </c>
      <c r="L165" s="43">
        <f t="shared" si="27"/>
        <v>0</v>
      </c>
    </row>
    <row r="166" spans="1:12" x14ac:dyDescent="0.25">
      <c r="A166" s="74">
        <v>9</v>
      </c>
      <c r="B166" s="75" t="s">
        <v>20</v>
      </c>
      <c r="C166" s="76" t="s">
        <v>37</v>
      </c>
      <c r="D166" s="76">
        <v>7</v>
      </c>
      <c r="E166" s="87">
        <v>60000</v>
      </c>
      <c r="F166" s="88">
        <v>106000</v>
      </c>
      <c r="G166" s="88">
        <v>75000</v>
      </c>
      <c r="H166" s="89">
        <v>60000</v>
      </c>
      <c r="I166" s="4">
        <f t="shared" si="35"/>
        <v>60000</v>
      </c>
      <c r="J166" s="43">
        <f t="shared" si="34"/>
        <v>7</v>
      </c>
      <c r="K166" s="5">
        <f t="shared" si="26"/>
        <v>420000</v>
      </c>
      <c r="L166" s="43">
        <f t="shared" si="27"/>
        <v>0</v>
      </c>
    </row>
    <row r="167" spans="1:12" x14ac:dyDescent="0.25">
      <c r="A167" s="74">
        <v>10</v>
      </c>
      <c r="B167" s="75" t="s">
        <v>21</v>
      </c>
      <c r="C167" s="76" t="s">
        <v>37</v>
      </c>
      <c r="D167" s="76">
        <v>7</v>
      </c>
      <c r="E167" s="87">
        <v>20000</v>
      </c>
      <c r="F167" s="88">
        <v>20800</v>
      </c>
      <c r="G167" s="88">
        <v>25000</v>
      </c>
      <c r="H167" s="89">
        <v>20000</v>
      </c>
      <c r="I167" s="4">
        <f t="shared" si="35"/>
        <v>20000</v>
      </c>
      <c r="J167" s="43">
        <f t="shared" si="34"/>
        <v>7</v>
      </c>
      <c r="K167" s="5">
        <f t="shared" si="26"/>
        <v>140000</v>
      </c>
      <c r="L167" s="43">
        <f t="shared" si="27"/>
        <v>0</v>
      </c>
    </row>
    <row r="168" spans="1:12" x14ac:dyDescent="0.25">
      <c r="A168" s="74">
        <v>11</v>
      </c>
      <c r="B168" s="75" t="s">
        <v>22</v>
      </c>
      <c r="C168" s="76" t="s">
        <v>37</v>
      </c>
      <c r="D168" s="76">
        <v>7</v>
      </c>
      <c r="E168" s="87">
        <v>15000</v>
      </c>
      <c r="F168" s="88">
        <v>20800</v>
      </c>
      <c r="G168" s="88">
        <v>21000</v>
      </c>
      <c r="H168" s="89">
        <v>15000</v>
      </c>
      <c r="I168" s="4">
        <f t="shared" si="35"/>
        <v>15000</v>
      </c>
      <c r="J168" s="3">
        <v>0</v>
      </c>
      <c r="K168" s="5">
        <f t="shared" si="26"/>
        <v>0</v>
      </c>
      <c r="L168" s="43">
        <f t="shared" si="27"/>
        <v>7</v>
      </c>
    </row>
    <row r="169" spans="1:12" x14ac:dyDescent="0.25">
      <c r="A169" s="74">
        <v>12</v>
      </c>
      <c r="B169" s="75" t="s">
        <v>23</v>
      </c>
      <c r="C169" s="76" t="s">
        <v>37</v>
      </c>
      <c r="D169" s="76">
        <v>7</v>
      </c>
      <c r="E169" s="87">
        <v>45000</v>
      </c>
      <c r="F169" s="88">
        <v>58500</v>
      </c>
      <c r="G169" s="88">
        <v>55000</v>
      </c>
      <c r="H169" s="89">
        <v>45000</v>
      </c>
      <c r="I169" s="4">
        <f t="shared" si="35"/>
        <v>45000</v>
      </c>
      <c r="J169" s="43">
        <v>4</v>
      </c>
      <c r="K169" s="5">
        <f t="shared" si="26"/>
        <v>180000</v>
      </c>
      <c r="L169" s="43">
        <f t="shared" si="27"/>
        <v>3</v>
      </c>
    </row>
    <row r="170" spans="1:12" x14ac:dyDescent="0.25">
      <c r="A170" s="74">
        <v>13</v>
      </c>
      <c r="B170" s="75" t="s">
        <v>24</v>
      </c>
      <c r="C170" s="76" t="s">
        <v>37</v>
      </c>
      <c r="D170" s="76">
        <v>7</v>
      </c>
      <c r="E170" s="87">
        <v>15000</v>
      </c>
      <c r="F170" s="88">
        <v>33800</v>
      </c>
      <c r="G170" s="88">
        <v>16000</v>
      </c>
      <c r="H170" s="89">
        <v>15000</v>
      </c>
      <c r="I170" s="4">
        <f t="shared" si="35"/>
        <v>15000</v>
      </c>
      <c r="J170" s="43">
        <v>4</v>
      </c>
      <c r="K170" s="5">
        <f t="shared" si="26"/>
        <v>60000</v>
      </c>
      <c r="L170" s="43">
        <f t="shared" si="27"/>
        <v>3</v>
      </c>
    </row>
    <row r="171" spans="1:12" x14ac:dyDescent="0.25">
      <c r="A171" s="74">
        <v>14</v>
      </c>
      <c r="B171" s="75" t="s">
        <v>25</v>
      </c>
      <c r="C171" s="76" t="s">
        <v>37</v>
      </c>
      <c r="D171" s="76">
        <v>1</v>
      </c>
      <c r="E171" s="87">
        <v>15000</v>
      </c>
      <c r="F171" s="88">
        <v>18200</v>
      </c>
      <c r="G171" s="88">
        <v>24000</v>
      </c>
      <c r="H171" s="89">
        <v>15000</v>
      </c>
      <c r="I171" s="4">
        <f t="shared" si="35"/>
        <v>15000</v>
      </c>
      <c r="J171" s="43">
        <f t="shared" si="34"/>
        <v>1</v>
      </c>
      <c r="K171" s="5">
        <f t="shared" si="26"/>
        <v>15000</v>
      </c>
      <c r="L171" s="43">
        <f t="shared" si="27"/>
        <v>0</v>
      </c>
    </row>
    <row r="172" spans="1:12" x14ac:dyDescent="0.25">
      <c r="A172" s="71">
        <v>1</v>
      </c>
      <c r="B172" s="72" t="s">
        <v>11</v>
      </c>
      <c r="C172" s="73" t="s">
        <v>38</v>
      </c>
      <c r="D172" s="73">
        <v>6</v>
      </c>
      <c r="E172" s="85">
        <v>40000</v>
      </c>
      <c r="F172" s="77">
        <v>65000</v>
      </c>
      <c r="G172" s="77">
        <v>50000</v>
      </c>
      <c r="H172" s="86">
        <v>40000</v>
      </c>
      <c r="I172" s="4">
        <f t="shared" si="35"/>
        <v>40000</v>
      </c>
      <c r="J172" s="3">
        <v>0</v>
      </c>
      <c r="K172" s="5">
        <f t="shared" si="26"/>
        <v>0</v>
      </c>
      <c r="L172" s="43">
        <f t="shared" si="27"/>
        <v>6</v>
      </c>
    </row>
    <row r="173" spans="1:12" x14ac:dyDescent="0.25">
      <c r="A173" s="71">
        <v>2</v>
      </c>
      <c r="B173" s="72" t="s">
        <v>13</v>
      </c>
      <c r="C173" s="73" t="s">
        <v>38</v>
      </c>
      <c r="D173" s="73">
        <v>6</v>
      </c>
      <c r="E173" s="77">
        <v>10000</v>
      </c>
      <c r="F173" s="85">
        <v>6500</v>
      </c>
      <c r="G173" s="77">
        <v>55000</v>
      </c>
      <c r="H173" s="86">
        <v>6500</v>
      </c>
      <c r="I173" s="4">
        <f>+F173</f>
        <v>6500</v>
      </c>
      <c r="J173" s="3">
        <v>0</v>
      </c>
      <c r="K173" s="5">
        <f t="shared" si="26"/>
        <v>0</v>
      </c>
      <c r="L173" s="43">
        <f t="shared" si="27"/>
        <v>6</v>
      </c>
    </row>
    <row r="174" spans="1:12" x14ac:dyDescent="0.25">
      <c r="A174" s="71">
        <v>3</v>
      </c>
      <c r="B174" s="72" t="s">
        <v>14</v>
      </c>
      <c r="C174" s="73" t="s">
        <v>38</v>
      </c>
      <c r="D174" s="73">
        <v>4</v>
      </c>
      <c r="E174" s="77">
        <v>10000</v>
      </c>
      <c r="F174" s="85">
        <v>6500</v>
      </c>
      <c r="G174" s="77">
        <v>55000</v>
      </c>
      <c r="H174" s="86">
        <v>6500</v>
      </c>
      <c r="I174" s="4">
        <f t="shared" ref="I174:I175" si="36">+F174</f>
        <v>6500</v>
      </c>
      <c r="J174" s="3">
        <v>0</v>
      </c>
      <c r="K174" s="5">
        <f t="shared" si="26"/>
        <v>0</v>
      </c>
      <c r="L174" s="43">
        <f t="shared" si="27"/>
        <v>4</v>
      </c>
    </row>
    <row r="175" spans="1:12" x14ac:dyDescent="0.25">
      <c r="A175" s="71">
        <v>4</v>
      </c>
      <c r="B175" s="72" t="s">
        <v>15</v>
      </c>
      <c r="C175" s="73" t="s">
        <v>38</v>
      </c>
      <c r="D175" s="73">
        <v>4</v>
      </c>
      <c r="E175" s="77">
        <v>10000</v>
      </c>
      <c r="F175" s="85">
        <v>6500</v>
      </c>
      <c r="G175" s="77">
        <v>55000</v>
      </c>
      <c r="H175" s="86">
        <v>6500</v>
      </c>
      <c r="I175" s="4">
        <f t="shared" si="36"/>
        <v>6500</v>
      </c>
      <c r="J175" s="3">
        <v>0</v>
      </c>
      <c r="K175" s="5">
        <f t="shared" si="26"/>
        <v>0</v>
      </c>
      <c r="L175" s="43">
        <f t="shared" si="27"/>
        <v>4</v>
      </c>
    </row>
    <row r="176" spans="1:12" ht="22.5" x14ac:dyDescent="0.25">
      <c r="A176" s="71">
        <v>5</v>
      </c>
      <c r="B176" s="72" t="s">
        <v>16</v>
      </c>
      <c r="C176" s="73" t="s">
        <v>38</v>
      </c>
      <c r="D176" s="73">
        <v>6</v>
      </c>
      <c r="E176" s="85">
        <v>25000</v>
      </c>
      <c r="F176" s="77">
        <v>60000</v>
      </c>
      <c r="G176" s="77">
        <v>90000</v>
      </c>
      <c r="H176" s="86">
        <v>25000</v>
      </c>
      <c r="I176" s="4">
        <f>+E176</f>
        <v>25000</v>
      </c>
      <c r="J176" s="3">
        <v>0</v>
      </c>
      <c r="K176" s="5">
        <f t="shared" si="26"/>
        <v>0</v>
      </c>
      <c r="L176" s="43">
        <f t="shared" si="27"/>
        <v>6</v>
      </c>
    </row>
    <row r="177" spans="1:12" x14ac:dyDescent="0.25">
      <c r="A177" s="71">
        <v>6</v>
      </c>
      <c r="B177" s="72" t="s">
        <v>17</v>
      </c>
      <c r="C177" s="73" t="s">
        <v>38</v>
      </c>
      <c r="D177" s="73">
        <v>6</v>
      </c>
      <c r="E177" s="85">
        <v>22000</v>
      </c>
      <c r="F177" s="77">
        <v>26000</v>
      </c>
      <c r="G177" s="77">
        <v>30000</v>
      </c>
      <c r="H177" s="86">
        <v>22000</v>
      </c>
      <c r="I177" s="4">
        <f t="shared" ref="I177:I183" si="37">+E177</f>
        <v>22000</v>
      </c>
      <c r="J177" s="3">
        <v>0</v>
      </c>
      <c r="K177" s="5">
        <f t="shared" si="26"/>
        <v>0</v>
      </c>
      <c r="L177" s="43">
        <f t="shared" si="27"/>
        <v>6</v>
      </c>
    </row>
    <row r="178" spans="1:12" x14ac:dyDescent="0.25">
      <c r="A178" s="71">
        <v>7</v>
      </c>
      <c r="B178" s="72" t="s">
        <v>18</v>
      </c>
      <c r="C178" s="73" t="s">
        <v>38</v>
      </c>
      <c r="D178" s="73">
        <v>6</v>
      </c>
      <c r="E178" s="85">
        <v>16000</v>
      </c>
      <c r="F178" s="77">
        <v>28600</v>
      </c>
      <c r="G178" s="77">
        <v>30000</v>
      </c>
      <c r="H178" s="86">
        <v>16000</v>
      </c>
      <c r="I178" s="4">
        <f t="shared" si="37"/>
        <v>16000</v>
      </c>
      <c r="J178" s="3">
        <v>0</v>
      </c>
      <c r="K178" s="5">
        <f t="shared" si="26"/>
        <v>0</v>
      </c>
      <c r="L178" s="43">
        <f t="shared" si="27"/>
        <v>6</v>
      </c>
    </row>
    <row r="179" spans="1:12" x14ac:dyDescent="0.25">
      <c r="A179" s="71">
        <v>8</v>
      </c>
      <c r="B179" s="72" t="s">
        <v>19</v>
      </c>
      <c r="C179" s="73" t="s">
        <v>38</v>
      </c>
      <c r="D179" s="73">
        <v>4</v>
      </c>
      <c r="E179" s="85">
        <v>22000</v>
      </c>
      <c r="F179" s="77">
        <v>45500</v>
      </c>
      <c r="G179" s="77">
        <v>49000</v>
      </c>
      <c r="H179" s="86">
        <v>22000</v>
      </c>
      <c r="I179" s="4">
        <f t="shared" si="37"/>
        <v>22000</v>
      </c>
      <c r="J179" s="3">
        <v>0</v>
      </c>
      <c r="K179" s="5">
        <f t="shared" si="26"/>
        <v>0</v>
      </c>
      <c r="L179" s="43">
        <f t="shared" si="27"/>
        <v>4</v>
      </c>
    </row>
    <row r="180" spans="1:12" x14ac:dyDescent="0.25">
      <c r="A180" s="71">
        <v>9</v>
      </c>
      <c r="B180" s="72" t="s">
        <v>20</v>
      </c>
      <c r="C180" s="73" t="s">
        <v>38</v>
      </c>
      <c r="D180" s="73">
        <v>4</v>
      </c>
      <c r="E180" s="85">
        <v>60000</v>
      </c>
      <c r="F180" s="77">
        <v>104000</v>
      </c>
      <c r="G180" s="73" t="s">
        <v>39</v>
      </c>
      <c r="H180" s="86">
        <v>60000</v>
      </c>
      <c r="I180" s="4">
        <f t="shared" si="37"/>
        <v>60000</v>
      </c>
      <c r="J180" s="3">
        <v>0</v>
      </c>
      <c r="K180" s="5">
        <f t="shared" si="26"/>
        <v>0</v>
      </c>
      <c r="L180" s="43">
        <f t="shared" si="27"/>
        <v>4</v>
      </c>
    </row>
    <row r="181" spans="1:12" x14ac:dyDescent="0.25">
      <c r="A181" s="71">
        <v>10</v>
      </c>
      <c r="B181" s="72" t="s">
        <v>21</v>
      </c>
      <c r="C181" s="73" t="s">
        <v>38</v>
      </c>
      <c r="D181" s="73">
        <v>4</v>
      </c>
      <c r="E181" s="85">
        <v>20000</v>
      </c>
      <c r="F181" s="77">
        <v>24700</v>
      </c>
      <c r="G181" s="77">
        <v>23400</v>
      </c>
      <c r="H181" s="86">
        <v>20000</v>
      </c>
      <c r="I181" s="4">
        <f t="shared" si="37"/>
        <v>20000</v>
      </c>
      <c r="J181" s="3">
        <v>0</v>
      </c>
      <c r="K181" s="5">
        <f t="shared" si="26"/>
        <v>0</v>
      </c>
      <c r="L181" s="43">
        <f t="shared" si="27"/>
        <v>4</v>
      </c>
    </row>
    <row r="182" spans="1:12" x14ac:dyDescent="0.25">
      <c r="A182" s="71">
        <v>11</v>
      </c>
      <c r="B182" s="72" t="s">
        <v>22</v>
      </c>
      <c r="C182" s="73" t="s">
        <v>38</v>
      </c>
      <c r="D182" s="73">
        <v>6</v>
      </c>
      <c r="E182" s="85">
        <v>15000</v>
      </c>
      <c r="F182" s="77">
        <v>20800</v>
      </c>
      <c r="G182" s="73" t="s">
        <v>39</v>
      </c>
      <c r="H182" s="86">
        <v>15000</v>
      </c>
      <c r="I182" s="4">
        <f t="shared" si="37"/>
        <v>15000</v>
      </c>
      <c r="J182" s="3">
        <v>0</v>
      </c>
      <c r="K182" s="5">
        <f t="shared" si="26"/>
        <v>0</v>
      </c>
      <c r="L182" s="43">
        <f t="shared" si="27"/>
        <v>6</v>
      </c>
    </row>
    <row r="183" spans="1:12" x14ac:dyDescent="0.25">
      <c r="A183" s="71">
        <v>12</v>
      </c>
      <c r="B183" s="72" t="s">
        <v>23</v>
      </c>
      <c r="C183" s="73" t="s">
        <v>38</v>
      </c>
      <c r="D183" s="73">
        <v>6</v>
      </c>
      <c r="E183" s="85">
        <v>45000</v>
      </c>
      <c r="F183" s="77">
        <v>52000</v>
      </c>
      <c r="G183" s="77">
        <v>49000</v>
      </c>
      <c r="H183" s="86">
        <v>45000</v>
      </c>
      <c r="I183" s="4">
        <f t="shared" si="37"/>
        <v>45000</v>
      </c>
      <c r="J183" s="3">
        <v>0</v>
      </c>
      <c r="K183" s="5">
        <f t="shared" si="26"/>
        <v>0</v>
      </c>
      <c r="L183" s="43">
        <f t="shared" si="27"/>
        <v>6</v>
      </c>
    </row>
    <row r="184" spans="1:12" x14ac:dyDescent="0.25">
      <c r="A184" s="71">
        <v>13</v>
      </c>
      <c r="B184" s="72" t="s">
        <v>24</v>
      </c>
      <c r="C184" s="73" t="s">
        <v>38</v>
      </c>
      <c r="D184" s="73">
        <v>6</v>
      </c>
      <c r="E184" s="85">
        <v>15000</v>
      </c>
      <c r="F184" s="77">
        <v>23400</v>
      </c>
      <c r="G184" s="77">
        <v>16000</v>
      </c>
      <c r="H184" s="86">
        <v>15000</v>
      </c>
      <c r="I184" s="4">
        <f>+E184</f>
        <v>15000</v>
      </c>
      <c r="J184" s="3">
        <v>0</v>
      </c>
      <c r="K184" s="5">
        <f t="shared" si="26"/>
        <v>0</v>
      </c>
      <c r="L184" s="43">
        <f t="shared" si="27"/>
        <v>6</v>
      </c>
    </row>
    <row r="185" spans="1:12" x14ac:dyDescent="0.25">
      <c r="A185" s="71">
        <v>14</v>
      </c>
      <c r="B185" s="72" t="s">
        <v>25</v>
      </c>
      <c r="C185" s="73" t="s">
        <v>38</v>
      </c>
      <c r="D185" s="73">
        <v>1</v>
      </c>
      <c r="E185" s="85">
        <v>15000</v>
      </c>
      <c r="F185" s="77">
        <v>18200</v>
      </c>
      <c r="G185" s="77">
        <v>24000</v>
      </c>
      <c r="H185" s="86">
        <v>15000</v>
      </c>
      <c r="I185" s="4">
        <f>+E185</f>
        <v>15000</v>
      </c>
      <c r="J185" s="3">
        <v>0</v>
      </c>
      <c r="K185" s="5">
        <f t="shared" si="26"/>
        <v>0</v>
      </c>
      <c r="L185" s="43">
        <f t="shared" si="27"/>
        <v>1</v>
      </c>
    </row>
    <row r="186" spans="1:12" x14ac:dyDescent="0.25">
      <c r="A186" s="74">
        <v>1</v>
      </c>
      <c r="B186" s="75" t="s">
        <v>11</v>
      </c>
      <c r="C186" s="76" t="s">
        <v>40</v>
      </c>
      <c r="D186" s="76">
        <v>3</v>
      </c>
      <c r="E186" s="87">
        <v>40000</v>
      </c>
      <c r="F186" s="88">
        <v>48100</v>
      </c>
      <c r="G186" s="88">
        <v>95000</v>
      </c>
      <c r="H186" s="89">
        <v>40000</v>
      </c>
      <c r="I186" s="4">
        <f>+E186</f>
        <v>40000</v>
      </c>
      <c r="J186" s="3">
        <v>0</v>
      </c>
      <c r="K186" s="5">
        <f t="shared" si="26"/>
        <v>0</v>
      </c>
      <c r="L186" s="43">
        <f t="shared" si="27"/>
        <v>3</v>
      </c>
    </row>
    <row r="187" spans="1:12" x14ac:dyDescent="0.25">
      <c r="A187" s="74">
        <v>2</v>
      </c>
      <c r="B187" s="75" t="s">
        <v>13</v>
      </c>
      <c r="C187" s="76" t="s">
        <v>40</v>
      </c>
      <c r="D187" s="76">
        <v>3</v>
      </c>
      <c r="E187" s="90">
        <v>10000</v>
      </c>
      <c r="F187" s="87">
        <v>6500</v>
      </c>
      <c r="G187" s="88">
        <v>95000</v>
      </c>
      <c r="H187" s="89">
        <v>6500</v>
      </c>
      <c r="I187" s="4">
        <f>+F187</f>
        <v>6500</v>
      </c>
      <c r="J187" s="3">
        <v>0</v>
      </c>
      <c r="K187" s="5">
        <f t="shared" si="26"/>
        <v>0</v>
      </c>
      <c r="L187" s="43">
        <f t="shared" si="27"/>
        <v>3</v>
      </c>
    </row>
    <row r="188" spans="1:12" x14ac:dyDescent="0.25">
      <c r="A188" s="74">
        <v>3</v>
      </c>
      <c r="B188" s="75" t="s">
        <v>14</v>
      </c>
      <c r="C188" s="76" t="s">
        <v>40</v>
      </c>
      <c r="D188" s="76">
        <v>0</v>
      </c>
      <c r="E188" s="88">
        <v>10000</v>
      </c>
      <c r="F188" s="87">
        <v>6500</v>
      </c>
      <c r="G188" s="88">
        <v>95000</v>
      </c>
      <c r="H188" s="89">
        <v>6500</v>
      </c>
      <c r="I188" s="4">
        <f t="shared" ref="I188:I189" si="38">+F188</f>
        <v>6500</v>
      </c>
      <c r="J188" s="3">
        <v>0</v>
      </c>
      <c r="K188" s="5">
        <f t="shared" si="26"/>
        <v>0</v>
      </c>
      <c r="L188" s="43">
        <f t="shared" si="27"/>
        <v>0</v>
      </c>
    </row>
    <row r="189" spans="1:12" x14ac:dyDescent="0.25">
      <c r="A189" s="74">
        <v>4</v>
      </c>
      <c r="B189" s="75" t="s">
        <v>15</v>
      </c>
      <c r="C189" s="76" t="s">
        <v>40</v>
      </c>
      <c r="D189" s="76">
        <v>0</v>
      </c>
      <c r="E189" s="88">
        <v>10000</v>
      </c>
      <c r="F189" s="87">
        <v>6500</v>
      </c>
      <c r="G189" s="88">
        <v>95000</v>
      </c>
      <c r="H189" s="89">
        <v>6500</v>
      </c>
      <c r="I189" s="4">
        <f t="shared" si="38"/>
        <v>6500</v>
      </c>
      <c r="J189" s="3">
        <v>0</v>
      </c>
      <c r="K189" s="5">
        <f t="shared" si="26"/>
        <v>0</v>
      </c>
      <c r="L189" s="43">
        <f t="shared" si="27"/>
        <v>0</v>
      </c>
    </row>
    <row r="190" spans="1:12" ht="22.5" x14ac:dyDescent="0.25">
      <c r="A190" s="74">
        <v>5</v>
      </c>
      <c r="B190" s="75" t="s">
        <v>16</v>
      </c>
      <c r="C190" s="76" t="s">
        <v>40</v>
      </c>
      <c r="D190" s="76">
        <v>3</v>
      </c>
      <c r="E190" s="87">
        <v>25000</v>
      </c>
      <c r="F190" s="88">
        <v>60000</v>
      </c>
      <c r="G190" s="88">
        <v>90000</v>
      </c>
      <c r="H190" s="89">
        <v>25000</v>
      </c>
      <c r="I190" s="4">
        <f>+E190</f>
        <v>25000</v>
      </c>
      <c r="J190" s="3">
        <v>0</v>
      </c>
      <c r="K190" s="5">
        <f t="shared" si="26"/>
        <v>0</v>
      </c>
      <c r="L190" s="43">
        <f t="shared" si="27"/>
        <v>3</v>
      </c>
    </row>
    <row r="191" spans="1:12" x14ac:dyDescent="0.25">
      <c r="A191" s="74">
        <v>6</v>
      </c>
      <c r="B191" s="75" t="s">
        <v>17</v>
      </c>
      <c r="C191" s="76" t="s">
        <v>40</v>
      </c>
      <c r="D191" s="76">
        <v>3</v>
      </c>
      <c r="E191" s="87">
        <v>22000</v>
      </c>
      <c r="F191" s="88">
        <v>39000</v>
      </c>
      <c r="G191" s="88">
        <v>50700</v>
      </c>
      <c r="H191" s="89">
        <v>22000</v>
      </c>
      <c r="I191" s="4">
        <f>+E191</f>
        <v>22000</v>
      </c>
      <c r="J191" s="3">
        <v>0</v>
      </c>
      <c r="K191" s="5">
        <f t="shared" si="26"/>
        <v>0</v>
      </c>
      <c r="L191" s="43">
        <f t="shared" si="27"/>
        <v>3</v>
      </c>
    </row>
    <row r="192" spans="1:12" x14ac:dyDescent="0.25">
      <c r="A192" s="74">
        <v>7</v>
      </c>
      <c r="B192" s="75" t="s">
        <v>18</v>
      </c>
      <c r="C192" s="76" t="s">
        <v>40</v>
      </c>
      <c r="D192" s="76">
        <v>3</v>
      </c>
      <c r="E192" s="87">
        <v>16000</v>
      </c>
      <c r="F192" s="88">
        <v>32500</v>
      </c>
      <c r="G192" s="88">
        <v>55000</v>
      </c>
      <c r="H192" s="89">
        <v>16000</v>
      </c>
      <c r="I192" s="4">
        <f t="shared" ref="I192:I194" si="39">+E192</f>
        <v>16000</v>
      </c>
      <c r="J192" s="3">
        <v>0</v>
      </c>
      <c r="K192" s="5">
        <f t="shared" si="26"/>
        <v>0</v>
      </c>
      <c r="L192" s="43">
        <f t="shared" si="27"/>
        <v>3</v>
      </c>
    </row>
    <row r="193" spans="1:12" x14ac:dyDescent="0.25">
      <c r="A193" s="74">
        <v>8</v>
      </c>
      <c r="B193" s="75" t="s">
        <v>19</v>
      </c>
      <c r="C193" s="76" t="s">
        <v>40</v>
      </c>
      <c r="D193" s="76">
        <v>0</v>
      </c>
      <c r="E193" s="87">
        <v>22000</v>
      </c>
      <c r="F193" s="88">
        <v>58500</v>
      </c>
      <c r="G193" s="88">
        <v>75000</v>
      </c>
      <c r="H193" s="89">
        <v>22000</v>
      </c>
      <c r="I193" s="4">
        <f t="shared" si="39"/>
        <v>22000</v>
      </c>
      <c r="J193" s="3">
        <v>0</v>
      </c>
      <c r="K193" s="5">
        <f t="shared" si="26"/>
        <v>0</v>
      </c>
      <c r="L193" s="43">
        <f t="shared" si="27"/>
        <v>0</v>
      </c>
    </row>
    <row r="194" spans="1:12" x14ac:dyDescent="0.25">
      <c r="A194" s="74">
        <v>9</v>
      </c>
      <c r="B194" s="75" t="s">
        <v>20</v>
      </c>
      <c r="C194" s="76" t="s">
        <v>40</v>
      </c>
      <c r="D194" s="76">
        <v>0</v>
      </c>
      <c r="E194" s="87">
        <v>60000</v>
      </c>
      <c r="F194" s="88">
        <v>143000</v>
      </c>
      <c r="G194" s="76" t="s">
        <v>39</v>
      </c>
      <c r="H194" s="89">
        <v>60000</v>
      </c>
      <c r="I194" s="4">
        <f t="shared" si="39"/>
        <v>60000</v>
      </c>
      <c r="J194" s="3">
        <v>0</v>
      </c>
      <c r="K194" s="5">
        <f t="shared" si="26"/>
        <v>0</v>
      </c>
      <c r="L194" s="43">
        <f t="shared" si="27"/>
        <v>0</v>
      </c>
    </row>
    <row r="195" spans="1:12" x14ac:dyDescent="0.25">
      <c r="A195" s="74">
        <v>10</v>
      </c>
      <c r="B195" s="75" t="s">
        <v>21</v>
      </c>
      <c r="C195" s="76" t="s">
        <v>40</v>
      </c>
      <c r="D195" s="76">
        <v>0</v>
      </c>
      <c r="E195" s="88">
        <v>20000</v>
      </c>
      <c r="F195" s="87">
        <v>19500</v>
      </c>
      <c r="G195" s="88">
        <v>32000</v>
      </c>
      <c r="H195" s="89">
        <v>19500</v>
      </c>
      <c r="I195" s="4">
        <f>+F195</f>
        <v>19500</v>
      </c>
      <c r="J195" s="3">
        <v>0</v>
      </c>
      <c r="K195" s="5">
        <f t="shared" si="26"/>
        <v>0</v>
      </c>
      <c r="L195" s="43">
        <f t="shared" si="27"/>
        <v>0</v>
      </c>
    </row>
    <row r="196" spans="1:12" x14ac:dyDescent="0.25">
      <c r="A196" s="74">
        <v>11</v>
      </c>
      <c r="B196" s="75" t="s">
        <v>22</v>
      </c>
      <c r="C196" s="76" t="s">
        <v>40</v>
      </c>
      <c r="D196" s="76">
        <v>3</v>
      </c>
      <c r="E196" s="87">
        <v>15000</v>
      </c>
      <c r="F196" s="88">
        <v>20800</v>
      </c>
      <c r="G196" s="88">
        <v>21000</v>
      </c>
      <c r="H196" s="89">
        <v>15000</v>
      </c>
      <c r="I196" s="4">
        <f>+E196</f>
        <v>15000</v>
      </c>
      <c r="J196" s="3">
        <v>0</v>
      </c>
      <c r="K196" s="5">
        <f t="shared" si="26"/>
        <v>0</v>
      </c>
      <c r="L196" s="43">
        <f t="shared" si="27"/>
        <v>3</v>
      </c>
    </row>
    <row r="197" spans="1:12" x14ac:dyDescent="0.25">
      <c r="A197" s="74">
        <v>12</v>
      </c>
      <c r="B197" s="75" t="s">
        <v>23</v>
      </c>
      <c r="C197" s="76" t="s">
        <v>40</v>
      </c>
      <c r="D197" s="76">
        <v>3</v>
      </c>
      <c r="E197" s="87">
        <v>45000</v>
      </c>
      <c r="F197" s="88">
        <v>58500</v>
      </c>
      <c r="G197" s="88">
        <v>130600</v>
      </c>
      <c r="H197" s="89">
        <v>45000</v>
      </c>
      <c r="I197" s="4">
        <f t="shared" ref="I197:I199" si="40">+E197</f>
        <v>45000</v>
      </c>
      <c r="J197" s="3">
        <v>0</v>
      </c>
      <c r="K197" s="5">
        <f t="shared" ref="K197:K241" si="41">+J197*I197</f>
        <v>0</v>
      </c>
      <c r="L197" s="43">
        <f t="shared" ref="L197:L241" si="42">+D197-J197</f>
        <v>3</v>
      </c>
    </row>
    <row r="198" spans="1:12" x14ac:dyDescent="0.25">
      <c r="A198" s="74">
        <v>13</v>
      </c>
      <c r="B198" s="75" t="s">
        <v>24</v>
      </c>
      <c r="C198" s="76" t="s">
        <v>40</v>
      </c>
      <c r="D198" s="76">
        <v>3</v>
      </c>
      <c r="E198" s="87">
        <v>15000</v>
      </c>
      <c r="F198" s="88">
        <v>26000</v>
      </c>
      <c r="G198" s="88">
        <v>19200</v>
      </c>
      <c r="H198" s="89">
        <v>15000</v>
      </c>
      <c r="I198" s="4">
        <f t="shared" si="40"/>
        <v>15000</v>
      </c>
      <c r="J198" s="3">
        <v>0</v>
      </c>
      <c r="K198" s="5">
        <f t="shared" si="41"/>
        <v>0</v>
      </c>
      <c r="L198" s="43">
        <f t="shared" si="42"/>
        <v>3</v>
      </c>
    </row>
    <row r="199" spans="1:12" x14ac:dyDescent="0.25">
      <c r="A199" s="74">
        <v>14</v>
      </c>
      <c r="B199" s="75" t="s">
        <v>25</v>
      </c>
      <c r="C199" s="76" t="s">
        <v>40</v>
      </c>
      <c r="D199" s="76">
        <v>1</v>
      </c>
      <c r="E199" s="87">
        <v>15000</v>
      </c>
      <c r="F199" s="88">
        <v>18200</v>
      </c>
      <c r="G199" s="88">
        <v>24000</v>
      </c>
      <c r="H199" s="89">
        <v>15000</v>
      </c>
      <c r="I199" s="4">
        <f t="shared" si="40"/>
        <v>15000</v>
      </c>
      <c r="J199" s="3">
        <v>0</v>
      </c>
      <c r="K199" s="5">
        <f t="shared" si="41"/>
        <v>0</v>
      </c>
      <c r="L199" s="43">
        <f t="shared" si="42"/>
        <v>1</v>
      </c>
    </row>
    <row r="200" spans="1:12" x14ac:dyDescent="0.25">
      <c r="A200" s="71">
        <v>1</v>
      </c>
      <c r="B200" s="72" t="s">
        <v>11</v>
      </c>
      <c r="C200" s="73" t="s">
        <v>41</v>
      </c>
      <c r="D200" s="73">
        <v>1</v>
      </c>
      <c r="E200" s="77">
        <v>40000</v>
      </c>
      <c r="F200" s="85">
        <v>32500</v>
      </c>
      <c r="G200" s="77">
        <v>35000</v>
      </c>
      <c r="H200" s="86">
        <v>32500</v>
      </c>
      <c r="I200" s="4">
        <f>+F200</f>
        <v>32500</v>
      </c>
      <c r="J200" s="3">
        <v>0</v>
      </c>
      <c r="K200" s="5">
        <f t="shared" si="41"/>
        <v>0</v>
      </c>
      <c r="L200" s="43">
        <f t="shared" si="42"/>
        <v>1</v>
      </c>
    </row>
    <row r="201" spans="1:12" x14ac:dyDescent="0.25">
      <c r="A201" s="71">
        <v>2</v>
      </c>
      <c r="B201" s="72" t="s">
        <v>13</v>
      </c>
      <c r="C201" s="73" t="s">
        <v>41</v>
      </c>
      <c r="D201" s="73">
        <v>1</v>
      </c>
      <c r="E201" s="77">
        <v>10000</v>
      </c>
      <c r="F201" s="85">
        <v>6500</v>
      </c>
      <c r="G201" s="77">
        <v>43000</v>
      </c>
      <c r="H201" s="86">
        <v>6500</v>
      </c>
      <c r="I201" s="4">
        <f t="shared" ref="I201:I203" si="43">+F201</f>
        <v>6500</v>
      </c>
      <c r="J201" s="3">
        <v>0</v>
      </c>
      <c r="K201" s="5">
        <f t="shared" si="41"/>
        <v>0</v>
      </c>
      <c r="L201" s="43">
        <f t="shared" si="42"/>
        <v>1</v>
      </c>
    </row>
    <row r="202" spans="1:12" x14ac:dyDescent="0.25">
      <c r="A202" s="71">
        <v>3</v>
      </c>
      <c r="B202" s="72" t="s">
        <v>14</v>
      </c>
      <c r="C202" s="73" t="s">
        <v>41</v>
      </c>
      <c r="D202" s="73">
        <v>1</v>
      </c>
      <c r="E202" s="77">
        <v>10000</v>
      </c>
      <c r="F202" s="85">
        <v>6500</v>
      </c>
      <c r="G202" s="77">
        <v>43000</v>
      </c>
      <c r="H202" s="86">
        <v>6500</v>
      </c>
      <c r="I202" s="4">
        <f t="shared" si="43"/>
        <v>6500</v>
      </c>
      <c r="J202" s="3">
        <v>0</v>
      </c>
      <c r="K202" s="5">
        <f t="shared" si="41"/>
        <v>0</v>
      </c>
      <c r="L202" s="43">
        <f t="shared" si="42"/>
        <v>1</v>
      </c>
    </row>
    <row r="203" spans="1:12" x14ac:dyDescent="0.25">
      <c r="A203" s="71">
        <v>4</v>
      </c>
      <c r="B203" s="72" t="s">
        <v>15</v>
      </c>
      <c r="C203" s="73" t="s">
        <v>41</v>
      </c>
      <c r="D203" s="73">
        <v>1</v>
      </c>
      <c r="E203" s="77">
        <v>10000</v>
      </c>
      <c r="F203" s="85">
        <v>6500</v>
      </c>
      <c r="G203" s="77">
        <v>43000</v>
      </c>
      <c r="H203" s="86">
        <v>6500</v>
      </c>
      <c r="I203" s="4">
        <f t="shared" si="43"/>
        <v>6500</v>
      </c>
      <c r="J203" s="3">
        <v>0</v>
      </c>
      <c r="K203" s="5">
        <f t="shared" si="41"/>
        <v>0</v>
      </c>
      <c r="L203" s="43">
        <f t="shared" si="42"/>
        <v>1</v>
      </c>
    </row>
    <row r="204" spans="1:12" ht="22.5" x14ac:dyDescent="0.25">
      <c r="A204" s="71">
        <v>5</v>
      </c>
      <c r="B204" s="72" t="s">
        <v>16</v>
      </c>
      <c r="C204" s="73" t="s">
        <v>41</v>
      </c>
      <c r="D204" s="73">
        <v>1</v>
      </c>
      <c r="E204" s="85">
        <v>25000</v>
      </c>
      <c r="F204" s="77">
        <v>60000</v>
      </c>
      <c r="G204" s="77">
        <v>90000</v>
      </c>
      <c r="H204" s="86">
        <v>25000</v>
      </c>
      <c r="I204" s="4">
        <f>+E204</f>
        <v>25000</v>
      </c>
      <c r="J204" s="3">
        <v>0</v>
      </c>
      <c r="K204" s="5">
        <f t="shared" si="41"/>
        <v>0</v>
      </c>
      <c r="L204" s="43">
        <f t="shared" si="42"/>
        <v>1</v>
      </c>
    </row>
    <row r="205" spans="1:12" x14ac:dyDescent="0.25">
      <c r="A205" s="71">
        <v>6</v>
      </c>
      <c r="B205" s="72" t="s">
        <v>17</v>
      </c>
      <c r="C205" s="73" t="s">
        <v>41</v>
      </c>
      <c r="D205" s="73">
        <v>1</v>
      </c>
      <c r="E205" s="77">
        <v>22000</v>
      </c>
      <c r="F205" s="85">
        <v>18200</v>
      </c>
      <c r="G205" s="77">
        <v>25000</v>
      </c>
      <c r="H205" s="86">
        <v>18200</v>
      </c>
      <c r="I205" s="4">
        <f>+F205</f>
        <v>18200</v>
      </c>
      <c r="J205" s="3">
        <v>0</v>
      </c>
      <c r="K205" s="5">
        <f t="shared" si="41"/>
        <v>0</v>
      </c>
      <c r="L205" s="43">
        <f t="shared" si="42"/>
        <v>1</v>
      </c>
    </row>
    <row r="206" spans="1:12" x14ac:dyDescent="0.25">
      <c r="A206" s="71">
        <v>7</v>
      </c>
      <c r="B206" s="72" t="s">
        <v>18</v>
      </c>
      <c r="C206" s="73" t="s">
        <v>41</v>
      </c>
      <c r="D206" s="73">
        <v>1</v>
      </c>
      <c r="E206" s="85">
        <v>16000</v>
      </c>
      <c r="F206" s="77">
        <v>16900</v>
      </c>
      <c r="G206" s="77">
        <v>27000</v>
      </c>
      <c r="H206" s="86">
        <v>16000</v>
      </c>
      <c r="I206" s="4">
        <f>+E206</f>
        <v>16000</v>
      </c>
      <c r="J206" s="3">
        <v>0</v>
      </c>
      <c r="K206" s="5">
        <f t="shared" si="41"/>
        <v>0</v>
      </c>
      <c r="L206" s="43">
        <f t="shared" si="42"/>
        <v>1</v>
      </c>
    </row>
    <row r="207" spans="1:12" x14ac:dyDescent="0.25">
      <c r="A207" s="71">
        <v>8</v>
      </c>
      <c r="B207" s="72" t="s">
        <v>19</v>
      </c>
      <c r="C207" s="73" t="s">
        <v>41</v>
      </c>
      <c r="D207" s="73">
        <v>1</v>
      </c>
      <c r="E207" s="77">
        <v>22000</v>
      </c>
      <c r="F207" s="85">
        <v>20800</v>
      </c>
      <c r="G207" s="77">
        <v>25000</v>
      </c>
      <c r="H207" s="86">
        <v>20800</v>
      </c>
      <c r="I207" s="4">
        <f>+F207</f>
        <v>20800</v>
      </c>
      <c r="J207" s="3">
        <v>0</v>
      </c>
      <c r="K207" s="5">
        <f t="shared" si="41"/>
        <v>0</v>
      </c>
      <c r="L207" s="43">
        <f t="shared" si="42"/>
        <v>1</v>
      </c>
    </row>
    <row r="208" spans="1:12" x14ac:dyDescent="0.25">
      <c r="A208" s="71">
        <v>9</v>
      </c>
      <c r="B208" s="72" t="s">
        <v>20</v>
      </c>
      <c r="C208" s="73" t="s">
        <v>41</v>
      </c>
      <c r="D208" s="73">
        <v>1</v>
      </c>
      <c r="E208" s="85">
        <v>60000</v>
      </c>
      <c r="F208" s="77">
        <v>120000</v>
      </c>
      <c r="G208" s="77">
        <v>69000</v>
      </c>
      <c r="H208" s="86">
        <v>60000</v>
      </c>
      <c r="I208" s="4">
        <f>+E208</f>
        <v>60000</v>
      </c>
      <c r="J208" s="3">
        <v>0</v>
      </c>
      <c r="K208" s="5">
        <f t="shared" si="41"/>
        <v>0</v>
      </c>
      <c r="L208" s="43">
        <f t="shared" si="42"/>
        <v>1</v>
      </c>
    </row>
    <row r="209" spans="1:12" x14ac:dyDescent="0.25">
      <c r="A209" s="71">
        <v>10</v>
      </c>
      <c r="B209" s="72" t="s">
        <v>21</v>
      </c>
      <c r="C209" s="73" t="s">
        <v>41</v>
      </c>
      <c r="D209" s="73">
        <v>1</v>
      </c>
      <c r="E209" s="77">
        <v>20000</v>
      </c>
      <c r="F209" s="85">
        <v>19500</v>
      </c>
      <c r="G209" s="77">
        <v>25000</v>
      </c>
      <c r="H209" s="86">
        <v>19500</v>
      </c>
      <c r="I209" s="4">
        <f>+F209</f>
        <v>19500</v>
      </c>
      <c r="J209" s="3">
        <v>0</v>
      </c>
      <c r="K209" s="5">
        <f t="shared" si="41"/>
        <v>0</v>
      </c>
      <c r="L209" s="43">
        <f t="shared" si="42"/>
        <v>1</v>
      </c>
    </row>
    <row r="210" spans="1:12" x14ac:dyDescent="0.25">
      <c r="A210" s="71">
        <v>11</v>
      </c>
      <c r="B210" s="72" t="s">
        <v>22</v>
      </c>
      <c r="C210" s="73" t="s">
        <v>41</v>
      </c>
      <c r="D210" s="73">
        <v>1</v>
      </c>
      <c r="E210" s="85">
        <v>15000</v>
      </c>
      <c r="F210" s="77">
        <v>20800</v>
      </c>
      <c r="G210" s="77">
        <v>17000</v>
      </c>
      <c r="H210" s="86">
        <v>15000</v>
      </c>
      <c r="I210" s="4">
        <f>+E210</f>
        <v>15000</v>
      </c>
      <c r="J210" s="3">
        <v>0</v>
      </c>
      <c r="K210" s="5">
        <f t="shared" si="41"/>
        <v>0</v>
      </c>
      <c r="L210" s="43">
        <f t="shared" si="42"/>
        <v>1</v>
      </c>
    </row>
    <row r="211" spans="1:12" x14ac:dyDescent="0.25">
      <c r="A211" s="71">
        <v>12</v>
      </c>
      <c r="B211" s="72" t="s">
        <v>23</v>
      </c>
      <c r="C211" s="73" t="s">
        <v>41</v>
      </c>
      <c r="D211" s="73">
        <v>1</v>
      </c>
      <c r="E211" s="85">
        <v>45000</v>
      </c>
      <c r="F211" s="77">
        <v>52000</v>
      </c>
      <c r="G211" s="77">
        <v>57000</v>
      </c>
      <c r="H211" s="86">
        <v>45000</v>
      </c>
      <c r="I211" s="4">
        <f t="shared" ref="I211:I213" si="44">+E211</f>
        <v>45000</v>
      </c>
      <c r="J211" s="3">
        <v>0</v>
      </c>
      <c r="K211" s="5">
        <f t="shared" si="41"/>
        <v>0</v>
      </c>
      <c r="L211" s="43">
        <f t="shared" si="42"/>
        <v>1</v>
      </c>
    </row>
    <row r="212" spans="1:12" x14ac:dyDescent="0.25">
      <c r="A212" s="71">
        <v>13</v>
      </c>
      <c r="B212" s="72" t="s">
        <v>24</v>
      </c>
      <c r="C212" s="73" t="s">
        <v>41</v>
      </c>
      <c r="D212" s="91">
        <v>1</v>
      </c>
      <c r="E212" s="85">
        <v>15000</v>
      </c>
      <c r="F212" s="77">
        <v>20800</v>
      </c>
      <c r="G212" s="77">
        <v>17000</v>
      </c>
      <c r="H212" s="86">
        <v>15000</v>
      </c>
      <c r="I212" s="4">
        <f t="shared" si="44"/>
        <v>15000</v>
      </c>
      <c r="J212" s="3">
        <v>0</v>
      </c>
      <c r="K212" s="5">
        <f t="shared" si="41"/>
        <v>0</v>
      </c>
      <c r="L212" s="43">
        <f t="shared" si="42"/>
        <v>1</v>
      </c>
    </row>
    <row r="213" spans="1:12" x14ac:dyDescent="0.25">
      <c r="A213" s="71">
        <v>14</v>
      </c>
      <c r="B213" s="72" t="s">
        <v>25</v>
      </c>
      <c r="C213" s="73" t="s">
        <v>41</v>
      </c>
      <c r="D213" s="73">
        <v>1</v>
      </c>
      <c r="E213" s="85">
        <v>15000</v>
      </c>
      <c r="F213" s="77">
        <v>18200</v>
      </c>
      <c r="G213" s="77">
        <v>24000</v>
      </c>
      <c r="H213" s="86">
        <v>15000</v>
      </c>
      <c r="I213" s="4">
        <f t="shared" si="44"/>
        <v>15000</v>
      </c>
      <c r="J213" s="3">
        <v>0</v>
      </c>
      <c r="K213" s="5">
        <f t="shared" si="41"/>
        <v>0</v>
      </c>
      <c r="L213" s="43">
        <f t="shared" si="42"/>
        <v>1</v>
      </c>
    </row>
    <row r="214" spans="1:12" x14ac:dyDescent="0.25">
      <c r="A214" s="74">
        <v>1</v>
      </c>
      <c r="B214" s="75" t="s">
        <v>11</v>
      </c>
      <c r="C214" s="76" t="s">
        <v>42</v>
      </c>
      <c r="D214" s="76">
        <v>6</v>
      </c>
      <c r="E214" s="88">
        <v>40000</v>
      </c>
      <c r="F214" s="87">
        <v>31200</v>
      </c>
      <c r="G214" s="88">
        <v>54000</v>
      </c>
      <c r="H214" s="89">
        <v>31200</v>
      </c>
      <c r="I214" s="4">
        <f>+F214</f>
        <v>31200</v>
      </c>
      <c r="J214" s="43">
        <f>+D214</f>
        <v>6</v>
      </c>
      <c r="K214" s="5">
        <f t="shared" si="41"/>
        <v>187200</v>
      </c>
      <c r="L214" s="43">
        <f t="shared" si="42"/>
        <v>0</v>
      </c>
    </row>
    <row r="215" spans="1:12" x14ac:dyDescent="0.25">
      <c r="A215" s="74">
        <v>2</v>
      </c>
      <c r="B215" s="75" t="s">
        <v>13</v>
      </c>
      <c r="C215" s="76" t="s">
        <v>42</v>
      </c>
      <c r="D215" s="76">
        <v>6</v>
      </c>
      <c r="E215" s="88">
        <v>10000</v>
      </c>
      <c r="F215" s="87">
        <v>6500</v>
      </c>
      <c r="G215" s="88">
        <v>56000</v>
      </c>
      <c r="H215" s="89">
        <v>6500</v>
      </c>
      <c r="I215" s="4">
        <f t="shared" ref="I215:I217" si="45">+F215</f>
        <v>6500</v>
      </c>
      <c r="J215" s="43">
        <f t="shared" ref="J215:J227" si="46">+D215</f>
        <v>6</v>
      </c>
      <c r="K215" s="5">
        <f t="shared" si="41"/>
        <v>39000</v>
      </c>
      <c r="L215" s="43">
        <f t="shared" si="42"/>
        <v>0</v>
      </c>
    </row>
    <row r="216" spans="1:12" x14ac:dyDescent="0.25">
      <c r="A216" s="74">
        <v>3</v>
      </c>
      <c r="B216" s="75" t="s">
        <v>14</v>
      </c>
      <c r="C216" s="76" t="s">
        <v>42</v>
      </c>
      <c r="D216" s="76">
        <v>5</v>
      </c>
      <c r="E216" s="88">
        <v>10000</v>
      </c>
      <c r="F216" s="87">
        <v>6500</v>
      </c>
      <c r="G216" s="88">
        <v>57000</v>
      </c>
      <c r="H216" s="89">
        <v>6500</v>
      </c>
      <c r="I216" s="4">
        <f t="shared" si="45"/>
        <v>6500</v>
      </c>
      <c r="J216" s="3">
        <v>0</v>
      </c>
      <c r="K216" s="5">
        <f t="shared" si="41"/>
        <v>0</v>
      </c>
      <c r="L216" s="43">
        <f t="shared" si="42"/>
        <v>5</v>
      </c>
    </row>
    <row r="217" spans="1:12" x14ac:dyDescent="0.25">
      <c r="A217" s="74">
        <v>4</v>
      </c>
      <c r="B217" s="75" t="s">
        <v>15</v>
      </c>
      <c r="C217" s="76" t="s">
        <v>42</v>
      </c>
      <c r="D217" s="76">
        <v>5</v>
      </c>
      <c r="E217" s="88">
        <v>10000</v>
      </c>
      <c r="F217" s="87">
        <v>6500</v>
      </c>
      <c r="G217" s="88">
        <v>60000</v>
      </c>
      <c r="H217" s="89">
        <v>6500</v>
      </c>
      <c r="I217" s="4">
        <f t="shared" si="45"/>
        <v>6500</v>
      </c>
      <c r="J217" s="3">
        <v>0</v>
      </c>
      <c r="K217" s="5">
        <f t="shared" si="41"/>
        <v>0</v>
      </c>
      <c r="L217" s="43">
        <f t="shared" si="42"/>
        <v>5</v>
      </c>
    </row>
    <row r="218" spans="1:12" ht="22.5" x14ac:dyDescent="0.25">
      <c r="A218" s="74">
        <v>5</v>
      </c>
      <c r="B218" s="75" t="s">
        <v>16</v>
      </c>
      <c r="C218" s="76" t="s">
        <v>42</v>
      </c>
      <c r="D218" s="76">
        <v>6</v>
      </c>
      <c r="E218" s="87">
        <v>25000</v>
      </c>
      <c r="F218" s="88">
        <v>60000</v>
      </c>
      <c r="G218" s="88">
        <v>90000</v>
      </c>
      <c r="H218" s="89">
        <v>25000</v>
      </c>
      <c r="I218" s="4">
        <f>+E218</f>
        <v>25000</v>
      </c>
      <c r="J218" s="43">
        <f t="shared" si="46"/>
        <v>6</v>
      </c>
      <c r="K218" s="5">
        <f t="shared" si="41"/>
        <v>150000</v>
      </c>
      <c r="L218" s="43">
        <f t="shared" si="42"/>
        <v>0</v>
      </c>
    </row>
    <row r="219" spans="1:12" x14ac:dyDescent="0.25">
      <c r="A219" s="74">
        <v>6</v>
      </c>
      <c r="B219" s="75" t="s">
        <v>17</v>
      </c>
      <c r="C219" s="76" t="s">
        <v>42</v>
      </c>
      <c r="D219" s="76">
        <v>6</v>
      </c>
      <c r="E219" s="88">
        <v>22000</v>
      </c>
      <c r="F219" s="87">
        <v>16900</v>
      </c>
      <c r="G219" s="88">
        <v>32000</v>
      </c>
      <c r="H219" s="89">
        <v>16900</v>
      </c>
      <c r="I219" s="4">
        <f>+F219</f>
        <v>16900</v>
      </c>
      <c r="J219" s="43">
        <f t="shared" si="46"/>
        <v>6</v>
      </c>
      <c r="K219" s="5">
        <f t="shared" si="41"/>
        <v>101400</v>
      </c>
      <c r="L219" s="43">
        <f t="shared" si="42"/>
        <v>0</v>
      </c>
    </row>
    <row r="220" spans="1:12" x14ac:dyDescent="0.25">
      <c r="A220" s="74">
        <v>7</v>
      </c>
      <c r="B220" s="75" t="s">
        <v>18</v>
      </c>
      <c r="C220" s="76" t="s">
        <v>42</v>
      </c>
      <c r="D220" s="76">
        <v>6</v>
      </c>
      <c r="E220" s="88">
        <v>16000</v>
      </c>
      <c r="F220" s="87">
        <v>13000</v>
      </c>
      <c r="G220" s="88">
        <v>32000</v>
      </c>
      <c r="H220" s="89">
        <v>13000</v>
      </c>
      <c r="I220" s="4">
        <f t="shared" ref="I220:I221" si="47">+F220</f>
        <v>13000</v>
      </c>
      <c r="J220" s="43">
        <f t="shared" si="46"/>
        <v>6</v>
      </c>
      <c r="K220" s="5">
        <f t="shared" si="41"/>
        <v>78000</v>
      </c>
      <c r="L220" s="43">
        <f t="shared" si="42"/>
        <v>0</v>
      </c>
    </row>
    <row r="221" spans="1:12" x14ac:dyDescent="0.25">
      <c r="A221" s="74">
        <v>8</v>
      </c>
      <c r="B221" s="75" t="s">
        <v>19</v>
      </c>
      <c r="C221" s="76" t="s">
        <v>42</v>
      </c>
      <c r="D221" s="76">
        <v>5</v>
      </c>
      <c r="E221" s="88">
        <v>22000</v>
      </c>
      <c r="F221" s="87">
        <v>18200</v>
      </c>
      <c r="G221" s="88">
        <v>39700</v>
      </c>
      <c r="H221" s="89">
        <v>18200</v>
      </c>
      <c r="I221" s="4">
        <f t="shared" si="47"/>
        <v>18200</v>
      </c>
      <c r="J221" s="43">
        <f t="shared" si="46"/>
        <v>5</v>
      </c>
      <c r="K221" s="5">
        <f t="shared" si="41"/>
        <v>91000</v>
      </c>
      <c r="L221" s="43">
        <f t="shared" si="42"/>
        <v>0</v>
      </c>
    </row>
    <row r="222" spans="1:12" x14ac:dyDescent="0.25">
      <c r="A222" s="74">
        <v>9</v>
      </c>
      <c r="B222" s="75" t="s">
        <v>20</v>
      </c>
      <c r="C222" s="76" t="s">
        <v>42</v>
      </c>
      <c r="D222" s="76">
        <v>5</v>
      </c>
      <c r="E222" s="87">
        <v>60000</v>
      </c>
      <c r="F222" s="88">
        <v>65000</v>
      </c>
      <c r="G222" s="88">
        <v>75000</v>
      </c>
      <c r="H222" s="89">
        <v>60000</v>
      </c>
      <c r="I222" s="4">
        <f>+E222</f>
        <v>60000</v>
      </c>
      <c r="J222" s="43">
        <f t="shared" si="46"/>
        <v>5</v>
      </c>
      <c r="K222" s="5">
        <f t="shared" si="41"/>
        <v>300000</v>
      </c>
      <c r="L222" s="43">
        <f t="shared" si="42"/>
        <v>0</v>
      </c>
    </row>
    <row r="223" spans="1:12" x14ac:dyDescent="0.25">
      <c r="A223" s="74">
        <v>10</v>
      </c>
      <c r="B223" s="75" t="s">
        <v>21</v>
      </c>
      <c r="C223" s="76" t="s">
        <v>42</v>
      </c>
      <c r="D223" s="76">
        <v>5</v>
      </c>
      <c r="E223" s="88">
        <v>20000</v>
      </c>
      <c r="F223" s="87">
        <v>15600</v>
      </c>
      <c r="G223" s="88">
        <v>25000</v>
      </c>
      <c r="H223" s="89">
        <v>15600</v>
      </c>
      <c r="I223" s="4">
        <f>+F223</f>
        <v>15600</v>
      </c>
      <c r="J223" s="43">
        <f t="shared" si="46"/>
        <v>5</v>
      </c>
      <c r="K223" s="5">
        <f t="shared" si="41"/>
        <v>78000</v>
      </c>
      <c r="L223" s="43">
        <f t="shared" si="42"/>
        <v>0</v>
      </c>
    </row>
    <row r="224" spans="1:12" x14ac:dyDescent="0.25">
      <c r="A224" s="74">
        <v>11</v>
      </c>
      <c r="B224" s="75" t="s">
        <v>22</v>
      </c>
      <c r="C224" s="76" t="s">
        <v>42</v>
      </c>
      <c r="D224" s="76">
        <v>6</v>
      </c>
      <c r="E224" s="87">
        <v>15000</v>
      </c>
      <c r="F224" s="88">
        <v>20800</v>
      </c>
      <c r="G224" s="88">
        <v>21000</v>
      </c>
      <c r="H224" s="89">
        <v>15000</v>
      </c>
      <c r="I224" s="4">
        <f>+E224</f>
        <v>15000</v>
      </c>
      <c r="J224" s="43">
        <f t="shared" si="46"/>
        <v>6</v>
      </c>
      <c r="K224" s="5">
        <f t="shared" si="41"/>
        <v>90000</v>
      </c>
      <c r="L224" s="43">
        <f t="shared" si="42"/>
        <v>0</v>
      </c>
    </row>
    <row r="225" spans="1:12" x14ac:dyDescent="0.25">
      <c r="A225" s="74">
        <v>12</v>
      </c>
      <c r="B225" s="75" t="s">
        <v>23</v>
      </c>
      <c r="C225" s="76" t="s">
        <v>42</v>
      </c>
      <c r="D225" s="76">
        <v>6</v>
      </c>
      <c r="E225" s="88">
        <v>45000</v>
      </c>
      <c r="F225" s="87">
        <v>43000</v>
      </c>
      <c r="G225" s="76" t="s">
        <v>43</v>
      </c>
      <c r="H225" s="89">
        <v>43000</v>
      </c>
      <c r="I225" s="4">
        <f>+F225</f>
        <v>43000</v>
      </c>
      <c r="J225" s="43">
        <f t="shared" si="46"/>
        <v>6</v>
      </c>
      <c r="K225" s="5">
        <f t="shared" si="41"/>
        <v>258000</v>
      </c>
      <c r="L225" s="43">
        <f t="shared" si="42"/>
        <v>0</v>
      </c>
    </row>
    <row r="226" spans="1:12" x14ac:dyDescent="0.25">
      <c r="A226" s="74">
        <v>13</v>
      </c>
      <c r="B226" s="75" t="s">
        <v>24</v>
      </c>
      <c r="C226" s="76" t="s">
        <v>42</v>
      </c>
      <c r="D226" s="76">
        <v>6</v>
      </c>
      <c r="E226" s="88">
        <v>15000</v>
      </c>
      <c r="F226" s="87">
        <v>12000</v>
      </c>
      <c r="G226" s="88">
        <v>16000</v>
      </c>
      <c r="H226" s="89">
        <v>12000</v>
      </c>
      <c r="I226" s="4">
        <f t="shared" ref="I226:I227" si="48">+F226</f>
        <v>12000</v>
      </c>
      <c r="J226" s="43">
        <f t="shared" si="46"/>
        <v>6</v>
      </c>
      <c r="K226" s="5">
        <f t="shared" si="41"/>
        <v>72000</v>
      </c>
      <c r="L226" s="43">
        <f t="shared" si="42"/>
        <v>0</v>
      </c>
    </row>
    <row r="227" spans="1:12" x14ac:dyDescent="0.25">
      <c r="A227" s="74">
        <v>14</v>
      </c>
      <c r="B227" s="75" t="s">
        <v>25</v>
      </c>
      <c r="C227" s="76" t="s">
        <v>42</v>
      </c>
      <c r="D227" s="76">
        <v>1</v>
      </c>
      <c r="E227" s="88">
        <v>15000</v>
      </c>
      <c r="F227" s="87">
        <v>12000</v>
      </c>
      <c r="G227" s="88">
        <v>24000</v>
      </c>
      <c r="H227" s="89">
        <v>12000</v>
      </c>
      <c r="I227" s="4">
        <f t="shared" si="48"/>
        <v>12000</v>
      </c>
      <c r="J227" s="43">
        <f t="shared" si="46"/>
        <v>1</v>
      </c>
      <c r="K227" s="5">
        <f t="shared" si="41"/>
        <v>12000</v>
      </c>
      <c r="L227" s="43">
        <f t="shared" si="42"/>
        <v>0</v>
      </c>
    </row>
    <row r="228" spans="1:12" x14ac:dyDescent="0.25">
      <c r="A228" s="71">
        <v>1</v>
      </c>
      <c r="B228" s="72" t="s">
        <v>11</v>
      </c>
      <c r="C228" s="73" t="s">
        <v>44</v>
      </c>
      <c r="D228" s="73">
        <v>6</v>
      </c>
      <c r="E228" s="85">
        <v>32000</v>
      </c>
      <c r="F228" s="77">
        <v>50700</v>
      </c>
      <c r="G228" s="77">
        <v>54000</v>
      </c>
      <c r="H228" s="86">
        <v>32000</v>
      </c>
      <c r="I228" s="4">
        <f>+E228</f>
        <v>32000</v>
      </c>
      <c r="J228" s="3">
        <v>0</v>
      </c>
      <c r="K228" s="5">
        <f t="shared" si="41"/>
        <v>0</v>
      </c>
      <c r="L228" s="43">
        <f t="shared" si="42"/>
        <v>6</v>
      </c>
    </row>
    <row r="229" spans="1:12" x14ac:dyDescent="0.25">
      <c r="A229" s="71">
        <v>2</v>
      </c>
      <c r="B229" s="72" t="s">
        <v>13</v>
      </c>
      <c r="C229" s="73" t="s">
        <v>44</v>
      </c>
      <c r="D229" s="73">
        <v>6</v>
      </c>
      <c r="E229" s="77">
        <v>10000</v>
      </c>
      <c r="F229" s="85">
        <v>6500</v>
      </c>
      <c r="G229" s="77">
        <v>56000</v>
      </c>
      <c r="H229" s="86">
        <v>6500</v>
      </c>
      <c r="I229" s="4">
        <f>+F229</f>
        <v>6500</v>
      </c>
      <c r="J229" s="3">
        <v>0</v>
      </c>
      <c r="K229" s="5">
        <f t="shared" si="41"/>
        <v>0</v>
      </c>
      <c r="L229" s="43">
        <f t="shared" si="42"/>
        <v>6</v>
      </c>
    </row>
    <row r="230" spans="1:12" x14ac:dyDescent="0.25">
      <c r="A230" s="71">
        <v>3</v>
      </c>
      <c r="B230" s="72" t="s">
        <v>14</v>
      </c>
      <c r="C230" s="73" t="s">
        <v>44</v>
      </c>
      <c r="D230" s="73">
        <v>3</v>
      </c>
      <c r="E230" s="77">
        <v>10000</v>
      </c>
      <c r="F230" s="85">
        <v>6500</v>
      </c>
      <c r="G230" s="77">
        <v>57000</v>
      </c>
      <c r="H230" s="86">
        <v>6500</v>
      </c>
      <c r="I230" s="4">
        <f t="shared" ref="I230:I231" si="49">+F230</f>
        <v>6500</v>
      </c>
      <c r="J230" s="3">
        <v>0</v>
      </c>
      <c r="K230" s="5">
        <f t="shared" si="41"/>
        <v>0</v>
      </c>
      <c r="L230" s="43">
        <f t="shared" si="42"/>
        <v>3</v>
      </c>
    </row>
    <row r="231" spans="1:12" x14ac:dyDescent="0.25">
      <c r="A231" s="71">
        <v>4</v>
      </c>
      <c r="B231" s="72" t="s">
        <v>15</v>
      </c>
      <c r="C231" s="73" t="s">
        <v>44</v>
      </c>
      <c r="D231" s="73">
        <v>3</v>
      </c>
      <c r="E231" s="77">
        <v>10000</v>
      </c>
      <c r="F231" s="85">
        <v>6500</v>
      </c>
      <c r="G231" s="77">
        <v>60000</v>
      </c>
      <c r="H231" s="86">
        <v>6500</v>
      </c>
      <c r="I231" s="4">
        <f t="shared" si="49"/>
        <v>6500</v>
      </c>
      <c r="J231" s="3">
        <v>0</v>
      </c>
      <c r="K231" s="5">
        <f t="shared" si="41"/>
        <v>0</v>
      </c>
      <c r="L231" s="43">
        <f t="shared" si="42"/>
        <v>3</v>
      </c>
    </row>
    <row r="232" spans="1:12" ht="22.5" x14ac:dyDescent="0.25">
      <c r="A232" s="71">
        <v>5</v>
      </c>
      <c r="B232" s="72" t="s">
        <v>16</v>
      </c>
      <c r="C232" s="73" t="s">
        <v>44</v>
      </c>
      <c r="D232" s="73">
        <v>6</v>
      </c>
      <c r="E232" s="85">
        <v>25000</v>
      </c>
      <c r="F232" s="77">
        <v>60000</v>
      </c>
      <c r="G232" s="77">
        <v>90000</v>
      </c>
      <c r="H232" s="86">
        <v>25000</v>
      </c>
      <c r="I232" s="4">
        <f>+E232</f>
        <v>25000</v>
      </c>
      <c r="J232" s="3">
        <v>0</v>
      </c>
      <c r="K232" s="5">
        <f t="shared" si="41"/>
        <v>0</v>
      </c>
      <c r="L232" s="43">
        <f t="shared" si="42"/>
        <v>6</v>
      </c>
    </row>
    <row r="233" spans="1:12" x14ac:dyDescent="0.25">
      <c r="A233" s="71">
        <v>6</v>
      </c>
      <c r="B233" s="72" t="s">
        <v>17</v>
      </c>
      <c r="C233" s="73" t="s">
        <v>44</v>
      </c>
      <c r="D233" s="73">
        <v>6</v>
      </c>
      <c r="E233" s="85">
        <v>18000</v>
      </c>
      <c r="F233" s="77">
        <v>32500</v>
      </c>
      <c r="G233" s="77">
        <v>32000</v>
      </c>
      <c r="H233" s="86">
        <v>18000</v>
      </c>
      <c r="I233" s="4">
        <f t="shared" ref="I233:I241" si="50">+E233</f>
        <v>18000</v>
      </c>
      <c r="J233" s="3">
        <v>0</v>
      </c>
      <c r="K233" s="5">
        <f t="shared" si="41"/>
        <v>0</v>
      </c>
      <c r="L233" s="43">
        <f t="shared" si="42"/>
        <v>6</v>
      </c>
    </row>
    <row r="234" spans="1:12" x14ac:dyDescent="0.25">
      <c r="A234" s="71">
        <v>7</v>
      </c>
      <c r="B234" s="72" t="s">
        <v>18</v>
      </c>
      <c r="C234" s="73" t="s">
        <v>44</v>
      </c>
      <c r="D234" s="73">
        <v>6</v>
      </c>
      <c r="E234" s="85">
        <v>14000</v>
      </c>
      <c r="F234" s="77">
        <v>24700</v>
      </c>
      <c r="G234" s="77">
        <v>32000</v>
      </c>
      <c r="H234" s="86">
        <v>14000</v>
      </c>
      <c r="I234" s="4">
        <f t="shared" si="50"/>
        <v>14000</v>
      </c>
      <c r="J234" s="3">
        <v>0</v>
      </c>
      <c r="K234" s="5">
        <f t="shared" si="41"/>
        <v>0</v>
      </c>
      <c r="L234" s="43">
        <f t="shared" si="42"/>
        <v>6</v>
      </c>
    </row>
    <row r="235" spans="1:12" x14ac:dyDescent="0.25">
      <c r="A235" s="71">
        <v>8</v>
      </c>
      <c r="B235" s="72" t="s">
        <v>19</v>
      </c>
      <c r="C235" s="73" t="s">
        <v>44</v>
      </c>
      <c r="D235" s="73">
        <v>3</v>
      </c>
      <c r="E235" s="85">
        <v>18000</v>
      </c>
      <c r="F235" s="77">
        <v>42900</v>
      </c>
      <c r="G235" s="77">
        <v>39700</v>
      </c>
      <c r="H235" s="86">
        <v>18000</v>
      </c>
      <c r="I235" s="4">
        <f t="shared" si="50"/>
        <v>18000</v>
      </c>
      <c r="J235" s="3">
        <v>0</v>
      </c>
      <c r="K235" s="5">
        <f t="shared" si="41"/>
        <v>0</v>
      </c>
      <c r="L235" s="43">
        <f t="shared" si="42"/>
        <v>3</v>
      </c>
    </row>
    <row r="236" spans="1:12" x14ac:dyDescent="0.25">
      <c r="A236" s="71">
        <v>9</v>
      </c>
      <c r="B236" s="72" t="s">
        <v>20</v>
      </c>
      <c r="C236" s="73" t="s">
        <v>44</v>
      </c>
      <c r="D236" s="73">
        <v>3</v>
      </c>
      <c r="E236" s="85">
        <v>55000</v>
      </c>
      <c r="F236" s="77">
        <v>107000</v>
      </c>
      <c r="G236" s="77">
        <v>75000</v>
      </c>
      <c r="H236" s="86">
        <v>55000</v>
      </c>
      <c r="I236" s="4">
        <f t="shared" si="50"/>
        <v>55000</v>
      </c>
      <c r="J236" s="3">
        <v>0</v>
      </c>
      <c r="K236" s="5">
        <f t="shared" si="41"/>
        <v>0</v>
      </c>
      <c r="L236" s="43">
        <f t="shared" si="42"/>
        <v>3</v>
      </c>
    </row>
    <row r="237" spans="1:12" x14ac:dyDescent="0.25">
      <c r="A237" s="71">
        <v>10</v>
      </c>
      <c r="B237" s="72" t="s">
        <v>21</v>
      </c>
      <c r="C237" s="73" t="s">
        <v>44</v>
      </c>
      <c r="D237" s="73">
        <v>3</v>
      </c>
      <c r="E237" s="85">
        <v>18000</v>
      </c>
      <c r="F237" s="77">
        <v>24700</v>
      </c>
      <c r="G237" s="77">
        <v>25000</v>
      </c>
      <c r="H237" s="86">
        <v>18000</v>
      </c>
      <c r="I237" s="4">
        <f t="shared" si="50"/>
        <v>18000</v>
      </c>
      <c r="J237" s="3">
        <v>0</v>
      </c>
      <c r="K237" s="5">
        <f t="shared" si="41"/>
        <v>0</v>
      </c>
      <c r="L237" s="43">
        <f t="shared" si="42"/>
        <v>3</v>
      </c>
    </row>
    <row r="238" spans="1:12" x14ac:dyDescent="0.25">
      <c r="A238" s="71">
        <v>11</v>
      </c>
      <c r="B238" s="72" t="s">
        <v>22</v>
      </c>
      <c r="C238" s="73" t="s">
        <v>44</v>
      </c>
      <c r="D238" s="73">
        <v>6</v>
      </c>
      <c r="E238" s="85">
        <v>12000</v>
      </c>
      <c r="F238" s="77">
        <v>20800</v>
      </c>
      <c r="G238" s="77">
        <v>21000</v>
      </c>
      <c r="H238" s="86">
        <v>12000</v>
      </c>
      <c r="I238" s="4">
        <f t="shared" si="50"/>
        <v>12000</v>
      </c>
      <c r="J238" s="3">
        <v>0</v>
      </c>
      <c r="K238" s="5">
        <f t="shared" si="41"/>
        <v>0</v>
      </c>
      <c r="L238" s="43">
        <f t="shared" si="42"/>
        <v>6</v>
      </c>
    </row>
    <row r="239" spans="1:12" x14ac:dyDescent="0.25">
      <c r="A239" s="71">
        <v>12</v>
      </c>
      <c r="B239" s="72" t="s">
        <v>23</v>
      </c>
      <c r="C239" s="73" t="s">
        <v>44</v>
      </c>
      <c r="D239" s="73">
        <v>6</v>
      </c>
      <c r="E239" s="85">
        <v>36000</v>
      </c>
      <c r="F239" s="77">
        <v>66300</v>
      </c>
      <c r="G239" s="77">
        <v>55000</v>
      </c>
      <c r="H239" s="86">
        <v>36000</v>
      </c>
      <c r="I239" s="4">
        <f t="shared" si="50"/>
        <v>36000</v>
      </c>
      <c r="J239" s="3">
        <v>0</v>
      </c>
      <c r="K239" s="5">
        <f t="shared" si="41"/>
        <v>0</v>
      </c>
      <c r="L239" s="43">
        <f t="shared" si="42"/>
        <v>6</v>
      </c>
    </row>
    <row r="240" spans="1:12" x14ac:dyDescent="0.25">
      <c r="A240" s="71">
        <v>13</v>
      </c>
      <c r="B240" s="72" t="s">
        <v>24</v>
      </c>
      <c r="C240" s="73" t="s">
        <v>44</v>
      </c>
      <c r="D240" s="73">
        <v>6</v>
      </c>
      <c r="E240" s="85">
        <v>12000</v>
      </c>
      <c r="F240" s="77">
        <v>36400</v>
      </c>
      <c r="G240" s="77">
        <v>16000</v>
      </c>
      <c r="H240" s="86">
        <v>12000</v>
      </c>
      <c r="I240" s="4">
        <f t="shared" si="50"/>
        <v>12000</v>
      </c>
      <c r="J240" s="3">
        <v>0</v>
      </c>
      <c r="K240" s="5">
        <f t="shared" si="41"/>
        <v>0</v>
      </c>
      <c r="L240" s="43">
        <f t="shared" si="42"/>
        <v>6</v>
      </c>
    </row>
    <row r="241" spans="1:13" x14ac:dyDescent="0.25">
      <c r="A241" s="71">
        <v>14</v>
      </c>
      <c r="B241" s="72" t="s">
        <v>25</v>
      </c>
      <c r="C241" s="73" t="s">
        <v>44</v>
      </c>
      <c r="D241" s="73">
        <v>1</v>
      </c>
      <c r="E241" s="85">
        <v>12000</v>
      </c>
      <c r="F241" s="77">
        <v>18200</v>
      </c>
      <c r="G241" s="77">
        <v>24000</v>
      </c>
      <c r="H241" s="86">
        <v>12000</v>
      </c>
      <c r="I241" s="4">
        <f t="shared" si="50"/>
        <v>12000</v>
      </c>
      <c r="J241" s="3">
        <v>0</v>
      </c>
      <c r="K241" s="5">
        <f t="shared" si="41"/>
        <v>0</v>
      </c>
      <c r="L241" s="43">
        <f t="shared" si="42"/>
        <v>1</v>
      </c>
    </row>
    <row r="242" spans="1:13" ht="44.25" customHeight="1" thickBot="1" x14ac:dyDescent="0.3">
      <c r="A242" s="38"/>
      <c r="B242" s="39" t="s">
        <v>76</v>
      </c>
      <c r="C242" s="40"/>
      <c r="D242" s="41">
        <v>2529</v>
      </c>
      <c r="E242" s="92">
        <v>5022000</v>
      </c>
      <c r="F242" s="92">
        <v>7039000</v>
      </c>
      <c r="G242" s="92">
        <v>10193500</v>
      </c>
      <c r="H242" s="93">
        <v>4772800</v>
      </c>
      <c r="I242" s="94"/>
      <c r="J242" s="95">
        <f>SUM(J4:J241)</f>
        <v>531</v>
      </c>
      <c r="K242" s="96">
        <f t="shared" ref="K242:L242" si="51">SUM(K4:K241)</f>
        <v>11892500</v>
      </c>
      <c r="L242" s="41">
        <f t="shared" si="51"/>
        <v>1998</v>
      </c>
      <c r="M242" s="97"/>
    </row>
    <row r="243" spans="1:13" x14ac:dyDescent="0.25">
      <c r="I243"/>
      <c r="J243"/>
    </row>
    <row r="244" spans="1:13" x14ac:dyDescent="0.25">
      <c r="I244"/>
    </row>
    <row r="245" spans="1:13" x14ac:dyDescent="0.25">
      <c r="I245"/>
    </row>
    <row r="246" spans="1:13" x14ac:dyDescent="0.25">
      <c r="I246"/>
    </row>
    <row r="247" spans="1:13" x14ac:dyDescent="0.25">
      <c r="I247"/>
    </row>
    <row r="248" spans="1:13" x14ac:dyDescent="0.25">
      <c r="I248"/>
    </row>
    <row r="249" spans="1:13" x14ac:dyDescent="0.25">
      <c r="I249"/>
    </row>
    <row r="250" spans="1:13" x14ac:dyDescent="0.25">
      <c r="I250"/>
    </row>
  </sheetData>
  <mergeCells count="7">
    <mergeCell ref="K1:K2"/>
    <mergeCell ref="A1:A2"/>
    <mergeCell ref="B1:B2"/>
    <mergeCell ref="C1:C2"/>
    <mergeCell ref="D1:D2"/>
    <mergeCell ref="H1:H2"/>
    <mergeCell ref="J1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55"/>
  <sheetViews>
    <sheetView workbookViewId="0">
      <selection activeCell="G15" sqref="G15"/>
    </sheetView>
  </sheetViews>
  <sheetFormatPr baseColWidth="10" defaultRowHeight="15" x14ac:dyDescent="0.25"/>
  <cols>
    <col min="2" max="2" width="25.7109375" customWidth="1"/>
    <col min="3" max="3" width="15" customWidth="1"/>
    <col min="4" max="4" width="15.7109375" customWidth="1"/>
    <col min="5" max="5" width="19.140625" customWidth="1"/>
    <col min="6" max="6" width="12.5703125" customWidth="1"/>
    <col min="7" max="7" width="15.140625" customWidth="1"/>
  </cols>
  <sheetData>
    <row r="1" spans="1:7" ht="29.25" customHeight="1" thickBot="1" x14ac:dyDescent="0.3">
      <c r="A1" s="114" t="s">
        <v>62</v>
      </c>
      <c r="B1" s="114" t="s">
        <v>61</v>
      </c>
      <c r="C1" s="114" t="s">
        <v>2</v>
      </c>
      <c r="D1" s="114" t="s">
        <v>63</v>
      </c>
      <c r="E1" s="112" t="s">
        <v>65</v>
      </c>
      <c r="F1" s="112" t="s">
        <v>78</v>
      </c>
      <c r="G1" s="113" t="s">
        <v>64</v>
      </c>
    </row>
    <row r="2" spans="1:7" x14ac:dyDescent="0.25">
      <c r="A2" s="71">
        <v>1</v>
      </c>
      <c r="B2" s="72" t="s">
        <v>11</v>
      </c>
      <c r="C2" s="71" t="s">
        <v>12</v>
      </c>
      <c r="D2" s="73">
        <v>5</v>
      </c>
      <c r="E2" s="14">
        <v>32000</v>
      </c>
      <c r="F2" s="14"/>
      <c r="G2" s="11"/>
    </row>
    <row r="3" spans="1:7" x14ac:dyDescent="0.25">
      <c r="A3" s="71">
        <v>2</v>
      </c>
      <c r="B3" s="72" t="s">
        <v>13</v>
      </c>
      <c r="C3" s="71" t="s">
        <v>12</v>
      </c>
      <c r="D3" s="73">
        <v>5</v>
      </c>
      <c r="E3" s="4">
        <v>6500</v>
      </c>
      <c r="F3" s="4"/>
      <c r="G3" s="3"/>
    </row>
    <row r="4" spans="1:7" ht="22.5" x14ac:dyDescent="0.25">
      <c r="A4" s="71">
        <v>5</v>
      </c>
      <c r="B4" s="72" t="s">
        <v>16</v>
      </c>
      <c r="C4" s="71" t="s">
        <v>12</v>
      </c>
      <c r="D4" s="73">
        <v>5</v>
      </c>
      <c r="E4" s="4">
        <v>25000</v>
      </c>
      <c r="F4" s="4"/>
      <c r="G4" s="3"/>
    </row>
    <row r="5" spans="1:7" x14ac:dyDescent="0.25">
      <c r="A5" s="71">
        <v>6</v>
      </c>
      <c r="B5" s="72" t="s">
        <v>17</v>
      </c>
      <c r="C5" s="71" t="s">
        <v>12</v>
      </c>
      <c r="D5" s="73">
        <v>5</v>
      </c>
      <c r="E5" s="4">
        <v>18000</v>
      </c>
      <c r="F5" s="4"/>
      <c r="G5" s="3"/>
    </row>
    <row r="6" spans="1:7" x14ac:dyDescent="0.25">
      <c r="A6" s="71">
        <v>7</v>
      </c>
      <c r="B6" s="72" t="s">
        <v>18</v>
      </c>
      <c r="C6" s="71" t="s">
        <v>12</v>
      </c>
      <c r="D6" s="73">
        <v>5</v>
      </c>
      <c r="E6" s="4">
        <v>14000</v>
      </c>
      <c r="F6" s="4"/>
      <c r="G6" s="3"/>
    </row>
    <row r="7" spans="1:7" x14ac:dyDescent="0.25">
      <c r="A7" s="71">
        <v>8</v>
      </c>
      <c r="B7" s="72" t="s">
        <v>19</v>
      </c>
      <c r="C7" s="71" t="s">
        <v>12</v>
      </c>
      <c r="D7" s="73">
        <v>5</v>
      </c>
      <c r="E7" s="4">
        <v>18000</v>
      </c>
      <c r="F7" s="4"/>
      <c r="G7" s="3"/>
    </row>
    <row r="8" spans="1:7" ht="22.5" x14ac:dyDescent="0.25">
      <c r="A8" s="71">
        <v>9</v>
      </c>
      <c r="B8" s="72" t="s">
        <v>20</v>
      </c>
      <c r="C8" s="71" t="s">
        <v>12</v>
      </c>
      <c r="D8" s="73">
        <v>5</v>
      </c>
      <c r="E8" s="4">
        <v>55000</v>
      </c>
      <c r="F8" s="4"/>
      <c r="G8" s="3"/>
    </row>
    <row r="9" spans="1:7" x14ac:dyDescent="0.25">
      <c r="A9" s="71">
        <v>12</v>
      </c>
      <c r="B9" s="72" t="s">
        <v>23</v>
      </c>
      <c r="C9" s="71" t="s">
        <v>12</v>
      </c>
      <c r="D9" s="73">
        <v>5</v>
      </c>
      <c r="E9" s="4">
        <v>36000</v>
      </c>
      <c r="F9" s="4"/>
      <c r="G9" s="3"/>
    </row>
    <row r="10" spans="1:7" x14ac:dyDescent="0.25">
      <c r="A10" s="71">
        <v>13</v>
      </c>
      <c r="B10" s="72" t="s">
        <v>24</v>
      </c>
      <c r="C10" s="71" t="s">
        <v>12</v>
      </c>
      <c r="D10" s="73">
        <v>5</v>
      </c>
      <c r="E10" s="4">
        <v>12000</v>
      </c>
      <c r="F10" s="4"/>
      <c r="G10" s="3"/>
    </row>
    <row r="11" spans="1:7" x14ac:dyDescent="0.25">
      <c r="A11" s="71">
        <v>14</v>
      </c>
      <c r="B11" s="72" t="s">
        <v>25</v>
      </c>
      <c r="C11" s="71" t="s">
        <v>12</v>
      </c>
      <c r="D11" s="73">
        <v>1</v>
      </c>
      <c r="E11" s="4">
        <v>12000</v>
      </c>
      <c r="F11" s="4"/>
      <c r="G11" s="3"/>
    </row>
    <row r="12" spans="1:7" x14ac:dyDescent="0.25">
      <c r="A12" s="74">
        <v>1</v>
      </c>
      <c r="B12" s="75" t="s">
        <v>11</v>
      </c>
      <c r="C12" s="76" t="s">
        <v>26</v>
      </c>
      <c r="D12" s="76">
        <v>159</v>
      </c>
      <c r="E12" s="4">
        <v>25000</v>
      </c>
      <c r="F12" s="4"/>
      <c r="G12" s="3"/>
    </row>
    <row r="13" spans="1:7" x14ac:dyDescent="0.25">
      <c r="A13" s="74">
        <v>2</v>
      </c>
      <c r="B13" s="75" t="s">
        <v>13</v>
      </c>
      <c r="C13" s="76" t="s">
        <v>26</v>
      </c>
      <c r="D13" s="76">
        <v>159</v>
      </c>
      <c r="E13" s="4">
        <v>6500</v>
      </c>
      <c r="F13" s="4"/>
      <c r="G13" s="3"/>
    </row>
    <row r="14" spans="1:7" ht="22.5" x14ac:dyDescent="0.25">
      <c r="A14" s="74">
        <v>5</v>
      </c>
      <c r="B14" s="75" t="s">
        <v>16</v>
      </c>
      <c r="C14" s="76" t="s">
        <v>26</v>
      </c>
      <c r="D14" s="76">
        <v>159</v>
      </c>
      <c r="E14" s="4">
        <v>25000</v>
      </c>
      <c r="F14" s="4"/>
      <c r="G14" s="3"/>
    </row>
    <row r="15" spans="1:7" x14ac:dyDescent="0.25">
      <c r="A15" s="74">
        <v>6</v>
      </c>
      <c r="B15" s="75" t="s">
        <v>17</v>
      </c>
      <c r="C15" s="76" t="s">
        <v>26</v>
      </c>
      <c r="D15" s="76">
        <v>159</v>
      </c>
      <c r="E15" s="4">
        <v>15000</v>
      </c>
      <c r="F15" s="4"/>
      <c r="G15" s="3"/>
    </row>
    <row r="16" spans="1:7" x14ac:dyDescent="0.25">
      <c r="A16" s="74">
        <v>7</v>
      </c>
      <c r="B16" s="75" t="s">
        <v>18</v>
      </c>
      <c r="C16" s="76" t="s">
        <v>26</v>
      </c>
      <c r="D16" s="76">
        <v>159</v>
      </c>
      <c r="E16" s="4">
        <v>13000</v>
      </c>
      <c r="F16" s="4"/>
      <c r="G16" s="3"/>
    </row>
    <row r="17" spans="1:7" x14ac:dyDescent="0.25">
      <c r="A17" s="74">
        <v>8</v>
      </c>
      <c r="B17" s="75" t="s">
        <v>19</v>
      </c>
      <c r="C17" s="76" t="s">
        <v>26</v>
      </c>
      <c r="D17" s="76">
        <v>48</v>
      </c>
      <c r="E17" s="4">
        <v>15000</v>
      </c>
      <c r="F17" s="4"/>
      <c r="G17" s="3"/>
    </row>
    <row r="18" spans="1:7" ht="22.5" x14ac:dyDescent="0.25">
      <c r="A18" s="74">
        <v>9</v>
      </c>
      <c r="B18" s="75" t="s">
        <v>20</v>
      </c>
      <c r="C18" s="76" t="s">
        <v>26</v>
      </c>
      <c r="D18" s="76">
        <v>48</v>
      </c>
      <c r="E18" s="4">
        <v>48000</v>
      </c>
      <c r="F18" s="4"/>
      <c r="G18" s="3"/>
    </row>
    <row r="19" spans="1:7" x14ac:dyDescent="0.25">
      <c r="A19" s="74">
        <v>12</v>
      </c>
      <c r="B19" s="75" t="s">
        <v>23</v>
      </c>
      <c r="C19" s="76" t="s">
        <v>26</v>
      </c>
      <c r="D19" s="76">
        <v>159</v>
      </c>
      <c r="E19" s="4">
        <v>36000</v>
      </c>
      <c r="F19" s="4"/>
      <c r="G19" s="3"/>
    </row>
    <row r="20" spans="1:7" x14ac:dyDescent="0.25">
      <c r="A20" s="74">
        <v>13</v>
      </c>
      <c r="B20" s="75" t="s">
        <v>24</v>
      </c>
      <c r="C20" s="76" t="s">
        <v>26</v>
      </c>
      <c r="D20" s="76">
        <v>159</v>
      </c>
      <c r="E20" s="4">
        <v>10000</v>
      </c>
      <c r="F20" s="4"/>
      <c r="G20" s="3"/>
    </row>
    <row r="21" spans="1:7" x14ac:dyDescent="0.25">
      <c r="A21" s="74">
        <v>14</v>
      </c>
      <c r="B21" s="75" t="s">
        <v>25</v>
      </c>
      <c r="C21" s="76" t="s">
        <v>26</v>
      </c>
      <c r="D21" s="76">
        <v>9</v>
      </c>
      <c r="E21" s="4">
        <v>8000</v>
      </c>
      <c r="F21" s="4"/>
      <c r="G21" s="3"/>
    </row>
    <row r="22" spans="1:7" x14ac:dyDescent="0.25">
      <c r="A22" s="71">
        <v>1</v>
      </c>
      <c r="B22" s="72" t="s">
        <v>11</v>
      </c>
      <c r="C22" s="73" t="s">
        <v>36</v>
      </c>
      <c r="D22" s="73">
        <v>8</v>
      </c>
      <c r="E22" s="4">
        <v>31500</v>
      </c>
      <c r="F22" s="4"/>
      <c r="G22" s="3"/>
    </row>
    <row r="23" spans="1:7" x14ac:dyDescent="0.25">
      <c r="A23" s="71">
        <v>2</v>
      </c>
      <c r="B23" s="72" t="s">
        <v>13</v>
      </c>
      <c r="C23" s="73" t="s">
        <v>36</v>
      </c>
      <c r="D23" s="73">
        <v>8</v>
      </c>
      <c r="E23" s="4">
        <v>6500</v>
      </c>
      <c r="F23" s="4"/>
      <c r="G23" s="3"/>
    </row>
    <row r="24" spans="1:7" x14ac:dyDescent="0.25">
      <c r="A24" s="71">
        <v>6</v>
      </c>
      <c r="B24" s="72" t="s">
        <v>17</v>
      </c>
      <c r="C24" s="73" t="s">
        <v>36</v>
      </c>
      <c r="D24" s="73">
        <v>8</v>
      </c>
      <c r="E24" s="4">
        <v>18000</v>
      </c>
      <c r="F24" s="4"/>
      <c r="G24" s="3"/>
    </row>
    <row r="25" spans="1:7" x14ac:dyDescent="0.25">
      <c r="A25" s="71">
        <v>7</v>
      </c>
      <c r="B25" s="72" t="s">
        <v>18</v>
      </c>
      <c r="C25" s="73" t="s">
        <v>36</v>
      </c>
      <c r="D25" s="73">
        <v>8</v>
      </c>
      <c r="E25" s="4">
        <v>14000</v>
      </c>
      <c r="F25" s="4"/>
      <c r="G25" s="3"/>
    </row>
    <row r="26" spans="1:7" x14ac:dyDescent="0.25">
      <c r="A26" s="71">
        <v>8</v>
      </c>
      <c r="B26" s="72" t="s">
        <v>19</v>
      </c>
      <c r="C26" s="73" t="s">
        <v>36</v>
      </c>
      <c r="D26" s="73">
        <v>8</v>
      </c>
      <c r="E26" s="4">
        <v>18000</v>
      </c>
      <c r="F26" s="4"/>
      <c r="G26" s="3"/>
    </row>
    <row r="27" spans="1:7" ht="22.5" x14ac:dyDescent="0.25">
      <c r="A27" s="71">
        <v>9</v>
      </c>
      <c r="B27" s="72" t="s">
        <v>20</v>
      </c>
      <c r="C27" s="73" t="s">
        <v>36</v>
      </c>
      <c r="D27" s="73">
        <v>8</v>
      </c>
      <c r="E27" s="4">
        <v>55000</v>
      </c>
      <c r="F27" s="4"/>
      <c r="G27" s="3"/>
    </row>
    <row r="28" spans="1:7" x14ac:dyDescent="0.25">
      <c r="A28" s="71">
        <v>14</v>
      </c>
      <c r="B28" s="72" t="s">
        <v>25</v>
      </c>
      <c r="C28" s="73" t="s">
        <v>36</v>
      </c>
      <c r="D28" s="73">
        <v>1</v>
      </c>
      <c r="E28" s="4">
        <v>12000</v>
      </c>
      <c r="F28" s="4"/>
      <c r="G28" s="3"/>
    </row>
    <row r="29" spans="1:7" x14ac:dyDescent="0.25">
      <c r="A29" s="74">
        <v>1</v>
      </c>
      <c r="B29" s="75" t="s">
        <v>11</v>
      </c>
      <c r="C29" s="76" t="s">
        <v>37</v>
      </c>
      <c r="D29" s="76">
        <v>7</v>
      </c>
      <c r="E29" s="4">
        <v>37700</v>
      </c>
      <c r="F29" s="4"/>
      <c r="G29" s="3"/>
    </row>
    <row r="30" spans="1:7" x14ac:dyDescent="0.25">
      <c r="A30" s="74">
        <v>2</v>
      </c>
      <c r="B30" s="75" t="s">
        <v>13</v>
      </c>
      <c r="C30" s="76" t="s">
        <v>37</v>
      </c>
      <c r="D30" s="76">
        <v>7</v>
      </c>
      <c r="E30" s="4">
        <v>6500</v>
      </c>
      <c r="F30" s="4"/>
      <c r="G30" s="3"/>
    </row>
    <row r="31" spans="1:7" ht="22.5" x14ac:dyDescent="0.25">
      <c r="A31" s="74">
        <v>5</v>
      </c>
      <c r="B31" s="75" t="s">
        <v>16</v>
      </c>
      <c r="C31" s="76" t="s">
        <v>37</v>
      </c>
      <c r="D31" s="76">
        <v>7</v>
      </c>
      <c r="E31" s="4">
        <v>25000</v>
      </c>
      <c r="F31" s="4"/>
      <c r="G31" s="3"/>
    </row>
    <row r="32" spans="1:7" x14ac:dyDescent="0.25">
      <c r="A32" s="74">
        <v>6</v>
      </c>
      <c r="B32" s="75" t="s">
        <v>17</v>
      </c>
      <c r="C32" s="76" t="s">
        <v>37</v>
      </c>
      <c r="D32" s="76">
        <v>7</v>
      </c>
      <c r="E32" s="4">
        <v>22000</v>
      </c>
      <c r="F32" s="4"/>
      <c r="G32" s="3"/>
    </row>
    <row r="33" spans="1:7" x14ac:dyDescent="0.25">
      <c r="A33" s="74">
        <v>7</v>
      </c>
      <c r="B33" s="75" t="s">
        <v>18</v>
      </c>
      <c r="C33" s="76" t="s">
        <v>37</v>
      </c>
      <c r="D33" s="76">
        <v>7</v>
      </c>
      <c r="E33" s="4">
        <v>16000</v>
      </c>
      <c r="F33" s="4"/>
      <c r="G33" s="3"/>
    </row>
    <row r="34" spans="1:7" x14ac:dyDescent="0.25">
      <c r="A34" s="74">
        <v>8</v>
      </c>
      <c r="B34" s="75" t="s">
        <v>19</v>
      </c>
      <c r="C34" s="76" t="s">
        <v>37</v>
      </c>
      <c r="D34" s="76">
        <v>7</v>
      </c>
      <c r="E34" s="4">
        <v>22000</v>
      </c>
      <c r="F34" s="4"/>
      <c r="G34" s="3"/>
    </row>
    <row r="35" spans="1:7" ht="22.5" x14ac:dyDescent="0.25">
      <c r="A35" s="74">
        <v>9</v>
      </c>
      <c r="B35" s="75" t="s">
        <v>20</v>
      </c>
      <c r="C35" s="76" t="s">
        <v>37</v>
      </c>
      <c r="D35" s="76">
        <v>7</v>
      </c>
      <c r="E35" s="4">
        <v>60000</v>
      </c>
      <c r="F35" s="4"/>
      <c r="G35" s="3"/>
    </row>
    <row r="36" spans="1:7" x14ac:dyDescent="0.25">
      <c r="A36" s="74">
        <v>10</v>
      </c>
      <c r="B36" s="75" t="s">
        <v>21</v>
      </c>
      <c r="C36" s="76" t="s">
        <v>37</v>
      </c>
      <c r="D36" s="76">
        <v>7</v>
      </c>
      <c r="E36" s="4">
        <v>20000</v>
      </c>
      <c r="F36" s="4"/>
      <c r="G36" s="3"/>
    </row>
    <row r="37" spans="1:7" x14ac:dyDescent="0.25">
      <c r="A37" s="74">
        <v>12</v>
      </c>
      <c r="B37" s="75" t="s">
        <v>23</v>
      </c>
      <c r="C37" s="76" t="s">
        <v>37</v>
      </c>
      <c r="D37" s="76">
        <v>7</v>
      </c>
      <c r="E37" s="4">
        <v>45000</v>
      </c>
      <c r="F37" s="4"/>
      <c r="G37" s="3"/>
    </row>
    <row r="38" spans="1:7" x14ac:dyDescent="0.25">
      <c r="A38" s="74">
        <v>13</v>
      </c>
      <c r="B38" s="75" t="s">
        <v>24</v>
      </c>
      <c r="C38" s="76" t="s">
        <v>37</v>
      </c>
      <c r="D38" s="76">
        <v>7</v>
      </c>
      <c r="E38" s="4">
        <v>15000</v>
      </c>
      <c r="F38" s="4"/>
      <c r="G38" s="3"/>
    </row>
    <row r="39" spans="1:7" x14ac:dyDescent="0.25">
      <c r="A39" s="74">
        <v>14</v>
      </c>
      <c r="B39" s="75" t="s">
        <v>25</v>
      </c>
      <c r="C39" s="76" t="s">
        <v>37</v>
      </c>
      <c r="D39" s="76">
        <v>1</v>
      </c>
      <c r="E39" s="4">
        <v>15000</v>
      </c>
      <c r="F39" s="4"/>
      <c r="G39" s="3"/>
    </row>
    <row r="40" spans="1:7" x14ac:dyDescent="0.25">
      <c r="A40" s="74">
        <v>1</v>
      </c>
      <c r="B40" s="75" t="s">
        <v>11</v>
      </c>
      <c r="C40" s="76" t="s">
        <v>42</v>
      </c>
      <c r="D40" s="76">
        <v>6</v>
      </c>
      <c r="E40" s="4">
        <v>31200</v>
      </c>
      <c r="F40" s="4"/>
      <c r="G40" s="3"/>
    </row>
    <row r="41" spans="1:7" x14ac:dyDescent="0.25">
      <c r="A41" s="74">
        <v>2</v>
      </c>
      <c r="B41" s="75" t="s">
        <v>13</v>
      </c>
      <c r="C41" s="76" t="s">
        <v>42</v>
      </c>
      <c r="D41" s="76">
        <v>6</v>
      </c>
      <c r="E41" s="4">
        <v>6500</v>
      </c>
      <c r="F41" s="4"/>
      <c r="G41" s="3"/>
    </row>
    <row r="42" spans="1:7" ht="22.5" x14ac:dyDescent="0.25">
      <c r="A42" s="74">
        <v>5</v>
      </c>
      <c r="B42" s="75" t="s">
        <v>16</v>
      </c>
      <c r="C42" s="76" t="s">
        <v>42</v>
      </c>
      <c r="D42" s="76">
        <v>6</v>
      </c>
      <c r="E42" s="4">
        <v>25000</v>
      </c>
      <c r="F42" s="4"/>
      <c r="G42" s="3"/>
    </row>
    <row r="43" spans="1:7" x14ac:dyDescent="0.25">
      <c r="A43" s="74">
        <v>6</v>
      </c>
      <c r="B43" s="75" t="s">
        <v>17</v>
      </c>
      <c r="C43" s="76" t="s">
        <v>42</v>
      </c>
      <c r="D43" s="76">
        <v>6</v>
      </c>
      <c r="E43" s="4">
        <v>16900</v>
      </c>
      <c r="F43" s="4"/>
      <c r="G43" s="3"/>
    </row>
    <row r="44" spans="1:7" x14ac:dyDescent="0.25">
      <c r="A44" s="74">
        <v>7</v>
      </c>
      <c r="B44" s="75" t="s">
        <v>18</v>
      </c>
      <c r="C44" s="76" t="s">
        <v>42</v>
      </c>
      <c r="D44" s="76">
        <v>6</v>
      </c>
      <c r="E44" s="4">
        <v>13000</v>
      </c>
      <c r="F44" s="4"/>
      <c r="G44" s="3"/>
    </row>
    <row r="45" spans="1:7" x14ac:dyDescent="0.25">
      <c r="A45" s="74">
        <v>8</v>
      </c>
      <c r="B45" s="75" t="s">
        <v>19</v>
      </c>
      <c r="C45" s="76" t="s">
        <v>42</v>
      </c>
      <c r="D45" s="76">
        <v>5</v>
      </c>
      <c r="E45" s="4">
        <v>18200</v>
      </c>
      <c r="F45" s="4"/>
      <c r="G45" s="3"/>
    </row>
    <row r="46" spans="1:7" ht="22.5" x14ac:dyDescent="0.25">
      <c r="A46" s="74">
        <v>9</v>
      </c>
      <c r="B46" s="75" t="s">
        <v>20</v>
      </c>
      <c r="C46" s="76" t="s">
        <v>42</v>
      </c>
      <c r="D46" s="76">
        <v>5</v>
      </c>
      <c r="E46" s="4">
        <v>60000</v>
      </c>
      <c r="F46" s="4"/>
      <c r="G46" s="3"/>
    </row>
    <row r="47" spans="1:7" x14ac:dyDescent="0.25">
      <c r="A47" s="74">
        <v>10</v>
      </c>
      <c r="B47" s="75" t="s">
        <v>21</v>
      </c>
      <c r="C47" s="76" t="s">
        <v>42</v>
      </c>
      <c r="D47" s="76">
        <v>5</v>
      </c>
      <c r="E47" s="4">
        <v>15600</v>
      </c>
      <c r="F47" s="4"/>
      <c r="G47" s="3"/>
    </row>
    <row r="48" spans="1:7" x14ac:dyDescent="0.25">
      <c r="A48" s="74">
        <v>11</v>
      </c>
      <c r="B48" s="75" t="s">
        <v>22</v>
      </c>
      <c r="C48" s="76" t="s">
        <v>42</v>
      </c>
      <c r="D48" s="76">
        <v>6</v>
      </c>
      <c r="E48" s="4">
        <v>15000</v>
      </c>
      <c r="F48" s="4"/>
      <c r="G48" s="3"/>
    </row>
    <row r="49" spans="1:7" x14ac:dyDescent="0.25">
      <c r="A49" s="74">
        <v>12</v>
      </c>
      <c r="B49" s="75" t="s">
        <v>23</v>
      </c>
      <c r="C49" s="76" t="s">
        <v>42</v>
      </c>
      <c r="D49" s="76">
        <v>6</v>
      </c>
      <c r="E49" s="4">
        <v>43000</v>
      </c>
      <c r="F49" s="4"/>
      <c r="G49" s="3"/>
    </row>
    <row r="50" spans="1:7" x14ac:dyDescent="0.25">
      <c r="A50" s="74">
        <v>13</v>
      </c>
      <c r="B50" s="75" t="s">
        <v>24</v>
      </c>
      <c r="C50" s="76" t="s">
        <v>42</v>
      </c>
      <c r="D50" s="76">
        <v>6</v>
      </c>
      <c r="E50" s="4">
        <v>12000</v>
      </c>
      <c r="F50" s="4"/>
      <c r="G50" s="3"/>
    </row>
    <row r="51" spans="1:7" x14ac:dyDescent="0.25">
      <c r="A51" s="74">
        <v>14</v>
      </c>
      <c r="B51" s="75" t="s">
        <v>25</v>
      </c>
      <c r="C51" s="76" t="s">
        <v>42</v>
      </c>
      <c r="D51" s="76">
        <v>1</v>
      </c>
      <c r="E51" s="4">
        <v>12000</v>
      </c>
      <c r="F51" s="4"/>
      <c r="G51" s="3"/>
    </row>
    <row r="52" spans="1:7" ht="15.75" thickBot="1" x14ac:dyDescent="0.3">
      <c r="A52" s="71"/>
      <c r="B52" s="72" t="s">
        <v>45</v>
      </c>
      <c r="C52" s="73"/>
      <c r="D52" s="77">
        <v>2529</v>
      </c>
      <c r="E52" s="66"/>
      <c r="F52" s="66"/>
      <c r="G52" s="61"/>
    </row>
    <row r="53" spans="1:7" ht="33" customHeight="1" thickBot="1" x14ac:dyDescent="0.3">
      <c r="A53" s="224" t="s">
        <v>66</v>
      </c>
      <c r="B53" s="225"/>
      <c r="C53" s="225"/>
      <c r="D53" s="225"/>
      <c r="E53" s="226"/>
      <c r="F53" s="227"/>
      <c r="G53" s="111"/>
    </row>
    <row r="54" spans="1:7" ht="45" customHeight="1" x14ac:dyDescent="0.25">
      <c r="A54" s="221" t="s">
        <v>75</v>
      </c>
      <c r="B54" s="222"/>
      <c r="C54" s="222"/>
      <c r="D54" s="222"/>
      <c r="E54" s="222"/>
      <c r="F54" s="222"/>
      <c r="G54" s="223"/>
    </row>
    <row r="55" spans="1:7" ht="41.25" customHeight="1" thickBot="1" x14ac:dyDescent="0.3">
      <c r="A55" s="196" t="s">
        <v>67</v>
      </c>
      <c r="B55" s="197"/>
      <c r="C55" s="197"/>
      <c r="D55" s="197"/>
      <c r="E55" s="197"/>
      <c r="F55" s="197"/>
      <c r="G55" s="198"/>
    </row>
  </sheetData>
  <mergeCells count="3">
    <mergeCell ref="A54:G54"/>
    <mergeCell ref="A55:G55"/>
    <mergeCell ref="A53:F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zoomScaleNormal="100" zoomScaleSheetLayoutView="100" workbookViewId="0">
      <selection activeCell="I6" sqref="I6"/>
    </sheetView>
  </sheetViews>
  <sheetFormatPr baseColWidth="10" defaultRowHeight="15" x14ac:dyDescent="0.25"/>
  <cols>
    <col min="1" max="1" width="5.28515625" customWidth="1"/>
    <col min="2" max="2" width="7" customWidth="1"/>
    <col min="3" max="3" width="18" customWidth="1"/>
    <col min="4" max="4" width="9.7109375" customWidth="1"/>
    <col min="5" max="5" width="11.42578125" customWidth="1"/>
    <col min="6" max="7" width="13.28515625" customWidth="1"/>
    <col min="8" max="8" width="14.42578125" customWidth="1"/>
    <col min="9" max="9" width="9.85546875" customWidth="1"/>
    <col min="10" max="10" width="14.85546875" style="2" customWidth="1"/>
    <col min="11" max="11" width="40.28515625" customWidth="1"/>
    <col min="12" max="12" width="0" hidden="1" customWidth="1"/>
    <col min="13" max="13" width="14.7109375" hidden="1" customWidth="1"/>
    <col min="15" max="15" width="13" customWidth="1"/>
  </cols>
  <sheetData>
    <row r="2" spans="2:17" x14ac:dyDescent="0.25">
      <c r="B2" s="201" t="s">
        <v>69</v>
      </c>
      <c r="C2" s="201"/>
      <c r="D2" s="201"/>
      <c r="E2" s="201"/>
      <c r="F2" s="201"/>
      <c r="G2" s="201"/>
      <c r="H2" s="201"/>
      <c r="I2" s="128"/>
    </row>
    <row r="5" spans="2:17" ht="51.75" customHeight="1" x14ac:dyDescent="0.25">
      <c r="B5" s="132" t="s">
        <v>0</v>
      </c>
      <c r="C5" s="132" t="s">
        <v>52</v>
      </c>
      <c r="D5" s="132" t="s">
        <v>2</v>
      </c>
      <c r="E5" s="132" t="s">
        <v>53</v>
      </c>
      <c r="F5" s="132" t="s">
        <v>54</v>
      </c>
      <c r="G5" s="132" t="s">
        <v>55</v>
      </c>
      <c r="H5" s="133" t="s">
        <v>82</v>
      </c>
      <c r="I5" s="133" t="s">
        <v>91</v>
      </c>
      <c r="J5" s="134" t="s">
        <v>86</v>
      </c>
      <c r="L5" s="199" t="s">
        <v>84</v>
      </c>
      <c r="M5" s="200"/>
      <c r="O5" s="117" t="s">
        <v>88</v>
      </c>
    </row>
    <row r="6" spans="2:17" ht="36.75" customHeight="1" x14ac:dyDescent="0.25">
      <c r="B6" s="135">
        <v>2</v>
      </c>
      <c r="C6" s="136" t="s">
        <v>57</v>
      </c>
      <c r="D6" s="137" t="s">
        <v>26</v>
      </c>
      <c r="E6" s="138">
        <v>30000</v>
      </c>
      <c r="F6" s="139">
        <v>70000</v>
      </c>
      <c r="G6" s="139">
        <v>50000</v>
      </c>
      <c r="H6" s="140">
        <f t="shared" ref="H6" si="0">+(G6+E6+F6)/3</f>
        <v>50000</v>
      </c>
      <c r="I6" s="140">
        <v>58</v>
      </c>
      <c r="J6" s="141">
        <f>+I6*H6</f>
        <v>2900000</v>
      </c>
      <c r="L6" s="42">
        <f t="shared" ref="L6" si="1">+E6</f>
        <v>30000</v>
      </c>
      <c r="M6" s="3" t="e">
        <f>+L6*#REF!</f>
        <v>#REF!</v>
      </c>
      <c r="O6" s="31">
        <v>382</v>
      </c>
      <c r="Q6" t="s">
        <v>83</v>
      </c>
    </row>
    <row r="7" spans="2:17" ht="21.75" customHeight="1" x14ac:dyDescent="0.25">
      <c r="B7" s="228" t="s">
        <v>77</v>
      </c>
      <c r="C7" s="215"/>
      <c r="D7" s="215"/>
      <c r="E7" s="215"/>
      <c r="F7" s="215"/>
      <c r="G7" s="216"/>
      <c r="H7" s="229">
        <f>SUM(J6:J6)</f>
        <v>2900000</v>
      </c>
      <c r="I7" s="230"/>
      <c r="J7" s="231"/>
      <c r="L7" s="3"/>
      <c r="M7" s="3" t="e">
        <f>SUM(M6:M6)</f>
        <v>#REF!</v>
      </c>
      <c r="O7" s="122">
        <v>1246</v>
      </c>
    </row>
    <row r="8" spans="2:17" ht="21.75" customHeight="1" thickBot="1" x14ac:dyDescent="0.3">
      <c r="B8" s="210"/>
      <c r="C8" s="210"/>
      <c r="D8" s="210"/>
      <c r="E8" s="210"/>
      <c r="F8" s="210"/>
      <c r="G8" s="210"/>
      <c r="H8" s="210"/>
      <c r="I8" s="210"/>
      <c r="J8" s="210"/>
      <c r="L8" s="130"/>
      <c r="M8" s="130"/>
      <c r="O8" s="131"/>
    </row>
    <row r="9" spans="2:17" ht="19.5" customHeight="1" thickBot="1" x14ac:dyDescent="0.3">
      <c r="B9" s="204" t="s">
        <v>66</v>
      </c>
      <c r="C9" s="205"/>
      <c r="D9" s="205"/>
      <c r="E9" s="205"/>
      <c r="F9" s="205"/>
      <c r="G9" s="205"/>
      <c r="H9" s="205"/>
      <c r="I9" s="205"/>
      <c r="J9" s="205"/>
    </row>
    <row r="10" spans="2:17" ht="49.5" customHeight="1" thickBot="1" x14ac:dyDescent="0.3">
      <c r="B10" s="207" t="s">
        <v>75</v>
      </c>
      <c r="C10" s="208"/>
      <c r="D10" s="208"/>
      <c r="E10" s="208"/>
      <c r="F10" s="208"/>
      <c r="G10" s="208"/>
      <c r="H10" s="208"/>
      <c r="I10" s="208"/>
      <c r="J10" s="208"/>
    </row>
    <row r="11" spans="2:17" ht="45" customHeight="1" thickBot="1" x14ac:dyDescent="0.3">
      <c r="B11" s="196" t="s">
        <v>67</v>
      </c>
      <c r="C11" s="197"/>
      <c r="D11" s="197"/>
      <c r="E11" s="197"/>
      <c r="F11" s="197"/>
      <c r="G11" s="197"/>
      <c r="H11" s="197"/>
      <c r="I11" s="197"/>
      <c r="J11" s="197"/>
    </row>
    <row r="12" spans="2:17" x14ac:dyDescent="0.25">
      <c r="O12">
        <f>SUBTOTAL(9,O6:O11)</f>
        <v>1628</v>
      </c>
    </row>
  </sheetData>
  <mergeCells count="8">
    <mergeCell ref="B11:J11"/>
    <mergeCell ref="B2:H2"/>
    <mergeCell ref="L5:M5"/>
    <mergeCell ref="B8:J8"/>
    <mergeCell ref="B9:J9"/>
    <mergeCell ref="B10:J10"/>
    <mergeCell ref="B7:G7"/>
    <mergeCell ref="H7:J7"/>
  </mergeCells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workbookViewId="0">
      <selection activeCell="G7" sqref="G7"/>
    </sheetView>
  </sheetViews>
  <sheetFormatPr baseColWidth="10" defaultRowHeight="15" x14ac:dyDescent="0.25"/>
  <cols>
    <col min="1" max="1" width="3.85546875" customWidth="1"/>
    <col min="2" max="2" width="36.85546875" customWidth="1"/>
    <col min="3" max="3" width="8.7109375" customWidth="1"/>
    <col min="4" max="4" width="11.42578125" customWidth="1"/>
    <col min="5" max="6" width="12.85546875" style="148" customWidth="1"/>
    <col min="7" max="7" width="11.42578125" customWidth="1"/>
  </cols>
  <sheetData>
    <row r="1" spans="1:8" x14ac:dyDescent="0.25">
      <c r="A1" s="233" t="s">
        <v>113</v>
      </c>
      <c r="B1" s="233"/>
      <c r="C1" s="233"/>
      <c r="D1" s="233"/>
      <c r="E1" s="233"/>
    </row>
    <row r="2" spans="1:8" ht="43.5" customHeight="1" x14ac:dyDescent="0.25">
      <c r="A2" s="164" t="s">
        <v>0</v>
      </c>
      <c r="B2" s="162" t="s">
        <v>1</v>
      </c>
      <c r="C2" s="162" t="s">
        <v>2</v>
      </c>
      <c r="D2" s="162" t="s">
        <v>114</v>
      </c>
      <c r="E2" s="163" t="s">
        <v>115</v>
      </c>
      <c r="F2" s="166" t="s">
        <v>104</v>
      </c>
      <c r="G2" s="166" t="s">
        <v>105</v>
      </c>
    </row>
    <row r="3" spans="1:8" ht="22.5" x14ac:dyDescent="0.25">
      <c r="A3" s="142">
        <v>1</v>
      </c>
      <c r="B3" s="143" t="s">
        <v>107</v>
      </c>
      <c r="C3" s="142" t="s">
        <v>101</v>
      </c>
      <c r="D3" s="135">
        <v>2</v>
      </c>
      <c r="E3" s="135">
        <v>0</v>
      </c>
      <c r="F3" s="135"/>
      <c r="G3" s="3"/>
    </row>
    <row r="4" spans="1:8" x14ac:dyDescent="0.25">
      <c r="A4" s="142">
        <v>2</v>
      </c>
      <c r="B4" s="143" t="s">
        <v>16</v>
      </c>
      <c r="C4" s="142" t="s">
        <v>101</v>
      </c>
      <c r="D4" s="135">
        <v>2</v>
      </c>
      <c r="E4" s="135">
        <v>0</v>
      </c>
      <c r="F4" s="135"/>
      <c r="G4" s="3"/>
    </row>
    <row r="5" spans="1:8" x14ac:dyDescent="0.25">
      <c r="A5" s="142">
        <v>3</v>
      </c>
      <c r="B5" s="143" t="s">
        <v>17</v>
      </c>
      <c r="C5" s="142" t="s">
        <v>101</v>
      </c>
      <c r="D5" s="135">
        <v>2</v>
      </c>
      <c r="E5" s="135">
        <v>0</v>
      </c>
      <c r="F5" s="135"/>
      <c r="G5" s="3"/>
    </row>
    <row r="6" spans="1:8" x14ac:dyDescent="0.25">
      <c r="A6" s="142">
        <v>4</v>
      </c>
      <c r="B6" s="143" t="s">
        <v>18</v>
      </c>
      <c r="C6" s="142" t="s">
        <v>101</v>
      </c>
      <c r="D6" s="135">
        <v>2</v>
      </c>
      <c r="E6" s="135">
        <v>0</v>
      </c>
      <c r="F6" s="135"/>
      <c r="G6" s="3"/>
    </row>
    <row r="7" spans="1:8" x14ac:dyDescent="0.25">
      <c r="A7" s="142">
        <v>5</v>
      </c>
      <c r="B7" s="143" t="s">
        <v>19</v>
      </c>
      <c r="C7" s="142" t="s">
        <v>101</v>
      </c>
      <c r="D7" s="135">
        <v>2</v>
      </c>
      <c r="E7" s="135">
        <v>0</v>
      </c>
      <c r="F7" s="135"/>
      <c r="G7" s="3"/>
    </row>
    <row r="8" spans="1:8" ht="22.5" x14ac:dyDescent="0.25">
      <c r="A8" s="142">
        <v>6</v>
      </c>
      <c r="B8" s="143" t="s">
        <v>95</v>
      </c>
      <c r="C8" s="142" t="s">
        <v>101</v>
      </c>
      <c r="D8" s="135">
        <v>2</v>
      </c>
      <c r="E8" s="135">
        <v>0</v>
      </c>
      <c r="F8" s="135"/>
      <c r="G8" s="3"/>
    </row>
    <row r="9" spans="1:8" x14ac:dyDescent="0.25">
      <c r="A9" s="142">
        <v>7</v>
      </c>
      <c r="B9" s="143" t="s">
        <v>100</v>
      </c>
      <c r="C9" s="142" t="s">
        <v>101</v>
      </c>
      <c r="D9" s="135">
        <v>2</v>
      </c>
      <c r="E9" s="135">
        <v>0</v>
      </c>
      <c r="F9" s="135"/>
      <c r="G9" s="3"/>
    </row>
    <row r="10" spans="1:8" x14ac:dyDescent="0.25">
      <c r="A10" s="142">
        <v>8</v>
      </c>
      <c r="B10" s="143" t="s">
        <v>96</v>
      </c>
      <c r="C10" s="142" t="s">
        <v>101</v>
      </c>
      <c r="D10" s="135">
        <v>2</v>
      </c>
      <c r="E10" s="135">
        <v>0</v>
      </c>
      <c r="F10" s="135"/>
      <c r="G10" s="3"/>
    </row>
    <row r="11" spans="1:8" ht="22.5" x14ac:dyDescent="0.25">
      <c r="A11" s="142">
        <v>9</v>
      </c>
      <c r="B11" s="143" t="s">
        <v>112</v>
      </c>
      <c r="C11" s="142" t="s">
        <v>101</v>
      </c>
      <c r="D11" s="135">
        <v>2</v>
      </c>
      <c r="E11" s="135">
        <v>0</v>
      </c>
      <c r="F11" s="135"/>
      <c r="G11" s="3"/>
    </row>
    <row r="12" spans="1:8" x14ac:dyDescent="0.25">
      <c r="A12" s="142">
        <v>10</v>
      </c>
      <c r="B12" s="143" t="s">
        <v>109</v>
      </c>
      <c r="C12" s="142" t="s">
        <v>101</v>
      </c>
      <c r="D12" s="135">
        <v>2</v>
      </c>
      <c r="E12" s="135">
        <v>0</v>
      </c>
      <c r="F12" s="135"/>
      <c r="G12" s="3"/>
    </row>
    <row r="13" spans="1:8" x14ac:dyDescent="0.25">
      <c r="A13" s="142">
        <v>11</v>
      </c>
      <c r="B13" s="143" t="s">
        <v>99</v>
      </c>
      <c r="C13" s="142" t="s">
        <v>101</v>
      </c>
      <c r="D13" s="135">
        <v>1</v>
      </c>
      <c r="E13" s="135">
        <v>0</v>
      </c>
      <c r="F13" s="135"/>
      <c r="G13" s="3"/>
    </row>
    <row r="14" spans="1:8" x14ac:dyDescent="0.25">
      <c r="A14" s="142">
        <v>12</v>
      </c>
      <c r="B14" s="149" t="s">
        <v>103</v>
      </c>
      <c r="C14" s="170" t="s">
        <v>101</v>
      </c>
      <c r="D14" s="171">
        <v>2</v>
      </c>
      <c r="E14" s="135">
        <v>0</v>
      </c>
      <c r="F14" s="171"/>
      <c r="G14" s="172"/>
    </row>
    <row r="15" spans="1:8" x14ac:dyDescent="0.25">
      <c r="A15" s="142">
        <v>13</v>
      </c>
      <c r="B15" s="149" t="s">
        <v>110</v>
      </c>
      <c r="C15" s="170" t="s">
        <v>101</v>
      </c>
      <c r="D15" s="171">
        <v>2</v>
      </c>
      <c r="E15" s="135">
        <v>0</v>
      </c>
      <c r="F15" s="171"/>
      <c r="G15" s="172"/>
      <c r="H15">
        <f>SUM(D3:D15)</f>
        <v>25</v>
      </c>
    </row>
    <row r="16" spans="1:8" ht="22.5" x14ac:dyDescent="0.25">
      <c r="A16" s="144">
        <v>1</v>
      </c>
      <c r="B16" s="145" t="s">
        <v>108</v>
      </c>
      <c r="C16" s="146" t="s">
        <v>26</v>
      </c>
      <c r="D16" s="167">
        <v>237</v>
      </c>
      <c r="E16" s="168">
        <v>0</v>
      </c>
      <c r="F16" s="168"/>
      <c r="G16" s="168"/>
    </row>
    <row r="17" spans="1:8" x14ac:dyDescent="0.25">
      <c r="A17" s="144">
        <v>2</v>
      </c>
      <c r="B17" s="145" t="s">
        <v>16</v>
      </c>
      <c r="C17" s="146" t="s">
        <v>26</v>
      </c>
      <c r="D17" s="167">
        <v>33</v>
      </c>
      <c r="E17" s="168">
        <v>0</v>
      </c>
      <c r="F17" s="168"/>
      <c r="G17" s="168"/>
    </row>
    <row r="18" spans="1:8" x14ac:dyDescent="0.25">
      <c r="A18" s="144">
        <v>3</v>
      </c>
      <c r="B18" s="145" t="s">
        <v>17</v>
      </c>
      <c r="C18" s="146" t="s">
        <v>26</v>
      </c>
      <c r="D18" s="167">
        <v>237</v>
      </c>
      <c r="E18" s="168">
        <v>0</v>
      </c>
      <c r="F18" s="168"/>
      <c r="G18" s="168"/>
    </row>
    <row r="19" spans="1:8" x14ac:dyDescent="0.25">
      <c r="A19" s="144">
        <v>4</v>
      </c>
      <c r="B19" s="145" t="s">
        <v>18</v>
      </c>
      <c r="C19" s="146" t="s">
        <v>26</v>
      </c>
      <c r="D19" s="167">
        <v>237</v>
      </c>
      <c r="E19" s="168">
        <v>0</v>
      </c>
      <c r="F19" s="168"/>
      <c r="G19" s="168"/>
    </row>
    <row r="20" spans="1:8" x14ac:dyDescent="0.25">
      <c r="A20" s="144">
        <v>5</v>
      </c>
      <c r="B20" s="145" t="s">
        <v>19</v>
      </c>
      <c r="C20" s="146" t="s">
        <v>26</v>
      </c>
      <c r="D20" s="167">
        <v>237</v>
      </c>
      <c r="E20" s="168">
        <v>0</v>
      </c>
      <c r="F20" s="168"/>
      <c r="G20" s="168"/>
    </row>
    <row r="21" spans="1:8" x14ac:dyDescent="0.25">
      <c r="A21" s="144">
        <v>6</v>
      </c>
      <c r="B21" s="145" t="s">
        <v>20</v>
      </c>
      <c r="C21" s="146" t="s">
        <v>26</v>
      </c>
      <c r="D21" s="167">
        <v>33</v>
      </c>
      <c r="E21" s="168">
        <v>0</v>
      </c>
      <c r="F21" s="168"/>
      <c r="G21" s="168"/>
    </row>
    <row r="22" spans="1:8" x14ac:dyDescent="0.25">
      <c r="A22" s="144">
        <v>7</v>
      </c>
      <c r="B22" s="145" t="s">
        <v>21</v>
      </c>
      <c r="C22" s="146" t="s">
        <v>26</v>
      </c>
      <c r="D22" s="167">
        <v>33</v>
      </c>
      <c r="E22" s="168">
        <v>0</v>
      </c>
      <c r="F22" s="168"/>
      <c r="G22" s="168"/>
    </row>
    <row r="23" spans="1:8" x14ac:dyDescent="0.25">
      <c r="A23" s="144">
        <v>8</v>
      </c>
      <c r="B23" s="145" t="s">
        <v>22</v>
      </c>
      <c r="C23" s="146" t="s">
        <v>26</v>
      </c>
      <c r="D23" s="167">
        <v>33</v>
      </c>
      <c r="E23" s="168">
        <v>0</v>
      </c>
      <c r="F23" s="168"/>
      <c r="G23" s="168"/>
    </row>
    <row r="24" spans="1:8" ht="22.5" x14ac:dyDescent="0.25">
      <c r="A24" s="144">
        <v>9</v>
      </c>
      <c r="B24" s="145" t="s">
        <v>112</v>
      </c>
      <c r="C24" s="146" t="s">
        <v>26</v>
      </c>
      <c r="D24" s="167">
        <v>33</v>
      </c>
      <c r="E24" s="168">
        <v>0</v>
      </c>
      <c r="F24" s="168"/>
      <c r="G24" s="168"/>
    </row>
    <row r="25" spans="1:8" x14ac:dyDescent="0.25">
      <c r="A25" s="144">
        <v>10</v>
      </c>
      <c r="B25" s="145" t="s">
        <v>109</v>
      </c>
      <c r="C25" s="146" t="s">
        <v>26</v>
      </c>
      <c r="D25" s="167">
        <v>33</v>
      </c>
      <c r="E25" s="168">
        <v>0</v>
      </c>
      <c r="F25" s="168"/>
      <c r="G25" s="168"/>
    </row>
    <row r="26" spans="1:8" x14ac:dyDescent="0.25">
      <c r="A26" s="144">
        <v>11</v>
      </c>
      <c r="B26" s="145" t="s">
        <v>98</v>
      </c>
      <c r="C26" s="146" t="s">
        <v>26</v>
      </c>
      <c r="D26" s="167">
        <v>6</v>
      </c>
      <c r="E26" s="168">
        <v>0</v>
      </c>
      <c r="F26" s="168"/>
      <c r="G26" s="168"/>
    </row>
    <row r="27" spans="1:8" x14ac:dyDescent="0.25">
      <c r="A27" s="144">
        <v>12</v>
      </c>
      <c r="B27" s="145" t="s">
        <v>103</v>
      </c>
      <c r="C27" s="146" t="s">
        <v>26</v>
      </c>
      <c r="D27" s="167">
        <v>33</v>
      </c>
      <c r="E27" s="168">
        <v>0</v>
      </c>
      <c r="F27" s="168"/>
      <c r="G27" s="168"/>
    </row>
    <row r="28" spans="1:8" x14ac:dyDescent="0.25">
      <c r="A28" s="144">
        <v>13</v>
      </c>
      <c r="B28" s="145" t="s">
        <v>110</v>
      </c>
      <c r="C28" s="146" t="s">
        <v>26</v>
      </c>
      <c r="D28" s="167">
        <v>33</v>
      </c>
      <c r="E28" s="168">
        <v>0</v>
      </c>
      <c r="F28" s="168"/>
      <c r="G28" s="168"/>
      <c r="H28">
        <f>SUM(D16:D28)</f>
        <v>1218</v>
      </c>
    </row>
    <row r="29" spans="1:8" ht="22.5" x14ac:dyDescent="0.25">
      <c r="A29" s="71">
        <v>1</v>
      </c>
      <c r="B29" s="143" t="s">
        <v>107</v>
      </c>
      <c r="C29" s="73" t="s">
        <v>27</v>
      </c>
      <c r="D29" s="135">
        <v>8</v>
      </c>
      <c r="E29" s="169">
        <v>0</v>
      </c>
      <c r="F29" s="169"/>
      <c r="G29" s="3"/>
    </row>
    <row r="30" spans="1:8" x14ac:dyDescent="0.25">
      <c r="A30" s="71">
        <v>2</v>
      </c>
      <c r="B30" s="72" t="s">
        <v>16</v>
      </c>
      <c r="C30" s="73" t="s">
        <v>27</v>
      </c>
      <c r="D30" s="135">
        <v>5</v>
      </c>
      <c r="E30" s="169">
        <v>0</v>
      </c>
      <c r="F30" s="169"/>
      <c r="G30" s="3"/>
    </row>
    <row r="31" spans="1:8" x14ac:dyDescent="0.25">
      <c r="A31" s="71">
        <v>3</v>
      </c>
      <c r="B31" s="72" t="s">
        <v>17</v>
      </c>
      <c r="C31" s="73" t="s">
        <v>27</v>
      </c>
      <c r="D31" s="135">
        <v>8</v>
      </c>
      <c r="E31" s="169">
        <v>0</v>
      </c>
      <c r="F31" s="169"/>
      <c r="G31" s="3"/>
    </row>
    <row r="32" spans="1:8" x14ac:dyDescent="0.25">
      <c r="A32" s="71">
        <v>4</v>
      </c>
      <c r="B32" s="72" t="s">
        <v>18</v>
      </c>
      <c r="C32" s="73" t="s">
        <v>27</v>
      </c>
      <c r="D32" s="135">
        <v>8</v>
      </c>
      <c r="E32" s="169">
        <v>0</v>
      </c>
      <c r="F32" s="169"/>
      <c r="G32" s="3"/>
    </row>
    <row r="33" spans="1:8" x14ac:dyDescent="0.25">
      <c r="A33" s="71">
        <v>5</v>
      </c>
      <c r="B33" s="72" t="s">
        <v>19</v>
      </c>
      <c r="C33" s="73" t="s">
        <v>27</v>
      </c>
      <c r="D33" s="135">
        <v>8</v>
      </c>
      <c r="E33" s="169">
        <v>0</v>
      </c>
      <c r="F33" s="169"/>
      <c r="G33" s="3"/>
    </row>
    <row r="34" spans="1:8" x14ac:dyDescent="0.25">
      <c r="A34" s="71">
        <v>6</v>
      </c>
      <c r="B34" s="72" t="s">
        <v>20</v>
      </c>
      <c r="C34" s="73" t="s">
        <v>27</v>
      </c>
      <c r="D34" s="135">
        <v>5</v>
      </c>
      <c r="E34" s="169">
        <v>0</v>
      </c>
      <c r="F34" s="169"/>
      <c r="G34" s="3"/>
    </row>
    <row r="35" spans="1:8" x14ac:dyDescent="0.25">
      <c r="A35" s="71">
        <v>7</v>
      </c>
      <c r="B35" s="72" t="s">
        <v>21</v>
      </c>
      <c r="C35" s="73" t="s">
        <v>27</v>
      </c>
      <c r="D35" s="135">
        <v>5</v>
      </c>
      <c r="E35" s="169">
        <v>0</v>
      </c>
      <c r="F35" s="169"/>
      <c r="G35" s="3"/>
    </row>
    <row r="36" spans="1:8" x14ac:dyDescent="0.25">
      <c r="A36" s="71">
        <v>8</v>
      </c>
      <c r="B36" s="72" t="s">
        <v>22</v>
      </c>
      <c r="C36" s="73" t="s">
        <v>27</v>
      </c>
      <c r="D36" s="135">
        <v>5</v>
      </c>
      <c r="E36" s="169">
        <v>0</v>
      </c>
      <c r="F36" s="169"/>
      <c r="G36" s="3"/>
    </row>
    <row r="37" spans="1:8" ht="22.5" x14ac:dyDescent="0.25">
      <c r="A37" s="71">
        <v>9</v>
      </c>
      <c r="B37" s="72" t="s">
        <v>112</v>
      </c>
      <c r="C37" s="73" t="s">
        <v>27</v>
      </c>
      <c r="D37" s="135">
        <v>5</v>
      </c>
      <c r="E37" s="169">
        <v>0</v>
      </c>
      <c r="F37" s="169"/>
      <c r="G37" s="3"/>
    </row>
    <row r="38" spans="1:8" x14ac:dyDescent="0.25">
      <c r="A38" s="71">
        <v>10</v>
      </c>
      <c r="B38" s="72" t="s">
        <v>109</v>
      </c>
      <c r="C38" s="73" t="s">
        <v>27</v>
      </c>
      <c r="D38" s="135">
        <v>5</v>
      </c>
      <c r="E38" s="169">
        <v>0</v>
      </c>
      <c r="F38" s="169"/>
      <c r="G38" s="3"/>
    </row>
    <row r="39" spans="1:8" x14ac:dyDescent="0.25">
      <c r="A39" s="71">
        <v>11</v>
      </c>
      <c r="B39" s="72" t="s">
        <v>98</v>
      </c>
      <c r="C39" s="73" t="s">
        <v>27</v>
      </c>
      <c r="D39" s="135">
        <v>0</v>
      </c>
      <c r="E39" s="169">
        <v>0</v>
      </c>
      <c r="F39" s="169"/>
      <c r="G39" s="3"/>
    </row>
    <row r="40" spans="1:8" x14ac:dyDescent="0.25">
      <c r="A40" s="71">
        <v>12</v>
      </c>
      <c r="B40" s="143" t="s">
        <v>103</v>
      </c>
      <c r="C40" s="73" t="s">
        <v>27</v>
      </c>
      <c r="D40" s="135">
        <v>5</v>
      </c>
      <c r="E40" s="169">
        <v>0</v>
      </c>
      <c r="F40" s="169"/>
      <c r="G40" s="3"/>
    </row>
    <row r="41" spans="1:8" x14ac:dyDescent="0.25">
      <c r="A41" s="71">
        <v>13</v>
      </c>
      <c r="B41" s="143" t="s">
        <v>110</v>
      </c>
      <c r="C41" s="73" t="s">
        <v>27</v>
      </c>
      <c r="D41" s="135">
        <v>5</v>
      </c>
      <c r="E41" s="169">
        <v>0</v>
      </c>
      <c r="F41" s="169"/>
      <c r="G41" s="3"/>
      <c r="H41">
        <f>SUM(D29:D41)</f>
        <v>72</v>
      </c>
    </row>
    <row r="42" spans="1:8" ht="22.5" x14ac:dyDescent="0.25">
      <c r="A42" s="144">
        <v>1</v>
      </c>
      <c r="B42" s="145" t="s">
        <v>108</v>
      </c>
      <c r="C42" s="146" t="s">
        <v>28</v>
      </c>
      <c r="D42" s="167">
        <v>7</v>
      </c>
      <c r="E42" s="168">
        <v>0</v>
      </c>
      <c r="F42" s="168"/>
      <c r="G42" s="168"/>
    </row>
    <row r="43" spans="1:8" x14ac:dyDescent="0.25">
      <c r="A43" s="144">
        <v>2</v>
      </c>
      <c r="B43" s="145" t="s">
        <v>16</v>
      </c>
      <c r="C43" s="146" t="s">
        <v>28</v>
      </c>
      <c r="D43" s="167">
        <v>1</v>
      </c>
      <c r="E43" s="168">
        <v>0</v>
      </c>
      <c r="F43" s="168"/>
      <c r="G43" s="168"/>
    </row>
    <row r="44" spans="1:8" x14ac:dyDescent="0.25">
      <c r="A44" s="144">
        <v>3</v>
      </c>
      <c r="B44" s="145" t="s">
        <v>17</v>
      </c>
      <c r="C44" s="146" t="s">
        <v>28</v>
      </c>
      <c r="D44" s="167">
        <v>7</v>
      </c>
      <c r="E44" s="168">
        <v>0</v>
      </c>
      <c r="F44" s="168"/>
      <c r="G44" s="168"/>
    </row>
    <row r="45" spans="1:8" x14ac:dyDescent="0.25">
      <c r="A45" s="144">
        <v>4</v>
      </c>
      <c r="B45" s="145" t="s">
        <v>18</v>
      </c>
      <c r="C45" s="146" t="s">
        <v>28</v>
      </c>
      <c r="D45" s="167">
        <v>7</v>
      </c>
      <c r="E45" s="168">
        <v>0</v>
      </c>
      <c r="F45" s="168"/>
      <c r="G45" s="168"/>
    </row>
    <row r="46" spans="1:8" x14ac:dyDescent="0.25">
      <c r="A46" s="144">
        <v>5</v>
      </c>
      <c r="B46" s="145" t="s">
        <v>19</v>
      </c>
      <c r="C46" s="146" t="s">
        <v>28</v>
      </c>
      <c r="D46" s="167">
        <v>7</v>
      </c>
      <c r="E46" s="168">
        <v>0</v>
      </c>
      <c r="F46" s="168"/>
      <c r="G46" s="168"/>
    </row>
    <row r="47" spans="1:8" x14ac:dyDescent="0.25">
      <c r="A47" s="144">
        <v>6</v>
      </c>
      <c r="B47" s="145" t="s">
        <v>20</v>
      </c>
      <c r="C47" s="146" t="s">
        <v>28</v>
      </c>
      <c r="D47" s="167">
        <v>1</v>
      </c>
      <c r="E47" s="168">
        <v>0</v>
      </c>
      <c r="F47" s="168"/>
      <c r="G47" s="168"/>
    </row>
    <row r="48" spans="1:8" x14ac:dyDescent="0.25">
      <c r="A48" s="144">
        <v>7</v>
      </c>
      <c r="B48" s="145" t="s">
        <v>21</v>
      </c>
      <c r="C48" s="146" t="s">
        <v>28</v>
      </c>
      <c r="D48" s="167">
        <v>1</v>
      </c>
      <c r="E48" s="168">
        <v>0</v>
      </c>
      <c r="F48" s="168"/>
      <c r="G48" s="168"/>
    </row>
    <row r="49" spans="1:8" x14ac:dyDescent="0.25">
      <c r="A49" s="144">
        <v>8</v>
      </c>
      <c r="B49" s="145" t="s">
        <v>22</v>
      </c>
      <c r="C49" s="146" t="s">
        <v>28</v>
      </c>
      <c r="D49" s="167">
        <v>1</v>
      </c>
      <c r="E49" s="168">
        <v>0</v>
      </c>
      <c r="F49" s="168"/>
      <c r="G49" s="168"/>
    </row>
    <row r="50" spans="1:8" ht="22.5" x14ac:dyDescent="0.25">
      <c r="A50" s="144">
        <v>9</v>
      </c>
      <c r="B50" s="145" t="s">
        <v>112</v>
      </c>
      <c r="C50" s="146" t="s">
        <v>28</v>
      </c>
      <c r="D50" s="167">
        <v>1</v>
      </c>
      <c r="E50" s="168">
        <v>0</v>
      </c>
      <c r="F50" s="168"/>
      <c r="G50" s="168"/>
    </row>
    <row r="51" spans="1:8" x14ac:dyDescent="0.25">
      <c r="A51" s="144">
        <v>10</v>
      </c>
      <c r="B51" s="145" t="s">
        <v>109</v>
      </c>
      <c r="C51" s="146" t="s">
        <v>28</v>
      </c>
      <c r="D51" s="167">
        <v>1</v>
      </c>
      <c r="E51" s="168">
        <v>0</v>
      </c>
      <c r="F51" s="168"/>
      <c r="G51" s="168"/>
    </row>
    <row r="52" spans="1:8" x14ac:dyDescent="0.25">
      <c r="A52" s="144">
        <v>11</v>
      </c>
      <c r="B52" s="145" t="s">
        <v>98</v>
      </c>
      <c r="C52" s="146" t="s">
        <v>28</v>
      </c>
      <c r="D52" s="167">
        <v>0</v>
      </c>
      <c r="E52" s="168">
        <v>0</v>
      </c>
      <c r="F52" s="168"/>
      <c r="G52" s="168"/>
    </row>
    <row r="53" spans="1:8" x14ac:dyDescent="0.25">
      <c r="A53" s="144">
        <v>12</v>
      </c>
      <c r="B53" s="145" t="s">
        <v>103</v>
      </c>
      <c r="C53" s="146" t="s">
        <v>28</v>
      </c>
      <c r="D53" s="167">
        <v>1</v>
      </c>
      <c r="E53" s="168">
        <v>0</v>
      </c>
      <c r="F53" s="168"/>
      <c r="G53" s="168"/>
    </row>
    <row r="54" spans="1:8" x14ac:dyDescent="0.25">
      <c r="A54" s="144">
        <v>13</v>
      </c>
      <c r="B54" s="145" t="s">
        <v>110</v>
      </c>
      <c r="C54" s="146" t="s">
        <v>28</v>
      </c>
      <c r="D54" s="167">
        <v>1</v>
      </c>
      <c r="E54" s="168">
        <v>0</v>
      </c>
      <c r="F54" s="168"/>
      <c r="G54" s="168"/>
      <c r="H54">
        <f>SUM(D42:D54)</f>
        <v>36</v>
      </c>
    </row>
    <row r="55" spans="1:8" ht="22.5" x14ac:dyDescent="0.25">
      <c r="A55" s="71">
        <v>1</v>
      </c>
      <c r="B55" s="143" t="s">
        <v>107</v>
      </c>
      <c r="C55" s="73" t="s">
        <v>29</v>
      </c>
      <c r="D55" s="135">
        <v>4</v>
      </c>
      <c r="E55" s="169">
        <v>0</v>
      </c>
      <c r="F55" s="169"/>
      <c r="G55" s="3"/>
    </row>
    <row r="56" spans="1:8" x14ac:dyDescent="0.25">
      <c r="A56" s="71">
        <v>2</v>
      </c>
      <c r="B56" s="72" t="s">
        <v>16</v>
      </c>
      <c r="C56" s="73" t="s">
        <v>29</v>
      </c>
      <c r="D56" s="135">
        <v>1</v>
      </c>
      <c r="E56" s="169">
        <v>0</v>
      </c>
      <c r="F56" s="169"/>
      <c r="G56" s="3"/>
    </row>
    <row r="57" spans="1:8" x14ac:dyDescent="0.25">
      <c r="A57" s="71">
        <v>3</v>
      </c>
      <c r="B57" s="72" t="s">
        <v>17</v>
      </c>
      <c r="C57" s="73" t="s">
        <v>29</v>
      </c>
      <c r="D57" s="135">
        <v>4</v>
      </c>
      <c r="E57" s="169">
        <v>0</v>
      </c>
      <c r="F57" s="169"/>
      <c r="G57" s="3"/>
    </row>
    <row r="58" spans="1:8" x14ac:dyDescent="0.25">
      <c r="A58" s="71">
        <v>4</v>
      </c>
      <c r="B58" s="72" t="s">
        <v>18</v>
      </c>
      <c r="C58" s="73" t="s">
        <v>29</v>
      </c>
      <c r="D58" s="135">
        <v>4</v>
      </c>
      <c r="E58" s="169">
        <v>0</v>
      </c>
      <c r="F58" s="169"/>
      <c r="G58" s="3"/>
    </row>
    <row r="59" spans="1:8" x14ac:dyDescent="0.25">
      <c r="A59" s="71">
        <v>5</v>
      </c>
      <c r="B59" s="72" t="s">
        <v>19</v>
      </c>
      <c r="C59" s="73" t="s">
        <v>29</v>
      </c>
      <c r="D59" s="135">
        <v>4</v>
      </c>
      <c r="E59" s="169">
        <v>0</v>
      </c>
      <c r="F59" s="169"/>
      <c r="G59" s="3"/>
    </row>
    <row r="60" spans="1:8" x14ac:dyDescent="0.25">
      <c r="A60" s="71">
        <v>6</v>
      </c>
      <c r="B60" s="72" t="s">
        <v>97</v>
      </c>
      <c r="C60" s="73" t="s">
        <v>29</v>
      </c>
      <c r="D60" s="135">
        <v>1</v>
      </c>
      <c r="E60" s="169">
        <v>0</v>
      </c>
      <c r="F60" s="169"/>
      <c r="G60" s="3"/>
    </row>
    <row r="61" spans="1:8" x14ac:dyDescent="0.25">
      <c r="A61" s="71">
        <v>7</v>
      </c>
      <c r="B61" s="72" t="s">
        <v>21</v>
      </c>
      <c r="C61" s="73" t="s">
        <v>29</v>
      </c>
      <c r="D61" s="135">
        <v>1</v>
      </c>
      <c r="E61" s="169">
        <v>0</v>
      </c>
      <c r="F61" s="169"/>
      <c r="G61" s="3"/>
    </row>
    <row r="62" spans="1:8" x14ac:dyDescent="0.25">
      <c r="A62" s="71">
        <v>8</v>
      </c>
      <c r="B62" s="72" t="s">
        <v>22</v>
      </c>
      <c r="C62" s="73" t="s">
        <v>29</v>
      </c>
      <c r="D62" s="135">
        <v>1</v>
      </c>
      <c r="E62" s="169">
        <v>0</v>
      </c>
      <c r="F62" s="169"/>
      <c r="G62" s="3"/>
    </row>
    <row r="63" spans="1:8" ht="22.5" x14ac:dyDescent="0.25">
      <c r="A63" s="71">
        <v>9</v>
      </c>
      <c r="B63" s="72" t="s">
        <v>112</v>
      </c>
      <c r="C63" s="73" t="s">
        <v>29</v>
      </c>
      <c r="D63" s="135">
        <v>1</v>
      </c>
      <c r="E63" s="169">
        <v>0</v>
      </c>
      <c r="F63" s="169"/>
      <c r="G63" s="3"/>
    </row>
    <row r="64" spans="1:8" x14ac:dyDescent="0.25">
      <c r="A64" s="71">
        <v>10</v>
      </c>
      <c r="B64" s="72" t="s">
        <v>109</v>
      </c>
      <c r="C64" s="73" t="s">
        <v>29</v>
      </c>
      <c r="D64" s="135">
        <v>1</v>
      </c>
      <c r="E64" s="169">
        <v>0</v>
      </c>
      <c r="F64" s="169"/>
      <c r="G64" s="3"/>
    </row>
    <row r="65" spans="1:8" x14ac:dyDescent="0.25">
      <c r="A65" s="71">
        <v>11</v>
      </c>
      <c r="B65" s="72" t="s">
        <v>98</v>
      </c>
      <c r="C65" s="73" t="s">
        <v>29</v>
      </c>
      <c r="D65" s="135">
        <v>0</v>
      </c>
      <c r="E65" s="169">
        <v>0</v>
      </c>
      <c r="F65" s="169"/>
      <c r="G65" s="3"/>
    </row>
    <row r="66" spans="1:8" x14ac:dyDescent="0.25">
      <c r="A66" s="71">
        <v>12</v>
      </c>
      <c r="B66" s="143" t="s">
        <v>103</v>
      </c>
      <c r="C66" s="73" t="s">
        <v>29</v>
      </c>
      <c r="D66" s="135">
        <v>1</v>
      </c>
      <c r="E66" s="169">
        <v>0</v>
      </c>
      <c r="F66" s="169"/>
      <c r="G66" s="3"/>
    </row>
    <row r="67" spans="1:8" x14ac:dyDescent="0.25">
      <c r="A67" s="71">
        <v>13</v>
      </c>
      <c r="B67" s="143" t="s">
        <v>110</v>
      </c>
      <c r="C67" s="73" t="s">
        <v>29</v>
      </c>
      <c r="D67" s="135">
        <v>1</v>
      </c>
      <c r="E67" s="169">
        <v>0</v>
      </c>
      <c r="F67" s="169"/>
      <c r="G67" s="3"/>
      <c r="H67">
        <f>SUM(D55:D67)</f>
        <v>24</v>
      </c>
    </row>
    <row r="68" spans="1:8" ht="22.5" x14ac:dyDescent="0.25">
      <c r="A68" s="144">
        <v>1</v>
      </c>
      <c r="B68" s="145" t="s">
        <v>108</v>
      </c>
      <c r="C68" s="146" t="s">
        <v>30</v>
      </c>
      <c r="D68" s="167">
        <v>7</v>
      </c>
      <c r="E68" s="168">
        <v>0</v>
      </c>
      <c r="F68" s="168"/>
      <c r="G68" s="168"/>
    </row>
    <row r="69" spans="1:8" x14ac:dyDescent="0.25">
      <c r="A69" s="144">
        <v>2</v>
      </c>
      <c r="B69" s="145" t="s">
        <v>16</v>
      </c>
      <c r="C69" s="146" t="s">
        <v>30</v>
      </c>
      <c r="D69" s="167">
        <v>5</v>
      </c>
      <c r="E69" s="168">
        <v>0</v>
      </c>
      <c r="F69" s="168"/>
      <c r="G69" s="168"/>
    </row>
    <row r="70" spans="1:8" x14ac:dyDescent="0.25">
      <c r="A70" s="144">
        <v>3</v>
      </c>
      <c r="B70" s="145" t="s">
        <v>17</v>
      </c>
      <c r="C70" s="146" t="s">
        <v>30</v>
      </c>
      <c r="D70" s="167">
        <v>7</v>
      </c>
      <c r="E70" s="168">
        <v>0</v>
      </c>
      <c r="F70" s="168"/>
      <c r="G70" s="168"/>
    </row>
    <row r="71" spans="1:8" x14ac:dyDescent="0.25">
      <c r="A71" s="144">
        <v>4</v>
      </c>
      <c r="B71" s="145" t="s">
        <v>18</v>
      </c>
      <c r="C71" s="146" t="s">
        <v>30</v>
      </c>
      <c r="D71" s="167">
        <v>7</v>
      </c>
      <c r="E71" s="168">
        <v>0</v>
      </c>
      <c r="F71" s="168"/>
      <c r="G71" s="168"/>
    </row>
    <row r="72" spans="1:8" x14ac:dyDescent="0.25">
      <c r="A72" s="144">
        <v>5</v>
      </c>
      <c r="B72" s="145" t="s">
        <v>19</v>
      </c>
      <c r="C72" s="146" t="s">
        <v>30</v>
      </c>
      <c r="D72" s="167">
        <v>7</v>
      </c>
      <c r="E72" s="168">
        <v>0</v>
      </c>
      <c r="F72" s="168"/>
      <c r="G72" s="168"/>
    </row>
    <row r="73" spans="1:8" x14ac:dyDescent="0.25">
      <c r="A73" s="144">
        <v>6</v>
      </c>
      <c r="B73" s="145" t="s">
        <v>20</v>
      </c>
      <c r="C73" s="146" t="s">
        <v>30</v>
      </c>
      <c r="D73" s="167">
        <v>5</v>
      </c>
      <c r="E73" s="168">
        <v>0</v>
      </c>
      <c r="F73" s="168"/>
      <c r="G73" s="168"/>
    </row>
    <row r="74" spans="1:8" x14ac:dyDescent="0.25">
      <c r="A74" s="144">
        <v>7</v>
      </c>
      <c r="B74" s="145" t="s">
        <v>21</v>
      </c>
      <c r="C74" s="146" t="s">
        <v>30</v>
      </c>
      <c r="D74" s="167">
        <v>5</v>
      </c>
      <c r="E74" s="168">
        <v>0</v>
      </c>
      <c r="F74" s="168"/>
      <c r="G74" s="168"/>
    </row>
    <row r="75" spans="1:8" x14ac:dyDescent="0.25">
      <c r="A75" s="144">
        <v>8</v>
      </c>
      <c r="B75" s="145" t="s">
        <v>22</v>
      </c>
      <c r="C75" s="146" t="s">
        <v>30</v>
      </c>
      <c r="D75" s="167">
        <v>5</v>
      </c>
      <c r="E75" s="168">
        <v>0</v>
      </c>
      <c r="F75" s="168"/>
      <c r="G75" s="168"/>
    </row>
    <row r="76" spans="1:8" ht="22.5" x14ac:dyDescent="0.25">
      <c r="A76" s="144">
        <v>9</v>
      </c>
      <c r="B76" s="145" t="s">
        <v>112</v>
      </c>
      <c r="C76" s="146" t="s">
        <v>30</v>
      </c>
      <c r="D76" s="167">
        <v>5</v>
      </c>
      <c r="E76" s="168">
        <v>0</v>
      </c>
      <c r="F76" s="168"/>
      <c r="G76" s="168"/>
    </row>
    <row r="77" spans="1:8" x14ac:dyDescent="0.25">
      <c r="A77" s="144">
        <v>10</v>
      </c>
      <c r="B77" s="145" t="s">
        <v>109</v>
      </c>
      <c r="C77" s="146" t="s">
        <v>30</v>
      </c>
      <c r="D77" s="167">
        <v>5</v>
      </c>
      <c r="E77" s="168">
        <v>0</v>
      </c>
      <c r="F77" s="168"/>
      <c r="G77" s="168"/>
    </row>
    <row r="78" spans="1:8" x14ac:dyDescent="0.25">
      <c r="A78" s="144">
        <v>11</v>
      </c>
      <c r="B78" s="145" t="s">
        <v>98</v>
      </c>
      <c r="C78" s="146" t="s">
        <v>30</v>
      </c>
      <c r="D78" s="167">
        <v>0</v>
      </c>
      <c r="E78" s="168">
        <v>0</v>
      </c>
      <c r="F78" s="168"/>
      <c r="G78" s="168"/>
    </row>
    <row r="79" spans="1:8" x14ac:dyDescent="0.25">
      <c r="A79" s="144">
        <v>12</v>
      </c>
      <c r="B79" s="145" t="s">
        <v>103</v>
      </c>
      <c r="C79" s="146" t="s">
        <v>30</v>
      </c>
      <c r="D79" s="167">
        <v>5</v>
      </c>
      <c r="E79" s="168">
        <v>0</v>
      </c>
      <c r="F79" s="168"/>
      <c r="G79" s="168"/>
    </row>
    <row r="80" spans="1:8" x14ac:dyDescent="0.25">
      <c r="A80" s="144">
        <v>13</v>
      </c>
      <c r="B80" s="145" t="s">
        <v>110</v>
      </c>
      <c r="C80" s="146" t="s">
        <v>30</v>
      </c>
      <c r="D80" s="167">
        <v>5</v>
      </c>
      <c r="E80" s="168">
        <v>0</v>
      </c>
      <c r="F80" s="168"/>
      <c r="G80" s="168"/>
      <c r="H80">
        <f>SUM(D68:D80)</f>
        <v>68</v>
      </c>
    </row>
    <row r="81" spans="1:8" ht="22.5" x14ac:dyDescent="0.25">
      <c r="A81" s="71">
        <v>1</v>
      </c>
      <c r="B81" s="143" t="s">
        <v>107</v>
      </c>
      <c r="C81" s="73" t="s">
        <v>31</v>
      </c>
      <c r="D81" s="135">
        <v>5</v>
      </c>
      <c r="E81" s="169">
        <v>0</v>
      </c>
      <c r="F81" s="169"/>
      <c r="G81" s="3"/>
    </row>
    <row r="82" spans="1:8" x14ac:dyDescent="0.25">
      <c r="A82" s="71">
        <v>2</v>
      </c>
      <c r="B82" s="72" t="s">
        <v>16</v>
      </c>
      <c r="C82" s="73" t="s">
        <v>31</v>
      </c>
      <c r="D82" s="135">
        <v>2</v>
      </c>
      <c r="E82" s="169">
        <v>0</v>
      </c>
      <c r="F82" s="169"/>
      <c r="G82" s="3"/>
    </row>
    <row r="83" spans="1:8" x14ac:dyDescent="0.25">
      <c r="A83" s="71">
        <v>3</v>
      </c>
      <c r="B83" s="72" t="s">
        <v>17</v>
      </c>
      <c r="C83" s="73" t="s">
        <v>31</v>
      </c>
      <c r="D83" s="135">
        <v>5</v>
      </c>
      <c r="E83" s="169">
        <v>0</v>
      </c>
      <c r="F83" s="169"/>
      <c r="G83" s="3"/>
    </row>
    <row r="84" spans="1:8" x14ac:dyDescent="0.25">
      <c r="A84" s="71">
        <v>4</v>
      </c>
      <c r="B84" s="72" t="s">
        <v>18</v>
      </c>
      <c r="C84" s="73" t="s">
        <v>31</v>
      </c>
      <c r="D84" s="135">
        <v>5</v>
      </c>
      <c r="E84" s="169">
        <v>0</v>
      </c>
      <c r="F84" s="169"/>
      <c r="G84" s="3"/>
    </row>
    <row r="85" spans="1:8" x14ac:dyDescent="0.25">
      <c r="A85" s="71">
        <v>5</v>
      </c>
      <c r="B85" s="72" t="s">
        <v>19</v>
      </c>
      <c r="C85" s="73" t="s">
        <v>31</v>
      </c>
      <c r="D85" s="135">
        <v>5</v>
      </c>
      <c r="E85" s="169">
        <v>0</v>
      </c>
      <c r="F85" s="169"/>
      <c r="G85" s="3"/>
    </row>
    <row r="86" spans="1:8" x14ac:dyDescent="0.25">
      <c r="A86" s="71">
        <v>6</v>
      </c>
      <c r="B86" s="72" t="s">
        <v>20</v>
      </c>
      <c r="C86" s="73" t="s">
        <v>31</v>
      </c>
      <c r="D86" s="135">
        <v>2</v>
      </c>
      <c r="E86" s="169">
        <v>0</v>
      </c>
      <c r="F86" s="169"/>
      <c r="G86" s="3"/>
    </row>
    <row r="87" spans="1:8" x14ac:dyDescent="0.25">
      <c r="A87" s="71">
        <v>7</v>
      </c>
      <c r="B87" s="72" t="s">
        <v>21</v>
      </c>
      <c r="C87" s="73" t="s">
        <v>31</v>
      </c>
      <c r="D87" s="135">
        <v>2</v>
      </c>
      <c r="E87" s="169">
        <v>0</v>
      </c>
      <c r="F87" s="169"/>
      <c r="G87" s="3"/>
    </row>
    <row r="88" spans="1:8" x14ac:dyDescent="0.25">
      <c r="A88" s="71">
        <v>8</v>
      </c>
      <c r="B88" s="72" t="s">
        <v>22</v>
      </c>
      <c r="C88" s="73" t="s">
        <v>31</v>
      </c>
      <c r="D88" s="135">
        <v>2</v>
      </c>
      <c r="E88" s="169">
        <v>0</v>
      </c>
      <c r="F88" s="169"/>
      <c r="G88" s="3"/>
    </row>
    <row r="89" spans="1:8" ht="22.5" x14ac:dyDescent="0.25">
      <c r="A89" s="71">
        <v>9</v>
      </c>
      <c r="B89" s="72" t="s">
        <v>112</v>
      </c>
      <c r="C89" s="73" t="s">
        <v>31</v>
      </c>
      <c r="D89" s="135">
        <v>2</v>
      </c>
      <c r="E89" s="169">
        <v>0</v>
      </c>
      <c r="F89" s="169"/>
      <c r="G89" s="3"/>
    </row>
    <row r="90" spans="1:8" x14ac:dyDescent="0.25">
      <c r="A90" s="71">
        <v>10</v>
      </c>
      <c r="B90" s="72" t="s">
        <v>109</v>
      </c>
      <c r="C90" s="73" t="s">
        <v>31</v>
      </c>
      <c r="D90" s="135">
        <v>2</v>
      </c>
      <c r="E90" s="169">
        <v>0</v>
      </c>
      <c r="F90" s="169"/>
      <c r="G90" s="3"/>
    </row>
    <row r="91" spans="1:8" x14ac:dyDescent="0.25">
      <c r="A91" s="71">
        <v>11</v>
      </c>
      <c r="B91" s="72" t="s">
        <v>98</v>
      </c>
      <c r="C91" s="73" t="s">
        <v>31</v>
      </c>
      <c r="D91" s="135">
        <v>0</v>
      </c>
      <c r="E91" s="169">
        <v>0</v>
      </c>
      <c r="F91" s="169"/>
      <c r="G91" s="3"/>
    </row>
    <row r="92" spans="1:8" x14ac:dyDescent="0.25">
      <c r="A92" s="71">
        <v>12</v>
      </c>
      <c r="B92" s="143" t="s">
        <v>103</v>
      </c>
      <c r="C92" s="73" t="s">
        <v>31</v>
      </c>
      <c r="D92" s="135">
        <v>2</v>
      </c>
      <c r="E92" s="169">
        <v>0</v>
      </c>
      <c r="F92" s="169"/>
      <c r="G92" s="3"/>
    </row>
    <row r="93" spans="1:8" x14ac:dyDescent="0.25">
      <c r="A93" s="71">
        <v>13</v>
      </c>
      <c r="B93" s="143" t="s">
        <v>110</v>
      </c>
      <c r="C93" s="73" t="s">
        <v>31</v>
      </c>
      <c r="D93" s="135">
        <v>2</v>
      </c>
      <c r="E93" s="169">
        <v>0</v>
      </c>
      <c r="F93" s="169"/>
      <c r="G93" s="3"/>
      <c r="H93">
        <f>SUM(D81:D93)</f>
        <v>36</v>
      </c>
    </row>
    <row r="94" spans="1:8" ht="22.5" x14ac:dyDescent="0.25">
      <c r="A94" s="144">
        <v>1</v>
      </c>
      <c r="B94" s="145" t="s">
        <v>108</v>
      </c>
      <c r="C94" s="146" t="s">
        <v>33</v>
      </c>
      <c r="D94" s="167">
        <v>6</v>
      </c>
      <c r="E94" s="168">
        <v>0</v>
      </c>
      <c r="F94" s="168"/>
      <c r="G94" s="168"/>
    </row>
    <row r="95" spans="1:8" x14ac:dyDescent="0.25">
      <c r="A95" s="144">
        <v>2</v>
      </c>
      <c r="B95" s="145" t="s">
        <v>16</v>
      </c>
      <c r="C95" s="146" t="s">
        <v>33</v>
      </c>
      <c r="D95" s="167">
        <v>4</v>
      </c>
      <c r="E95" s="168">
        <v>0</v>
      </c>
      <c r="F95" s="168"/>
      <c r="G95" s="168"/>
    </row>
    <row r="96" spans="1:8" x14ac:dyDescent="0.25">
      <c r="A96" s="144">
        <v>3</v>
      </c>
      <c r="B96" s="145" t="s">
        <v>17</v>
      </c>
      <c r="C96" s="146" t="s">
        <v>33</v>
      </c>
      <c r="D96" s="167">
        <v>6</v>
      </c>
      <c r="E96" s="168">
        <v>0</v>
      </c>
      <c r="F96" s="168"/>
      <c r="G96" s="168"/>
    </row>
    <row r="97" spans="1:8" x14ac:dyDescent="0.25">
      <c r="A97" s="144">
        <v>4</v>
      </c>
      <c r="B97" s="145" t="s">
        <v>18</v>
      </c>
      <c r="C97" s="146" t="s">
        <v>33</v>
      </c>
      <c r="D97" s="167">
        <v>6</v>
      </c>
      <c r="E97" s="168">
        <v>0</v>
      </c>
      <c r="F97" s="168"/>
      <c r="G97" s="168"/>
    </row>
    <row r="98" spans="1:8" x14ac:dyDescent="0.25">
      <c r="A98" s="144">
        <v>5</v>
      </c>
      <c r="B98" s="145" t="s">
        <v>19</v>
      </c>
      <c r="C98" s="146" t="s">
        <v>33</v>
      </c>
      <c r="D98" s="167">
        <v>6</v>
      </c>
      <c r="E98" s="168">
        <v>0</v>
      </c>
      <c r="F98" s="168"/>
      <c r="G98" s="168"/>
    </row>
    <row r="99" spans="1:8" x14ac:dyDescent="0.25">
      <c r="A99" s="144">
        <v>6</v>
      </c>
      <c r="B99" s="145" t="s">
        <v>20</v>
      </c>
      <c r="C99" s="146" t="s">
        <v>33</v>
      </c>
      <c r="D99" s="167">
        <v>4</v>
      </c>
      <c r="E99" s="168">
        <v>0</v>
      </c>
      <c r="F99" s="168"/>
      <c r="G99" s="168"/>
    </row>
    <row r="100" spans="1:8" x14ac:dyDescent="0.25">
      <c r="A100" s="144">
        <v>7</v>
      </c>
      <c r="B100" s="145" t="s">
        <v>21</v>
      </c>
      <c r="C100" s="146" t="s">
        <v>33</v>
      </c>
      <c r="D100" s="167">
        <v>4</v>
      </c>
      <c r="E100" s="168">
        <v>0</v>
      </c>
      <c r="F100" s="168"/>
      <c r="G100" s="168"/>
    </row>
    <row r="101" spans="1:8" x14ac:dyDescent="0.25">
      <c r="A101" s="144">
        <v>8</v>
      </c>
      <c r="B101" s="145" t="s">
        <v>22</v>
      </c>
      <c r="C101" s="146" t="s">
        <v>33</v>
      </c>
      <c r="D101" s="167">
        <v>4</v>
      </c>
      <c r="E101" s="168">
        <v>0</v>
      </c>
      <c r="F101" s="168"/>
      <c r="G101" s="168"/>
    </row>
    <row r="102" spans="1:8" ht="22.5" x14ac:dyDescent="0.25">
      <c r="A102" s="144">
        <v>9</v>
      </c>
      <c r="B102" s="145" t="s">
        <v>112</v>
      </c>
      <c r="C102" s="146" t="s">
        <v>33</v>
      </c>
      <c r="D102" s="167">
        <v>4</v>
      </c>
      <c r="E102" s="168">
        <v>0</v>
      </c>
      <c r="F102" s="168"/>
      <c r="G102" s="168"/>
    </row>
    <row r="103" spans="1:8" x14ac:dyDescent="0.25">
      <c r="A103" s="144">
        <v>10</v>
      </c>
      <c r="B103" s="145" t="s">
        <v>109</v>
      </c>
      <c r="C103" s="146" t="s">
        <v>33</v>
      </c>
      <c r="D103" s="167">
        <v>4</v>
      </c>
      <c r="E103" s="168">
        <v>0</v>
      </c>
      <c r="F103" s="168"/>
      <c r="G103" s="168"/>
    </row>
    <row r="104" spans="1:8" x14ac:dyDescent="0.25">
      <c r="A104" s="144">
        <v>11</v>
      </c>
      <c r="B104" s="145" t="s">
        <v>98</v>
      </c>
      <c r="C104" s="146" t="s">
        <v>33</v>
      </c>
      <c r="D104" s="167">
        <v>1</v>
      </c>
      <c r="E104" s="168">
        <v>0</v>
      </c>
      <c r="F104" s="168"/>
      <c r="G104" s="168"/>
    </row>
    <row r="105" spans="1:8" x14ac:dyDescent="0.25">
      <c r="A105" s="144">
        <v>12</v>
      </c>
      <c r="B105" s="145" t="s">
        <v>103</v>
      </c>
      <c r="C105" s="146" t="s">
        <v>33</v>
      </c>
      <c r="D105" s="167">
        <v>4</v>
      </c>
      <c r="E105" s="168">
        <v>0</v>
      </c>
      <c r="F105" s="168"/>
      <c r="G105" s="168"/>
    </row>
    <row r="106" spans="1:8" x14ac:dyDescent="0.25">
      <c r="A106" s="144">
        <v>13</v>
      </c>
      <c r="B106" s="145" t="s">
        <v>110</v>
      </c>
      <c r="C106" s="146" t="s">
        <v>33</v>
      </c>
      <c r="D106" s="167">
        <v>4</v>
      </c>
      <c r="E106" s="168">
        <v>0</v>
      </c>
      <c r="F106" s="168"/>
      <c r="G106" s="168"/>
      <c r="H106">
        <f>SUM(D94:D106)</f>
        <v>57</v>
      </c>
    </row>
    <row r="107" spans="1:8" ht="22.5" x14ac:dyDescent="0.25">
      <c r="A107" s="71">
        <v>1</v>
      </c>
      <c r="B107" s="143" t="s">
        <v>107</v>
      </c>
      <c r="C107" s="73" t="s">
        <v>34</v>
      </c>
      <c r="D107" s="135">
        <v>5</v>
      </c>
      <c r="E107" s="169">
        <v>0</v>
      </c>
      <c r="F107" s="169"/>
      <c r="G107" s="3"/>
    </row>
    <row r="108" spans="1:8" x14ac:dyDescent="0.25">
      <c r="A108" s="71">
        <v>2</v>
      </c>
      <c r="B108" s="72" t="s">
        <v>16</v>
      </c>
      <c r="C108" s="73" t="s">
        <v>34</v>
      </c>
      <c r="D108" s="135">
        <v>3</v>
      </c>
      <c r="E108" s="169">
        <v>0</v>
      </c>
      <c r="F108" s="169"/>
      <c r="G108" s="3"/>
    </row>
    <row r="109" spans="1:8" x14ac:dyDescent="0.25">
      <c r="A109" s="71">
        <v>3</v>
      </c>
      <c r="B109" s="72" t="s">
        <v>17</v>
      </c>
      <c r="C109" s="73" t="s">
        <v>34</v>
      </c>
      <c r="D109" s="135">
        <v>5</v>
      </c>
      <c r="E109" s="169">
        <v>0</v>
      </c>
      <c r="F109" s="169"/>
      <c r="G109" s="3"/>
    </row>
    <row r="110" spans="1:8" x14ac:dyDescent="0.25">
      <c r="A110" s="71">
        <v>4</v>
      </c>
      <c r="B110" s="72" t="s">
        <v>18</v>
      </c>
      <c r="C110" s="73" t="s">
        <v>34</v>
      </c>
      <c r="D110" s="135">
        <v>5</v>
      </c>
      <c r="E110" s="169">
        <v>0</v>
      </c>
      <c r="F110" s="169"/>
      <c r="G110" s="3"/>
    </row>
    <row r="111" spans="1:8" x14ac:dyDescent="0.25">
      <c r="A111" s="71">
        <v>5</v>
      </c>
      <c r="B111" s="72" t="s">
        <v>19</v>
      </c>
      <c r="C111" s="73" t="s">
        <v>34</v>
      </c>
      <c r="D111" s="135">
        <v>5</v>
      </c>
      <c r="E111" s="169">
        <v>0</v>
      </c>
      <c r="F111" s="169"/>
      <c r="G111" s="3"/>
    </row>
    <row r="112" spans="1:8" x14ac:dyDescent="0.25">
      <c r="A112" s="71">
        <v>6</v>
      </c>
      <c r="B112" s="72" t="s">
        <v>20</v>
      </c>
      <c r="C112" s="73" t="s">
        <v>34</v>
      </c>
      <c r="D112" s="135">
        <v>3</v>
      </c>
      <c r="E112" s="169">
        <v>0</v>
      </c>
      <c r="F112" s="169"/>
      <c r="G112" s="3"/>
    </row>
    <row r="113" spans="1:8" x14ac:dyDescent="0.25">
      <c r="A113" s="71">
        <v>7</v>
      </c>
      <c r="B113" s="72" t="s">
        <v>21</v>
      </c>
      <c r="C113" s="73" t="s">
        <v>34</v>
      </c>
      <c r="D113" s="135">
        <v>3</v>
      </c>
      <c r="E113" s="169">
        <v>0</v>
      </c>
      <c r="F113" s="169"/>
      <c r="G113" s="3"/>
    </row>
    <row r="114" spans="1:8" x14ac:dyDescent="0.25">
      <c r="A114" s="71">
        <v>8</v>
      </c>
      <c r="B114" s="72" t="s">
        <v>22</v>
      </c>
      <c r="C114" s="73" t="s">
        <v>34</v>
      </c>
      <c r="D114" s="135">
        <v>3</v>
      </c>
      <c r="E114" s="169">
        <v>0</v>
      </c>
      <c r="F114" s="169"/>
      <c r="G114" s="3"/>
    </row>
    <row r="115" spans="1:8" ht="22.5" x14ac:dyDescent="0.25">
      <c r="A115" s="71">
        <v>9</v>
      </c>
      <c r="B115" s="72" t="s">
        <v>112</v>
      </c>
      <c r="C115" s="73" t="s">
        <v>34</v>
      </c>
      <c r="D115" s="135">
        <v>3</v>
      </c>
      <c r="E115" s="169">
        <v>0</v>
      </c>
      <c r="F115" s="169"/>
      <c r="G115" s="3"/>
    </row>
    <row r="116" spans="1:8" x14ac:dyDescent="0.25">
      <c r="A116" s="71">
        <v>10</v>
      </c>
      <c r="B116" s="72" t="s">
        <v>109</v>
      </c>
      <c r="C116" s="73" t="s">
        <v>34</v>
      </c>
      <c r="D116" s="135">
        <v>3</v>
      </c>
      <c r="E116" s="169">
        <v>0</v>
      </c>
      <c r="F116" s="169"/>
      <c r="G116" s="3"/>
    </row>
    <row r="117" spans="1:8" x14ac:dyDescent="0.25">
      <c r="A117" s="71">
        <v>11</v>
      </c>
      <c r="B117" s="72" t="s">
        <v>98</v>
      </c>
      <c r="C117" s="73" t="s">
        <v>34</v>
      </c>
      <c r="D117" s="135">
        <v>0</v>
      </c>
      <c r="E117" s="169">
        <v>0</v>
      </c>
      <c r="F117" s="169"/>
      <c r="G117" s="3"/>
    </row>
    <row r="118" spans="1:8" x14ac:dyDescent="0.25">
      <c r="A118" s="71">
        <v>12</v>
      </c>
      <c r="B118" s="143" t="s">
        <v>103</v>
      </c>
      <c r="C118" s="73" t="s">
        <v>34</v>
      </c>
      <c r="D118" s="135">
        <v>3</v>
      </c>
      <c r="E118" s="169">
        <v>0</v>
      </c>
      <c r="F118" s="169"/>
      <c r="G118" s="3"/>
    </row>
    <row r="119" spans="1:8" x14ac:dyDescent="0.25">
      <c r="A119" s="71">
        <v>13</v>
      </c>
      <c r="B119" s="143" t="s">
        <v>110</v>
      </c>
      <c r="C119" s="73" t="s">
        <v>34</v>
      </c>
      <c r="D119" s="135">
        <v>3</v>
      </c>
      <c r="E119" s="169">
        <v>0</v>
      </c>
      <c r="F119" s="169"/>
      <c r="G119" s="3"/>
      <c r="H119">
        <f>SUM(D107:D119)</f>
        <v>44</v>
      </c>
    </row>
    <row r="120" spans="1:8" ht="22.5" x14ac:dyDescent="0.25">
      <c r="A120" s="144">
        <v>1</v>
      </c>
      <c r="B120" s="145" t="s">
        <v>108</v>
      </c>
      <c r="C120" s="146" t="s">
        <v>35</v>
      </c>
      <c r="D120" s="167">
        <v>4</v>
      </c>
      <c r="E120" s="168">
        <v>0</v>
      </c>
      <c r="F120" s="168"/>
      <c r="G120" s="168"/>
    </row>
    <row r="121" spans="1:8" x14ac:dyDescent="0.25">
      <c r="A121" s="144">
        <v>2</v>
      </c>
      <c r="B121" s="145" t="s">
        <v>16</v>
      </c>
      <c r="C121" s="146" t="s">
        <v>35</v>
      </c>
      <c r="D121" s="167">
        <v>4</v>
      </c>
      <c r="E121" s="168">
        <v>0</v>
      </c>
      <c r="F121" s="168"/>
      <c r="G121" s="168"/>
    </row>
    <row r="122" spans="1:8" x14ac:dyDescent="0.25">
      <c r="A122" s="144">
        <v>3</v>
      </c>
      <c r="B122" s="145" t="s">
        <v>17</v>
      </c>
      <c r="C122" s="146" t="s">
        <v>35</v>
      </c>
      <c r="D122" s="167">
        <v>4</v>
      </c>
      <c r="E122" s="168">
        <v>0</v>
      </c>
      <c r="F122" s="168"/>
      <c r="G122" s="168"/>
    </row>
    <row r="123" spans="1:8" x14ac:dyDescent="0.25">
      <c r="A123" s="144">
        <v>4</v>
      </c>
      <c r="B123" s="145" t="s">
        <v>18</v>
      </c>
      <c r="C123" s="146" t="s">
        <v>35</v>
      </c>
      <c r="D123" s="167">
        <v>4</v>
      </c>
      <c r="E123" s="168">
        <v>0</v>
      </c>
      <c r="F123" s="168"/>
      <c r="G123" s="168"/>
    </row>
    <row r="124" spans="1:8" x14ac:dyDescent="0.25">
      <c r="A124" s="144">
        <v>5</v>
      </c>
      <c r="B124" s="145" t="s">
        <v>19</v>
      </c>
      <c r="C124" s="146" t="s">
        <v>35</v>
      </c>
      <c r="D124" s="167">
        <v>4</v>
      </c>
      <c r="E124" s="168">
        <v>0</v>
      </c>
      <c r="F124" s="168"/>
      <c r="G124" s="168"/>
    </row>
    <row r="125" spans="1:8" x14ac:dyDescent="0.25">
      <c r="A125" s="144">
        <v>6</v>
      </c>
      <c r="B125" s="145" t="s">
        <v>20</v>
      </c>
      <c r="C125" s="146" t="s">
        <v>35</v>
      </c>
      <c r="D125" s="167">
        <v>4</v>
      </c>
      <c r="E125" s="168">
        <v>0</v>
      </c>
      <c r="F125" s="168"/>
      <c r="G125" s="168"/>
    </row>
    <row r="126" spans="1:8" x14ac:dyDescent="0.25">
      <c r="A126" s="144">
        <v>7</v>
      </c>
      <c r="B126" s="145" t="s">
        <v>21</v>
      </c>
      <c r="C126" s="146" t="s">
        <v>35</v>
      </c>
      <c r="D126" s="167">
        <v>4</v>
      </c>
      <c r="E126" s="168">
        <v>0</v>
      </c>
      <c r="F126" s="168"/>
      <c r="G126" s="168"/>
    </row>
    <row r="127" spans="1:8" x14ac:dyDescent="0.25">
      <c r="A127" s="144">
        <v>8</v>
      </c>
      <c r="B127" s="145" t="s">
        <v>22</v>
      </c>
      <c r="C127" s="146" t="s">
        <v>35</v>
      </c>
      <c r="D127" s="167">
        <v>4</v>
      </c>
      <c r="E127" s="168">
        <v>0</v>
      </c>
      <c r="F127" s="168"/>
      <c r="G127" s="168"/>
    </row>
    <row r="128" spans="1:8" ht="22.5" x14ac:dyDescent="0.25">
      <c r="A128" s="144">
        <v>9</v>
      </c>
      <c r="B128" s="145" t="s">
        <v>112</v>
      </c>
      <c r="C128" s="146" t="s">
        <v>35</v>
      </c>
      <c r="D128" s="167">
        <v>4</v>
      </c>
      <c r="E128" s="168">
        <v>0</v>
      </c>
      <c r="F128" s="168"/>
      <c r="G128" s="168"/>
    </row>
    <row r="129" spans="1:8" x14ac:dyDescent="0.25">
      <c r="A129" s="144">
        <v>10</v>
      </c>
      <c r="B129" s="145" t="s">
        <v>109</v>
      </c>
      <c r="C129" s="146" t="s">
        <v>35</v>
      </c>
      <c r="D129" s="167">
        <v>4</v>
      </c>
      <c r="E129" s="168">
        <v>0</v>
      </c>
      <c r="F129" s="168"/>
      <c r="G129" s="168"/>
    </row>
    <row r="130" spans="1:8" x14ac:dyDescent="0.25">
      <c r="A130" s="144">
        <v>11</v>
      </c>
      <c r="B130" s="145" t="s">
        <v>98</v>
      </c>
      <c r="C130" s="146" t="s">
        <v>35</v>
      </c>
      <c r="D130" s="167">
        <v>0</v>
      </c>
      <c r="E130" s="168">
        <v>0</v>
      </c>
      <c r="F130" s="168"/>
      <c r="G130" s="168"/>
    </row>
    <row r="131" spans="1:8" x14ac:dyDescent="0.25">
      <c r="A131" s="144">
        <v>12</v>
      </c>
      <c r="B131" s="145" t="s">
        <v>103</v>
      </c>
      <c r="C131" s="146" t="s">
        <v>35</v>
      </c>
      <c r="D131" s="167">
        <v>4</v>
      </c>
      <c r="E131" s="168">
        <v>0</v>
      </c>
      <c r="F131" s="168"/>
      <c r="G131" s="168"/>
    </row>
    <row r="132" spans="1:8" x14ac:dyDescent="0.25">
      <c r="A132" s="144">
        <v>13</v>
      </c>
      <c r="B132" s="145" t="s">
        <v>110</v>
      </c>
      <c r="C132" s="146" t="s">
        <v>35</v>
      </c>
      <c r="D132" s="167">
        <v>4</v>
      </c>
      <c r="E132" s="168">
        <v>0</v>
      </c>
      <c r="F132" s="168"/>
      <c r="G132" s="168"/>
      <c r="H132">
        <f>SUM(D120:D132)</f>
        <v>48</v>
      </c>
    </row>
    <row r="133" spans="1:8" ht="22.5" x14ac:dyDescent="0.25">
      <c r="A133" s="71">
        <v>1</v>
      </c>
      <c r="B133" s="143" t="s">
        <v>107</v>
      </c>
      <c r="C133" s="73" t="s">
        <v>36</v>
      </c>
      <c r="D133" s="135">
        <v>10</v>
      </c>
      <c r="E133" s="169">
        <v>0</v>
      </c>
      <c r="F133" s="169"/>
      <c r="G133" s="3"/>
    </row>
    <row r="134" spans="1:8" x14ac:dyDescent="0.25">
      <c r="A134" s="71">
        <v>2</v>
      </c>
      <c r="B134" s="72" t="s">
        <v>16</v>
      </c>
      <c r="C134" s="73" t="s">
        <v>36</v>
      </c>
      <c r="D134" s="135">
        <v>5</v>
      </c>
      <c r="E134" s="169">
        <v>0</v>
      </c>
      <c r="F134" s="169"/>
      <c r="G134" s="3"/>
    </row>
    <row r="135" spans="1:8" x14ac:dyDescent="0.25">
      <c r="A135" s="71">
        <v>3</v>
      </c>
      <c r="B135" s="72" t="s">
        <v>17</v>
      </c>
      <c r="C135" s="73" t="s">
        <v>36</v>
      </c>
      <c r="D135" s="135">
        <v>10</v>
      </c>
      <c r="E135" s="169">
        <v>0</v>
      </c>
      <c r="F135" s="169"/>
      <c r="G135" s="3"/>
    </row>
    <row r="136" spans="1:8" x14ac:dyDescent="0.25">
      <c r="A136" s="71">
        <v>4</v>
      </c>
      <c r="B136" s="72" t="s">
        <v>18</v>
      </c>
      <c r="C136" s="73" t="s">
        <v>36</v>
      </c>
      <c r="D136" s="135">
        <v>10</v>
      </c>
      <c r="E136" s="169">
        <v>0</v>
      </c>
      <c r="F136" s="169"/>
      <c r="G136" s="3"/>
    </row>
    <row r="137" spans="1:8" x14ac:dyDescent="0.25">
      <c r="A137" s="71">
        <v>5</v>
      </c>
      <c r="B137" s="72" t="s">
        <v>19</v>
      </c>
      <c r="C137" s="73" t="s">
        <v>36</v>
      </c>
      <c r="D137" s="135">
        <v>10</v>
      </c>
      <c r="E137" s="169">
        <v>0</v>
      </c>
      <c r="F137" s="169"/>
      <c r="G137" s="3"/>
    </row>
    <row r="138" spans="1:8" x14ac:dyDescent="0.25">
      <c r="A138" s="71">
        <v>6</v>
      </c>
      <c r="B138" s="72" t="s">
        <v>20</v>
      </c>
      <c r="C138" s="73" t="s">
        <v>36</v>
      </c>
      <c r="D138" s="135">
        <v>5</v>
      </c>
      <c r="E138" s="169">
        <v>0</v>
      </c>
      <c r="F138" s="169"/>
      <c r="G138" s="3"/>
    </row>
    <row r="139" spans="1:8" x14ac:dyDescent="0.25">
      <c r="A139" s="71">
        <v>7</v>
      </c>
      <c r="B139" s="72" t="s">
        <v>21</v>
      </c>
      <c r="C139" s="73" t="s">
        <v>36</v>
      </c>
      <c r="D139" s="135">
        <v>5</v>
      </c>
      <c r="E139" s="169">
        <v>0</v>
      </c>
      <c r="F139" s="169"/>
      <c r="G139" s="3"/>
    </row>
    <row r="140" spans="1:8" x14ac:dyDescent="0.25">
      <c r="A140" s="71">
        <v>8</v>
      </c>
      <c r="B140" s="72" t="s">
        <v>22</v>
      </c>
      <c r="C140" s="73" t="s">
        <v>36</v>
      </c>
      <c r="D140" s="135">
        <v>5</v>
      </c>
      <c r="E140" s="169">
        <v>0</v>
      </c>
      <c r="F140" s="169"/>
      <c r="G140" s="3"/>
    </row>
    <row r="141" spans="1:8" ht="22.5" x14ac:dyDescent="0.25">
      <c r="A141" s="71">
        <v>9</v>
      </c>
      <c r="B141" s="72" t="s">
        <v>112</v>
      </c>
      <c r="C141" s="73" t="s">
        <v>36</v>
      </c>
      <c r="D141" s="135">
        <v>5</v>
      </c>
      <c r="E141" s="169">
        <v>0</v>
      </c>
      <c r="F141" s="169"/>
      <c r="G141" s="3"/>
    </row>
    <row r="142" spans="1:8" x14ac:dyDescent="0.25">
      <c r="A142" s="71">
        <v>10</v>
      </c>
      <c r="B142" s="72" t="s">
        <v>109</v>
      </c>
      <c r="C142" s="73" t="s">
        <v>36</v>
      </c>
      <c r="D142" s="135">
        <v>5</v>
      </c>
      <c r="E142" s="169">
        <v>0</v>
      </c>
      <c r="F142" s="169"/>
      <c r="G142" s="3"/>
    </row>
    <row r="143" spans="1:8" x14ac:dyDescent="0.25">
      <c r="A143" s="71">
        <v>11</v>
      </c>
      <c r="B143" s="72" t="s">
        <v>98</v>
      </c>
      <c r="C143" s="73" t="s">
        <v>36</v>
      </c>
      <c r="D143" s="135">
        <v>0</v>
      </c>
      <c r="E143" s="169">
        <v>0</v>
      </c>
      <c r="F143" s="169"/>
      <c r="G143" s="3"/>
    </row>
    <row r="144" spans="1:8" x14ac:dyDescent="0.25">
      <c r="A144" s="71">
        <v>12</v>
      </c>
      <c r="B144" s="143" t="s">
        <v>103</v>
      </c>
      <c r="C144" s="73" t="s">
        <v>36</v>
      </c>
      <c r="D144" s="135">
        <v>5</v>
      </c>
      <c r="E144" s="169">
        <v>0</v>
      </c>
      <c r="F144" s="169"/>
      <c r="G144" s="3"/>
    </row>
    <row r="145" spans="1:8" x14ac:dyDescent="0.25">
      <c r="A145" s="71">
        <v>13</v>
      </c>
      <c r="B145" s="143" t="s">
        <v>110</v>
      </c>
      <c r="C145" s="73" t="s">
        <v>36</v>
      </c>
      <c r="D145" s="135">
        <v>5</v>
      </c>
      <c r="E145" s="169">
        <v>0</v>
      </c>
      <c r="F145" s="169"/>
      <c r="G145" s="3"/>
      <c r="H145">
        <f>SUM(D133:D145)</f>
        <v>80</v>
      </c>
    </row>
    <row r="146" spans="1:8" ht="22.5" x14ac:dyDescent="0.25">
      <c r="A146" s="144">
        <v>1</v>
      </c>
      <c r="B146" s="145" t="s">
        <v>108</v>
      </c>
      <c r="C146" s="146" t="s">
        <v>37</v>
      </c>
      <c r="D146" s="167">
        <v>11</v>
      </c>
      <c r="E146" s="168">
        <v>0</v>
      </c>
      <c r="F146" s="168"/>
      <c r="G146" s="168"/>
    </row>
    <row r="147" spans="1:8" x14ac:dyDescent="0.25">
      <c r="A147" s="144">
        <v>2</v>
      </c>
      <c r="B147" s="145" t="s">
        <v>16</v>
      </c>
      <c r="C147" s="146" t="s">
        <v>37</v>
      </c>
      <c r="D147" s="167">
        <v>5</v>
      </c>
      <c r="E147" s="168">
        <v>0</v>
      </c>
      <c r="F147" s="168"/>
      <c r="G147" s="168"/>
    </row>
    <row r="148" spans="1:8" x14ac:dyDescent="0.25">
      <c r="A148" s="144">
        <v>3</v>
      </c>
      <c r="B148" s="145" t="s">
        <v>17</v>
      </c>
      <c r="C148" s="146" t="s">
        <v>37</v>
      </c>
      <c r="D148" s="167">
        <v>11</v>
      </c>
      <c r="E148" s="168">
        <v>0</v>
      </c>
      <c r="F148" s="168"/>
      <c r="G148" s="168"/>
    </row>
    <row r="149" spans="1:8" x14ac:dyDescent="0.25">
      <c r="A149" s="144">
        <v>4</v>
      </c>
      <c r="B149" s="145" t="s">
        <v>18</v>
      </c>
      <c r="C149" s="146" t="s">
        <v>37</v>
      </c>
      <c r="D149" s="167">
        <v>11</v>
      </c>
      <c r="E149" s="168">
        <v>0</v>
      </c>
      <c r="F149" s="168"/>
      <c r="G149" s="168"/>
    </row>
    <row r="150" spans="1:8" x14ac:dyDescent="0.25">
      <c r="A150" s="144">
        <v>5</v>
      </c>
      <c r="B150" s="145" t="s">
        <v>19</v>
      </c>
      <c r="C150" s="146" t="s">
        <v>37</v>
      </c>
      <c r="D150" s="167">
        <v>11</v>
      </c>
      <c r="E150" s="168">
        <v>0</v>
      </c>
      <c r="F150" s="168"/>
      <c r="G150" s="168"/>
    </row>
    <row r="151" spans="1:8" x14ac:dyDescent="0.25">
      <c r="A151" s="144">
        <v>6</v>
      </c>
      <c r="B151" s="145" t="s">
        <v>20</v>
      </c>
      <c r="C151" s="146" t="s">
        <v>37</v>
      </c>
      <c r="D151" s="167">
        <v>5</v>
      </c>
      <c r="E151" s="168">
        <v>0</v>
      </c>
      <c r="F151" s="168"/>
      <c r="G151" s="168"/>
    </row>
    <row r="152" spans="1:8" x14ac:dyDescent="0.25">
      <c r="A152" s="144">
        <v>7</v>
      </c>
      <c r="B152" s="145" t="s">
        <v>21</v>
      </c>
      <c r="C152" s="146" t="s">
        <v>37</v>
      </c>
      <c r="D152" s="167">
        <v>5</v>
      </c>
      <c r="E152" s="168">
        <v>0</v>
      </c>
      <c r="F152" s="168"/>
      <c r="G152" s="168"/>
    </row>
    <row r="153" spans="1:8" x14ac:dyDescent="0.25">
      <c r="A153" s="144">
        <v>8</v>
      </c>
      <c r="B153" s="145" t="s">
        <v>22</v>
      </c>
      <c r="C153" s="146" t="s">
        <v>37</v>
      </c>
      <c r="D153" s="167">
        <v>5</v>
      </c>
      <c r="E153" s="168">
        <v>0</v>
      </c>
      <c r="F153" s="168"/>
      <c r="G153" s="168"/>
    </row>
    <row r="154" spans="1:8" ht="22.5" x14ac:dyDescent="0.25">
      <c r="A154" s="144">
        <v>9</v>
      </c>
      <c r="B154" s="145" t="s">
        <v>112</v>
      </c>
      <c r="C154" s="146" t="s">
        <v>37</v>
      </c>
      <c r="D154" s="167">
        <v>5</v>
      </c>
      <c r="E154" s="168">
        <v>0</v>
      </c>
      <c r="F154" s="168"/>
      <c r="G154" s="168"/>
    </row>
    <row r="155" spans="1:8" x14ac:dyDescent="0.25">
      <c r="A155" s="144">
        <v>10</v>
      </c>
      <c r="B155" s="145" t="s">
        <v>109</v>
      </c>
      <c r="C155" s="146" t="s">
        <v>37</v>
      </c>
      <c r="D155" s="167">
        <v>5</v>
      </c>
      <c r="E155" s="168">
        <v>0</v>
      </c>
      <c r="F155" s="168"/>
      <c r="G155" s="168"/>
    </row>
    <row r="156" spans="1:8" x14ac:dyDescent="0.25">
      <c r="A156" s="144">
        <v>11</v>
      </c>
      <c r="B156" s="145" t="s">
        <v>98</v>
      </c>
      <c r="C156" s="146" t="s">
        <v>37</v>
      </c>
      <c r="D156" s="167">
        <v>1</v>
      </c>
      <c r="E156" s="168">
        <v>0</v>
      </c>
      <c r="F156" s="168"/>
      <c r="G156" s="168"/>
    </row>
    <row r="157" spans="1:8" x14ac:dyDescent="0.25">
      <c r="A157" s="144">
        <v>12</v>
      </c>
      <c r="B157" s="145" t="s">
        <v>103</v>
      </c>
      <c r="C157" s="146" t="s">
        <v>37</v>
      </c>
      <c r="D157" s="167">
        <v>5</v>
      </c>
      <c r="E157" s="168">
        <v>0</v>
      </c>
      <c r="F157" s="168"/>
      <c r="G157" s="168"/>
    </row>
    <row r="158" spans="1:8" x14ac:dyDescent="0.25">
      <c r="A158" s="144">
        <v>13</v>
      </c>
      <c r="B158" s="145" t="s">
        <v>110</v>
      </c>
      <c r="C158" s="146" t="s">
        <v>37</v>
      </c>
      <c r="D158" s="167">
        <v>5</v>
      </c>
      <c r="E158" s="168">
        <v>0</v>
      </c>
      <c r="F158" s="168"/>
      <c r="G158" s="168"/>
      <c r="H158">
        <f>SUM(D146:D158)</f>
        <v>85</v>
      </c>
    </row>
    <row r="159" spans="1:8" ht="22.5" x14ac:dyDescent="0.25">
      <c r="A159" s="71">
        <v>1</v>
      </c>
      <c r="B159" s="143" t="s">
        <v>107</v>
      </c>
      <c r="C159" s="73" t="s">
        <v>38</v>
      </c>
      <c r="D159" s="135">
        <v>4</v>
      </c>
      <c r="E159" s="169">
        <v>0</v>
      </c>
      <c r="F159" s="169"/>
      <c r="G159" s="3"/>
    </row>
    <row r="160" spans="1:8" x14ac:dyDescent="0.25">
      <c r="A160" s="71">
        <v>2</v>
      </c>
      <c r="B160" s="72" t="s">
        <v>16</v>
      </c>
      <c r="C160" s="73" t="s">
        <v>38</v>
      </c>
      <c r="D160" s="135">
        <v>2</v>
      </c>
      <c r="E160" s="169">
        <v>0</v>
      </c>
      <c r="F160" s="169"/>
      <c r="G160" s="3"/>
    </row>
    <row r="161" spans="1:8" x14ac:dyDescent="0.25">
      <c r="A161" s="71">
        <v>3</v>
      </c>
      <c r="B161" s="72" t="s">
        <v>17</v>
      </c>
      <c r="C161" s="73" t="s">
        <v>38</v>
      </c>
      <c r="D161" s="135">
        <v>4</v>
      </c>
      <c r="E161" s="169">
        <v>0</v>
      </c>
      <c r="F161" s="169"/>
      <c r="G161" s="3"/>
    </row>
    <row r="162" spans="1:8" x14ac:dyDescent="0.25">
      <c r="A162" s="71">
        <v>4</v>
      </c>
      <c r="B162" s="72" t="s">
        <v>18</v>
      </c>
      <c r="C162" s="73" t="s">
        <v>38</v>
      </c>
      <c r="D162" s="135">
        <v>4</v>
      </c>
      <c r="E162" s="169">
        <v>0</v>
      </c>
      <c r="F162" s="169"/>
      <c r="G162" s="3"/>
    </row>
    <row r="163" spans="1:8" x14ac:dyDescent="0.25">
      <c r="A163" s="71">
        <v>5</v>
      </c>
      <c r="B163" s="72" t="s">
        <v>19</v>
      </c>
      <c r="C163" s="73" t="s">
        <v>38</v>
      </c>
      <c r="D163" s="135">
        <v>4</v>
      </c>
      <c r="E163" s="169">
        <v>0</v>
      </c>
      <c r="F163" s="169"/>
      <c r="G163" s="3"/>
    </row>
    <row r="164" spans="1:8" x14ac:dyDescent="0.25">
      <c r="A164" s="71">
        <v>6</v>
      </c>
      <c r="B164" s="72" t="s">
        <v>20</v>
      </c>
      <c r="C164" s="73" t="s">
        <v>38</v>
      </c>
      <c r="D164" s="135">
        <v>2</v>
      </c>
      <c r="E164" s="169">
        <v>0</v>
      </c>
      <c r="F164" s="169"/>
      <c r="G164" s="3"/>
    </row>
    <row r="165" spans="1:8" x14ac:dyDescent="0.25">
      <c r="A165" s="71">
        <v>7</v>
      </c>
      <c r="B165" s="72" t="s">
        <v>21</v>
      </c>
      <c r="C165" s="73" t="s">
        <v>38</v>
      </c>
      <c r="D165" s="135">
        <v>2</v>
      </c>
      <c r="E165" s="169">
        <v>0</v>
      </c>
      <c r="F165" s="169"/>
      <c r="G165" s="3"/>
    </row>
    <row r="166" spans="1:8" x14ac:dyDescent="0.25">
      <c r="A166" s="71">
        <v>8</v>
      </c>
      <c r="B166" s="72" t="s">
        <v>22</v>
      </c>
      <c r="C166" s="73" t="s">
        <v>38</v>
      </c>
      <c r="D166" s="135">
        <v>2</v>
      </c>
      <c r="E166" s="169">
        <v>0</v>
      </c>
      <c r="F166" s="169"/>
      <c r="G166" s="3"/>
    </row>
    <row r="167" spans="1:8" ht="22.5" x14ac:dyDescent="0.25">
      <c r="A167" s="71">
        <v>9</v>
      </c>
      <c r="B167" s="72" t="s">
        <v>112</v>
      </c>
      <c r="C167" s="73" t="s">
        <v>38</v>
      </c>
      <c r="D167" s="135">
        <v>2</v>
      </c>
      <c r="E167" s="169">
        <v>0</v>
      </c>
      <c r="F167" s="169"/>
      <c r="G167" s="3"/>
    </row>
    <row r="168" spans="1:8" x14ac:dyDescent="0.25">
      <c r="A168" s="71">
        <v>10</v>
      </c>
      <c r="B168" s="72" t="s">
        <v>109</v>
      </c>
      <c r="C168" s="73" t="s">
        <v>38</v>
      </c>
      <c r="D168" s="135">
        <v>2</v>
      </c>
      <c r="E168" s="169">
        <v>0</v>
      </c>
      <c r="F168" s="169"/>
      <c r="G168" s="3"/>
    </row>
    <row r="169" spans="1:8" x14ac:dyDescent="0.25">
      <c r="A169" s="71">
        <v>11</v>
      </c>
      <c r="B169" s="72" t="s">
        <v>98</v>
      </c>
      <c r="C169" s="73" t="s">
        <v>38</v>
      </c>
      <c r="D169" s="135">
        <v>0</v>
      </c>
      <c r="E169" s="169">
        <v>0</v>
      </c>
      <c r="F169" s="169"/>
      <c r="G169" s="3"/>
    </row>
    <row r="170" spans="1:8" x14ac:dyDescent="0.25">
      <c r="A170" s="71">
        <v>12</v>
      </c>
      <c r="B170" s="143" t="s">
        <v>103</v>
      </c>
      <c r="C170" s="73" t="s">
        <v>38</v>
      </c>
      <c r="D170" s="135">
        <v>2</v>
      </c>
      <c r="E170" s="169">
        <v>0</v>
      </c>
      <c r="F170" s="169"/>
      <c r="G170" s="3"/>
    </row>
    <row r="171" spans="1:8" x14ac:dyDescent="0.25">
      <c r="A171" s="71">
        <v>13</v>
      </c>
      <c r="B171" s="143" t="s">
        <v>110</v>
      </c>
      <c r="C171" s="73" t="s">
        <v>38</v>
      </c>
      <c r="D171" s="135">
        <v>2</v>
      </c>
      <c r="E171" s="169">
        <v>0</v>
      </c>
      <c r="F171" s="169"/>
      <c r="G171" s="3"/>
      <c r="H171">
        <f>SUM(D159:D171)</f>
        <v>32</v>
      </c>
    </row>
    <row r="172" spans="1:8" ht="22.5" x14ac:dyDescent="0.25">
      <c r="A172" s="144">
        <v>1</v>
      </c>
      <c r="B172" s="145" t="s">
        <v>108</v>
      </c>
      <c r="C172" s="146" t="s">
        <v>40</v>
      </c>
      <c r="D172" s="167">
        <v>9</v>
      </c>
      <c r="E172" s="168">
        <v>0</v>
      </c>
      <c r="F172" s="168"/>
      <c r="G172" s="168"/>
    </row>
    <row r="173" spans="1:8" x14ac:dyDescent="0.25">
      <c r="A173" s="144">
        <v>2</v>
      </c>
      <c r="B173" s="145" t="s">
        <v>16</v>
      </c>
      <c r="C173" s="146" t="s">
        <v>40</v>
      </c>
      <c r="D173" s="167">
        <v>2</v>
      </c>
      <c r="E173" s="168">
        <v>0</v>
      </c>
      <c r="F173" s="168"/>
      <c r="G173" s="168"/>
    </row>
    <row r="174" spans="1:8" x14ac:dyDescent="0.25">
      <c r="A174" s="144">
        <v>3</v>
      </c>
      <c r="B174" s="145" t="s">
        <v>17</v>
      </c>
      <c r="C174" s="146" t="s">
        <v>40</v>
      </c>
      <c r="D174" s="167">
        <v>9</v>
      </c>
      <c r="E174" s="168">
        <v>0</v>
      </c>
      <c r="F174" s="168"/>
      <c r="G174" s="168"/>
    </row>
    <row r="175" spans="1:8" x14ac:dyDescent="0.25">
      <c r="A175" s="144">
        <v>4</v>
      </c>
      <c r="B175" s="145" t="s">
        <v>18</v>
      </c>
      <c r="C175" s="146" t="s">
        <v>40</v>
      </c>
      <c r="D175" s="167">
        <v>9</v>
      </c>
      <c r="E175" s="168">
        <v>0</v>
      </c>
      <c r="F175" s="168"/>
      <c r="G175" s="168"/>
    </row>
    <row r="176" spans="1:8" x14ac:dyDescent="0.25">
      <c r="A176" s="144">
        <v>5</v>
      </c>
      <c r="B176" s="145" t="s">
        <v>19</v>
      </c>
      <c r="C176" s="146" t="s">
        <v>40</v>
      </c>
      <c r="D176" s="167">
        <v>9</v>
      </c>
      <c r="E176" s="168">
        <v>0</v>
      </c>
      <c r="F176" s="168"/>
      <c r="G176" s="168"/>
    </row>
    <row r="177" spans="1:8" x14ac:dyDescent="0.25">
      <c r="A177" s="144">
        <v>6</v>
      </c>
      <c r="B177" s="145" t="s">
        <v>20</v>
      </c>
      <c r="C177" s="146" t="s">
        <v>40</v>
      </c>
      <c r="D177" s="167">
        <v>2</v>
      </c>
      <c r="E177" s="168">
        <v>0</v>
      </c>
      <c r="F177" s="168"/>
      <c r="G177" s="168"/>
    </row>
    <row r="178" spans="1:8" x14ac:dyDescent="0.25">
      <c r="A178" s="144">
        <v>7</v>
      </c>
      <c r="B178" s="145" t="s">
        <v>21</v>
      </c>
      <c r="C178" s="146" t="s">
        <v>40</v>
      </c>
      <c r="D178" s="167">
        <v>2</v>
      </c>
      <c r="E178" s="168">
        <v>0</v>
      </c>
      <c r="F178" s="168"/>
      <c r="G178" s="168"/>
    </row>
    <row r="179" spans="1:8" x14ac:dyDescent="0.25">
      <c r="A179" s="144">
        <v>8</v>
      </c>
      <c r="B179" s="145" t="s">
        <v>22</v>
      </c>
      <c r="C179" s="146" t="s">
        <v>40</v>
      </c>
      <c r="D179" s="167">
        <v>2</v>
      </c>
      <c r="E179" s="168">
        <v>0</v>
      </c>
      <c r="F179" s="168"/>
      <c r="G179" s="168"/>
    </row>
    <row r="180" spans="1:8" ht="22.5" x14ac:dyDescent="0.25">
      <c r="A180" s="144">
        <v>9</v>
      </c>
      <c r="B180" s="145" t="s">
        <v>112</v>
      </c>
      <c r="C180" s="146" t="s">
        <v>40</v>
      </c>
      <c r="D180" s="167">
        <v>2</v>
      </c>
      <c r="E180" s="168">
        <v>0</v>
      </c>
      <c r="F180" s="168"/>
      <c r="G180" s="168"/>
    </row>
    <row r="181" spans="1:8" x14ac:dyDescent="0.25">
      <c r="A181" s="144">
        <v>10</v>
      </c>
      <c r="B181" s="75" t="s">
        <v>109</v>
      </c>
      <c r="C181" s="76" t="s">
        <v>40</v>
      </c>
      <c r="D181" s="167">
        <v>2</v>
      </c>
      <c r="E181" s="168">
        <v>0</v>
      </c>
      <c r="F181" s="168"/>
      <c r="G181" s="168"/>
    </row>
    <row r="182" spans="1:8" x14ac:dyDescent="0.25">
      <c r="A182" s="144">
        <v>11</v>
      </c>
      <c r="B182" s="145" t="s">
        <v>98</v>
      </c>
      <c r="C182" s="76" t="s">
        <v>40</v>
      </c>
      <c r="D182" s="167">
        <v>0</v>
      </c>
      <c r="E182" s="168">
        <v>0</v>
      </c>
      <c r="F182" s="168"/>
      <c r="G182" s="168"/>
    </row>
    <row r="183" spans="1:8" x14ac:dyDescent="0.25">
      <c r="A183" s="144">
        <v>12</v>
      </c>
      <c r="B183" s="145" t="s">
        <v>103</v>
      </c>
      <c r="C183" s="76" t="s">
        <v>40</v>
      </c>
      <c r="D183" s="167">
        <v>2</v>
      </c>
      <c r="E183" s="168">
        <v>0</v>
      </c>
      <c r="F183" s="168"/>
      <c r="G183" s="168"/>
    </row>
    <row r="184" spans="1:8" x14ac:dyDescent="0.25">
      <c r="A184" s="144">
        <v>13</v>
      </c>
      <c r="B184" s="145" t="s">
        <v>110</v>
      </c>
      <c r="C184" s="76" t="s">
        <v>40</v>
      </c>
      <c r="D184" s="167">
        <v>2</v>
      </c>
      <c r="E184" s="168">
        <v>0</v>
      </c>
      <c r="F184" s="168"/>
      <c r="G184" s="168"/>
      <c r="H184">
        <f>SUM(D172:D184)</f>
        <v>52</v>
      </c>
    </row>
    <row r="185" spans="1:8" ht="22.5" x14ac:dyDescent="0.25">
      <c r="A185" s="71">
        <v>1</v>
      </c>
      <c r="B185" s="143" t="s">
        <v>107</v>
      </c>
      <c r="C185" s="73" t="s">
        <v>41</v>
      </c>
      <c r="D185" s="135">
        <v>2</v>
      </c>
      <c r="E185" s="135">
        <v>0</v>
      </c>
      <c r="F185" s="135"/>
      <c r="G185" s="3"/>
    </row>
    <row r="186" spans="1:8" x14ac:dyDescent="0.25">
      <c r="A186" s="71">
        <v>2</v>
      </c>
      <c r="B186" s="72" t="s">
        <v>16</v>
      </c>
      <c r="C186" s="73" t="s">
        <v>41</v>
      </c>
      <c r="D186" s="135">
        <v>2</v>
      </c>
      <c r="E186" s="135">
        <v>0</v>
      </c>
      <c r="F186" s="135"/>
      <c r="G186" s="3"/>
    </row>
    <row r="187" spans="1:8" x14ac:dyDescent="0.25">
      <c r="A187" s="71">
        <v>3</v>
      </c>
      <c r="B187" s="72" t="s">
        <v>17</v>
      </c>
      <c r="C187" s="73" t="s">
        <v>41</v>
      </c>
      <c r="D187" s="135">
        <v>2</v>
      </c>
      <c r="E187" s="135">
        <v>0</v>
      </c>
      <c r="F187" s="135"/>
      <c r="G187" s="3"/>
    </row>
    <row r="188" spans="1:8" x14ac:dyDescent="0.25">
      <c r="A188" s="71">
        <v>4</v>
      </c>
      <c r="B188" s="72" t="s">
        <v>18</v>
      </c>
      <c r="C188" s="73" t="s">
        <v>41</v>
      </c>
      <c r="D188" s="135">
        <v>2</v>
      </c>
      <c r="E188" s="135">
        <v>0</v>
      </c>
      <c r="F188" s="135"/>
      <c r="G188" s="3"/>
    </row>
    <row r="189" spans="1:8" x14ac:dyDescent="0.25">
      <c r="A189" s="71">
        <v>5</v>
      </c>
      <c r="B189" s="72" t="s">
        <v>19</v>
      </c>
      <c r="C189" s="73" t="s">
        <v>41</v>
      </c>
      <c r="D189" s="135">
        <v>2</v>
      </c>
      <c r="E189" s="135">
        <v>0</v>
      </c>
      <c r="F189" s="135"/>
      <c r="G189" s="3"/>
    </row>
    <row r="190" spans="1:8" x14ac:dyDescent="0.25">
      <c r="A190" s="71">
        <v>6</v>
      </c>
      <c r="B190" s="72" t="s">
        <v>20</v>
      </c>
      <c r="C190" s="73" t="s">
        <v>41</v>
      </c>
      <c r="D190" s="135">
        <v>2</v>
      </c>
      <c r="E190" s="135">
        <v>0</v>
      </c>
      <c r="F190" s="135"/>
      <c r="G190" s="3"/>
    </row>
    <row r="191" spans="1:8" x14ac:dyDescent="0.25">
      <c r="A191" s="71">
        <v>7</v>
      </c>
      <c r="B191" s="72" t="s">
        <v>21</v>
      </c>
      <c r="C191" s="73" t="s">
        <v>41</v>
      </c>
      <c r="D191" s="135">
        <v>2</v>
      </c>
      <c r="E191" s="135">
        <v>0</v>
      </c>
      <c r="F191" s="135"/>
      <c r="G191" s="3"/>
    </row>
    <row r="192" spans="1:8" x14ac:dyDescent="0.25">
      <c r="A192" s="71">
        <v>8</v>
      </c>
      <c r="B192" s="72" t="s">
        <v>22</v>
      </c>
      <c r="C192" s="73" t="s">
        <v>41</v>
      </c>
      <c r="D192" s="135">
        <v>2</v>
      </c>
      <c r="E192" s="135">
        <v>0</v>
      </c>
      <c r="F192" s="135"/>
      <c r="G192" s="3"/>
    </row>
    <row r="193" spans="1:8" ht="22.5" x14ac:dyDescent="0.25">
      <c r="A193" s="71">
        <v>9</v>
      </c>
      <c r="B193" s="72" t="s">
        <v>112</v>
      </c>
      <c r="C193" s="73" t="s">
        <v>41</v>
      </c>
      <c r="D193" s="135">
        <v>2</v>
      </c>
      <c r="E193" s="135">
        <v>0</v>
      </c>
      <c r="F193" s="135"/>
      <c r="G193" s="3"/>
    </row>
    <row r="194" spans="1:8" x14ac:dyDescent="0.25">
      <c r="A194" s="71">
        <v>10</v>
      </c>
      <c r="B194" s="72" t="s">
        <v>109</v>
      </c>
      <c r="C194" s="73" t="s">
        <v>41</v>
      </c>
      <c r="D194" s="135">
        <v>2</v>
      </c>
      <c r="E194" s="135">
        <v>0</v>
      </c>
      <c r="F194" s="135"/>
      <c r="G194" s="3"/>
    </row>
    <row r="195" spans="1:8" x14ac:dyDescent="0.25">
      <c r="A195" s="71">
        <v>11</v>
      </c>
      <c r="B195" s="72" t="s">
        <v>98</v>
      </c>
      <c r="C195" s="73" t="s">
        <v>41</v>
      </c>
      <c r="D195" s="135">
        <v>0</v>
      </c>
      <c r="E195" s="135">
        <v>0</v>
      </c>
      <c r="F195" s="135"/>
      <c r="G195" s="3"/>
    </row>
    <row r="196" spans="1:8" x14ac:dyDescent="0.25">
      <c r="A196" s="71">
        <v>12</v>
      </c>
      <c r="B196" s="143" t="s">
        <v>103</v>
      </c>
      <c r="C196" s="73" t="s">
        <v>41</v>
      </c>
      <c r="D196" s="135">
        <v>2</v>
      </c>
      <c r="E196" s="135">
        <v>0</v>
      </c>
      <c r="F196" s="135"/>
      <c r="G196" s="3"/>
    </row>
    <row r="197" spans="1:8" x14ac:dyDescent="0.25">
      <c r="A197" s="71">
        <v>13</v>
      </c>
      <c r="B197" s="143" t="s">
        <v>110</v>
      </c>
      <c r="C197" s="73" t="s">
        <v>41</v>
      </c>
      <c r="D197" s="135">
        <v>2</v>
      </c>
      <c r="E197" s="135">
        <v>0</v>
      </c>
      <c r="F197" s="135"/>
      <c r="G197" s="3"/>
      <c r="H197">
        <f>SUM(D185:D197)</f>
        <v>24</v>
      </c>
    </row>
    <row r="198" spans="1:8" ht="22.5" x14ac:dyDescent="0.25">
      <c r="A198" s="144">
        <v>1</v>
      </c>
      <c r="B198" s="145" t="s">
        <v>108</v>
      </c>
      <c r="C198" s="146" t="s">
        <v>42</v>
      </c>
      <c r="D198" s="167">
        <v>4</v>
      </c>
      <c r="E198" s="167">
        <v>0</v>
      </c>
      <c r="F198" s="167"/>
      <c r="G198" s="168"/>
    </row>
    <row r="199" spans="1:8" x14ac:dyDescent="0.25">
      <c r="A199" s="144">
        <v>2</v>
      </c>
      <c r="B199" s="145" t="s">
        <v>16</v>
      </c>
      <c r="C199" s="146" t="s">
        <v>42</v>
      </c>
      <c r="D199" s="167">
        <v>4</v>
      </c>
      <c r="E199" s="167">
        <v>0</v>
      </c>
      <c r="F199" s="167"/>
      <c r="G199" s="168"/>
    </row>
    <row r="200" spans="1:8" x14ac:dyDescent="0.25">
      <c r="A200" s="144">
        <v>3</v>
      </c>
      <c r="B200" s="145" t="s">
        <v>17</v>
      </c>
      <c r="C200" s="146" t="s">
        <v>42</v>
      </c>
      <c r="D200" s="167">
        <v>4</v>
      </c>
      <c r="E200" s="167">
        <v>0</v>
      </c>
      <c r="F200" s="167"/>
      <c r="G200" s="168"/>
    </row>
    <row r="201" spans="1:8" x14ac:dyDescent="0.25">
      <c r="A201" s="144">
        <v>4</v>
      </c>
      <c r="B201" s="145" t="s">
        <v>18</v>
      </c>
      <c r="C201" s="146" t="s">
        <v>42</v>
      </c>
      <c r="D201" s="167">
        <v>4</v>
      </c>
      <c r="E201" s="167">
        <v>0</v>
      </c>
      <c r="F201" s="167"/>
      <c r="G201" s="168"/>
    </row>
    <row r="202" spans="1:8" x14ac:dyDescent="0.25">
      <c r="A202" s="144">
        <v>5</v>
      </c>
      <c r="B202" s="145" t="s">
        <v>19</v>
      </c>
      <c r="C202" s="146" t="s">
        <v>42</v>
      </c>
      <c r="D202" s="167">
        <v>4</v>
      </c>
      <c r="E202" s="167">
        <v>0</v>
      </c>
      <c r="F202" s="167"/>
      <c r="G202" s="168"/>
    </row>
    <row r="203" spans="1:8" x14ac:dyDescent="0.25">
      <c r="A203" s="144">
        <v>6</v>
      </c>
      <c r="B203" s="145" t="s">
        <v>20</v>
      </c>
      <c r="C203" s="146" t="s">
        <v>42</v>
      </c>
      <c r="D203" s="167">
        <v>4</v>
      </c>
      <c r="E203" s="167">
        <v>0</v>
      </c>
      <c r="F203" s="167"/>
      <c r="G203" s="168"/>
    </row>
    <row r="204" spans="1:8" x14ac:dyDescent="0.25">
      <c r="A204" s="144">
        <v>7</v>
      </c>
      <c r="B204" s="145" t="s">
        <v>21</v>
      </c>
      <c r="C204" s="146" t="s">
        <v>42</v>
      </c>
      <c r="D204" s="167">
        <v>4</v>
      </c>
      <c r="E204" s="167">
        <v>0</v>
      </c>
      <c r="F204" s="167"/>
      <c r="G204" s="168"/>
    </row>
    <row r="205" spans="1:8" x14ac:dyDescent="0.25">
      <c r="A205" s="144">
        <v>8</v>
      </c>
      <c r="B205" s="145" t="s">
        <v>22</v>
      </c>
      <c r="C205" s="146" t="s">
        <v>42</v>
      </c>
      <c r="D205" s="167">
        <v>4</v>
      </c>
      <c r="E205" s="167">
        <v>0</v>
      </c>
      <c r="F205" s="167"/>
      <c r="G205" s="168"/>
    </row>
    <row r="206" spans="1:8" ht="22.5" x14ac:dyDescent="0.25">
      <c r="A206" s="144">
        <v>9</v>
      </c>
      <c r="B206" s="145" t="s">
        <v>112</v>
      </c>
      <c r="C206" s="146" t="s">
        <v>42</v>
      </c>
      <c r="D206" s="167">
        <v>4</v>
      </c>
      <c r="E206" s="167">
        <v>0</v>
      </c>
      <c r="F206" s="167"/>
      <c r="G206" s="168"/>
    </row>
    <row r="207" spans="1:8" x14ac:dyDescent="0.25">
      <c r="A207" s="144">
        <v>10</v>
      </c>
      <c r="B207" s="145" t="s">
        <v>109</v>
      </c>
      <c r="C207" s="146" t="s">
        <v>42</v>
      </c>
      <c r="D207" s="167">
        <v>4</v>
      </c>
      <c r="E207" s="167">
        <v>0</v>
      </c>
      <c r="F207" s="167"/>
      <c r="G207" s="168"/>
    </row>
    <row r="208" spans="1:8" x14ac:dyDescent="0.25">
      <c r="A208" s="144">
        <v>11</v>
      </c>
      <c r="B208" s="145" t="s">
        <v>98</v>
      </c>
      <c r="C208" s="146" t="s">
        <v>42</v>
      </c>
      <c r="D208" s="167">
        <v>1</v>
      </c>
      <c r="E208" s="167">
        <v>0</v>
      </c>
      <c r="F208" s="167"/>
      <c r="G208" s="168"/>
    </row>
    <row r="209" spans="1:8" x14ac:dyDescent="0.25">
      <c r="A209" s="144">
        <v>12</v>
      </c>
      <c r="B209" s="145" t="s">
        <v>103</v>
      </c>
      <c r="C209" s="146" t="s">
        <v>42</v>
      </c>
      <c r="D209" s="167">
        <v>4</v>
      </c>
      <c r="E209" s="167">
        <v>0</v>
      </c>
      <c r="F209" s="167"/>
      <c r="G209" s="168"/>
    </row>
    <row r="210" spans="1:8" x14ac:dyDescent="0.25">
      <c r="A210" s="144">
        <v>13</v>
      </c>
      <c r="B210" s="145" t="s">
        <v>110</v>
      </c>
      <c r="C210" s="146" t="s">
        <v>42</v>
      </c>
      <c r="D210" s="167">
        <v>4</v>
      </c>
      <c r="E210" s="167">
        <v>0</v>
      </c>
      <c r="F210" s="167"/>
      <c r="G210" s="168"/>
      <c r="H210">
        <f>SUM(D198:D210)</f>
        <v>49</v>
      </c>
    </row>
    <row r="211" spans="1:8" ht="22.5" x14ac:dyDescent="0.25">
      <c r="A211" s="71">
        <v>1</v>
      </c>
      <c r="B211" s="143" t="s">
        <v>107</v>
      </c>
      <c r="C211" s="73" t="s">
        <v>44</v>
      </c>
      <c r="D211" s="135">
        <v>7</v>
      </c>
      <c r="E211" s="135">
        <v>0</v>
      </c>
      <c r="F211" s="135"/>
      <c r="G211" s="3"/>
    </row>
    <row r="212" spans="1:8" x14ac:dyDescent="0.25">
      <c r="A212" s="71">
        <v>2</v>
      </c>
      <c r="B212" s="72" t="s">
        <v>16</v>
      </c>
      <c r="C212" s="73" t="s">
        <v>44</v>
      </c>
      <c r="D212" s="135">
        <v>2</v>
      </c>
      <c r="E212" s="135">
        <v>0</v>
      </c>
      <c r="F212" s="135"/>
      <c r="G212" s="3"/>
    </row>
    <row r="213" spans="1:8" x14ac:dyDescent="0.25">
      <c r="A213" s="71">
        <v>3</v>
      </c>
      <c r="B213" s="72" t="s">
        <v>17</v>
      </c>
      <c r="C213" s="73" t="s">
        <v>44</v>
      </c>
      <c r="D213" s="135">
        <v>7</v>
      </c>
      <c r="E213" s="135">
        <v>0</v>
      </c>
      <c r="F213" s="135"/>
      <c r="G213" s="3"/>
    </row>
    <row r="214" spans="1:8" x14ac:dyDescent="0.25">
      <c r="A214" s="71">
        <v>4</v>
      </c>
      <c r="B214" s="72" t="s">
        <v>18</v>
      </c>
      <c r="C214" s="73" t="s">
        <v>44</v>
      </c>
      <c r="D214" s="135">
        <v>7</v>
      </c>
      <c r="E214" s="135">
        <v>0</v>
      </c>
      <c r="F214" s="135"/>
      <c r="G214" s="3"/>
    </row>
    <row r="215" spans="1:8" x14ac:dyDescent="0.25">
      <c r="A215" s="71">
        <v>5</v>
      </c>
      <c r="B215" s="72" t="s">
        <v>19</v>
      </c>
      <c r="C215" s="73" t="s">
        <v>44</v>
      </c>
      <c r="D215" s="135">
        <v>7</v>
      </c>
      <c r="E215" s="135">
        <v>0</v>
      </c>
      <c r="F215" s="135"/>
      <c r="G215" s="3"/>
    </row>
    <row r="216" spans="1:8" x14ac:dyDescent="0.25">
      <c r="A216" s="71">
        <v>6</v>
      </c>
      <c r="B216" s="72" t="s">
        <v>20</v>
      </c>
      <c r="C216" s="73" t="s">
        <v>44</v>
      </c>
      <c r="D216" s="135">
        <v>2</v>
      </c>
      <c r="E216" s="135">
        <v>0</v>
      </c>
      <c r="F216" s="135"/>
      <c r="G216" s="3"/>
    </row>
    <row r="217" spans="1:8" x14ac:dyDescent="0.25">
      <c r="A217" s="71">
        <v>7</v>
      </c>
      <c r="B217" s="72" t="s">
        <v>21</v>
      </c>
      <c r="C217" s="73" t="s">
        <v>44</v>
      </c>
      <c r="D217" s="135">
        <v>2</v>
      </c>
      <c r="E217" s="135">
        <v>0</v>
      </c>
      <c r="F217" s="135"/>
      <c r="G217" s="3"/>
    </row>
    <row r="218" spans="1:8" x14ac:dyDescent="0.25">
      <c r="A218" s="71">
        <v>8</v>
      </c>
      <c r="B218" s="72" t="s">
        <v>22</v>
      </c>
      <c r="C218" s="73" t="s">
        <v>44</v>
      </c>
      <c r="D218" s="135">
        <v>2</v>
      </c>
      <c r="E218" s="135">
        <v>0</v>
      </c>
      <c r="F218" s="135"/>
      <c r="G218" s="3"/>
    </row>
    <row r="219" spans="1:8" ht="22.5" x14ac:dyDescent="0.25">
      <c r="A219" s="71">
        <v>9</v>
      </c>
      <c r="B219" s="72" t="s">
        <v>112</v>
      </c>
      <c r="C219" s="73" t="s">
        <v>44</v>
      </c>
      <c r="D219" s="135">
        <v>2</v>
      </c>
      <c r="E219" s="135">
        <v>0</v>
      </c>
      <c r="F219" s="135"/>
      <c r="G219" s="3"/>
    </row>
    <row r="220" spans="1:8" x14ac:dyDescent="0.25">
      <c r="A220" s="71">
        <v>10</v>
      </c>
      <c r="B220" s="72" t="s">
        <v>109</v>
      </c>
      <c r="C220" s="73" t="s">
        <v>44</v>
      </c>
      <c r="D220" s="135">
        <v>2</v>
      </c>
      <c r="E220" s="135">
        <v>0</v>
      </c>
      <c r="F220" s="135"/>
      <c r="G220" s="3"/>
    </row>
    <row r="221" spans="1:8" x14ac:dyDescent="0.25">
      <c r="A221" s="71">
        <v>11</v>
      </c>
      <c r="B221" s="72" t="s">
        <v>98</v>
      </c>
      <c r="C221" s="73" t="s">
        <v>44</v>
      </c>
      <c r="D221" s="135">
        <v>1</v>
      </c>
      <c r="E221" s="135">
        <v>0</v>
      </c>
      <c r="F221" s="135"/>
      <c r="G221" s="3"/>
    </row>
    <row r="222" spans="1:8" x14ac:dyDescent="0.25">
      <c r="A222" s="71">
        <v>12</v>
      </c>
      <c r="B222" s="143" t="s">
        <v>103</v>
      </c>
      <c r="C222" s="73" t="s">
        <v>44</v>
      </c>
      <c r="D222" s="135">
        <v>2</v>
      </c>
      <c r="E222" s="135">
        <v>0</v>
      </c>
      <c r="F222" s="135"/>
      <c r="G222" s="3"/>
    </row>
    <row r="223" spans="1:8" x14ac:dyDescent="0.25">
      <c r="A223" s="71">
        <v>13</v>
      </c>
      <c r="B223" s="143" t="s">
        <v>110</v>
      </c>
      <c r="C223" s="73" t="s">
        <v>44</v>
      </c>
      <c r="D223" s="135">
        <v>2</v>
      </c>
      <c r="E223" s="135">
        <v>0</v>
      </c>
      <c r="F223" s="135"/>
      <c r="G223" s="3"/>
      <c r="H223">
        <f>SUM(D211:D223)</f>
        <v>45</v>
      </c>
    </row>
    <row r="224" spans="1:8" x14ac:dyDescent="0.25">
      <c r="A224" s="71"/>
      <c r="B224" s="72" t="s">
        <v>45</v>
      </c>
      <c r="C224" s="73"/>
      <c r="D224" s="142">
        <f>SUM(D3:D223)</f>
        <v>1995</v>
      </c>
      <c r="E224" s="142">
        <f>SUM(E3:E221)</f>
        <v>0</v>
      </c>
      <c r="F224" s="142"/>
      <c r="G224" s="3"/>
    </row>
    <row r="225" spans="1:8" x14ac:dyDescent="0.25">
      <c r="A225" s="157"/>
      <c r="B225" s="173" t="s">
        <v>111</v>
      </c>
      <c r="C225" s="61"/>
      <c r="D225" s="127">
        <f>D224+E224</f>
        <v>1995</v>
      </c>
      <c r="E225" s="3"/>
      <c r="F225" s="3"/>
      <c r="G225" s="3"/>
      <c r="H225" s="165">
        <f>SUM(H3:H223)</f>
        <v>1995</v>
      </c>
    </row>
    <row r="226" spans="1:8" x14ac:dyDescent="0.25">
      <c r="A226" s="121"/>
      <c r="B226" s="174" t="s">
        <v>66</v>
      </c>
      <c r="C226" s="175"/>
      <c r="D226" s="175"/>
      <c r="E226" s="175"/>
      <c r="F226" s="175"/>
      <c r="G226" s="175"/>
    </row>
    <row r="227" spans="1:8" ht="44.25" customHeight="1" x14ac:dyDescent="0.25">
      <c r="A227" s="232" t="s">
        <v>106</v>
      </c>
      <c r="B227" s="232"/>
      <c r="C227" s="232"/>
      <c r="D227" s="232"/>
      <c r="E227" s="232"/>
      <c r="F227" s="232"/>
      <c r="G227" s="232"/>
    </row>
    <row r="228" spans="1:8" x14ac:dyDescent="0.25">
      <c r="A228" s="121"/>
      <c r="B228" s="121"/>
      <c r="C228" s="121"/>
      <c r="E228" s="150"/>
      <c r="F228" s="150"/>
    </row>
    <row r="229" spans="1:8" x14ac:dyDescent="0.25">
      <c r="A229" s="121"/>
      <c r="B229" s="121"/>
      <c r="C229" s="121"/>
      <c r="E229" s="150"/>
      <c r="F229" s="150"/>
    </row>
    <row r="230" spans="1:8" x14ac:dyDescent="0.25">
      <c r="A230" s="121"/>
      <c r="B230" s="121"/>
      <c r="C230" s="121"/>
      <c r="E230" s="150"/>
      <c r="F230" s="150"/>
    </row>
    <row r="231" spans="1:8" x14ac:dyDescent="0.25">
      <c r="A231" s="121"/>
      <c r="B231" s="121"/>
      <c r="C231" s="121"/>
      <c r="E231" s="150"/>
      <c r="F231" s="150"/>
    </row>
    <row r="232" spans="1:8" x14ac:dyDescent="0.25">
      <c r="A232" s="121"/>
      <c r="B232" s="121"/>
      <c r="C232" s="121"/>
      <c r="E232" s="150"/>
      <c r="F232" s="150"/>
    </row>
    <row r="233" spans="1:8" x14ac:dyDescent="0.25">
      <c r="A233" s="121"/>
      <c r="B233" s="121"/>
      <c r="C233" s="121"/>
      <c r="E233" s="150"/>
      <c r="F233" s="150"/>
    </row>
    <row r="234" spans="1:8" x14ac:dyDescent="0.25">
      <c r="A234" s="121"/>
      <c r="B234" s="121"/>
      <c r="C234" s="121"/>
      <c r="E234" s="150"/>
      <c r="F234" s="150"/>
    </row>
    <row r="235" spans="1:8" x14ac:dyDescent="0.25">
      <c r="A235" s="121"/>
      <c r="B235" s="121"/>
      <c r="C235" s="121"/>
      <c r="E235" s="150"/>
      <c r="F235" s="150"/>
    </row>
    <row r="236" spans="1:8" x14ac:dyDescent="0.25">
      <c r="A236" s="121"/>
      <c r="B236" s="121"/>
      <c r="C236" s="121"/>
      <c r="E236" s="150"/>
      <c r="F236" s="150"/>
    </row>
    <row r="237" spans="1:8" x14ac:dyDescent="0.25">
      <c r="C237" s="121"/>
    </row>
    <row r="238" spans="1:8" x14ac:dyDescent="0.25">
      <c r="C238" s="121"/>
    </row>
    <row r="239" spans="1:8" x14ac:dyDescent="0.25">
      <c r="C239" s="121"/>
    </row>
    <row r="240" spans="1:8" x14ac:dyDescent="0.25">
      <c r="C240" s="121"/>
    </row>
    <row r="241" spans="3:3" x14ac:dyDescent="0.25">
      <c r="C241" s="121"/>
    </row>
    <row r="242" spans="3:3" x14ac:dyDescent="0.25">
      <c r="C242" s="121"/>
    </row>
    <row r="243" spans="3:3" x14ac:dyDescent="0.25">
      <c r="C243" s="121"/>
    </row>
    <row r="244" spans="3:3" x14ac:dyDescent="0.25">
      <c r="C244" s="121"/>
    </row>
    <row r="245" spans="3:3" x14ac:dyDescent="0.25">
      <c r="C245" s="121"/>
    </row>
    <row r="246" spans="3:3" x14ac:dyDescent="0.25">
      <c r="C246" s="121"/>
    </row>
    <row r="247" spans="3:3" x14ac:dyDescent="0.25">
      <c r="C247" s="121"/>
    </row>
    <row r="248" spans="3:3" x14ac:dyDescent="0.25">
      <c r="C248" s="121"/>
    </row>
    <row r="249" spans="3:3" x14ac:dyDescent="0.25">
      <c r="C249" s="121"/>
    </row>
    <row r="250" spans="3:3" x14ac:dyDescent="0.25">
      <c r="C250" s="121"/>
    </row>
    <row r="251" spans="3:3" x14ac:dyDescent="0.25">
      <c r="C251" s="121"/>
    </row>
    <row r="252" spans="3:3" x14ac:dyDescent="0.25">
      <c r="C252" s="121"/>
    </row>
  </sheetData>
  <mergeCells count="2">
    <mergeCell ref="A227:G227"/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showGridLines="0" tabSelected="1" view="pageBreakPreview" topLeftCell="E1" zoomScaleNormal="100" zoomScaleSheetLayoutView="100" workbookViewId="0">
      <selection activeCell="Q13" sqref="Q13"/>
    </sheetView>
  </sheetViews>
  <sheetFormatPr baseColWidth="10" defaultColWidth="11.42578125" defaultRowHeight="15" x14ac:dyDescent="0.25"/>
  <cols>
    <col min="1" max="1" width="4.42578125" style="188" customWidth="1"/>
    <col min="2" max="2" width="30.85546875" style="189" customWidth="1"/>
    <col min="3" max="3" width="13.7109375" customWidth="1"/>
    <col min="4" max="4" width="11.42578125" style="187" customWidth="1"/>
    <col min="5" max="5" width="13.42578125" customWidth="1"/>
    <col min="6" max="7" width="17.5703125" customWidth="1"/>
    <col min="8" max="8" width="19.7109375" customWidth="1"/>
    <col min="9" max="9" width="13.5703125" customWidth="1"/>
    <col min="11" max="11" width="13.7109375" customWidth="1"/>
    <col min="12" max="12" width="11.42578125" customWidth="1"/>
    <col min="13" max="13" width="17.85546875" customWidth="1"/>
    <col min="14" max="14" width="11.42578125" style="176"/>
    <col min="17" max="17" width="11.42578125" style="176"/>
  </cols>
  <sheetData>
    <row r="1" spans="1:18" ht="18.75" customHeight="1" x14ac:dyDescent="0.25">
      <c r="A1" s="236"/>
      <c r="B1" s="237"/>
      <c r="C1" s="242" t="s">
        <v>136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  <c r="O1" s="234" t="s">
        <v>139</v>
      </c>
      <c r="P1" s="234"/>
      <c r="Q1" s="234"/>
    </row>
    <row r="2" spans="1:18" x14ac:dyDescent="0.25">
      <c r="A2" s="238"/>
      <c r="B2" s="239"/>
      <c r="C2" s="245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234" t="s">
        <v>135</v>
      </c>
      <c r="P2" s="234"/>
      <c r="Q2" s="234"/>
    </row>
    <row r="3" spans="1:18" x14ac:dyDescent="0.25">
      <c r="A3" s="240"/>
      <c r="B3" s="241"/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  <c r="O3" s="235" t="s">
        <v>140</v>
      </c>
      <c r="P3" s="235"/>
      <c r="Q3" s="235"/>
    </row>
    <row r="4" spans="1:18" ht="56.25" customHeight="1" x14ac:dyDescent="0.3">
      <c r="A4" s="191" t="s">
        <v>117</v>
      </c>
      <c r="B4" s="192" t="s">
        <v>118</v>
      </c>
      <c r="C4" s="192" t="s">
        <v>119</v>
      </c>
      <c r="D4" s="192" t="s">
        <v>120</v>
      </c>
      <c r="E4" s="192" t="s">
        <v>137</v>
      </c>
      <c r="F4" s="192" t="s">
        <v>138</v>
      </c>
      <c r="G4" s="192" t="s">
        <v>121</v>
      </c>
      <c r="H4" s="192" t="s">
        <v>122</v>
      </c>
      <c r="I4" s="193" t="s">
        <v>116</v>
      </c>
      <c r="J4" s="193" t="s">
        <v>123</v>
      </c>
      <c r="K4" s="193" t="s">
        <v>124</v>
      </c>
      <c r="L4" s="193" t="s">
        <v>125</v>
      </c>
      <c r="M4" s="193" t="s">
        <v>126</v>
      </c>
      <c r="N4" s="194" t="s">
        <v>127</v>
      </c>
      <c r="O4" s="193" t="s">
        <v>102</v>
      </c>
      <c r="P4" s="193" t="s">
        <v>128</v>
      </c>
      <c r="Q4" s="194" t="s">
        <v>129</v>
      </c>
      <c r="R4" s="178"/>
    </row>
    <row r="5" spans="1:18" ht="36" x14ac:dyDescent="0.25">
      <c r="A5" s="177">
        <v>1</v>
      </c>
      <c r="B5" s="179" t="s">
        <v>134</v>
      </c>
      <c r="C5" s="180">
        <v>11111111</v>
      </c>
      <c r="D5" s="181" t="s">
        <v>130</v>
      </c>
      <c r="E5" s="182">
        <v>43084</v>
      </c>
      <c r="F5" s="183" t="s">
        <v>131</v>
      </c>
      <c r="G5" s="183" t="s">
        <v>132</v>
      </c>
      <c r="H5" s="183" t="s">
        <v>133</v>
      </c>
      <c r="I5" s="3" t="s">
        <v>26</v>
      </c>
      <c r="J5" s="195">
        <v>5</v>
      </c>
      <c r="K5" s="184">
        <v>22292</v>
      </c>
      <c r="L5" s="185">
        <f>+($R$4-K5)/365</f>
        <v>-61.073972602739723</v>
      </c>
      <c r="M5" s="186"/>
      <c r="N5" s="190">
        <v>1</v>
      </c>
      <c r="O5" s="190">
        <v>1</v>
      </c>
      <c r="P5" s="190"/>
      <c r="Q5" s="190">
        <v>1</v>
      </c>
    </row>
  </sheetData>
  <mergeCells count="5">
    <mergeCell ref="O1:Q1"/>
    <mergeCell ref="O2:Q2"/>
    <mergeCell ref="O3:Q3"/>
    <mergeCell ref="A1:B3"/>
    <mergeCell ref="C1:N3"/>
  </mergeCells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1"/>
  <sheetViews>
    <sheetView topLeftCell="A34" workbookViewId="0">
      <selection activeCell="H9" sqref="H9"/>
    </sheetView>
  </sheetViews>
  <sheetFormatPr baseColWidth="10" defaultRowHeight="15" x14ac:dyDescent="0.25"/>
  <cols>
    <col min="7" max="7" width="12.7109375" customWidth="1"/>
    <col min="8" max="8" width="13.5703125" customWidth="1"/>
  </cols>
  <sheetData>
    <row r="3" spans="2:8" x14ac:dyDescent="0.25">
      <c r="B3" s="252" t="s">
        <v>93</v>
      </c>
      <c r="C3" s="252"/>
      <c r="D3" s="252"/>
      <c r="E3" s="252"/>
      <c r="F3" s="252"/>
      <c r="G3" s="252"/>
      <c r="H3" s="252"/>
    </row>
    <row r="4" spans="2:8" ht="22.5" customHeight="1" x14ac:dyDescent="0.25">
      <c r="B4" s="253" t="s">
        <v>0</v>
      </c>
      <c r="C4" s="218" t="s">
        <v>1</v>
      </c>
      <c r="D4" s="218" t="s">
        <v>2</v>
      </c>
      <c r="E4" s="159" t="s">
        <v>85</v>
      </c>
      <c r="F4" s="251" t="s">
        <v>63</v>
      </c>
      <c r="G4" s="251" t="s">
        <v>78</v>
      </c>
      <c r="H4" s="251" t="s">
        <v>94</v>
      </c>
    </row>
    <row r="5" spans="2:8" x14ac:dyDescent="0.25">
      <c r="B5" s="253"/>
      <c r="C5" s="218"/>
      <c r="D5" s="218"/>
      <c r="E5" s="159"/>
      <c r="F5" s="251"/>
      <c r="G5" s="251"/>
      <c r="H5" s="251"/>
    </row>
    <row r="6" spans="2:8" ht="33.75" x14ac:dyDescent="0.25">
      <c r="B6" s="142">
        <v>1</v>
      </c>
      <c r="C6" s="143" t="s">
        <v>11</v>
      </c>
      <c r="D6" s="142" t="s">
        <v>12</v>
      </c>
      <c r="E6" s="152">
        <v>2</v>
      </c>
      <c r="F6" s="3"/>
      <c r="G6" s="3"/>
      <c r="H6" s="3"/>
    </row>
    <row r="7" spans="2:8" ht="22.5" x14ac:dyDescent="0.25">
      <c r="B7" s="142">
        <v>2</v>
      </c>
      <c r="C7" s="143" t="s">
        <v>13</v>
      </c>
      <c r="D7" s="142" t="s">
        <v>12</v>
      </c>
      <c r="E7" s="152">
        <v>2</v>
      </c>
      <c r="F7" s="3"/>
      <c r="G7" s="3"/>
      <c r="H7" s="3"/>
    </row>
    <row r="8" spans="2:8" ht="22.5" x14ac:dyDescent="0.25">
      <c r="B8" s="142">
        <v>3</v>
      </c>
      <c r="C8" s="143" t="s">
        <v>14</v>
      </c>
      <c r="D8" s="142" t="s">
        <v>12</v>
      </c>
      <c r="E8" s="152">
        <v>2</v>
      </c>
      <c r="F8" s="3"/>
      <c r="G8" s="3"/>
      <c r="H8" s="3"/>
    </row>
    <row r="9" spans="2:8" ht="33.75" x14ac:dyDescent="0.25">
      <c r="B9" s="142">
        <v>4</v>
      </c>
      <c r="C9" s="143" t="s">
        <v>15</v>
      </c>
      <c r="D9" s="142" t="s">
        <v>12</v>
      </c>
      <c r="E9" s="152">
        <v>2</v>
      </c>
      <c r="F9" s="3"/>
      <c r="G9" s="3"/>
      <c r="H9" s="3"/>
    </row>
    <row r="10" spans="2:8" ht="56.25" x14ac:dyDescent="0.25">
      <c r="B10" s="142">
        <v>5</v>
      </c>
      <c r="C10" s="143" t="s">
        <v>16</v>
      </c>
      <c r="D10" s="142" t="s">
        <v>12</v>
      </c>
      <c r="E10" s="152">
        <v>2</v>
      </c>
      <c r="F10" s="3"/>
      <c r="G10" s="3"/>
      <c r="H10" s="3"/>
    </row>
    <row r="11" spans="2:8" x14ac:dyDescent="0.25">
      <c r="B11" s="142">
        <v>6</v>
      </c>
      <c r="C11" s="143" t="s">
        <v>17</v>
      </c>
      <c r="D11" s="142" t="s">
        <v>12</v>
      </c>
      <c r="E11" s="152">
        <v>2</v>
      </c>
      <c r="F11" s="3"/>
      <c r="G11" s="3"/>
      <c r="H11" s="3"/>
    </row>
    <row r="12" spans="2:8" x14ac:dyDescent="0.25">
      <c r="B12" s="142">
        <v>7</v>
      </c>
      <c r="C12" s="143" t="s">
        <v>18</v>
      </c>
      <c r="D12" s="142" t="s">
        <v>12</v>
      </c>
      <c r="E12" s="152">
        <v>2</v>
      </c>
      <c r="F12" s="3"/>
      <c r="G12" s="3"/>
      <c r="H12" s="3"/>
    </row>
    <row r="13" spans="2:8" x14ac:dyDescent="0.25">
      <c r="B13" s="142">
        <v>8</v>
      </c>
      <c r="C13" s="143" t="s">
        <v>19</v>
      </c>
      <c r="D13" s="142" t="s">
        <v>12</v>
      </c>
      <c r="E13" s="152">
        <v>2</v>
      </c>
      <c r="F13" s="3"/>
      <c r="G13" s="3"/>
      <c r="H13" s="3"/>
    </row>
    <row r="14" spans="2:8" ht="33.75" x14ac:dyDescent="0.25">
      <c r="B14" s="142">
        <v>9</v>
      </c>
      <c r="C14" s="143" t="s">
        <v>20</v>
      </c>
      <c r="D14" s="142" t="s">
        <v>12</v>
      </c>
      <c r="E14" s="152">
        <v>2</v>
      </c>
      <c r="F14" s="3"/>
      <c r="G14" s="3"/>
      <c r="H14" s="3"/>
    </row>
    <row r="15" spans="2:8" ht="22.5" x14ac:dyDescent="0.25">
      <c r="B15" s="142">
        <v>10</v>
      </c>
      <c r="C15" s="143" t="s">
        <v>21</v>
      </c>
      <c r="D15" s="142" t="s">
        <v>12</v>
      </c>
      <c r="E15" s="152">
        <v>2</v>
      </c>
      <c r="F15" s="3"/>
      <c r="G15" s="3"/>
      <c r="H15" s="3"/>
    </row>
    <row r="16" spans="2:8" ht="22.5" x14ac:dyDescent="0.25">
      <c r="B16" s="142">
        <v>11</v>
      </c>
      <c r="C16" s="143" t="s">
        <v>22</v>
      </c>
      <c r="D16" s="142" t="s">
        <v>12</v>
      </c>
      <c r="E16" s="152">
        <v>2</v>
      </c>
      <c r="F16" s="3"/>
      <c r="G16" s="3"/>
      <c r="H16" s="3"/>
    </row>
    <row r="17" spans="2:8" ht="33.75" x14ac:dyDescent="0.25">
      <c r="B17" s="142">
        <v>12</v>
      </c>
      <c r="C17" s="143" t="s">
        <v>23</v>
      </c>
      <c r="D17" s="142" t="s">
        <v>12</v>
      </c>
      <c r="E17" s="152">
        <v>2</v>
      </c>
      <c r="F17" s="3"/>
      <c r="G17" s="3"/>
      <c r="H17" s="3"/>
    </row>
    <row r="18" spans="2:8" ht="22.5" x14ac:dyDescent="0.25">
      <c r="B18" s="142">
        <v>13</v>
      </c>
      <c r="C18" s="143" t="s">
        <v>24</v>
      </c>
      <c r="D18" s="142" t="s">
        <v>12</v>
      </c>
      <c r="E18" s="152">
        <v>2</v>
      </c>
      <c r="F18" s="3"/>
      <c r="G18" s="3"/>
      <c r="H18" s="3"/>
    </row>
    <row r="19" spans="2:8" ht="33.75" x14ac:dyDescent="0.25">
      <c r="B19" s="144">
        <v>1</v>
      </c>
      <c r="C19" s="145" t="s">
        <v>11</v>
      </c>
      <c r="D19" s="146" t="s">
        <v>26</v>
      </c>
      <c r="E19" s="153">
        <v>108</v>
      </c>
      <c r="F19" s="3"/>
      <c r="G19" s="3"/>
      <c r="H19" s="3"/>
    </row>
    <row r="20" spans="2:8" ht="22.5" x14ac:dyDescent="0.25">
      <c r="B20" s="144">
        <v>2</v>
      </c>
      <c r="C20" s="145" t="s">
        <v>13</v>
      </c>
      <c r="D20" s="146" t="s">
        <v>26</v>
      </c>
      <c r="E20" s="153">
        <v>108</v>
      </c>
      <c r="F20" s="3"/>
      <c r="G20" s="3"/>
      <c r="H20" s="3"/>
    </row>
    <row r="21" spans="2:8" ht="22.5" x14ac:dyDescent="0.25">
      <c r="B21" s="144">
        <v>3</v>
      </c>
      <c r="C21" s="145" t="s">
        <v>14</v>
      </c>
      <c r="D21" s="146" t="s">
        <v>26</v>
      </c>
      <c r="E21" s="153">
        <v>6</v>
      </c>
      <c r="F21" s="3"/>
      <c r="G21" s="3"/>
      <c r="H21" s="3"/>
    </row>
    <row r="22" spans="2:8" ht="33.75" x14ac:dyDescent="0.25">
      <c r="B22" s="144">
        <v>4</v>
      </c>
      <c r="C22" s="145" t="s">
        <v>15</v>
      </c>
      <c r="D22" s="146" t="s">
        <v>26</v>
      </c>
      <c r="E22" s="153">
        <v>6</v>
      </c>
      <c r="F22" s="3"/>
      <c r="G22" s="3"/>
      <c r="H22" s="3"/>
    </row>
    <row r="23" spans="2:8" ht="56.25" x14ac:dyDescent="0.25">
      <c r="B23" s="144">
        <v>5</v>
      </c>
      <c r="C23" s="145" t="s">
        <v>16</v>
      </c>
      <c r="D23" s="146" t="s">
        <v>26</v>
      </c>
      <c r="E23" s="153">
        <v>6</v>
      </c>
      <c r="F23" s="3"/>
      <c r="G23" s="3"/>
      <c r="H23" s="3"/>
    </row>
    <row r="24" spans="2:8" x14ac:dyDescent="0.25">
      <c r="B24" s="144">
        <v>6</v>
      </c>
      <c r="C24" s="145" t="s">
        <v>17</v>
      </c>
      <c r="D24" s="146" t="s">
        <v>26</v>
      </c>
      <c r="E24" s="153">
        <v>108</v>
      </c>
      <c r="F24" s="3"/>
      <c r="G24" s="3"/>
      <c r="H24" s="3"/>
    </row>
    <row r="25" spans="2:8" x14ac:dyDescent="0.25">
      <c r="B25" s="144">
        <v>7</v>
      </c>
      <c r="C25" s="145" t="s">
        <v>18</v>
      </c>
      <c r="D25" s="146" t="s">
        <v>26</v>
      </c>
      <c r="E25" s="153">
        <v>108</v>
      </c>
      <c r="F25" s="3"/>
      <c r="G25" s="3"/>
      <c r="H25" s="3"/>
    </row>
    <row r="26" spans="2:8" x14ac:dyDescent="0.25">
      <c r="B26" s="144">
        <v>8</v>
      </c>
      <c r="C26" s="145" t="s">
        <v>19</v>
      </c>
      <c r="D26" s="146" t="s">
        <v>26</v>
      </c>
      <c r="E26" s="153">
        <v>108</v>
      </c>
      <c r="F26" s="3"/>
      <c r="G26" s="3"/>
      <c r="H26" s="3"/>
    </row>
    <row r="27" spans="2:8" ht="33.75" x14ac:dyDescent="0.25">
      <c r="B27" s="144">
        <v>9</v>
      </c>
      <c r="C27" s="145" t="s">
        <v>20</v>
      </c>
      <c r="D27" s="146" t="s">
        <v>26</v>
      </c>
      <c r="E27" s="153">
        <v>48</v>
      </c>
      <c r="F27" s="3"/>
      <c r="G27" s="3"/>
      <c r="H27" s="3"/>
    </row>
    <row r="28" spans="2:8" ht="22.5" x14ac:dyDescent="0.25">
      <c r="B28" s="144">
        <v>10</v>
      </c>
      <c r="C28" s="145" t="s">
        <v>21</v>
      </c>
      <c r="D28" s="146" t="s">
        <v>26</v>
      </c>
      <c r="E28" s="153">
        <v>34</v>
      </c>
      <c r="F28" s="3"/>
      <c r="G28" s="3"/>
      <c r="H28" s="3"/>
    </row>
    <row r="29" spans="2:8" ht="22.5" x14ac:dyDescent="0.25">
      <c r="B29" s="144">
        <v>11</v>
      </c>
      <c r="C29" s="145" t="s">
        <v>22</v>
      </c>
      <c r="D29" s="146" t="s">
        <v>26</v>
      </c>
      <c r="E29" s="153">
        <v>34</v>
      </c>
      <c r="F29" s="3"/>
      <c r="G29" s="3"/>
      <c r="H29" s="3"/>
    </row>
    <row r="30" spans="2:8" ht="33.75" x14ac:dyDescent="0.25">
      <c r="B30" s="144">
        <v>12</v>
      </c>
      <c r="C30" s="145" t="s">
        <v>23</v>
      </c>
      <c r="D30" s="146" t="s">
        <v>26</v>
      </c>
      <c r="E30" s="153">
        <v>6</v>
      </c>
      <c r="F30" s="3"/>
      <c r="G30" s="3"/>
      <c r="H30" s="3"/>
    </row>
    <row r="31" spans="2:8" ht="22.5" x14ac:dyDescent="0.25">
      <c r="B31" s="144">
        <v>13</v>
      </c>
      <c r="C31" s="145" t="s">
        <v>24</v>
      </c>
      <c r="D31" s="146" t="s">
        <v>26</v>
      </c>
      <c r="E31" s="153">
        <v>6</v>
      </c>
      <c r="F31" s="3"/>
      <c r="G31" s="3"/>
      <c r="H31" s="3"/>
    </row>
    <row r="32" spans="2:8" ht="33.75" x14ac:dyDescent="0.25">
      <c r="B32" s="71">
        <v>1</v>
      </c>
      <c r="C32" s="72" t="s">
        <v>11</v>
      </c>
      <c r="D32" s="73" t="s">
        <v>27</v>
      </c>
      <c r="E32" s="152">
        <v>1</v>
      </c>
      <c r="F32" s="3"/>
      <c r="G32" s="3"/>
      <c r="H32" s="3"/>
    </row>
    <row r="33" spans="2:8" ht="22.5" x14ac:dyDescent="0.25">
      <c r="B33" s="71">
        <v>2</v>
      </c>
      <c r="C33" s="72" t="s">
        <v>13</v>
      </c>
      <c r="D33" s="73" t="s">
        <v>27</v>
      </c>
      <c r="E33" s="152">
        <v>1</v>
      </c>
      <c r="F33" s="3"/>
      <c r="G33" s="3"/>
      <c r="H33" s="3"/>
    </row>
    <row r="34" spans="2:8" ht="22.5" x14ac:dyDescent="0.25">
      <c r="B34" s="71">
        <v>3</v>
      </c>
      <c r="C34" s="72" t="s">
        <v>14</v>
      </c>
      <c r="D34" s="73" t="s">
        <v>27</v>
      </c>
      <c r="E34" s="152">
        <v>0</v>
      </c>
      <c r="F34" s="3"/>
      <c r="G34" s="3"/>
      <c r="H34" s="3"/>
    </row>
    <row r="35" spans="2:8" ht="33.75" x14ac:dyDescent="0.25">
      <c r="B35" s="71">
        <v>4</v>
      </c>
      <c r="C35" s="72" t="s">
        <v>15</v>
      </c>
      <c r="D35" s="73" t="s">
        <v>27</v>
      </c>
      <c r="E35" s="152">
        <v>0</v>
      </c>
      <c r="F35" s="3"/>
      <c r="G35" s="3"/>
      <c r="H35" s="3"/>
    </row>
    <row r="36" spans="2:8" ht="56.25" x14ac:dyDescent="0.25">
      <c r="B36" s="71">
        <v>5</v>
      </c>
      <c r="C36" s="72" t="s">
        <v>16</v>
      </c>
      <c r="D36" s="73" t="s">
        <v>27</v>
      </c>
      <c r="E36" s="152">
        <v>0</v>
      </c>
      <c r="F36" s="3"/>
      <c r="G36" s="3"/>
      <c r="H36" s="3"/>
    </row>
    <row r="37" spans="2:8" x14ac:dyDescent="0.25">
      <c r="B37" s="71">
        <v>6</v>
      </c>
      <c r="C37" s="72" t="s">
        <v>17</v>
      </c>
      <c r="D37" s="73" t="s">
        <v>27</v>
      </c>
      <c r="E37" s="152">
        <v>1</v>
      </c>
      <c r="F37" s="3"/>
      <c r="G37" s="3"/>
      <c r="H37" s="3"/>
    </row>
    <row r="38" spans="2:8" x14ac:dyDescent="0.25">
      <c r="B38" s="71">
        <v>7</v>
      </c>
      <c r="C38" s="72" t="s">
        <v>18</v>
      </c>
      <c r="D38" s="73" t="s">
        <v>27</v>
      </c>
      <c r="E38" s="152">
        <v>1</v>
      </c>
      <c r="F38" s="3"/>
      <c r="G38" s="3"/>
      <c r="H38" s="3"/>
    </row>
    <row r="39" spans="2:8" x14ac:dyDescent="0.25">
      <c r="B39" s="71">
        <v>8</v>
      </c>
      <c r="C39" s="72" t="s">
        <v>19</v>
      </c>
      <c r="D39" s="73" t="s">
        <v>27</v>
      </c>
      <c r="E39" s="152">
        <v>1</v>
      </c>
      <c r="F39" s="3"/>
      <c r="G39" s="3"/>
      <c r="H39" s="3"/>
    </row>
    <row r="40" spans="2:8" ht="33.75" x14ac:dyDescent="0.25">
      <c r="B40" s="71">
        <v>9</v>
      </c>
      <c r="C40" s="72" t="s">
        <v>20</v>
      </c>
      <c r="D40" s="73" t="s">
        <v>27</v>
      </c>
      <c r="E40" s="152">
        <v>1</v>
      </c>
      <c r="F40" s="3"/>
      <c r="G40" s="3"/>
      <c r="H40" s="3"/>
    </row>
    <row r="41" spans="2:8" ht="22.5" x14ac:dyDescent="0.25">
      <c r="B41" s="71">
        <v>10</v>
      </c>
      <c r="C41" s="72" t="s">
        <v>21</v>
      </c>
      <c r="D41" s="73" t="s">
        <v>27</v>
      </c>
      <c r="E41" s="152">
        <v>1</v>
      </c>
      <c r="F41" s="3"/>
      <c r="G41" s="3"/>
      <c r="H41" s="3"/>
    </row>
    <row r="42" spans="2:8" ht="22.5" x14ac:dyDescent="0.25">
      <c r="B42" s="71">
        <v>11</v>
      </c>
      <c r="C42" s="72" t="s">
        <v>22</v>
      </c>
      <c r="D42" s="73" t="s">
        <v>27</v>
      </c>
      <c r="E42" s="152">
        <v>1</v>
      </c>
      <c r="F42" s="3"/>
      <c r="G42" s="3"/>
      <c r="H42" s="3"/>
    </row>
    <row r="43" spans="2:8" ht="33.75" x14ac:dyDescent="0.25">
      <c r="B43" s="71">
        <v>12</v>
      </c>
      <c r="C43" s="72" t="s">
        <v>23</v>
      </c>
      <c r="D43" s="73" t="s">
        <v>27</v>
      </c>
      <c r="E43" s="152">
        <v>0</v>
      </c>
      <c r="F43" s="3"/>
      <c r="G43" s="3"/>
      <c r="H43" s="3"/>
    </row>
    <row r="44" spans="2:8" ht="22.5" x14ac:dyDescent="0.25">
      <c r="B44" s="71">
        <v>13</v>
      </c>
      <c r="C44" s="72" t="s">
        <v>24</v>
      </c>
      <c r="D44" s="73" t="s">
        <v>27</v>
      </c>
      <c r="E44" s="152">
        <v>0</v>
      </c>
      <c r="F44" s="3"/>
      <c r="G44" s="3"/>
      <c r="H44" s="3"/>
    </row>
    <row r="45" spans="2:8" ht="33.75" x14ac:dyDescent="0.25">
      <c r="B45" s="144">
        <v>1</v>
      </c>
      <c r="C45" s="145" t="s">
        <v>11</v>
      </c>
      <c r="D45" s="146" t="s">
        <v>28</v>
      </c>
      <c r="E45" s="153">
        <v>0</v>
      </c>
      <c r="F45" s="3"/>
      <c r="G45" s="3"/>
      <c r="H45" s="3"/>
    </row>
    <row r="46" spans="2:8" ht="22.5" x14ac:dyDescent="0.25">
      <c r="B46" s="144">
        <v>2</v>
      </c>
      <c r="C46" s="145" t="s">
        <v>13</v>
      </c>
      <c r="D46" s="146" t="s">
        <v>28</v>
      </c>
      <c r="E46" s="153">
        <v>0</v>
      </c>
      <c r="F46" s="3"/>
      <c r="G46" s="3"/>
      <c r="H46" s="3"/>
    </row>
    <row r="47" spans="2:8" ht="22.5" x14ac:dyDescent="0.25">
      <c r="B47" s="144">
        <v>3</v>
      </c>
      <c r="C47" s="145" t="s">
        <v>14</v>
      </c>
      <c r="D47" s="146" t="s">
        <v>28</v>
      </c>
      <c r="E47" s="153">
        <v>0</v>
      </c>
      <c r="F47" s="3"/>
      <c r="G47" s="3"/>
      <c r="H47" s="3"/>
    </row>
    <row r="48" spans="2:8" ht="33.75" x14ac:dyDescent="0.25">
      <c r="B48" s="144">
        <v>4</v>
      </c>
      <c r="C48" s="145" t="s">
        <v>15</v>
      </c>
      <c r="D48" s="146" t="s">
        <v>28</v>
      </c>
      <c r="E48" s="153">
        <v>0</v>
      </c>
      <c r="F48" s="3"/>
      <c r="G48" s="3"/>
      <c r="H48" s="3"/>
    </row>
    <row r="49" spans="2:8" ht="56.25" x14ac:dyDescent="0.25">
      <c r="B49" s="144">
        <v>5</v>
      </c>
      <c r="C49" s="145" t="s">
        <v>16</v>
      </c>
      <c r="D49" s="146" t="s">
        <v>28</v>
      </c>
      <c r="E49" s="153">
        <v>0</v>
      </c>
      <c r="F49" s="3"/>
      <c r="G49" s="3"/>
      <c r="H49" s="3"/>
    </row>
    <row r="50" spans="2:8" x14ac:dyDescent="0.25">
      <c r="B50" s="144">
        <v>6</v>
      </c>
      <c r="C50" s="145" t="s">
        <v>17</v>
      </c>
      <c r="D50" s="146" t="s">
        <v>28</v>
      </c>
      <c r="E50" s="153">
        <v>0</v>
      </c>
      <c r="F50" s="3"/>
      <c r="G50" s="3"/>
      <c r="H50" s="3"/>
    </row>
    <row r="51" spans="2:8" x14ac:dyDescent="0.25">
      <c r="B51" s="144">
        <v>7</v>
      </c>
      <c r="C51" s="145" t="s">
        <v>18</v>
      </c>
      <c r="D51" s="146" t="s">
        <v>28</v>
      </c>
      <c r="E51" s="153">
        <v>0</v>
      </c>
      <c r="F51" s="3"/>
      <c r="G51" s="3"/>
      <c r="H51" s="3"/>
    </row>
    <row r="52" spans="2:8" x14ac:dyDescent="0.25">
      <c r="B52" s="144">
        <v>8</v>
      </c>
      <c r="C52" s="145" t="s">
        <v>19</v>
      </c>
      <c r="D52" s="146" t="s">
        <v>28</v>
      </c>
      <c r="E52" s="153">
        <v>0</v>
      </c>
      <c r="F52" s="3"/>
      <c r="G52" s="3"/>
      <c r="H52" s="3"/>
    </row>
    <row r="53" spans="2:8" ht="33.75" x14ac:dyDescent="0.25">
      <c r="B53" s="144">
        <v>9</v>
      </c>
      <c r="C53" s="145" t="s">
        <v>20</v>
      </c>
      <c r="D53" s="146" t="s">
        <v>28</v>
      </c>
      <c r="E53" s="153">
        <v>0</v>
      </c>
      <c r="F53" s="3"/>
      <c r="G53" s="3"/>
      <c r="H53" s="3"/>
    </row>
    <row r="54" spans="2:8" ht="22.5" x14ac:dyDescent="0.25">
      <c r="B54" s="144">
        <v>10</v>
      </c>
      <c r="C54" s="145" t="s">
        <v>21</v>
      </c>
      <c r="D54" s="146" t="s">
        <v>28</v>
      </c>
      <c r="E54" s="153">
        <v>0</v>
      </c>
      <c r="F54" s="3"/>
      <c r="G54" s="3"/>
      <c r="H54" s="3"/>
    </row>
    <row r="55" spans="2:8" ht="22.5" x14ac:dyDescent="0.25">
      <c r="B55" s="144">
        <v>11</v>
      </c>
      <c r="C55" s="145" t="s">
        <v>22</v>
      </c>
      <c r="D55" s="146" t="s">
        <v>28</v>
      </c>
      <c r="E55" s="153">
        <v>0</v>
      </c>
      <c r="F55" s="3"/>
      <c r="G55" s="3"/>
      <c r="H55" s="3"/>
    </row>
    <row r="56" spans="2:8" ht="33.75" x14ac:dyDescent="0.25">
      <c r="B56" s="144">
        <v>12</v>
      </c>
      <c r="C56" s="145" t="s">
        <v>23</v>
      </c>
      <c r="D56" s="146" t="s">
        <v>28</v>
      </c>
      <c r="E56" s="153">
        <v>0</v>
      </c>
      <c r="F56" s="3"/>
      <c r="G56" s="3"/>
      <c r="H56" s="3"/>
    </row>
    <row r="57" spans="2:8" ht="22.5" x14ac:dyDescent="0.25">
      <c r="B57" s="144">
        <v>13</v>
      </c>
      <c r="C57" s="145" t="s">
        <v>24</v>
      </c>
      <c r="D57" s="146" t="s">
        <v>28</v>
      </c>
      <c r="E57" s="153">
        <v>0</v>
      </c>
      <c r="F57" s="3"/>
      <c r="G57" s="3"/>
      <c r="H57" s="3"/>
    </row>
    <row r="58" spans="2:8" ht="33.75" x14ac:dyDescent="0.25">
      <c r="B58" s="71">
        <v>1</v>
      </c>
      <c r="C58" s="72" t="s">
        <v>11</v>
      </c>
      <c r="D58" s="73" t="s">
        <v>29</v>
      </c>
      <c r="E58" s="152">
        <v>5</v>
      </c>
      <c r="F58" s="3"/>
      <c r="G58" s="3"/>
      <c r="H58" s="3"/>
    </row>
    <row r="59" spans="2:8" ht="22.5" x14ac:dyDescent="0.25">
      <c r="B59" s="71">
        <v>2</v>
      </c>
      <c r="C59" s="72" t="s">
        <v>13</v>
      </c>
      <c r="D59" s="73" t="s">
        <v>29</v>
      </c>
      <c r="E59" s="152">
        <v>5</v>
      </c>
      <c r="F59" s="3"/>
      <c r="G59" s="3"/>
      <c r="H59" s="3"/>
    </row>
    <row r="60" spans="2:8" ht="22.5" x14ac:dyDescent="0.25">
      <c r="B60" s="71">
        <v>3</v>
      </c>
      <c r="C60" s="72" t="s">
        <v>14</v>
      </c>
      <c r="D60" s="73" t="s">
        <v>29</v>
      </c>
      <c r="E60" s="152">
        <v>0</v>
      </c>
      <c r="F60" s="3"/>
      <c r="G60" s="3"/>
      <c r="H60" s="3"/>
    </row>
    <row r="61" spans="2:8" ht="33.75" x14ac:dyDescent="0.25">
      <c r="B61" s="71">
        <v>4</v>
      </c>
      <c r="C61" s="72" t="s">
        <v>15</v>
      </c>
      <c r="D61" s="73" t="s">
        <v>29</v>
      </c>
      <c r="E61" s="152">
        <v>0</v>
      </c>
      <c r="F61" s="3"/>
      <c r="G61" s="3"/>
      <c r="H61" s="3"/>
    </row>
    <row r="62" spans="2:8" ht="56.25" x14ac:dyDescent="0.25">
      <c r="B62" s="71">
        <v>5</v>
      </c>
      <c r="C62" s="72" t="s">
        <v>16</v>
      </c>
      <c r="D62" s="73" t="s">
        <v>29</v>
      </c>
      <c r="E62" s="152">
        <v>0</v>
      </c>
      <c r="F62" s="3"/>
      <c r="G62" s="3"/>
      <c r="H62" s="3"/>
    </row>
    <row r="63" spans="2:8" x14ac:dyDescent="0.25">
      <c r="B63" s="71">
        <v>6</v>
      </c>
      <c r="C63" s="72" t="s">
        <v>17</v>
      </c>
      <c r="D63" s="73" t="s">
        <v>29</v>
      </c>
      <c r="E63" s="152">
        <v>5</v>
      </c>
      <c r="F63" s="3"/>
      <c r="G63" s="3"/>
      <c r="H63" s="3"/>
    </row>
    <row r="64" spans="2:8" x14ac:dyDescent="0.25">
      <c r="B64" s="71">
        <v>7</v>
      </c>
      <c r="C64" s="72" t="s">
        <v>18</v>
      </c>
      <c r="D64" s="73" t="s">
        <v>29</v>
      </c>
      <c r="E64" s="152">
        <v>5</v>
      </c>
      <c r="F64" s="3"/>
      <c r="G64" s="3"/>
      <c r="H64" s="3"/>
    </row>
    <row r="65" spans="2:8" x14ac:dyDescent="0.25">
      <c r="B65" s="71">
        <v>8</v>
      </c>
      <c r="C65" s="72" t="s">
        <v>19</v>
      </c>
      <c r="D65" s="73" t="s">
        <v>29</v>
      </c>
      <c r="E65" s="152">
        <v>5</v>
      </c>
      <c r="F65" s="3"/>
      <c r="G65" s="3"/>
      <c r="H65" s="3"/>
    </row>
    <row r="66" spans="2:8" ht="33.75" x14ac:dyDescent="0.25">
      <c r="B66" s="71">
        <v>9</v>
      </c>
      <c r="C66" s="72" t="s">
        <v>20</v>
      </c>
      <c r="D66" s="73" t="s">
        <v>29</v>
      </c>
      <c r="E66" s="152">
        <v>5</v>
      </c>
      <c r="F66" s="3"/>
      <c r="G66" s="3"/>
      <c r="H66" s="3"/>
    </row>
    <row r="67" spans="2:8" ht="22.5" x14ac:dyDescent="0.25">
      <c r="B67" s="71">
        <v>10</v>
      </c>
      <c r="C67" s="72" t="s">
        <v>21</v>
      </c>
      <c r="D67" s="73" t="s">
        <v>29</v>
      </c>
      <c r="E67" s="152">
        <v>3</v>
      </c>
      <c r="F67" s="3"/>
      <c r="G67" s="3"/>
      <c r="H67" s="3"/>
    </row>
    <row r="68" spans="2:8" ht="22.5" x14ac:dyDescent="0.25">
      <c r="B68" s="71">
        <v>11</v>
      </c>
      <c r="C68" s="72" t="s">
        <v>22</v>
      </c>
      <c r="D68" s="73" t="s">
        <v>29</v>
      </c>
      <c r="E68" s="152">
        <v>3</v>
      </c>
      <c r="F68" s="3"/>
      <c r="G68" s="3"/>
      <c r="H68" s="3"/>
    </row>
    <row r="69" spans="2:8" ht="33.75" x14ac:dyDescent="0.25">
      <c r="B69" s="71">
        <v>12</v>
      </c>
      <c r="C69" s="72" t="s">
        <v>23</v>
      </c>
      <c r="D69" s="73" t="s">
        <v>29</v>
      </c>
      <c r="E69" s="152">
        <v>0</v>
      </c>
      <c r="F69" s="3"/>
      <c r="G69" s="3"/>
      <c r="H69" s="3"/>
    </row>
    <row r="70" spans="2:8" ht="22.5" x14ac:dyDescent="0.25">
      <c r="B70" s="71">
        <v>13</v>
      </c>
      <c r="C70" s="72" t="s">
        <v>24</v>
      </c>
      <c r="D70" s="73" t="s">
        <v>29</v>
      </c>
      <c r="E70" s="152">
        <v>0</v>
      </c>
      <c r="F70" s="3"/>
      <c r="G70" s="3"/>
      <c r="H70" s="3"/>
    </row>
    <row r="71" spans="2:8" ht="33.75" x14ac:dyDescent="0.25">
      <c r="B71" s="144">
        <v>1</v>
      </c>
      <c r="C71" s="145" t="s">
        <v>11</v>
      </c>
      <c r="D71" s="146" t="s">
        <v>30</v>
      </c>
      <c r="E71" s="153">
        <v>13</v>
      </c>
      <c r="F71" s="3"/>
      <c r="G71" s="3"/>
      <c r="H71" s="3"/>
    </row>
    <row r="72" spans="2:8" ht="22.5" x14ac:dyDescent="0.25">
      <c r="B72" s="144">
        <v>2</v>
      </c>
      <c r="C72" s="145" t="s">
        <v>13</v>
      </c>
      <c r="D72" s="146" t="s">
        <v>30</v>
      </c>
      <c r="E72" s="153">
        <v>13</v>
      </c>
      <c r="F72" s="3"/>
      <c r="G72" s="3"/>
      <c r="H72" s="3"/>
    </row>
    <row r="73" spans="2:8" ht="22.5" x14ac:dyDescent="0.25">
      <c r="B73" s="144">
        <v>3</v>
      </c>
      <c r="C73" s="145" t="s">
        <v>14</v>
      </c>
      <c r="D73" s="146" t="s">
        <v>30</v>
      </c>
      <c r="E73" s="153">
        <v>4</v>
      </c>
      <c r="F73" s="3"/>
      <c r="G73" s="3"/>
      <c r="H73" s="3"/>
    </row>
    <row r="74" spans="2:8" ht="33.75" x14ac:dyDescent="0.25">
      <c r="B74" s="144">
        <v>4</v>
      </c>
      <c r="C74" s="145" t="s">
        <v>15</v>
      </c>
      <c r="D74" s="146" t="s">
        <v>30</v>
      </c>
      <c r="E74" s="153">
        <v>4</v>
      </c>
      <c r="F74" s="3"/>
      <c r="G74" s="3"/>
      <c r="H74" s="3"/>
    </row>
    <row r="75" spans="2:8" ht="56.25" x14ac:dyDescent="0.25">
      <c r="B75" s="144">
        <v>5</v>
      </c>
      <c r="C75" s="145" t="s">
        <v>16</v>
      </c>
      <c r="D75" s="146" t="s">
        <v>30</v>
      </c>
      <c r="E75" s="153">
        <v>4</v>
      </c>
      <c r="F75" s="3"/>
      <c r="G75" s="3"/>
      <c r="H75" s="3"/>
    </row>
    <row r="76" spans="2:8" x14ac:dyDescent="0.25">
      <c r="B76" s="144">
        <v>6</v>
      </c>
      <c r="C76" s="145" t="s">
        <v>17</v>
      </c>
      <c r="D76" s="146" t="s">
        <v>30</v>
      </c>
      <c r="E76" s="153">
        <v>13</v>
      </c>
      <c r="F76" s="3"/>
      <c r="G76" s="3"/>
      <c r="H76" s="3"/>
    </row>
    <row r="77" spans="2:8" x14ac:dyDescent="0.25">
      <c r="B77" s="144">
        <v>7</v>
      </c>
      <c r="C77" s="145" t="s">
        <v>18</v>
      </c>
      <c r="D77" s="146" t="s">
        <v>30</v>
      </c>
      <c r="E77" s="153">
        <v>13</v>
      </c>
      <c r="F77" s="3"/>
      <c r="G77" s="3"/>
      <c r="H77" s="3"/>
    </row>
    <row r="78" spans="2:8" x14ac:dyDescent="0.25">
      <c r="B78" s="144">
        <v>8</v>
      </c>
      <c r="C78" s="145" t="s">
        <v>19</v>
      </c>
      <c r="D78" s="146" t="s">
        <v>30</v>
      </c>
      <c r="E78" s="153">
        <v>13</v>
      </c>
      <c r="F78" s="3"/>
      <c r="G78" s="3"/>
      <c r="H78" s="3"/>
    </row>
    <row r="79" spans="2:8" ht="33.75" x14ac:dyDescent="0.25">
      <c r="B79" s="144">
        <v>9</v>
      </c>
      <c r="C79" s="145" t="s">
        <v>20</v>
      </c>
      <c r="D79" s="146" t="s">
        <v>30</v>
      </c>
      <c r="E79" s="153">
        <v>13</v>
      </c>
      <c r="F79" s="3"/>
      <c r="G79" s="3"/>
      <c r="H79" s="3"/>
    </row>
    <row r="80" spans="2:8" ht="22.5" x14ac:dyDescent="0.25">
      <c r="B80" s="144">
        <v>10</v>
      </c>
      <c r="C80" s="145" t="s">
        <v>21</v>
      </c>
      <c r="D80" s="146" t="s">
        <v>30</v>
      </c>
      <c r="E80" s="153">
        <v>9</v>
      </c>
      <c r="F80" s="3"/>
      <c r="G80" s="3"/>
      <c r="H80" s="3"/>
    </row>
    <row r="81" spans="2:8" ht="22.5" x14ac:dyDescent="0.25">
      <c r="B81" s="144">
        <v>11</v>
      </c>
      <c r="C81" s="145" t="s">
        <v>22</v>
      </c>
      <c r="D81" s="146" t="s">
        <v>30</v>
      </c>
      <c r="E81" s="153">
        <v>9</v>
      </c>
      <c r="F81" s="3"/>
      <c r="G81" s="3"/>
      <c r="H81" s="3"/>
    </row>
    <row r="82" spans="2:8" ht="33.75" x14ac:dyDescent="0.25">
      <c r="B82" s="144">
        <v>12</v>
      </c>
      <c r="C82" s="145" t="s">
        <v>23</v>
      </c>
      <c r="D82" s="146" t="s">
        <v>30</v>
      </c>
      <c r="E82" s="153">
        <v>4</v>
      </c>
      <c r="F82" s="3"/>
      <c r="G82" s="3"/>
      <c r="H82" s="3"/>
    </row>
    <row r="83" spans="2:8" ht="22.5" x14ac:dyDescent="0.25">
      <c r="B83" s="144">
        <v>13</v>
      </c>
      <c r="C83" s="145" t="s">
        <v>24</v>
      </c>
      <c r="D83" s="146" t="s">
        <v>30</v>
      </c>
      <c r="E83" s="153">
        <v>4</v>
      </c>
      <c r="F83" s="3"/>
      <c r="G83" s="3"/>
      <c r="H83" s="3"/>
    </row>
    <row r="84" spans="2:8" ht="33.75" x14ac:dyDescent="0.25">
      <c r="B84" s="71">
        <v>1</v>
      </c>
      <c r="C84" s="72" t="s">
        <v>11</v>
      </c>
      <c r="D84" s="73" t="s">
        <v>31</v>
      </c>
      <c r="E84" s="152">
        <v>4</v>
      </c>
      <c r="F84" s="3"/>
      <c r="G84" s="3"/>
      <c r="H84" s="3"/>
    </row>
    <row r="85" spans="2:8" ht="22.5" x14ac:dyDescent="0.25">
      <c r="B85" s="71">
        <v>2</v>
      </c>
      <c r="C85" s="72" t="s">
        <v>13</v>
      </c>
      <c r="D85" s="73" t="s">
        <v>31</v>
      </c>
      <c r="E85" s="152">
        <v>4</v>
      </c>
      <c r="F85" s="3"/>
      <c r="G85" s="3"/>
      <c r="H85" s="3"/>
    </row>
    <row r="86" spans="2:8" ht="22.5" x14ac:dyDescent="0.25">
      <c r="B86" s="71">
        <v>3</v>
      </c>
      <c r="C86" s="72" t="s">
        <v>14</v>
      </c>
      <c r="D86" s="73" t="s">
        <v>31</v>
      </c>
      <c r="E86" s="152">
        <v>2</v>
      </c>
      <c r="F86" s="3"/>
      <c r="G86" s="3"/>
      <c r="H86" s="3"/>
    </row>
    <row r="87" spans="2:8" ht="33.75" x14ac:dyDescent="0.25">
      <c r="B87" s="71">
        <v>4</v>
      </c>
      <c r="C87" s="72" t="s">
        <v>15</v>
      </c>
      <c r="D87" s="73" t="s">
        <v>31</v>
      </c>
      <c r="E87" s="152">
        <v>0</v>
      </c>
      <c r="F87" s="3"/>
      <c r="G87" s="3"/>
      <c r="H87" s="3"/>
    </row>
    <row r="88" spans="2:8" ht="56.25" x14ac:dyDescent="0.25">
      <c r="B88" s="71">
        <v>5</v>
      </c>
      <c r="C88" s="72" t="s">
        <v>16</v>
      </c>
      <c r="D88" s="73" t="s">
        <v>31</v>
      </c>
      <c r="E88" s="152">
        <v>0</v>
      </c>
      <c r="F88" s="3"/>
      <c r="G88" s="3"/>
      <c r="H88" s="3"/>
    </row>
    <row r="89" spans="2:8" x14ac:dyDescent="0.25">
      <c r="B89" s="71">
        <v>6</v>
      </c>
      <c r="C89" s="72" t="s">
        <v>17</v>
      </c>
      <c r="D89" s="73" t="s">
        <v>31</v>
      </c>
      <c r="E89" s="152">
        <v>4</v>
      </c>
      <c r="F89" s="3"/>
      <c r="G89" s="3"/>
      <c r="H89" s="3"/>
    </row>
    <row r="90" spans="2:8" x14ac:dyDescent="0.25">
      <c r="B90" s="71">
        <v>7</v>
      </c>
      <c r="C90" s="72" t="s">
        <v>18</v>
      </c>
      <c r="D90" s="73" t="s">
        <v>31</v>
      </c>
      <c r="E90" s="152">
        <v>4</v>
      </c>
      <c r="F90" s="3"/>
      <c r="G90" s="3"/>
      <c r="H90" s="3"/>
    </row>
    <row r="91" spans="2:8" x14ac:dyDescent="0.25">
      <c r="B91" s="71">
        <v>8</v>
      </c>
      <c r="C91" s="72" t="s">
        <v>19</v>
      </c>
      <c r="D91" s="73" t="s">
        <v>31</v>
      </c>
      <c r="E91" s="152">
        <v>4</v>
      </c>
      <c r="F91" s="3"/>
      <c r="G91" s="3"/>
      <c r="H91" s="3"/>
    </row>
    <row r="92" spans="2:8" ht="33.75" x14ac:dyDescent="0.25">
      <c r="B92" s="71">
        <v>9</v>
      </c>
      <c r="C92" s="72" t="s">
        <v>20</v>
      </c>
      <c r="D92" s="73" t="s">
        <v>31</v>
      </c>
      <c r="E92" s="152">
        <v>4</v>
      </c>
      <c r="F92" s="3"/>
      <c r="G92" s="3"/>
      <c r="H92" s="3"/>
    </row>
    <row r="93" spans="2:8" ht="22.5" x14ac:dyDescent="0.25">
      <c r="B93" s="71">
        <v>10</v>
      </c>
      <c r="C93" s="72" t="s">
        <v>21</v>
      </c>
      <c r="D93" s="73" t="s">
        <v>31</v>
      </c>
      <c r="E93" s="152">
        <v>2</v>
      </c>
      <c r="F93" s="3"/>
      <c r="G93" s="3"/>
      <c r="H93" s="3"/>
    </row>
    <row r="94" spans="2:8" ht="22.5" x14ac:dyDescent="0.25">
      <c r="B94" s="71">
        <v>11</v>
      </c>
      <c r="C94" s="72" t="s">
        <v>22</v>
      </c>
      <c r="D94" s="73" t="s">
        <v>31</v>
      </c>
      <c r="E94" s="152">
        <v>2</v>
      </c>
      <c r="F94" s="3"/>
      <c r="G94" s="3"/>
      <c r="H94" s="3"/>
    </row>
    <row r="95" spans="2:8" ht="33.75" x14ac:dyDescent="0.25">
      <c r="B95" s="71">
        <v>12</v>
      </c>
      <c r="C95" s="72" t="s">
        <v>23</v>
      </c>
      <c r="D95" s="73" t="s">
        <v>31</v>
      </c>
      <c r="E95" s="152">
        <v>0</v>
      </c>
      <c r="F95" s="3"/>
      <c r="G95" s="3"/>
      <c r="H95" s="3"/>
    </row>
    <row r="96" spans="2:8" ht="22.5" x14ac:dyDescent="0.25">
      <c r="B96" s="71">
        <v>13</v>
      </c>
      <c r="C96" s="72" t="s">
        <v>24</v>
      </c>
      <c r="D96" s="73" t="s">
        <v>31</v>
      </c>
      <c r="E96" s="152">
        <v>0</v>
      </c>
      <c r="F96" s="3"/>
      <c r="G96" s="3"/>
      <c r="H96" s="3"/>
    </row>
    <row r="97" spans="2:8" ht="33.75" x14ac:dyDescent="0.25">
      <c r="B97" s="144">
        <v>1</v>
      </c>
      <c r="C97" s="145" t="s">
        <v>11</v>
      </c>
      <c r="D97" s="146" t="s">
        <v>33</v>
      </c>
      <c r="E97" s="153">
        <v>2</v>
      </c>
      <c r="F97" s="3"/>
      <c r="G97" s="3"/>
      <c r="H97" s="3"/>
    </row>
    <row r="98" spans="2:8" ht="22.5" x14ac:dyDescent="0.25">
      <c r="B98" s="144">
        <v>2</v>
      </c>
      <c r="C98" s="145" t="s">
        <v>13</v>
      </c>
      <c r="D98" s="146" t="s">
        <v>33</v>
      </c>
      <c r="E98" s="153">
        <v>2</v>
      </c>
      <c r="F98" s="3"/>
      <c r="G98" s="3"/>
      <c r="H98" s="3"/>
    </row>
    <row r="99" spans="2:8" ht="22.5" x14ac:dyDescent="0.25">
      <c r="B99" s="144">
        <v>3</v>
      </c>
      <c r="C99" s="145" t="s">
        <v>14</v>
      </c>
      <c r="D99" s="146" t="s">
        <v>33</v>
      </c>
      <c r="E99" s="153">
        <v>2</v>
      </c>
      <c r="F99" s="3"/>
      <c r="G99" s="3"/>
      <c r="H99" s="3"/>
    </row>
    <row r="100" spans="2:8" ht="33.75" x14ac:dyDescent="0.25">
      <c r="B100" s="144">
        <v>4</v>
      </c>
      <c r="C100" s="145" t="s">
        <v>15</v>
      </c>
      <c r="D100" s="146" t="s">
        <v>33</v>
      </c>
      <c r="E100" s="153">
        <v>2</v>
      </c>
      <c r="F100" s="3"/>
      <c r="G100" s="3"/>
      <c r="H100" s="3"/>
    </row>
    <row r="101" spans="2:8" ht="56.25" x14ac:dyDescent="0.25">
      <c r="B101" s="144">
        <v>5</v>
      </c>
      <c r="C101" s="145" t="s">
        <v>16</v>
      </c>
      <c r="D101" s="146" t="s">
        <v>33</v>
      </c>
      <c r="E101" s="153">
        <v>2</v>
      </c>
      <c r="F101" s="3"/>
      <c r="G101" s="3"/>
      <c r="H101" s="3"/>
    </row>
    <row r="102" spans="2:8" x14ac:dyDescent="0.25">
      <c r="B102" s="144">
        <v>6</v>
      </c>
      <c r="C102" s="145" t="s">
        <v>17</v>
      </c>
      <c r="D102" s="146" t="s">
        <v>33</v>
      </c>
      <c r="E102" s="153">
        <v>2</v>
      </c>
      <c r="F102" s="3"/>
      <c r="G102" s="3"/>
      <c r="H102" s="3"/>
    </row>
    <row r="103" spans="2:8" x14ac:dyDescent="0.25">
      <c r="B103" s="144">
        <v>7</v>
      </c>
      <c r="C103" s="145" t="s">
        <v>18</v>
      </c>
      <c r="D103" s="146" t="s">
        <v>33</v>
      </c>
      <c r="E103" s="153">
        <v>2</v>
      </c>
      <c r="F103" s="3"/>
      <c r="G103" s="3"/>
      <c r="H103" s="3"/>
    </row>
    <row r="104" spans="2:8" x14ac:dyDescent="0.25">
      <c r="B104" s="144">
        <v>8</v>
      </c>
      <c r="C104" s="145" t="s">
        <v>19</v>
      </c>
      <c r="D104" s="146" t="s">
        <v>33</v>
      </c>
      <c r="E104" s="153">
        <v>2</v>
      </c>
      <c r="F104" s="3"/>
      <c r="G104" s="3"/>
      <c r="H104" s="3"/>
    </row>
    <row r="105" spans="2:8" ht="33.75" x14ac:dyDescent="0.25">
      <c r="B105" s="144">
        <v>9</v>
      </c>
      <c r="C105" s="145" t="s">
        <v>20</v>
      </c>
      <c r="D105" s="146" t="s">
        <v>33</v>
      </c>
      <c r="E105" s="153">
        <v>2</v>
      </c>
      <c r="F105" s="3"/>
      <c r="G105" s="3"/>
      <c r="H105" s="3"/>
    </row>
    <row r="106" spans="2:8" ht="22.5" x14ac:dyDescent="0.25">
      <c r="B106" s="144">
        <v>10</v>
      </c>
      <c r="C106" s="145" t="s">
        <v>21</v>
      </c>
      <c r="D106" s="146" t="s">
        <v>33</v>
      </c>
      <c r="E106" s="153">
        <v>2</v>
      </c>
      <c r="F106" s="3"/>
      <c r="G106" s="3"/>
      <c r="H106" s="3"/>
    </row>
    <row r="107" spans="2:8" ht="22.5" x14ac:dyDescent="0.25">
      <c r="B107" s="144">
        <v>11</v>
      </c>
      <c r="C107" s="145" t="s">
        <v>22</v>
      </c>
      <c r="D107" s="146" t="s">
        <v>33</v>
      </c>
      <c r="E107" s="153">
        <v>2</v>
      </c>
      <c r="F107" s="3"/>
      <c r="G107" s="3"/>
      <c r="H107" s="3"/>
    </row>
    <row r="108" spans="2:8" ht="33.75" x14ac:dyDescent="0.25">
      <c r="B108" s="144">
        <v>12</v>
      </c>
      <c r="C108" s="145" t="s">
        <v>23</v>
      </c>
      <c r="D108" s="146" t="s">
        <v>33</v>
      </c>
      <c r="E108" s="153">
        <v>2</v>
      </c>
      <c r="F108" s="3"/>
      <c r="G108" s="3"/>
      <c r="H108" s="3"/>
    </row>
    <row r="109" spans="2:8" ht="22.5" x14ac:dyDescent="0.25">
      <c r="B109" s="144">
        <v>13</v>
      </c>
      <c r="C109" s="145" t="s">
        <v>24</v>
      </c>
      <c r="D109" s="146" t="s">
        <v>33</v>
      </c>
      <c r="E109" s="153">
        <v>2</v>
      </c>
      <c r="F109" s="3"/>
      <c r="G109" s="3"/>
      <c r="H109" s="3"/>
    </row>
    <row r="110" spans="2:8" ht="33.75" x14ac:dyDescent="0.25">
      <c r="B110" s="71">
        <v>1</v>
      </c>
      <c r="C110" s="72" t="s">
        <v>11</v>
      </c>
      <c r="D110" s="73" t="s">
        <v>34</v>
      </c>
      <c r="E110" s="152">
        <v>5</v>
      </c>
      <c r="F110" s="3"/>
      <c r="G110" s="3"/>
      <c r="H110" s="3"/>
    </row>
    <row r="111" spans="2:8" ht="22.5" x14ac:dyDescent="0.25">
      <c r="B111" s="71">
        <v>2</v>
      </c>
      <c r="C111" s="72" t="s">
        <v>13</v>
      </c>
      <c r="D111" s="73" t="s">
        <v>34</v>
      </c>
      <c r="E111" s="152">
        <v>5</v>
      </c>
      <c r="F111" s="3"/>
      <c r="G111" s="3"/>
      <c r="H111" s="3"/>
    </row>
    <row r="112" spans="2:8" ht="22.5" x14ac:dyDescent="0.25">
      <c r="B112" s="71">
        <v>3</v>
      </c>
      <c r="C112" s="72" t="s">
        <v>14</v>
      </c>
      <c r="D112" s="73" t="s">
        <v>34</v>
      </c>
      <c r="E112" s="152">
        <v>0</v>
      </c>
      <c r="F112" s="3"/>
      <c r="G112" s="3"/>
      <c r="H112" s="3"/>
    </row>
    <row r="113" spans="2:8" ht="33.75" x14ac:dyDescent="0.25">
      <c r="B113" s="71">
        <v>4</v>
      </c>
      <c r="C113" s="72" t="s">
        <v>15</v>
      </c>
      <c r="D113" s="73" t="s">
        <v>34</v>
      </c>
      <c r="E113" s="152">
        <v>0</v>
      </c>
      <c r="F113" s="3"/>
      <c r="G113" s="3"/>
      <c r="H113" s="3"/>
    </row>
    <row r="114" spans="2:8" ht="56.25" x14ac:dyDescent="0.25">
      <c r="B114" s="71">
        <v>5</v>
      </c>
      <c r="C114" s="72" t="s">
        <v>16</v>
      </c>
      <c r="D114" s="73" t="s">
        <v>34</v>
      </c>
      <c r="E114" s="152">
        <v>0</v>
      </c>
      <c r="F114" s="3"/>
      <c r="G114" s="3"/>
      <c r="H114" s="3"/>
    </row>
    <row r="115" spans="2:8" x14ac:dyDescent="0.25">
      <c r="B115" s="71">
        <v>6</v>
      </c>
      <c r="C115" s="72" t="s">
        <v>17</v>
      </c>
      <c r="D115" s="73" t="s">
        <v>34</v>
      </c>
      <c r="E115" s="152">
        <v>5</v>
      </c>
      <c r="F115" s="3"/>
      <c r="G115" s="3"/>
      <c r="H115" s="3"/>
    </row>
    <row r="116" spans="2:8" x14ac:dyDescent="0.25">
      <c r="B116" s="71">
        <v>7</v>
      </c>
      <c r="C116" s="72" t="s">
        <v>18</v>
      </c>
      <c r="D116" s="73" t="s">
        <v>34</v>
      </c>
      <c r="E116" s="152">
        <v>5</v>
      </c>
      <c r="F116" s="3"/>
      <c r="G116" s="3"/>
      <c r="H116" s="3"/>
    </row>
    <row r="117" spans="2:8" x14ac:dyDescent="0.25">
      <c r="B117" s="71">
        <v>8</v>
      </c>
      <c r="C117" s="72" t="s">
        <v>19</v>
      </c>
      <c r="D117" s="73" t="s">
        <v>34</v>
      </c>
      <c r="E117" s="152">
        <v>5</v>
      </c>
      <c r="F117" s="3"/>
      <c r="G117" s="3"/>
      <c r="H117" s="3"/>
    </row>
    <row r="118" spans="2:8" ht="33.75" x14ac:dyDescent="0.25">
      <c r="B118" s="71">
        <v>9</v>
      </c>
      <c r="C118" s="72" t="s">
        <v>20</v>
      </c>
      <c r="D118" s="73" t="s">
        <v>34</v>
      </c>
      <c r="E118" s="152">
        <v>5</v>
      </c>
      <c r="F118" s="3"/>
      <c r="G118" s="3"/>
      <c r="H118" s="3"/>
    </row>
    <row r="119" spans="2:8" ht="22.5" x14ac:dyDescent="0.25">
      <c r="B119" s="71">
        <v>10</v>
      </c>
      <c r="C119" s="72" t="s">
        <v>21</v>
      </c>
      <c r="D119" s="73" t="s">
        <v>34</v>
      </c>
      <c r="E119" s="152">
        <v>3</v>
      </c>
      <c r="F119" s="3"/>
      <c r="G119" s="3"/>
      <c r="H119" s="3"/>
    </row>
    <row r="120" spans="2:8" ht="22.5" x14ac:dyDescent="0.25">
      <c r="B120" s="71">
        <v>11</v>
      </c>
      <c r="C120" s="72" t="s">
        <v>22</v>
      </c>
      <c r="D120" s="73" t="s">
        <v>34</v>
      </c>
      <c r="E120" s="152">
        <v>3</v>
      </c>
      <c r="F120" s="3"/>
      <c r="G120" s="3"/>
      <c r="H120" s="3"/>
    </row>
    <row r="121" spans="2:8" ht="33.75" x14ac:dyDescent="0.25">
      <c r="B121" s="71">
        <v>12</v>
      </c>
      <c r="C121" s="72" t="s">
        <v>23</v>
      </c>
      <c r="D121" s="73" t="s">
        <v>34</v>
      </c>
      <c r="E121" s="152">
        <v>0</v>
      </c>
      <c r="F121" s="3"/>
      <c r="G121" s="3"/>
      <c r="H121" s="3"/>
    </row>
    <row r="122" spans="2:8" ht="22.5" x14ac:dyDescent="0.25">
      <c r="B122" s="71">
        <v>13</v>
      </c>
      <c r="C122" s="72" t="s">
        <v>24</v>
      </c>
      <c r="D122" s="73" t="s">
        <v>34</v>
      </c>
      <c r="E122" s="152">
        <v>0</v>
      </c>
      <c r="F122" s="3"/>
      <c r="G122" s="3"/>
      <c r="H122" s="3"/>
    </row>
    <row r="123" spans="2:8" ht="33.75" x14ac:dyDescent="0.25">
      <c r="B123" s="144">
        <v>1</v>
      </c>
      <c r="C123" s="145" t="s">
        <v>11</v>
      </c>
      <c r="D123" s="146" t="s">
        <v>35</v>
      </c>
      <c r="E123" s="153">
        <v>1</v>
      </c>
      <c r="F123" s="3"/>
      <c r="G123" s="3"/>
      <c r="H123" s="3"/>
    </row>
    <row r="124" spans="2:8" ht="22.5" x14ac:dyDescent="0.25">
      <c r="B124" s="144">
        <v>2</v>
      </c>
      <c r="C124" s="145" t="s">
        <v>13</v>
      </c>
      <c r="D124" s="146" t="s">
        <v>35</v>
      </c>
      <c r="E124" s="153">
        <v>1</v>
      </c>
      <c r="F124" s="3"/>
      <c r="G124" s="3"/>
      <c r="H124" s="3"/>
    </row>
    <row r="125" spans="2:8" ht="22.5" x14ac:dyDescent="0.25">
      <c r="B125" s="144">
        <v>3</v>
      </c>
      <c r="C125" s="145" t="s">
        <v>14</v>
      </c>
      <c r="D125" s="146" t="s">
        <v>35</v>
      </c>
      <c r="E125" s="153">
        <v>1</v>
      </c>
      <c r="F125" s="3"/>
      <c r="G125" s="3"/>
      <c r="H125" s="3"/>
    </row>
    <row r="126" spans="2:8" ht="33.75" x14ac:dyDescent="0.25">
      <c r="B126" s="144">
        <v>4</v>
      </c>
      <c r="C126" s="145" t="s">
        <v>15</v>
      </c>
      <c r="D126" s="146" t="s">
        <v>35</v>
      </c>
      <c r="E126" s="153">
        <v>1</v>
      </c>
      <c r="F126" s="3"/>
      <c r="G126" s="3"/>
      <c r="H126" s="3"/>
    </row>
    <row r="127" spans="2:8" ht="56.25" x14ac:dyDescent="0.25">
      <c r="B127" s="144">
        <v>5</v>
      </c>
      <c r="C127" s="145" t="s">
        <v>16</v>
      </c>
      <c r="D127" s="146" t="s">
        <v>35</v>
      </c>
      <c r="E127" s="153">
        <v>1</v>
      </c>
      <c r="F127" s="3"/>
      <c r="G127" s="3"/>
      <c r="H127" s="3"/>
    </row>
    <row r="128" spans="2:8" x14ac:dyDescent="0.25">
      <c r="B128" s="144">
        <v>6</v>
      </c>
      <c r="C128" s="145" t="s">
        <v>17</v>
      </c>
      <c r="D128" s="146" t="s">
        <v>35</v>
      </c>
      <c r="E128" s="153">
        <v>1</v>
      </c>
      <c r="F128" s="3"/>
      <c r="G128" s="3"/>
      <c r="H128" s="3"/>
    </row>
    <row r="129" spans="2:8" x14ac:dyDescent="0.25">
      <c r="B129" s="144">
        <v>7</v>
      </c>
      <c r="C129" s="145" t="s">
        <v>18</v>
      </c>
      <c r="D129" s="146" t="s">
        <v>35</v>
      </c>
      <c r="E129" s="153">
        <v>1</v>
      </c>
      <c r="F129" s="3"/>
      <c r="G129" s="3"/>
      <c r="H129" s="3"/>
    </row>
    <row r="130" spans="2:8" x14ac:dyDescent="0.25">
      <c r="B130" s="144">
        <v>8</v>
      </c>
      <c r="C130" s="145" t="s">
        <v>19</v>
      </c>
      <c r="D130" s="146" t="s">
        <v>35</v>
      </c>
      <c r="E130" s="153">
        <v>1</v>
      </c>
      <c r="F130" s="3"/>
      <c r="G130" s="3"/>
      <c r="H130" s="3"/>
    </row>
    <row r="131" spans="2:8" ht="33.75" x14ac:dyDescent="0.25">
      <c r="B131" s="144">
        <v>9</v>
      </c>
      <c r="C131" s="145" t="s">
        <v>20</v>
      </c>
      <c r="D131" s="146" t="s">
        <v>35</v>
      </c>
      <c r="E131" s="153">
        <v>1</v>
      </c>
      <c r="F131" s="3"/>
      <c r="G131" s="3"/>
      <c r="H131" s="3"/>
    </row>
    <row r="132" spans="2:8" ht="22.5" x14ac:dyDescent="0.25">
      <c r="B132" s="144">
        <v>10</v>
      </c>
      <c r="C132" s="145" t="s">
        <v>21</v>
      </c>
      <c r="D132" s="146" t="s">
        <v>35</v>
      </c>
      <c r="E132" s="153">
        <v>1</v>
      </c>
      <c r="F132" s="3"/>
      <c r="G132" s="3"/>
      <c r="H132" s="3"/>
    </row>
    <row r="133" spans="2:8" ht="22.5" x14ac:dyDescent="0.25">
      <c r="B133" s="144">
        <v>11</v>
      </c>
      <c r="C133" s="145" t="s">
        <v>22</v>
      </c>
      <c r="D133" s="146" t="s">
        <v>35</v>
      </c>
      <c r="E133" s="153">
        <v>1</v>
      </c>
      <c r="F133" s="3"/>
      <c r="G133" s="3"/>
      <c r="H133" s="3"/>
    </row>
    <row r="134" spans="2:8" ht="33.75" x14ac:dyDescent="0.25">
      <c r="B134" s="144">
        <v>12</v>
      </c>
      <c r="C134" s="145" t="s">
        <v>23</v>
      </c>
      <c r="D134" s="146" t="s">
        <v>35</v>
      </c>
      <c r="E134" s="153">
        <v>1</v>
      </c>
      <c r="F134" s="3"/>
      <c r="G134" s="3"/>
      <c r="H134" s="3"/>
    </row>
    <row r="135" spans="2:8" ht="22.5" x14ac:dyDescent="0.25">
      <c r="B135" s="144">
        <v>13</v>
      </c>
      <c r="C135" s="145" t="s">
        <v>24</v>
      </c>
      <c r="D135" s="146" t="s">
        <v>35</v>
      </c>
      <c r="E135" s="153">
        <v>1</v>
      </c>
      <c r="F135" s="3"/>
      <c r="G135" s="3"/>
      <c r="H135" s="3"/>
    </row>
    <row r="136" spans="2:8" ht="33.75" x14ac:dyDescent="0.25">
      <c r="B136" s="71">
        <v>1</v>
      </c>
      <c r="C136" s="72" t="s">
        <v>11</v>
      </c>
      <c r="D136" s="73" t="s">
        <v>36</v>
      </c>
      <c r="E136" s="152">
        <v>2</v>
      </c>
      <c r="F136" s="3"/>
      <c r="G136" s="3"/>
      <c r="H136" s="3"/>
    </row>
    <row r="137" spans="2:8" ht="22.5" x14ac:dyDescent="0.25">
      <c r="B137" s="71">
        <v>2</v>
      </c>
      <c r="C137" s="72" t="s">
        <v>13</v>
      </c>
      <c r="D137" s="73" t="s">
        <v>36</v>
      </c>
      <c r="E137" s="152">
        <v>2</v>
      </c>
      <c r="F137" s="3"/>
      <c r="G137" s="3"/>
      <c r="H137" s="3"/>
    </row>
    <row r="138" spans="2:8" ht="22.5" x14ac:dyDescent="0.25">
      <c r="B138" s="71">
        <v>3</v>
      </c>
      <c r="C138" s="72" t="s">
        <v>14</v>
      </c>
      <c r="D138" s="73" t="s">
        <v>36</v>
      </c>
      <c r="E138" s="152">
        <v>0</v>
      </c>
      <c r="F138" s="3"/>
      <c r="G138" s="3"/>
      <c r="H138" s="3"/>
    </row>
    <row r="139" spans="2:8" ht="33.75" x14ac:dyDescent="0.25">
      <c r="B139" s="71">
        <v>4</v>
      </c>
      <c r="C139" s="72" t="s">
        <v>15</v>
      </c>
      <c r="D139" s="73" t="s">
        <v>36</v>
      </c>
      <c r="E139" s="152">
        <v>0</v>
      </c>
      <c r="F139" s="3"/>
      <c r="G139" s="3"/>
      <c r="H139" s="3"/>
    </row>
    <row r="140" spans="2:8" ht="56.25" x14ac:dyDescent="0.25">
      <c r="B140" s="71">
        <v>5</v>
      </c>
      <c r="C140" s="72" t="s">
        <v>16</v>
      </c>
      <c r="D140" s="73" t="s">
        <v>36</v>
      </c>
      <c r="E140" s="152">
        <v>0</v>
      </c>
      <c r="F140" s="3"/>
      <c r="G140" s="3"/>
      <c r="H140" s="3"/>
    </row>
    <row r="141" spans="2:8" x14ac:dyDescent="0.25">
      <c r="B141" s="71">
        <v>6</v>
      </c>
      <c r="C141" s="72" t="s">
        <v>17</v>
      </c>
      <c r="D141" s="73" t="s">
        <v>36</v>
      </c>
      <c r="E141" s="152">
        <v>2</v>
      </c>
      <c r="F141" s="3"/>
      <c r="G141" s="3"/>
      <c r="H141" s="3"/>
    </row>
    <row r="142" spans="2:8" x14ac:dyDescent="0.25">
      <c r="B142" s="71">
        <v>7</v>
      </c>
      <c r="C142" s="72" t="s">
        <v>18</v>
      </c>
      <c r="D142" s="73" t="s">
        <v>36</v>
      </c>
      <c r="E142" s="152">
        <v>2</v>
      </c>
      <c r="F142" s="3"/>
      <c r="G142" s="3"/>
      <c r="H142" s="3"/>
    </row>
    <row r="143" spans="2:8" x14ac:dyDescent="0.25">
      <c r="B143" s="71">
        <v>8</v>
      </c>
      <c r="C143" s="72" t="s">
        <v>19</v>
      </c>
      <c r="D143" s="73" t="s">
        <v>36</v>
      </c>
      <c r="E143" s="152">
        <v>2</v>
      </c>
      <c r="F143" s="3"/>
      <c r="G143" s="3"/>
      <c r="H143" s="3"/>
    </row>
    <row r="144" spans="2:8" ht="33.75" x14ac:dyDescent="0.25">
      <c r="B144" s="71">
        <v>9</v>
      </c>
      <c r="C144" s="72" t="s">
        <v>20</v>
      </c>
      <c r="D144" s="73" t="s">
        <v>36</v>
      </c>
      <c r="E144" s="152">
        <v>2</v>
      </c>
      <c r="F144" s="3"/>
      <c r="G144" s="3"/>
      <c r="H144" s="3"/>
    </row>
    <row r="145" spans="2:8" ht="22.5" x14ac:dyDescent="0.25">
      <c r="B145" s="71">
        <v>10</v>
      </c>
      <c r="C145" s="72" t="s">
        <v>21</v>
      </c>
      <c r="D145" s="73" t="s">
        <v>36</v>
      </c>
      <c r="E145" s="152">
        <v>2</v>
      </c>
      <c r="F145" s="3"/>
      <c r="G145" s="3"/>
      <c r="H145" s="3"/>
    </row>
    <row r="146" spans="2:8" ht="22.5" x14ac:dyDescent="0.25">
      <c r="B146" s="71">
        <v>11</v>
      </c>
      <c r="C146" s="72" t="s">
        <v>22</v>
      </c>
      <c r="D146" s="73" t="s">
        <v>36</v>
      </c>
      <c r="E146" s="152">
        <v>2</v>
      </c>
      <c r="F146" s="3"/>
      <c r="G146" s="3"/>
      <c r="H146" s="3"/>
    </row>
    <row r="147" spans="2:8" ht="33.75" x14ac:dyDescent="0.25">
      <c r="B147" s="71">
        <v>12</v>
      </c>
      <c r="C147" s="72" t="s">
        <v>23</v>
      </c>
      <c r="D147" s="73" t="s">
        <v>36</v>
      </c>
      <c r="E147" s="152">
        <v>0</v>
      </c>
      <c r="F147" s="3"/>
      <c r="G147" s="3"/>
      <c r="H147" s="3"/>
    </row>
    <row r="148" spans="2:8" ht="22.5" x14ac:dyDescent="0.25">
      <c r="B148" s="71">
        <v>13</v>
      </c>
      <c r="C148" s="72" t="s">
        <v>24</v>
      </c>
      <c r="D148" s="73" t="s">
        <v>36</v>
      </c>
      <c r="E148" s="152">
        <v>0</v>
      </c>
      <c r="F148" s="3"/>
      <c r="G148" s="3"/>
      <c r="H148" s="3"/>
    </row>
    <row r="149" spans="2:8" ht="33.75" x14ac:dyDescent="0.25">
      <c r="B149" s="144">
        <v>1</v>
      </c>
      <c r="C149" s="145" t="s">
        <v>11</v>
      </c>
      <c r="D149" s="146" t="s">
        <v>37</v>
      </c>
      <c r="E149" s="153">
        <v>1</v>
      </c>
      <c r="F149" s="3"/>
      <c r="G149" s="3"/>
      <c r="H149" s="3"/>
    </row>
    <row r="150" spans="2:8" ht="22.5" x14ac:dyDescent="0.25">
      <c r="B150" s="144">
        <v>2</v>
      </c>
      <c r="C150" s="145" t="s">
        <v>13</v>
      </c>
      <c r="D150" s="146" t="s">
        <v>37</v>
      </c>
      <c r="E150" s="153">
        <v>1</v>
      </c>
      <c r="F150" s="3"/>
      <c r="G150" s="3"/>
      <c r="H150" s="3"/>
    </row>
    <row r="151" spans="2:8" ht="22.5" x14ac:dyDescent="0.25">
      <c r="B151" s="144">
        <v>3</v>
      </c>
      <c r="C151" s="145" t="s">
        <v>14</v>
      </c>
      <c r="D151" s="146" t="s">
        <v>37</v>
      </c>
      <c r="E151" s="153">
        <v>0</v>
      </c>
      <c r="F151" s="3"/>
      <c r="G151" s="3"/>
      <c r="H151" s="3"/>
    </row>
    <row r="152" spans="2:8" ht="33.75" x14ac:dyDescent="0.25">
      <c r="B152" s="144">
        <v>4</v>
      </c>
      <c r="C152" s="145" t="s">
        <v>15</v>
      </c>
      <c r="D152" s="146" t="s">
        <v>37</v>
      </c>
      <c r="E152" s="153">
        <v>0</v>
      </c>
      <c r="F152" s="3"/>
      <c r="G152" s="3"/>
      <c r="H152" s="3"/>
    </row>
    <row r="153" spans="2:8" ht="56.25" x14ac:dyDescent="0.25">
      <c r="B153" s="144">
        <v>5</v>
      </c>
      <c r="C153" s="145" t="s">
        <v>16</v>
      </c>
      <c r="D153" s="146" t="s">
        <v>37</v>
      </c>
      <c r="E153" s="153">
        <v>0</v>
      </c>
      <c r="F153" s="3"/>
      <c r="G153" s="3"/>
      <c r="H153" s="3"/>
    </row>
    <row r="154" spans="2:8" x14ac:dyDescent="0.25">
      <c r="B154" s="144">
        <v>6</v>
      </c>
      <c r="C154" s="145" t="s">
        <v>17</v>
      </c>
      <c r="D154" s="146" t="s">
        <v>37</v>
      </c>
      <c r="E154" s="153">
        <v>1</v>
      </c>
      <c r="F154" s="3"/>
      <c r="G154" s="3"/>
      <c r="H154" s="3"/>
    </row>
    <row r="155" spans="2:8" x14ac:dyDescent="0.25">
      <c r="B155" s="144">
        <v>7</v>
      </c>
      <c r="C155" s="145" t="s">
        <v>18</v>
      </c>
      <c r="D155" s="146" t="s">
        <v>37</v>
      </c>
      <c r="E155" s="153">
        <v>1</v>
      </c>
      <c r="F155" s="3"/>
      <c r="G155" s="3"/>
      <c r="H155" s="3"/>
    </row>
    <row r="156" spans="2:8" x14ac:dyDescent="0.25">
      <c r="B156" s="144">
        <v>8</v>
      </c>
      <c r="C156" s="145" t="s">
        <v>19</v>
      </c>
      <c r="D156" s="146" t="s">
        <v>37</v>
      </c>
      <c r="E156" s="153">
        <v>1</v>
      </c>
      <c r="F156" s="3"/>
      <c r="G156" s="3"/>
      <c r="H156" s="3"/>
    </row>
    <row r="157" spans="2:8" ht="33.75" x14ac:dyDescent="0.25">
      <c r="B157" s="144">
        <v>9</v>
      </c>
      <c r="C157" s="145" t="s">
        <v>20</v>
      </c>
      <c r="D157" s="146" t="s">
        <v>37</v>
      </c>
      <c r="E157" s="153">
        <v>1</v>
      </c>
      <c r="F157" s="3"/>
      <c r="G157" s="3"/>
      <c r="H157" s="3"/>
    </row>
    <row r="158" spans="2:8" ht="22.5" x14ac:dyDescent="0.25">
      <c r="B158" s="144">
        <v>10</v>
      </c>
      <c r="C158" s="145" t="s">
        <v>21</v>
      </c>
      <c r="D158" s="146" t="s">
        <v>37</v>
      </c>
      <c r="E158" s="153">
        <v>1</v>
      </c>
      <c r="F158" s="3"/>
      <c r="G158" s="3"/>
      <c r="H158" s="3"/>
    </row>
    <row r="159" spans="2:8" ht="22.5" x14ac:dyDescent="0.25">
      <c r="B159" s="144">
        <v>11</v>
      </c>
      <c r="C159" s="145" t="s">
        <v>22</v>
      </c>
      <c r="D159" s="146" t="s">
        <v>37</v>
      </c>
      <c r="E159" s="153">
        <v>1</v>
      </c>
      <c r="F159" s="3"/>
      <c r="G159" s="3"/>
      <c r="H159" s="3"/>
    </row>
    <row r="160" spans="2:8" ht="33.75" x14ac:dyDescent="0.25">
      <c r="B160" s="144">
        <v>12</v>
      </c>
      <c r="C160" s="145" t="s">
        <v>23</v>
      </c>
      <c r="D160" s="146" t="s">
        <v>37</v>
      </c>
      <c r="E160" s="153">
        <v>0</v>
      </c>
      <c r="F160" s="3"/>
      <c r="G160" s="3"/>
      <c r="H160" s="3"/>
    </row>
    <row r="161" spans="2:8" ht="22.5" x14ac:dyDescent="0.25">
      <c r="B161" s="144">
        <v>13</v>
      </c>
      <c r="C161" s="145" t="s">
        <v>24</v>
      </c>
      <c r="D161" s="146" t="s">
        <v>37</v>
      </c>
      <c r="E161" s="153">
        <v>0</v>
      </c>
      <c r="F161" s="3"/>
      <c r="G161" s="3"/>
      <c r="H161" s="3"/>
    </row>
    <row r="162" spans="2:8" ht="33.75" x14ac:dyDescent="0.25">
      <c r="B162" s="71">
        <v>1</v>
      </c>
      <c r="C162" s="72" t="s">
        <v>11</v>
      </c>
      <c r="D162" s="73" t="s">
        <v>38</v>
      </c>
      <c r="E162" s="152">
        <v>2</v>
      </c>
      <c r="F162" s="3"/>
      <c r="G162" s="3"/>
      <c r="H162" s="3"/>
    </row>
    <row r="163" spans="2:8" ht="22.5" x14ac:dyDescent="0.25">
      <c r="B163" s="71">
        <v>2</v>
      </c>
      <c r="C163" s="72" t="s">
        <v>13</v>
      </c>
      <c r="D163" s="73" t="s">
        <v>38</v>
      </c>
      <c r="E163" s="152">
        <v>2</v>
      </c>
      <c r="F163" s="3"/>
      <c r="G163" s="3"/>
      <c r="H163" s="3"/>
    </row>
    <row r="164" spans="2:8" ht="22.5" x14ac:dyDescent="0.25">
      <c r="B164" s="71">
        <v>3</v>
      </c>
      <c r="C164" s="72" t="s">
        <v>14</v>
      </c>
      <c r="D164" s="73" t="s">
        <v>38</v>
      </c>
      <c r="E164" s="152">
        <v>2</v>
      </c>
      <c r="F164" s="3"/>
      <c r="G164" s="3"/>
      <c r="H164" s="3"/>
    </row>
    <row r="165" spans="2:8" ht="33.75" x14ac:dyDescent="0.25">
      <c r="B165" s="71">
        <v>4</v>
      </c>
      <c r="C165" s="72" t="s">
        <v>15</v>
      </c>
      <c r="D165" s="73" t="s">
        <v>38</v>
      </c>
      <c r="E165" s="152">
        <v>2</v>
      </c>
      <c r="F165" s="3"/>
      <c r="G165" s="3"/>
      <c r="H165" s="3"/>
    </row>
    <row r="166" spans="2:8" ht="56.25" x14ac:dyDescent="0.25">
      <c r="B166" s="71">
        <v>5</v>
      </c>
      <c r="C166" s="72" t="s">
        <v>16</v>
      </c>
      <c r="D166" s="73" t="s">
        <v>38</v>
      </c>
      <c r="E166" s="152">
        <v>2</v>
      </c>
      <c r="F166" s="3"/>
      <c r="G166" s="3"/>
      <c r="H166" s="3"/>
    </row>
    <row r="167" spans="2:8" x14ac:dyDescent="0.25">
      <c r="B167" s="71">
        <v>6</v>
      </c>
      <c r="C167" s="72" t="s">
        <v>17</v>
      </c>
      <c r="D167" s="73" t="s">
        <v>38</v>
      </c>
      <c r="E167" s="152">
        <v>2</v>
      </c>
      <c r="F167" s="3"/>
      <c r="G167" s="3"/>
      <c r="H167" s="3"/>
    </row>
    <row r="168" spans="2:8" x14ac:dyDescent="0.25">
      <c r="B168" s="71">
        <v>7</v>
      </c>
      <c r="C168" s="72" t="s">
        <v>18</v>
      </c>
      <c r="D168" s="73" t="s">
        <v>38</v>
      </c>
      <c r="E168" s="152">
        <v>2</v>
      </c>
      <c r="F168" s="3"/>
      <c r="G168" s="3"/>
      <c r="H168" s="3"/>
    </row>
    <row r="169" spans="2:8" x14ac:dyDescent="0.25">
      <c r="B169" s="71">
        <v>8</v>
      </c>
      <c r="C169" s="72" t="s">
        <v>19</v>
      </c>
      <c r="D169" s="73" t="s">
        <v>38</v>
      </c>
      <c r="E169" s="152">
        <v>2</v>
      </c>
      <c r="F169" s="3"/>
      <c r="G169" s="3"/>
      <c r="H169" s="3"/>
    </row>
    <row r="170" spans="2:8" ht="33.75" x14ac:dyDescent="0.25">
      <c r="B170" s="71">
        <v>9</v>
      </c>
      <c r="C170" s="72" t="s">
        <v>20</v>
      </c>
      <c r="D170" s="73" t="s">
        <v>38</v>
      </c>
      <c r="E170" s="152">
        <v>2</v>
      </c>
      <c r="F170" s="3"/>
      <c r="G170" s="3"/>
      <c r="H170" s="3"/>
    </row>
    <row r="171" spans="2:8" ht="22.5" x14ac:dyDescent="0.25">
      <c r="B171" s="71">
        <v>10</v>
      </c>
      <c r="C171" s="72" t="s">
        <v>21</v>
      </c>
      <c r="D171" s="73" t="s">
        <v>38</v>
      </c>
      <c r="E171" s="152">
        <v>2</v>
      </c>
      <c r="F171" s="3"/>
      <c r="G171" s="3"/>
      <c r="H171" s="3"/>
    </row>
    <row r="172" spans="2:8" ht="22.5" x14ac:dyDescent="0.25">
      <c r="B172" s="71">
        <v>11</v>
      </c>
      <c r="C172" s="72" t="s">
        <v>22</v>
      </c>
      <c r="D172" s="73" t="s">
        <v>38</v>
      </c>
      <c r="E172" s="152">
        <v>2</v>
      </c>
      <c r="F172" s="3"/>
      <c r="G172" s="3"/>
      <c r="H172" s="3"/>
    </row>
    <row r="173" spans="2:8" ht="33.75" x14ac:dyDescent="0.25">
      <c r="B173" s="71">
        <v>12</v>
      </c>
      <c r="C173" s="72" t="s">
        <v>23</v>
      </c>
      <c r="D173" s="73" t="s">
        <v>38</v>
      </c>
      <c r="E173" s="152">
        <v>2</v>
      </c>
      <c r="F173" s="3"/>
      <c r="G173" s="3"/>
      <c r="H173" s="3"/>
    </row>
    <row r="174" spans="2:8" ht="22.5" x14ac:dyDescent="0.25">
      <c r="B174" s="71">
        <v>13</v>
      </c>
      <c r="C174" s="72" t="s">
        <v>24</v>
      </c>
      <c r="D174" s="73" t="s">
        <v>38</v>
      </c>
      <c r="E174" s="152">
        <v>2</v>
      </c>
      <c r="F174" s="3"/>
      <c r="G174" s="3"/>
      <c r="H174" s="3"/>
    </row>
    <row r="175" spans="2:8" ht="33.75" x14ac:dyDescent="0.25">
      <c r="B175" s="144">
        <v>1</v>
      </c>
      <c r="C175" s="145" t="s">
        <v>11</v>
      </c>
      <c r="D175" s="146" t="s">
        <v>40</v>
      </c>
      <c r="E175" s="153">
        <v>7</v>
      </c>
      <c r="F175" s="3"/>
      <c r="G175" s="3"/>
      <c r="H175" s="3"/>
    </row>
    <row r="176" spans="2:8" ht="22.5" x14ac:dyDescent="0.25">
      <c r="B176" s="144">
        <v>2</v>
      </c>
      <c r="C176" s="145" t="s">
        <v>13</v>
      </c>
      <c r="D176" s="146" t="s">
        <v>40</v>
      </c>
      <c r="E176" s="153">
        <v>7</v>
      </c>
      <c r="F176" s="3"/>
      <c r="G176" s="3"/>
      <c r="H176" s="3"/>
    </row>
    <row r="177" spans="2:8" ht="22.5" x14ac:dyDescent="0.25">
      <c r="B177" s="144">
        <v>3</v>
      </c>
      <c r="C177" s="145" t="s">
        <v>14</v>
      </c>
      <c r="D177" s="146" t="s">
        <v>40</v>
      </c>
      <c r="E177" s="153">
        <v>0</v>
      </c>
      <c r="F177" s="3"/>
      <c r="G177" s="3"/>
      <c r="H177" s="3"/>
    </row>
    <row r="178" spans="2:8" ht="33.75" x14ac:dyDescent="0.25">
      <c r="B178" s="144">
        <v>4</v>
      </c>
      <c r="C178" s="145" t="s">
        <v>15</v>
      </c>
      <c r="D178" s="146" t="s">
        <v>40</v>
      </c>
      <c r="E178" s="153">
        <v>0</v>
      </c>
      <c r="F178" s="3"/>
      <c r="G178" s="3"/>
      <c r="H178" s="3"/>
    </row>
    <row r="179" spans="2:8" ht="56.25" x14ac:dyDescent="0.25">
      <c r="B179" s="144">
        <v>5</v>
      </c>
      <c r="C179" s="145" t="s">
        <v>16</v>
      </c>
      <c r="D179" s="146" t="s">
        <v>40</v>
      </c>
      <c r="E179" s="153">
        <v>0</v>
      </c>
      <c r="F179" s="3"/>
      <c r="G179" s="3"/>
      <c r="H179" s="3"/>
    </row>
    <row r="180" spans="2:8" x14ac:dyDescent="0.25">
      <c r="B180" s="144">
        <v>6</v>
      </c>
      <c r="C180" s="145" t="s">
        <v>17</v>
      </c>
      <c r="D180" s="146" t="s">
        <v>40</v>
      </c>
      <c r="E180" s="153">
        <v>7</v>
      </c>
      <c r="F180" s="3"/>
      <c r="G180" s="3"/>
      <c r="H180" s="3"/>
    </row>
    <row r="181" spans="2:8" x14ac:dyDescent="0.25">
      <c r="B181" s="144">
        <v>7</v>
      </c>
      <c r="C181" s="145" t="s">
        <v>18</v>
      </c>
      <c r="D181" s="146" t="s">
        <v>40</v>
      </c>
      <c r="E181" s="153">
        <v>7</v>
      </c>
      <c r="F181" s="3"/>
      <c r="G181" s="3"/>
      <c r="H181" s="3"/>
    </row>
    <row r="182" spans="2:8" x14ac:dyDescent="0.25">
      <c r="B182" s="144">
        <v>8</v>
      </c>
      <c r="C182" s="145" t="s">
        <v>19</v>
      </c>
      <c r="D182" s="146" t="s">
        <v>40</v>
      </c>
      <c r="E182" s="153">
        <v>7</v>
      </c>
      <c r="F182" s="3"/>
      <c r="G182" s="3"/>
      <c r="H182" s="3"/>
    </row>
    <row r="183" spans="2:8" ht="33.75" x14ac:dyDescent="0.25">
      <c r="B183" s="144">
        <v>9</v>
      </c>
      <c r="C183" s="145" t="s">
        <v>20</v>
      </c>
      <c r="D183" s="146" t="s">
        <v>40</v>
      </c>
      <c r="E183" s="153">
        <v>7</v>
      </c>
      <c r="F183" s="3"/>
      <c r="G183" s="3"/>
      <c r="H183" s="3"/>
    </row>
    <row r="184" spans="2:8" ht="22.5" x14ac:dyDescent="0.25">
      <c r="B184" s="144">
        <v>10</v>
      </c>
      <c r="C184" s="145" t="s">
        <v>21</v>
      </c>
      <c r="D184" s="146" t="s">
        <v>40</v>
      </c>
      <c r="E184" s="153">
        <v>4</v>
      </c>
      <c r="F184" s="3"/>
      <c r="G184" s="3"/>
      <c r="H184" s="3"/>
    </row>
    <row r="185" spans="2:8" ht="22.5" x14ac:dyDescent="0.25">
      <c r="B185" s="144">
        <v>11</v>
      </c>
      <c r="C185" s="145" t="s">
        <v>22</v>
      </c>
      <c r="D185" s="146" t="s">
        <v>40</v>
      </c>
      <c r="E185" s="153">
        <v>4</v>
      </c>
      <c r="F185" s="3"/>
      <c r="G185" s="3"/>
      <c r="H185" s="3"/>
    </row>
    <row r="186" spans="2:8" ht="33.75" x14ac:dyDescent="0.25">
      <c r="B186" s="144">
        <v>12</v>
      </c>
      <c r="C186" s="145" t="s">
        <v>23</v>
      </c>
      <c r="D186" s="146" t="s">
        <v>40</v>
      </c>
      <c r="E186" s="153">
        <v>0</v>
      </c>
      <c r="F186" s="3"/>
      <c r="G186" s="3"/>
      <c r="H186" s="3"/>
    </row>
    <row r="187" spans="2:8" ht="22.5" x14ac:dyDescent="0.25">
      <c r="B187" s="74">
        <v>13</v>
      </c>
      <c r="C187" s="75" t="s">
        <v>24</v>
      </c>
      <c r="D187" s="76" t="s">
        <v>40</v>
      </c>
      <c r="E187" s="152">
        <v>0</v>
      </c>
      <c r="F187" s="3"/>
      <c r="G187" s="3"/>
      <c r="H187" s="3"/>
    </row>
    <row r="188" spans="2:8" ht="33.75" x14ac:dyDescent="0.25">
      <c r="B188" s="71">
        <v>1</v>
      </c>
      <c r="C188" s="72" t="s">
        <v>11</v>
      </c>
      <c r="D188" s="73" t="s">
        <v>41</v>
      </c>
      <c r="E188" s="152">
        <v>2</v>
      </c>
      <c r="F188" s="3"/>
      <c r="G188" s="3"/>
      <c r="H188" s="3"/>
    </row>
    <row r="189" spans="2:8" ht="22.5" x14ac:dyDescent="0.25">
      <c r="B189" s="71">
        <v>2</v>
      </c>
      <c r="C189" s="72" t="s">
        <v>13</v>
      </c>
      <c r="D189" s="73" t="s">
        <v>41</v>
      </c>
      <c r="E189" s="152">
        <v>2</v>
      </c>
      <c r="F189" s="3"/>
      <c r="G189" s="3"/>
      <c r="H189" s="3"/>
    </row>
    <row r="190" spans="2:8" ht="22.5" x14ac:dyDescent="0.25">
      <c r="B190" s="71">
        <v>3</v>
      </c>
      <c r="C190" s="72" t="s">
        <v>14</v>
      </c>
      <c r="D190" s="73" t="s">
        <v>41</v>
      </c>
      <c r="E190" s="152">
        <v>2</v>
      </c>
      <c r="F190" s="3"/>
      <c r="G190" s="3"/>
      <c r="H190" s="3"/>
    </row>
    <row r="191" spans="2:8" ht="33.75" x14ac:dyDescent="0.25">
      <c r="B191" s="71">
        <v>4</v>
      </c>
      <c r="C191" s="72" t="s">
        <v>15</v>
      </c>
      <c r="D191" s="73" t="s">
        <v>41</v>
      </c>
      <c r="E191" s="152">
        <v>2</v>
      </c>
      <c r="F191" s="3"/>
      <c r="G191" s="3"/>
      <c r="H191" s="3"/>
    </row>
    <row r="192" spans="2:8" ht="56.25" x14ac:dyDescent="0.25">
      <c r="B192" s="71">
        <v>5</v>
      </c>
      <c r="C192" s="72" t="s">
        <v>16</v>
      </c>
      <c r="D192" s="73" t="s">
        <v>41</v>
      </c>
      <c r="E192" s="152">
        <v>2</v>
      </c>
      <c r="F192" s="3"/>
      <c r="G192" s="3"/>
      <c r="H192" s="3"/>
    </row>
    <row r="193" spans="2:8" x14ac:dyDescent="0.25">
      <c r="B193" s="71">
        <v>6</v>
      </c>
      <c r="C193" s="72" t="s">
        <v>17</v>
      </c>
      <c r="D193" s="73" t="s">
        <v>41</v>
      </c>
      <c r="E193" s="152">
        <v>2</v>
      </c>
      <c r="F193" s="3"/>
      <c r="G193" s="3"/>
      <c r="H193" s="3"/>
    </row>
    <row r="194" spans="2:8" x14ac:dyDescent="0.25">
      <c r="B194" s="71">
        <v>7</v>
      </c>
      <c r="C194" s="72" t="s">
        <v>18</v>
      </c>
      <c r="D194" s="73" t="s">
        <v>41</v>
      </c>
      <c r="E194" s="152">
        <v>2</v>
      </c>
      <c r="F194" s="3"/>
      <c r="G194" s="3"/>
      <c r="H194" s="3"/>
    </row>
    <row r="195" spans="2:8" x14ac:dyDescent="0.25">
      <c r="B195" s="71">
        <v>8</v>
      </c>
      <c r="C195" s="72" t="s">
        <v>19</v>
      </c>
      <c r="D195" s="73" t="s">
        <v>41</v>
      </c>
      <c r="E195" s="152">
        <v>2</v>
      </c>
      <c r="F195" s="3"/>
      <c r="G195" s="3"/>
      <c r="H195" s="3"/>
    </row>
    <row r="196" spans="2:8" ht="33.75" x14ac:dyDescent="0.25">
      <c r="B196" s="71">
        <v>9</v>
      </c>
      <c r="C196" s="72" t="s">
        <v>20</v>
      </c>
      <c r="D196" s="73" t="s">
        <v>41</v>
      </c>
      <c r="E196" s="152">
        <v>2</v>
      </c>
      <c r="F196" s="3"/>
      <c r="G196" s="3"/>
      <c r="H196" s="3"/>
    </row>
    <row r="197" spans="2:8" ht="22.5" x14ac:dyDescent="0.25">
      <c r="B197" s="71">
        <v>10</v>
      </c>
      <c r="C197" s="72" t="s">
        <v>21</v>
      </c>
      <c r="D197" s="73" t="s">
        <v>41</v>
      </c>
      <c r="E197" s="152">
        <v>2</v>
      </c>
      <c r="F197" s="3"/>
      <c r="G197" s="3"/>
      <c r="H197" s="3"/>
    </row>
    <row r="198" spans="2:8" ht="22.5" x14ac:dyDescent="0.25">
      <c r="B198" s="71">
        <v>11</v>
      </c>
      <c r="C198" s="72" t="s">
        <v>22</v>
      </c>
      <c r="D198" s="73" t="s">
        <v>41</v>
      </c>
      <c r="E198" s="152">
        <v>2</v>
      </c>
      <c r="F198" s="3"/>
      <c r="G198" s="3"/>
      <c r="H198" s="3"/>
    </row>
    <row r="199" spans="2:8" ht="33.75" x14ac:dyDescent="0.25">
      <c r="B199" s="71">
        <v>12</v>
      </c>
      <c r="C199" s="72" t="s">
        <v>23</v>
      </c>
      <c r="D199" s="73" t="s">
        <v>41</v>
      </c>
      <c r="E199" s="152">
        <v>2</v>
      </c>
      <c r="F199" s="3"/>
      <c r="G199" s="3"/>
      <c r="H199" s="3"/>
    </row>
    <row r="200" spans="2:8" ht="22.5" x14ac:dyDescent="0.25">
      <c r="B200" s="71">
        <v>13</v>
      </c>
      <c r="C200" s="72" t="s">
        <v>24</v>
      </c>
      <c r="D200" s="73" t="s">
        <v>41</v>
      </c>
      <c r="E200" s="152">
        <v>2</v>
      </c>
      <c r="F200" s="3"/>
      <c r="G200" s="3"/>
      <c r="H200" s="3"/>
    </row>
    <row r="201" spans="2:8" ht="33.75" x14ac:dyDescent="0.25">
      <c r="B201" s="144">
        <v>1</v>
      </c>
      <c r="C201" s="145" t="s">
        <v>11</v>
      </c>
      <c r="D201" s="146" t="s">
        <v>42</v>
      </c>
      <c r="E201" s="153">
        <v>3</v>
      </c>
      <c r="F201" s="3"/>
      <c r="G201" s="3"/>
      <c r="H201" s="3"/>
    </row>
    <row r="202" spans="2:8" ht="22.5" x14ac:dyDescent="0.25">
      <c r="B202" s="144">
        <v>2</v>
      </c>
      <c r="C202" s="145" t="s">
        <v>13</v>
      </c>
      <c r="D202" s="146" t="s">
        <v>42</v>
      </c>
      <c r="E202" s="153">
        <v>3</v>
      </c>
      <c r="F202" s="3"/>
      <c r="G202" s="3"/>
      <c r="H202" s="3"/>
    </row>
    <row r="203" spans="2:8" ht="22.5" x14ac:dyDescent="0.25">
      <c r="B203" s="144">
        <v>3</v>
      </c>
      <c r="C203" s="145" t="s">
        <v>14</v>
      </c>
      <c r="D203" s="146" t="s">
        <v>42</v>
      </c>
      <c r="E203" s="153">
        <v>3</v>
      </c>
      <c r="F203" s="3"/>
      <c r="G203" s="3"/>
      <c r="H203" s="3"/>
    </row>
    <row r="204" spans="2:8" ht="33.75" x14ac:dyDescent="0.25">
      <c r="B204" s="144">
        <v>4</v>
      </c>
      <c r="C204" s="145" t="s">
        <v>15</v>
      </c>
      <c r="D204" s="146" t="s">
        <v>42</v>
      </c>
      <c r="E204" s="153">
        <v>3</v>
      </c>
      <c r="F204" s="3"/>
      <c r="G204" s="3"/>
      <c r="H204" s="3"/>
    </row>
    <row r="205" spans="2:8" ht="56.25" x14ac:dyDescent="0.25">
      <c r="B205" s="144">
        <v>5</v>
      </c>
      <c r="C205" s="145" t="s">
        <v>16</v>
      </c>
      <c r="D205" s="146" t="s">
        <v>42</v>
      </c>
      <c r="E205" s="153">
        <v>3</v>
      </c>
      <c r="F205" s="3"/>
      <c r="G205" s="3"/>
      <c r="H205" s="3"/>
    </row>
    <row r="206" spans="2:8" x14ac:dyDescent="0.25">
      <c r="B206" s="144">
        <v>6</v>
      </c>
      <c r="C206" s="145" t="s">
        <v>17</v>
      </c>
      <c r="D206" s="146" t="s">
        <v>42</v>
      </c>
      <c r="E206" s="153">
        <v>3</v>
      </c>
      <c r="F206" s="3"/>
      <c r="G206" s="3"/>
      <c r="H206" s="3"/>
    </row>
    <row r="207" spans="2:8" x14ac:dyDescent="0.25">
      <c r="B207" s="144">
        <v>7</v>
      </c>
      <c r="C207" s="145" t="s">
        <v>18</v>
      </c>
      <c r="D207" s="146" t="s">
        <v>42</v>
      </c>
      <c r="E207" s="153">
        <v>3</v>
      </c>
      <c r="F207" s="3"/>
      <c r="G207" s="3"/>
      <c r="H207" s="3"/>
    </row>
    <row r="208" spans="2:8" x14ac:dyDescent="0.25">
      <c r="B208" s="144">
        <v>8</v>
      </c>
      <c r="C208" s="145" t="s">
        <v>19</v>
      </c>
      <c r="D208" s="146" t="s">
        <v>42</v>
      </c>
      <c r="E208" s="153">
        <v>3</v>
      </c>
      <c r="F208" s="3"/>
      <c r="G208" s="3"/>
      <c r="H208" s="3"/>
    </row>
    <row r="209" spans="2:8" ht="33.75" x14ac:dyDescent="0.25">
      <c r="B209" s="144">
        <v>9</v>
      </c>
      <c r="C209" s="145" t="s">
        <v>20</v>
      </c>
      <c r="D209" s="146" t="s">
        <v>42</v>
      </c>
      <c r="E209" s="153">
        <v>3</v>
      </c>
      <c r="F209" s="3"/>
      <c r="G209" s="3"/>
      <c r="H209" s="3"/>
    </row>
    <row r="210" spans="2:8" ht="22.5" x14ac:dyDescent="0.25">
      <c r="B210" s="144">
        <v>10</v>
      </c>
      <c r="C210" s="145" t="s">
        <v>21</v>
      </c>
      <c r="D210" s="146" t="s">
        <v>42</v>
      </c>
      <c r="E210" s="153">
        <v>3</v>
      </c>
      <c r="F210" s="3"/>
      <c r="G210" s="3"/>
      <c r="H210" s="3"/>
    </row>
    <row r="211" spans="2:8" ht="22.5" x14ac:dyDescent="0.25">
      <c r="B211" s="144">
        <v>11</v>
      </c>
      <c r="C211" s="145" t="s">
        <v>22</v>
      </c>
      <c r="D211" s="146" t="s">
        <v>42</v>
      </c>
      <c r="E211" s="153">
        <v>3</v>
      </c>
      <c r="F211" s="3"/>
      <c r="G211" s="3"/>
      <c r="H211" s="3"/>
    </row>
    <row r="212" spans="2:8" ht="33.75" x14ac:dyDescent="0.25">
      <c r="B212" s="144">
        <v>12</v>
      </c>
      <c r="C212" s="145" t="s">
        <v>23</v>
      </c>
      <c r="D212" s="146" t="s">
        <v>42</v>
      </c>
      <c r="E212" s="153">
        <v>3</v>
      </c>
      <c r="F212" s="3"/>
      <c r="G212" s="3"/>
      <c r="H212" s="3"/>
    </row>
    <row r="213" spans="2:8" ht="22.5" x14ac:dyDescent="0.25">
      <c r="B213" s="144">
        <v>13</v>
      </c>
      <c r="C213" s="145" t="s">
        <v>24</v>
      </c>
      <c r="D213" s="146" t="s">
        <v>42</v>
      </c>
      <c r="E213" s="153">
        <v>3</v>
      </c>
      <c r="F213" s="3"/>
      <c r="G213" s="3"/>
      <c r="H213" s="3"/>
    </row>
    <row r="214" spans="2:8" ht="33.75" x14ac:dyDescent="0.25">
      <c r="B214" s="71">
        <v>1</v>
      </c>
      <c r="C214" s="72" t="s">
        <v>11</v>
      </c>
      <c r="D214" s="73" t="s">
        <v>44</v>
      </c>
      <c r="E214" s="152">
        <v>4</v>
      </c>
      <c r="F214" s="3"/>
      <c r="G214" s="3"/>
      <c r="H214" s="3"/>
    </row>
    <row r="215" spans="2:8" ht="22.5" x14ac:dyDescent="0.25">
      <c r="B215" s="71">
        <v>2</v>
      </c>
      <c r="C215" s="72" t="s">
        <v>13</v>
      </c>
      <c r="D215" s="73" t="s">
        <v>44</v>
      </c>
      <c r="E215" s="152">
        <v>4</v>
      </c>
      <c r="F215" s="3"/>
      <c r="G215" s="3"/>
      <c r="H215" s="3"/>
    </row>
    <row r="216" spans="2:8" ht="22.5" x14ac:dyDescent="0.25">
      <c r="B216" s="71">
        <v>3</v>
      </c>
      <c r="C216" s="72" t="s">
        <v>14</v>
      </c>
      <c r="D216" s="73" t="s">
        <v>44</v>
      </c>
      <c r="E216" s="152">
        <v>0</v>
      </c>
      <c r="F216" s="3"/>
      <c r="G216" s="3"/>
      <c r="H216" s="3"/>
    </row>
    <row r="217" spans="2:8" ht="33.75" x14ac:dyDescent="0.25">
      <c r="B217" s="71">
        <v>4</v>
      </c>
      <c r="C217" s="72" t="s">
        <v>15</v>
      </c>
      <c r="D217" s="73" t="s">
        <v>44</v>
      </c>
      <c r="E217" s="152">
        <v>0</v>
      </c>
      <c r="F217" s="3"/>
      <c r="G217" s="3"/>
      <c r="H217" s="3"/>
    </row>
    <row r="218" spans="2:8" ht="56.25" x14ac:dyDescent="0.25">
      <c r="B218" s="71">
        <v>5</v>
      </c>
      <c r="C218" s="72" t="s">
        <v>16</v>
      </c>
      <c r="D218" s="73" t="s">
        <v>44</v>
      </c>
      <c r="E218" s="152">
        <v>0</v>
      </c>
      <c r="F218" s="3"/>
      <c r="G218" s="3"/>
      <c r="H218" s="3"/>
    </row>
    <row r="219" spans="2:8" x14ac:dyDescent="0.25">
      <c r="B219" s="71">
        <v>6</v>
      </c>
      <c r="C219" s="72" t="s">
        <v>17</v>
      </c>
      <c r="D219" s="73" t="s">
        <v>44</v>
      </c>
      <c r="E219" s="152">
        <v>4</v>
      </c>
      <c r="F219" s="3"/>
      <c r="G219" s="3"/>
      <c r="H219" s="3"/>
    </row>
    <row r="220" spans="2:8" x14ac:dyDescent="0.25">
      <c r="B220" s="71">
        <v>7</v>
      </c>
      <c r="C220" s="72" t="s">
        <v>18</v>
      </c>
      <c r="D220" s="73" t="s">
        <v>44</v>
      </c>
      <c r="E220" s="152">
        <v>4</v>
      </c>
      <c r="F220" s="3"/>
      <c r="G220" s="3"/>
      <c r="H220" s="3"/>
    </row>
    <row r="221" spans="2:8" x14ac:dyDescent="0.25">
      <c r="B221" s="71">
        <v>8</v>
      </c>
      <c r="C221" s="72" t="s">
        <v>19</v>
      </c>
      <c r="D221" s="73" t="s">
        <v>44</v>
      </c>
      <c r="E221" s="152">
        <v>4</v>
      </c>
      <c r="F221" s="3"/>
      <c r="G221" s="3"/>
      <c r="H221" s="3"/>
    </row>
    <row r="222" spans="2:8" ht="33.75" x14ac:dyDescent="0.25">
      <c r="B222" s="71">
        <v>9</v>
      </c>
      <c r="C222" s="72" t="s">
        <v>20</v>
      </c>
      <c r="D222" s="73" t="s">
        <v>44</v>
      </c>
      <c r="E222" s="152">
        <v>4</v>
      </c>
      <c r="F222" s="3"/>
      <c r="G222" s="3"/>
      <c r="H222" s="3"/>
    </row>
    <row r="223" spans="2:8" ht="22.5" x14ac:dyDescent="0.25">
      <c r="B223" s="71">
        <v>10</v>
      </c>
      <c r="C223" s="72" t="s">
        <v>21</v>
      </c>
      <c r="D223" s="73" t="s">
        <v>44</v>
      </c>
      <c r="E223" s="152">
        <v>2</v>
      </c>
      <c r="F223" s="3"/>
      <c r="G223" s="3"/>
      <c r="H223" s="3"/>
    </row>
    <row r="224" spans="2:8" ht="22.5" x14ac:dyDescent="0.25">
      <c r="B224" s="71">
        <v>11</v>
      </c>
      <c r="C224" s="72" t="s">
        <v>22</v>
      </c>
      <c r="D224" s="73" t="s">
        <v>44</v>
      </c>
      <c r="E224" s="152">
        <v>2</v>
      </c>
      <c r="F224" s="3"/>
      <c r="G224" s="3"/>
      <c r="H224" s="3"/>
    </row>
    <row r="225" spans="2:8" ht="33.75" x14ac:dyDescent="0.25">
      <c r="B225" s="71">
        <v>12</v>
      </c>
      <c r="C225" s="72" t="s">
        <v>23</v>
      </c>
      <c r="D225" s="73" t="s">
        <v>44</v>
      </c>
      <c r="E225" s="152">
        <v>0</v>
      </c>
      <c r="F225" s="3"/>
      <c r="G225" s="3"/>
      <c r="H225" s="3"/>
    </row>
    <row r="226" spans="2:8" ht="22.5" x14ac:dyDescent="0.25">
      <c r="B226" s="71">
        <v>13</v>
      </c>
      <c r="C226" s="72" t="s">
        <v>24</v>
      </c>
      <c r="D226" s="73" t="s">
        <v>44</v>
      </c>
      <c r="E226" s="152">
        <v>0</v>
      </c>
      <c r="F226" s="3"/>
      <c r="G226" s="3"/>
      <c r="H226" s="3"/>
    </row>
    <row r="227" spans="2:8" x14ac:dyDescent="0.25">
      <c r="B227" s="71"/>
      <c r="C227" s="72" t="s">
        <v>45</v>
      </c>
      <c r="D227" s="73"/>
      <c r="E227" s="156">
        <v>1170</v>
      </c>
    </row>
    <row r="228" spans="2:8" x14ac:dyDescent="0.25">
      <c r="B228" s="121"/>
      <c r="C228" s="121"/>
      <c r="D228" s="121"/>
      <c r="E228" s="121"/>
      <c r="F228" s="121"/>
      <c r="G228" s="121"/>
      <c r="H228" s="121"/>
    </row>
    <row r="229" spans="2:8" x14ac:dyDescent="0.25">
      <c r="B229" s="121"/>
      <c r="C229" s="121"/>
      <c r="D229" s="121"/>
      <c r="E229" s="121"/>
      <c r="F229" s="121"/>
      <c r="G229" s="121"/>
      <c r="H229" s="121"/>
    </row>
    <row r="230" spans="2:8" x14ac:dyDescent="0.25">
      <c r="B230" s="121"/>
      <c r="C230" s="121"/>
      <c r="D230" s="121"/>
      <c r="E230" s="121"/>
      <c r="F230" s="121"/>
      <c r="G230" s="121"/>
      <c r="H230" s="121"/>
    </row>
    <row r="231" spans="2:8" x14ac:dyDescent="0.25">
      <c r="B231" s="121"/>
      <c r="C231" s="121"/>
      <c r="D231" s="121"/>
      <c r="E231" s="121"/>
      <c r="F231" s="121"/>
      <c r="G231" s="121"/>
      <c r="H231" s="121"/>
    </row>
  </sheetData>
  <mergeCells count="7">
    <mergeCell ref="H4:H5"/>
    <mergeCell ref="B3:H3"/>
    <mergeCell ref="F4:F5"/>
    <mergeCell ref="G4:G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VACUNACION</vt:lpstr>
      <vt:lpstr>Vacunas cuadro dos</vt:lpstr>
      <vt:lpstr>Examenes primer pago</vt:lpstr>
      <vt:lpstr>Bonos segundo pago (2)</vt:lpstr>
      <vt:lpstr>bonos tres</vt:lpstr>
      <vt:lpstr>VACUNACION BOGOTA</vt:lpstr>
      <vt:lpstr>Cantidades a cotizar</vt:lpstr>
      <vt:lpstr>Cuadro resumen</vt:lpstr>
      <vt:lpstr>propuesta economica</vt:lpstr>
      <vt:lpstr>valor promedio</vt:lpstr>
      <vt:lpstr>bonos cuatro</vt:lpstr>
      <vt:lpstr>'Cuadro resumen'!Área_de_impresión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Gustavo Ramos Daza</dc:creator>
  <cp:lastModifiedBy>Lucero Garzon Ariza</cp:lastModifiedBy>
  <cp:lastPrinted>2018-09-18T14:22:58Z</cp:lastPrinted>
  <dcterms:created xsi:type="dcterms:W3CDTF">2016-10-14T01:22:09Z</dcterms:created>
  <dcterms:modified xsi:type="dcterms:W3CDTF">2018-10-31T21:07:16Z</dcterms:modified>
</cp:coreProperties>
</file>