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Paola Velasco\Produccion Minirales - Mapa Regalias\2019\Primer Trimestre\"/>
    </mc:Choice>
  </mc:AlternateContent>
  <bookViews>
    <workbookView xWindow="0" yWindow="0" windowWidth="20490" windowHeight="6855"/>
  </bookViews>
  <sheets>
    <sheet name="CLASIFICACION UPME" sheetId="1" r:id="rId1"/>
    <sheet name="ARENAS" sheetId="2" r:id="rId2"/>
    <sheet name="ASFALTITA" sheetId="3" r:id="rId3"/>
    <sheet name="DIABASA" sheetId="4" r:id="rId4"/>
    <sheet name="GRAVAS" sheetId="5" r:id="rId5"/>
    <sheet name="RECEBO" sheetId="6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6" l="1"/>
  <c r="E34" i="5"/>
  <c r="E9" i="4"/>
  <c r="E9" i="3"/>
  <c r="E31" i="2"/>
  <c r="F13" i="1" l="1"/>
  <c r="F12" i="1"/>
  <c r="F11" i="1"/>
  <c r="F10" i="1"/>
  <c r="F9" i="1"/>
  <c r="G9" i="1" l="1"/>
  <c r="F14" i="1"/>
</calcChain>
</file>

<file path=xl/sharedStrings.xml><?xml version="1.0" encoding="utf-8"?>
<sst xmlns="http://schemas.openxmlformats.org/spreadsheetml/2006/main" count="237" uniqueCount="127">
  <si>
    <t>AGENCIA NACIONAL DE MINERIA</t>
  </si>
  <si>
    <t>VICEPRESIDENCIA DE SEGUIMIENTO, CONTROL Y SEGURIDAD MINERA</t>
  </si>
  <si>
    <t>GRUPO DE REGALIAS Y CONTRAPRESTACIONES ECONOMICAS</t>
  </si>
  <si>
    <t>CLASIFICACION DE MINERALES</t>
  </si>
  <si>
    <t>No.</t>
  </si>
  <si>
    <t>MINERAL</t>
  </si>
  <si>
    <t>UNIDAD DE MEDIDA</t>
  </si>
  <si>
    <t>CANTIDAD POR MINERAL</t>
  </si>
  <si>
    <t>CANTIDAD POR CLASIFICACION</t>
  </si>
  <si>
    <t>ROCAS Y MATERIALES DE CONSTRUCCIÓN</t>
  </si>
  <si>
    <t>ARENA</t>
  </si>
  <si>
    <t>m3</t>
  </si>
  <si>
    <t>ASFALTITAS</t>
  </si>
  <si>
    <t>DIABASA</t>
  </si>
  <si>
    <t>GRAVA</t>
  </si>
  <si>
    <t>RECEBO</t>
  </si>
  <si>
    <t>TOTAL</t>
  </si>
  <si>
    <t>NOTAS:</t>
  </si>
  <si>
    <t>*   Los datos que se presentan son preliminares de acuerdo con la información que la Agencia Nacional de Minería ha recibido  a la fecha.</t>
  </si>
  <si>
    <t>DEPARTAMENTO</t>
  </si>
  <si>
    <t>CODIGO DANE - MUNICIPIO</t>
  </si>
  <si>
    <t>MUNICIPIO</t>
  </si>
  <si>
    <t>PRODUCCION MUNICIPIO</t>
  </si>
  <si>
    <t>PRODUCCION DEPARTAMENTO</t>
  </si>
  <si>
    <t>Total general</t>
  </si>
  <si>
    <t>ND</t>
  </si>
  <si>
    <t xml:space="preserve">                                           </t>
  </si>
  <si>
    <t>* Los datos que se presentan son preliminares de acuerdo con la información que la Agencia Nacional de Minería ha recibido  a la fecha.</t>
  </si>
  <si>
    <t>* ND: No se tiene información sobre producción hasta la fecha.</t>
  </si>
  <si>
    <t>INFORME DE PRODUCCION ROCAS Y MATERIALES DE CONSTRUCCION 
ACUMULADO I  TRIMESTRE 2019</t>
  </si>
  <si>
    <t>ARENAS ACUMULADO  I  TRIMESTRE DE 2019 ( m3 )</t>
  </si>
  <si>
    <t>ASFALTITA ACUMULADO  I  TRIMESTRE DE 2019( m3 )</t>
  </si>
  <si>
    <t>DIABASA ACUMULADO  I  TRIMESTRE DE 2019 ( m3 )</t>
  </si>
  <si>
    <t>GRAVAS  ACUMULADO  I  TRIMESTRE DE 2019 ( m3 )</t>
  </si>
  <si>
    <t>RECEBO ACUMULADO  I  TRIMESTRE DE 2019 ( m3 )</t>
  </si>
  <si>
    <t>FECHA DE PRESENTACIÓN MAYO 15 DE 2019</t>
  </si>
  <si>
    <t>Atlantico</t>
  </si>
  <si>
    <t>08421</t>
  </si>
  <si>
    <t>Luruaco</t>
  </si>
  <si>
    <t>08606</t>
  </si>
  <si>
    <t>Repelon</t>
  </si>
  <si>
    <t>Bogota, D.C.</t>
  </si>
  <si>
    <t>11001</t>
  </si>
  <si>
    <t>Bolivar</t>
  </si>
  <si>
    <t>13001</t>
  </si>
  <si>
    <t>Cartagena</t>
  </si>
  <si>
    <t>13433</t>
  </si>
  <si>
    <t>Mahates</t>
  </si>
  <si>
    <t>13836</t>
  </si>
  <si>
    <t>Turbaco</t>
  </si>
  <si>
    <t>Boyaca</t>
  </si>
  <si>
    <t>15325</t>
  </si>
  <si>
    <t>Guayata</t>
  </si>
  <si>
    <t>15759</t>
  </si>
  <si>
    <t>Sogamoso</t>
  </si>
  <si>
    <t>15761</t>
  </si>
  <si>
    <t>Somondoco</t>
  </si>
  <si>
    <t>Cundinamarca</t>
  </si>
  <si>
    <t>25175</t>
  </si>
  <si>
    <t>Chia</t>
  </si>
  <si>
    <t>25368</t>
  </si>
  <si>
    <t>Jerusalen</t>
  </si>
  <si>
    <t>25473</t>
  </si>
  <si>
    <t>Mosquera - Cundinamarca</t>
  </si>
  <si>
    <t>25483</t>
  </si>
  <si>
    <t>Nariño - Cundinamarca</t>
  </si>
  <si>
    <t>25488</t>
  </si>
  <si>
    <t>Nilo</t>
  </si>
  <si>
    <t>25754</t>
  </si>
  <si>
    <t>Soacha</t>
  </si>
  <si>
    <t>25793</t>
  </si>
  <si>
    <t>Tausa</t>
  </si>
  <si>
    <t>25817</t>
  </si>
  <si>
    <t>Tocancipa</t>
  </si>
  <si>
    <t>25875</t>
  </si>
  <si>
    <t>Villeta</t>
  </si>
  <si>
    <t>Huila</t>
  </si>
  <si>
    <t>41615</t>
  </si>
  <si>
    <t>Rivera</t>
  </si>
  <si>
    <t>Meta</t>
  </si>
  <si>
    <t>50001</t>
  </si>
  <si>
    <t>Villavicencio</t>
  </si>
  <si>
    <t>50006</t>
  </si>
  <si>
    <t>Acacias</t>
  </si>
  <si>
    <t>Tolima</t>
  </si>
  <si>
    <t>73001</t>
  </si>
  <si>
    <t>Ibague</t>
  </si>
  <si>
    <t>Valle del Cauca</t>
  </si>
  <si>
    <t>76364</t>
  </si>
  <si>
    <t>Jamundi</t>
  </si>
  <si>
    <t>Norte de Santander</t>
  </si>
  <si>
    <t>54385</t>
  </si>
  <si>
    <t>La Esperanza</t>
  </si>
  <si>
    <t>Cordoba</t>
  </si>
  <si>
    <t>23466</t>
  </si>
  <si>
    <t>Montelibano</t>
  </si>
  <si>
    <t>Antioquia</t>
  </si>
  <si>
    <t>05480</t>
  </si>
  <si>
    <t>Mutata</t>
  </si>
  <si>
    <t>Arauca</t>
  </si>
  <si>
    <t>81736</t>
  </si>
  <si>
    <t>Saravena</t>
  </si>
  <si>
    <t>81794</t>
  </si>
  <si>
    <t>Tame</t>
  </si>
  <si>
    <t>13442</t>
  </si>
  <si>
    <t>Maria La Baja</t>
  </si>
  <si>
    <t>25035</t>
  </si>
  <si>
    <t>Anapoima</t>
  </si>
  <si>
    <t>25530</t>
  </si>
  <si>
    <t>Paratebueno</t>
  </si>
  <si>
    <t>50226</t>
  </si>
  <si>
    <t>Cumaral</t>
  </si>
  <si>
    <t>54405</t>
  </si>
  <si>
    <t>Los Patios</t>
  </si>
  <si>
    <t>Vichada</t>
  </si>
  <si>
    <t>99001</t>
  </si>
  <si>
    <t>Puerto Carreño</t>
  </si>
  <si>
    <t>08832</t>
  </si>
  <si>
    <t>Tubara</t>
  </si>
  <si>
    <t>41524</t>
  </si>
  <si>
    <t>Palermo</t>
  </si>
  <si>
    <t>Magdalena</t>
  </si>
  <si>
    <t>47189</t>
  </si>
  <si>
    <t>Cienaga - Magalena</t>
  </si>
  <si>
    <t>Nariño</t>
  </si>
  <si>
    <t>52001</t>
  </si>
  <si>
    <t>Pasto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</si>
</sst>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??_);_(@_)"/>
    <numFmt numFmtId="165" formatCode="_-* #,##0_-;\-* #,##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name val="Tahoma"/>
      <family val="2"/>
    </font>
    <font>
      <b/>
      <sz val="10"/>
      <name val="Calibri"/>
      <family val="2"/>
      <scheme val="minor"/>
    </font>
    <font>
      <b/>
      <sz val="8"/>
      <name val="Arial"/>
      <family val="2"/>
    </font>
    <font>
      <u/>
      <sz val="11"/>
      <color theme="10"/>
      <name val="Calibri"/>
      <family val="2"/>
      <scheme val="minor"/>
    </font>
    <font>
      <sz val="8"/>
      <name val="Arial"/>
      <family val="2"/>
    </font>
    <font>
      <b/>
      <sz val="10"/>
      <name val="Arial"/>
      <family val="2"/>
    </font>
    <font>
      <b/>
      <sz val="11"/>
      <name val="Calibri"/>
      <family val="2"/>
      <scheme val="minor"/>
    </font>
    <font>
      <sz val="10"/>
      <name val="Arial"/>
      <family val="2"/>
    </font>
    <font>
      <b/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theme="4" tint="0.79998168889431442"/>
      </patternFill>
    </fill>
    <fill>
      <patternFill patternType="solid">
        <fgColor theme="9" tint="0.39997558519241921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11" fillId="0" borderId="0"/>
    <xf numFmtId="41" fontId="1" fillId="0" borderId="0" applyFont="0" applyFill="0" applyBorder="0" applyAlignment="0" applyProtection="0"/>
  </cellStyleXfs>
  <cellXfs count="74">
    <xf numFmtId="0" fontId="0" fillId="0" borderId="0" xfId="0"/>
    <xf numFmtId="0" fontId="5" fillId="2" borderId="6" xfId="0" applyFont="1" applyFill="1" applyBorder="1" applyAlignment="1">
      <alignment horizontal="left" vertical="center" wrapText="1"/>
    </xf>
    <xf numFmtId="0" fontId="5" fillId="2" borderId="7" xfId="0" applyFont="1" applyFill="1" applyBorder="1" applyAlignment="1">
      <alignment horizontal="left" vertical="center" wrapText="1"/>
    </xf>
    <xf numFmtId="0" fontId="5" fillId="2" borderId="8" xfId="0" applyFont="1" applyFill="1" applyBorder="1" applyAlignment="1">
      <alignment horizontal="left" vertical="center" wrapText="1"/>
    </xf>
    <xf numFmtId="0" fontId="7" fillId="0" borderId="10" xfId="2" applyFill="1" applyBorder="1" applyAlignment="1">
      <alignment horizontal="left" vertical="center" wrapText="1"/>
    </xf>
    <xf numFmtId="0" fontId="8" fillId="0" borderId="11" xfId="0" applyFont="1" applyFill="1" applyBorder="1" applyAlignment="1">
      <alignment horizontal="center" vertical="center" wrapText="1"/>
    </xf>
    <xf numFmtId="4" fontId="2" fillId="0" borderId="11" xfId="0" applyNumberFormat="1" applyFont="1" applyFill="1" applyBorder="1" applyAlignment="1"/>
    <xf numFmtId="0" fontId="8" fillId="0" borderId="14" xfId="0" applyFont="1" applyFill="1" applyBorder="1" applyAlignment="1">
      <alignment horizontal="center" vertical="center" wrapText="1"/>
    </xf>
    <xf numFmtId="4" fontId="2" fillId="0" borderId="15" xfId="0" applyNumberFormat="1" applyFont="1" applyFill="1" applyBorder="1" applyAlignment="1"/>
    <xf numFmtId="0" fontId="8" fillId="0" borderId="15" xfId="0" applyFont="1" applyFill="1" applyBorder="1" applyAlignment="1">
      <alignment horizontal="center" vertical="center" wrapText="1"/>
    </xf>
    <xf numFmtId="0" fontId="7" fillId="0" borderId="18" xfId="2" applyFill="1" applyBorder="1" applyAlignment="1">
      <alignment horizontal="left" vertical="center" wrapText="1"/>
    </xf>
    <xf numFmtId="0" fontId="8" fillId="0" borderId="19" xfId="0" applyFont="1" applyFill="1" applyBorder="1" applyAlignment="1">
      <alignment horizontal="center" vertical="center" wrapText="1"/>
    </xf>
    <xf numFmtId="4" fontId="2" fillId="0" borderId="19" xfId="0" applyNumberFormat="1" applyFont="1" applyFill="1" applyBorder="1" applyAlignment="1"/>
    <xf numFmtId="164" fontId="0" fillId="0" borderId="0" xfId="1" applyFont="1"/>
    <xf numFmtId="164" fontId="0" fillId="0" borderId="0" xfId="1" applyFont="1" applyAlignment="1">
      <alignment horizontal="center"/>
    </xf>
    <xf numFmtId="0" fontId="6" fillId="0" borderId="0" xfId="0" applyFont="1"/>
    <xf numFmtId="165" fontId="0" fillId="0" borderId="0" xfId="0" applyNumberFormat="1"/>
    <xf numFmtId="43" fontId="0" fillId="0" borderId="0" xfId="0" applyNumberFormat="1"/>
    <xf numFmtId="164" fontId="2" fillId="0" borderId="26" xfId="1" applyFont="1" applyFill="1" applyBorder="1" applyAlignment="1">
      <alignment horizontal="center"/>
    </xf>
    <xf numFmtId="164" fontId="2" fillId="0" borderId="27" xfId="1" applyFont="1" applyFill="1" applyBorder="1" applyAlignment="1">
      <alignment horizontal="center"/>
    </xf>
    <xf numFmtId="164" fontId="2" fillId="0" borderId="28" xfId="1" applyFont="1" applyFill="1" applyBorder="1" applyAlignment="1">
      <alignment horizontal="center"/>
    </xf>
    <xf numFmtId="0" fontId="2" fillId="0" borderId="29" xfId="0" applyFont="1" applyBorder="1"/>
    <xf numFmtId="0" fontId="0" fillId="0" borderId="29" xfId="1" applyNumberFormat="1" applyFont="1" applyBorder="1"/>
    <xf numFmtId="0" fontId="0" fillId="0" borderId="29" xfId="0" applyBorder="1"/>
    <xf numFmtId="164" fontId="0" fillId="0" borderId="29" xfId="1" applyNumberFormat="1" applyFont="1" applyBorder="1"/>
    <xf numFmtId="0" fontId="2" fillId="0" borderId="30" xfId="0" applyFont="1" applyBorder="1"/>
    <xf numFmtId="0" fontId="0" fillId="0" borderId="30" xfId="1" applyNumberFormat="1" applyFont="1" applyBorder="1"/>
    <xf numFmtId="0" fontId="0" fillId="0" borderId="30" xfId="0" applyBorder="1"/>
    <xf numFmtId="164" fontId="0" fillId="0" borderId="30" xfId="1" applyNumberFormat="1" applyFont="1" applyBorder="1"/>
    <xf numFmtId="3" fontId="2" fillId="0" borderId="0" xfId="0" applyNumberFormat="1" applyFont="1"/>
    <xf numFmtId="164" fontId="0" fillId="0" borderId="0" xfId="0" applyNumberFormat="1"/>
    <xf numFmtId="0" fontId="0" fillId="0" borderId="32" xfId="0" applyBorder="1" applyAlignment="1">
      <alignment horizontal="right"/>
    </xf>
    <xf numFmtId="0" fontId="0" fillId="0" borderId="30" xfId="0" applyBorder="1" applyAlignment="1">
      <alignment horizontal="left" indent="1"/>
    </xf>
    <xf numFmtId="164" fontId="0" fillId="0" borderId="33" xfId="1" applyFont="1" applyBorder="1" applyAlignment="1">
      <alignment horizontal="right"/>
    </xf>
    <xf numFmtId="0" fontId="6" fillId="0" borderId="0" xfId="3" applyFont="1" applyAlignment="1">
      <alignment horizontal="left" wrapText="1"/>
    </xf>
    <xf numFmtId="0" fontId="4" fillId="0" borderId="1" xfId="0" applyFont="1" applyBorder="1" applyAlignment="1">
      <alignment horizontal="center"/>
    </xf>
    <xf numFmtId="0" fontId="2" fillId="3" borderId="30" xfId="0" applyFont="1" applyFill="1" applyBorder="1"/>
    <xf numFmtId="164" fontId="2" fillId="3" borderId="30" xfId="1" applyNumberFormat="1" applyFont="1" applyFill="1" applyBorder="1"/>
    <xf numFmtId="4" fontId="10" fillId="4" borderId="22" xfId="0" applyNumberFormat="1" applyFont="1" applyFill="1" applyBorder="1" applyAlignment="1">
      <alignment horizontal="right" vertical="center" wrapText="1"/>
    </xf>
    <xf numFmtId="43" fontId="10" fillId="4" borderId="20" xfId="1" applyNumberFormat="1" applyFont="1" applyFill="1" applyBorder="1" applyAlignment="1">
      <alignment vertical="center" wrapText="1"/>
    </xf>
    <xf numFmtId="0" fontId="2" fillId="0" borderId="29" xfId="0" applyFont="1" applyBorder="1" applyAlignment="1">
      <alignment horizontal="left"/>
    </xf>
    <xf numFmtId="0" fontId="2" fillId="0" borderId="7" xfId="0" applyFont="1" applyBorder="1" applyAlignment="1"/>
    <xf numFmtId="0" fontId="2" fillId="0" borderId="31" xfId="0" applyFont="1" applyBorder="1" applyAlignment="1"/>
    <xf numFmtId="0" fontId="2" fillId="0" borderId="29" xfId="0" applyFont="1" applyBorder="1" applyAlignment="1"/>
    <xf numFmtId="164" fontId="2" fillId="0" borderId="6" xfId="1" applyFont="1" applyFill="1" applyBorder="1" applyAlignment="1">
      <alignment horizontal="center"/>
    </xf>
    <xf numFmtId="0" fontId="2" fillId="0" borderId="30" xfId="0" applyFont="1" applyBorder="1" applyAlignment="1">
      <alignment horizontal="left"/>
    </xf>
    <xf numFmtId="0" fontId="2" fillId="0" borderId="34" xfId="0" applyFont="1" applyBorder="1" applyAlignment="1"/>
    <xf numFmtId="0" fontId="2" fillId="0" borderId="30" xfId="0" applyFont="1" applyBorder="1" applyAlignment="1"/>
    <xf numFmtId="0" fontId="2" fillId="0" borderId="30" xfId="0" applyFont="1" applyBorder="1" applyAlignment="1">
      <alignment horizontal="left"/>
    </xf>
    <xf numFmtId="41" fontId="0" fillId="0" borderId="0" xfId="4" applyFont="1"/>
    <xf numFmtId="0" fontId="8" fillId="0" borderId="0" xfId="3" applyFont="1" applyAlignment="1">
      <alignment horizontal="left" wrapText="1"/>
    </xf>
    <xf numFmtId="0" fontId="3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2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0" fillId="0" borderId="5" xfId="0" applyBorder="1" applyAlignment="1">
      <alignment horizontal="center"/>
    </xf>
    <xf numFmtId="0" fontId="6" fillId="0" borderId="9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 wrapText="1"/>
    </xf>
    <xf numFmtId="43" fontId="9" fillId="0" borderId="12" xfId="0" applyNumberFormat="1" applyFont="1" applyFill="1" applyBorder="1" applyAlignment="1">
      <alignment horizontal="center" vertical="center" wrapText="1"/>
    </xf>
    <xf numFmtId="43" fontId="9" fillId="0" borderId="16" xfId="0" applyNumberFormat="1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center" vertical="center" wrapText="1"/>
    </xf>
    <xf numFmtId="0" fontId="9" fillId="0" borderId="20" xfId="0" applyFont="1" applyFill="1" applyBorder="1" applyAlignment="1">
      <alignment horizontal="center" vertical="center" wrapText="1"/>
    </xf>
    <xf numFmtId="0" fontId="5" fillId="4" borderId="2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20" xfId="0" applyFont="1" applyFill="1" applyBorder="1" applyAlignment="1">
      <alignment horizontal="center" vertical="center" wrapText="1"/>
    </xf>
    <xf numFmtId="0" fontId="6" fillId="0" borderId="0" xfId="3" applyFont="1" applyAlignment="1">
      <alignment horizontal="left" wrapText="1"/>
    </xf>
    <xf numFmtId="0" fontId="4" fillId="0" borderId="0" xfId="0" applyFont="1" applyBorder="1" applyAlignment="1">
      <alignment horizontal="center"/>
    </xf>
    <xf numFmtId="0" fontId="2" fillId="0" borderId="23" xfId="0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 wrapText="1"/>
    </xf>
  </cellXfs>
  <cellStyles count="5">
    <cellStyle name="Hipervínculo" xfId="2" builtinId="8"/>
    <cellStyle name="Millares" xfId="1" builtinId="3"/>
    <cellStyle name="Millares [0]" xfId="4" builtinId="6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409575</xdr:colOff>
      <xdr:row>0</xdr:row>
      <xdr:rowOff>95250</xdr:rowOff>
    </xdr:from>
    <xdr:to>
      <xdr:col>1</xdr:col>
      <xdr:colOff>713800</xdr:colOff>
      <xdr:row>3</xdr:row>
      <xdr:rowOff>171450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95250"/>
          <a:ext cx="81857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142875</xdr:colOff>
      <xdr:row>0</xdr:row>
      <xdr:rowOff>0</xdr:rowOff>
    </xdr:from>
    <xdr:to>
      <xdr:col>1</xdr:col>
      <xdr:colOff>996389</xdr:colOff>
      <xdr:row>3</xdr:row>
      <xdr:rowOff>131508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3875" y="0"/>
          <a:ext cx="853514" cy="7315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0</xdr:row>
      <xdr:rowOff>9525</xdr:rowOff>
    </xdr:from>
    <xdr:to>
      <xdr:col>1</xdr:col>
      <xdr:colOff>958289</xdr:colOff>
      <xdr:row>3</xdr:row>
      <xdr:rowOff>141033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675" y="9525"/>
          <a:ext cx="853514" cy="73158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200025</xdr:colOff>
      <xdr:row>0</xdr:row>
      <xdr:rowOff>0</xdr:rowOff>
    </xdr:from>
    <xdr:to>
      <xdr:col>1</xdr:col>
      <xdr:colOff>1053539</xdr:colOff>
      <xdr:row>3</xdr:row>
      <xdr:rowOff>131508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025" y="0"/>
          <a:ext cx="853514" cy="73158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114300</xdr:colOff>
      <xdr:row>0</xdr:row>
      <xdr:rowOff>0</xdr:rowOff>
    </xdr:from>
    <xdr:to>
      <xdr:col>1</xdr:col>
      <xdr:colOff>967814</xdr:colOff>
      <xdr:row>3</xdr:row>
      <xdr:rowOff>131508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0" y="0"/>
          <a:ext cx="853514" cy="73158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0</xdr:row>
      <xdr:rowOff>0</xdr:rowOff>
    </xdr:from>
    <xdr:to>
      <xdr:col>1</xdr:col>
      <xdr:colOff>958289</xdr:colOff>
      <xdr:row>3</xdr:row>
      <xdr:rowOff>131508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5775" y="0"/>
          <a:ext cx="853514" cy="7315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8"/>
  <sheetViews>
    <sheetView tabSelected="1" workbookViewId="0">
      <selection activeCell="M12" sqref="M12"/>
    </sheetView>
  </sheetViews>
  <sheetFormatPr baseColWidth="10" defaultRowHeight="15" x14ac:dyDescent="0.25"/>
  <cols>
    <col min="1" max="1" width="7.7109375" customWidth="1"/>
    <col min="2" max="2" width="13.28515625" customWidth="1"/>
    <col min="3" max="3" width="18.28515625" customWidth="1"/>
    <col min="4" max="4" width="13.5703125" customWidth="1"/>
    <col min="6" max="6" width="15.28515625" customWidth="1"/>
    <col min="7" max="7" width="19.5703125" customWidth="1"/>
  </cols>
  <sheetData>
    <row r="1" spans="2:7" ht="15.75" x14ac:dyDescent="0.25">
      <c r="B1" s="51" t="s">
        <v>0</v>
      </c>
      <c r="C1" s="51"/>
      <c r="D1" s="51"/>
      <c r="E1" s="51"/>
      <c r="F1" s="51"/>
      <c r="G1" s="51"/>
    </row>
    <row r="2" spans="2:7" ht="15.75" x14ac:dyDescent="0.25">
      <c r="B2" s="52" t="s">
        <v>1</v>
      </c>
      <c r="C2" s="52"/>
      <c r="D2" s="52"/>
      <c r="E2" s="52"/>
      <c r="F2" s="52"/>
      <c r="G2" s="52"/>
    </row>
    <row r="3" spans="2:7" ht="15.75" x14ac:dyDescent="0.25">
      <c r="B3" s="53" t="s">
        <v>2</v>
      </c>
      <c r="C3" s="53"/>
      <c r="D3" s="53"/>
      <c r="E3" s="53"/>
      <c r="F3" s="53"/>
      <c r="G3" s="53"/>
    </row>
    <row r="4" spans="2:7" ht="15.75" x14ac:dyDescent="0.25">
      <c r="B4" s="53" t="s">
        <v>35</v>
      </c>
      <c r="C4" s="53"/>
      <c r="D4" s="53"/>
      <c r="E4" s="53"/>
      <c r="F4" s="53"/>
      <c r="G4" s="53"/>
    </row>
    <row r="5" spans="2:7" ht="15.75" thickBot="1" x14ac:dyDescent="0.3">
      <c r="B5" s="54"/>
      <c r="C5" s="54"/>
      <c r="D5" s="54"/>
      <c r="E5" s="54"/>
      <c r="F5" s="54"/>
      <c r="G5" s="54"/>
    </row>
    <row r="6" spans="2:7" ht="34.5" customHeight="1" thickBot="1" x14ac:dyDescent="0.3">
      <c r="B6" s="55" t="s">
        <v>29</v>
      </c>
      <c r="C6" s="56"/>
      <c r="D6" s="56"/>
      <c r="E6" s="56"/>
      <c r="F6" s="56"/>
      <c r="G6" s="57"/>
    </row>
    <row r="7" spans="2:7" ht="11.25" customHeight="1" x14ac:dyDescent="0.25">
      <c r="B7" s="58"/>
      <c r="C7" s="58"/>
      <c r="D7" s="58"/>
      <c r="E7" s="58"/>
      <c r="F7" s="58"/>
      <c r="G7" s="58"/>
    </row>
    <row r="8" spans="2:7" ht="26.25" thickBot="1" x14ac:dyDescent="0.3">
      <c r="B8" s="1" t="s">
        <v>4</v>
      </c>
      <c r="C8" s="2" t="s">
        <v>3</v>
      </c>
      <c r="D8" s="2" t="s">
        <v>5</v>
      </c>
      <c r="E8" s="2" t="s">
        <v>6</v>
      </c>
      <c r="F8" s="2" t="s">
        <v>7</v>
      </c>
      <c r="G8" s="3" t="s">
        <v>8</v>
      </c>
    </row>
    <row r="9" spans="2:7" x14ac:dyDescent="0.25">
      <c r="B9" s="59">
        <v>1</v>
      </c>
      <c r="C9" s="59" t="s">
        <v>9</v>
      </c>
      <c r="D9" s="4" t="s">
        <v>10</v>
      </c>
      <c r="E9" s="5" t="s">
        <v>11</v>
      </c>
      <c r="F9" s="6">
        <f>+ARENAS!E31</f>
        <v>182771.91</v>
      </c>
      <c r="G9" s="62">
        <f>+SUM(F9:F13)</f>
        <v>900194.83</v>
      </c>
    </row>
    <row r="10" spans="2:7" x14ac:dyDescent="0.25">
      <c r="B10" s="60"/>
      <c r="C10" s="60"/>
      <c r="D10" s="4" t="s">
        <v>12</v>
      </c>
      <c r="E10" s="7" t="s">
        <v>11</v>
      </c>
      <c r="F10" s="8">
        <f>+ASFALTITA!E9</f>
        <v>606</v>
      </c>
      <c r="G10" s="63"/>
    </row>
    <row r="11" spans="2:7" x14ac:dyDescent="0.25">
      <c r="B11" s="60"/>
      <c r="C11" s="60"/>
      <c r="D11" s="4" t="s">
        <v>13</v>
      </c>
      <c r="E11" s="9" t="s">
        <v>11</v>
      </c>
      <c r="F11" s="8">
        <f>+DIABASA!E9</f>
        <v>61762</v>
      </c>
      <c r="G11" s="64"/>
    </row>
    <row r="12" spans="2:7" x14ac:dyDescent="0.25">
      <c r="B12" s="60"/>
      <c r="C12" s="60"/>
      <c r="D12" s="4" t="s">
        <v>14</v>
      </c>
      <c r="E12" s="9" t="s">
        <v>11</v>
      </c>
      <c r="F12" s="8">
        <f>+GRAVAS!E34</f>
        <v>297088.3</v>
      </c>
      <c r="G12" s="64"/>
    </row>
    <row r="13" spans="2:7" ht="15.75" thickBot="1" x14ac:dyDescent="0.3">
      <c r="B13" s="61"/>
      <c r="C13" s="61"/>
      <c r="D13" s="10" t="s">
        <v>15</v>
      </c>
      <c r="E13" s="11" t="s">
        <v>11</v>
      </c>
      <c r="F13" s="12">
        <f>+RECEBO!E18</f>
        <v>357966.62</v>
      </c>
      <c r="G13" s="65"/>
    </row>
    <row r="14" spans="2:7" ht="15.75" thickBot="1" x14ac:dyDescent="0.3">
      <c r="B14" s="66" t="s">
        <v>16</v>
      </c>
      <c r="C14" s="67"/>
      <c r="D14" s="67"/>
      <c r="E14" s="68"/>
      <c r="F14" s="38">
        <f>SUM(F9:F13)</f>
        <v>900194.83</v>
      </c>
      <c r="G14" s="39"/>
    </row>
    <row r="15" spans="2:7" x14ac:dyDescent="0.25">
      <c r="F15" s="13"/>
      <c r="G15" s="14"/>
    </row>
    <row r="16" spans="2:7" x14ac:dyDescent="0.25">
      <c r="B16" s="15" t="s">
        <v>17</v>
      </c>
      <c r="F16" s="16"/>
      <c r="G16" s="17"/>
    </row>
    <row r="17" spans="2:8" ht="24.75" customHeight="1" x14ac:dyDescent="0.25">
      <c r="B17" s="50" t="s">
        <v>27</v>
      </c>
      <c r="C17" s="50"/>
      <c r="D17" s="50"/>
      <c r="E17" s="50"/>
      <c r="F17" s="50"/>
      <c r="G17" s="50"/>
      <c r="H17" s="50"/>
    </row>
    <row r="18" spans="2:8" ht="15" customHeight="1" x14ac:dyDescent="0.25">
      <c r="B18" s="50" t="s">
        <v>28</v>
      </c>
      <c r="C18" s="50"/>
      <c r="D18" s="50"/>
      <c r="E18" s="50"/>
      <c r="F18" s="50"/>
      <c r="G18" s="50"/>
    </row>
  </sheetData>
  <mergeCells count="13">
    <mergeCell ref="B18:G18"/>
    <mergeCell ref="B17:H17"/>
    <mergeCell ref="B1:G1"/>
    <mergeCell ref="B2:G2"/>
    <mergeCell ref="B3:G3"/>
    <mergeCell ref="B4:G4"/>
    <mergeCell ref="B5:G5"/>
    <mergeCell ref="B6:G6"/>
    <mergeCell ref="B7:G7"/>
    <mergeCell ref="B9:B13"/>
    <mergeCell ref="C9:C13"/>
    <mergeCell ref="G9:G13"/>
    <mergeCell ref="B14:E14"/>
  </mergeCells>
  <hyperlinks>
    <hyperlink ref="C9:C13" location="'ROCAS Y MATERIALES DE PRODUCCIO'!A1" display="ROCAS Y MATERIALES DE CONSTRUCCIÓN"/>
    <hyperlink ref="D11" location="DIABASA!A1" display="DIABASA"/>
    <hyperlink ref="D12" location="GRAVAS!A1" display="GRAVA"/>
    <hyperlink ref="D10" location="ASFALTITA!A1" display="ASFALTITAS"/>
    <hyperlink ref="D13" location="RECEBO!A1" display="RECEBO"/>
    <hyperlink ref="D9" location="ARENAS!A1" display="ARENA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34"/>
  <sheetViews>
    <sheetView workbookViewId="0">
      <selection activeCell="E32" sqref="E32"/>
    </sheetView>
  </sheetViews>
  <sheetFormatPr baseColWidth="10" defaultRowHeight="15" x14ac:dyDescent="0.25"/>
  <cols>
    <col min="1" max="1" width="5.7109375" customWidth="1"/>
    <col min="2" max="2" width="22" bestFit="1" customWidth="1"/>
    <col min="3" max="3" width="31.85546875" bestFit="1" customWidth="1"/>
    <col min="4" max="4" width="25.42578125" bestFit="1" customWidth="1"/>
    <col min="5" max="5" width="30" bestFit="1" customWidth="1"/>
    <col min="6" max="6" width="13.140625" bestFit="1" customWidth="1"/>
    <col min="8" max="8" width="12.7109375" bestFit="1" customWidth="1"/>
  </cols>
  <sheetData>
    <row r="1" spans="2:6" ht="15.75" x14ac:dyDescent="0.25">
      <c r="B1" s="51" t="s">
        <v>0</v>
      </c>
      <c r="C1" s="51"/>
      <c r="D1" s="51"/>
      <c r="E1" s="51"/>
    </row>
    <row r="2" spans="2:6" ht="15.75" x14ac:dyDescent="0.25">
      <c r="B2" s="51" t="s">
        <v>1</v>
      </c>
      <c r="C2" s="51"/>
      <c r="D2" s="51"/>
      <c r="E2" s="51"/>
    </row>
    <row r="3" spans="2:6" ht="15.75" x14ac:dyDescent="0.25">
      <c r="B3" s="51" t="s">
        <v>2</v>
      </c>
      <c r="C3" s="51"/>
      <c r="D3" s="51"/>
      <c r="E3" s="51"/>
    </row>
    <row r="4" spans="2:6" ht="15.75" thickBot="1" x14ac:dyDescent="0.3">
      <c r="B4" s="70"/>
      <c r="C4" s="70"/>
      <c r="D4" s="70"/>
    </row>
    <row r="5" spans="2:6" ht="15.75" customHeight="1" x14ac:dyDescent="0.25">
      <c r="B5" s="71" t="s">
        <v>30</v>
      </c>
      <c r="C5" s="72"/>
      <c r="D5" s="72"/>
      <c r="E5" s="72"/>
    </row>
    <row r="6" spans="2:6" ht="15.75" thickBot="1" x14ac:dyDescent="0.3">
      <c r="B6" s="44" t="s">
        <v>19</v>
      </c>
      <c r="C6" s="19" t="s">
        <v>20</v>
      </c>
      <c r="D6" s="19" t="s">
        <v>21</v>
      </c>
      <c r="E6" s="19" t="s">
        <v>22</v>
      </c>
    </row>
    <row r="7" spans="2:6" x14ac:dyDescent="0.25">
      <c r="B7" s="21" t="s">
        <v>36</v>
      </c>
      <c r="C7" s="21" t="s">
        <v>37</v>
      </c>
      <c r="D7" s="21" t="s">
        <v>38</v>
      </c>
      <c r="E7" s="21">
        <v>15748</v>
      </c>
      <c r="F7" s="21"/>
    </row>
    <row r="8" spans="2:6" x14ac:dyDescent="0.25">
      <c r="B8" s="47"/>
      <c r="C8" s="26" t="s">
        <v>39</v>
      </c>
      <c r="D8" s="27" t="s">
        <v>40</v>
      </c>
      <c r="E8" s="24">
        <v>20259</v>
      </c>
      <c r="F8" s="29"/>
    </row>
    <row r="9" spans="2:6" x14ac:dyDescent="0.25">
      <c r="B9" s="47" t="s">
        <v>41</v>
      </c>
      <c r="C9" s="26" t="s">
        <v>42</v>
      </c>
      <c r="D9" s="27" t="s">
        <v>41</v>
      </c>
      <c r="E9" s="24">
        <v>1264.4100000000001</v>
      </c>
      <c r="F9" s="29"/>
    </row>
    <row r="10" spans="2:6" x14ac:dyDescent="0.25">
      <c r="B10" s="47" t="s">
        <v>43</v>
      </c>
      <c r="C10" s="26" t="s">
        <v>44</v>
      </c>
      <c r="D10" s="27" t="s">
        <v>45</v>
      </c>
      <c r="E10" s="24">
        <v>14498</v>
      </c>
      <c r="F10" s="29"/>
    </row>
    <row r="11" spans="2:6" x14ac:dyDescent="0.25">
      <c r="B11" s="47"/>
      <c r="C11" s="26" t="s">
        <v>46</v>
      </c>
      <c r="D11" s="27" t="s">
        <v>47</v>
      </c>
      <c r="E11" s="24">
        <v>9671</v>
      </c>
      <c r="F11" s="29"/>
    </row>
    <row r="12" spans="2:6" x14ac:dyDescent="0.25">
      <c r="B12" s="47"/>
      <c r="C12" s="26" t="s">
        <v>48</v>
      </c>
      <c r="D12" s="27" t="s">
        <v>49</v>
      </c>
      <c r="E12" s="24">
        <v>50</v>
      </c>
    </row>
    <row r="13" spans="2:6" x14ac:dyDescent="0.25">
      <c r="B13" s="47" t="s">
        <v>50</v>
      </c>
      <c r="C13" s="26" t="s">
        <v>51</v>
      </c>
      <c r="D13" s="27" t="s">
        <v>52</v>
      </c>
      <c r="E13" s="24">
        <v>620</v>
      </c>
    </row>
    <row r="14" spans="2:6" x14ac:dyDescent="0.25">
      <c r="B14" s="47"/>
      <c r="C14" s="26" t="s">
        <v>53</v>
      </c>
      <c r="D14" s="27" t="s">
        <v>54</v>
      </c>
      <c r="E14" s="24">
        <v>216</v>
      </c>
    </row>
    <row r="15" spans="2:6" x14ac:dyDescent="0.25">
      <c r="B15" s="45"/>
      <c r="C15" s="26" t="s">
        <v>55</v>
      </c>
      <c r="D15" s="27" t="s">
        <v>56</v>
      </c>
      <c r="E15" s="24">
        <v>1209</v>
      </c>
    </row>
    <row r="16" spans="2:6" x14ac:dyDescent="0.25">
      <c r="B16" s="48" t="s">
        <v>57</v>
      </c>
      <c r="C16" s="26" t="s">
        <v>58</v>
      </c>
      <c r="D16" s="27" t="s">
        <v>59</v>
      </c>
      <c r="E16" s="24">
        <v>12971</v>
      </c>
    </row>
    <row r="17" spans="2:6" x14ac:dyDescent="0.25">
      <c r="B17" s="47"/>
      <c r="C17" s="26" t="s">
        <v>60</v>
      </c>
      <c r="D17" s="27" t="s">
        <v>61</v>
      </c>
      <c r="E17" s="24">
        <v>221</v>
      </c>
    </row>
    <row r="18" spans="2:6" x14ac:dyDescent="0.25">
      <c r="B18" s="47"/>
      <c r="C18" s="26" t="s">
        <v>62</v>
      </c>
      <c r="D18" s="27" t="s">
        <v>63</v>
      </c>
      <c r="E18" s="24">
        <v>5828</v>
      </c>
    </row>
    <row r="19" spans="2:6" x14ac:dyDescent="0.25">
      <c r="B19" s="48"/>
      <c r="C19" s="26" t="s">
        <v>64</v>
      </c>
      <c r="D19" s="27" t="s">
        <v>65</v>
      </c>
      <c r="E19" s="24">
        <v>5525</v>
      </c>
    </row>
    <row r="20" spans="2:6" x14ac:dyDescent="0.25">
      <c r="B20" s="47"/>
      <c r="C20" s="26" t="s">
        <v>66</v>
      </c>
      <c r="D20" s="27" t="s">
        <v>67</v>
      </c>
      <c r="E20" s="24">
        <v>3473</v>
      </c>
    </row>
    <row r="21" spans="2:6" x14ac:dyDescent="0.25">
      <c r="B21" s="47"/>
      <c r="C21" s="26" t="s">
        <v>68</v>
      </c>
      <c r="D21" s="27" t="s">
        <v>69</v>
      </c>
      <c r="E21" s="24">
        <v>12876</v>
      </c>
    </row>
    <row r="22" spans="2:6" x14ac:dyDescent="0.25">
      <c r="B22" s="47"/>
      <c r="C22" s="26" t="s">
        <v>70</v>
      </c>
      <c r="D22" s="27" t="s">
        <v>71</v>
      </c>
      <c r="E22" s="24">
        <v>2862</v>
      </c>
    </row>
    <row r="23" spans="2:6" x14ac:dyDescent="0.25">
      <c r="B23" s="47"/>
      <c r="C23" s="26" t="s">
        <v>72</v>
      </c>
      <c r="D23" s="27" t="s">
        <v>73</v>
      </c>
      <c r="E23" s="24">
        <v>22894.5</v>
      </c>
    </row>
    <row r="24" spans="2:6" x14ac:dyDescent="0.25">
      <c r="B24" s="47"/>
      <c r="C24" s="26" t="s">
        <v>74</v>
      </c>
      <c r="D24" s="27" t="s">
        <v>75</v>
      </c>
      <c r="E24" s="24">
        <v>61</v>
      </c>
    </row>
    <row r="25" spans="2:6" x14ac:dyDescent="0.25">
      <c r="B25" s="47" t="s">
        <v>76</v>
      </c>
      <c r="C25" s="26" t="s">
        <v>77</v>
      </c>
      <c r="D25" s="27" t="s">
        <v>78</v>
      </c>
      <c r="E25" s="24">
        <v>1100</v>
      </c>
    </row>
    <row r="26" spans="2:6" x14ac:dyDescent="0.25">
      <c r="B26" s="47" t="s">
        <v>79</v>
      </c>
      <c r="C26" s="26" t="s">
        <v>80</v>
      </c>
      <c r="D26" s="27" t="s">
        <v>81</v>
      </c>
      <c r="E26" s="24">
        <v>30775</v>
      </c>
    </row>
    <row r="27" spans="2:6" x14ac:dyDescent="0.25">
      <c r="B27" s="47"/>
      <c r="C27" s="26" t="s">
        <v>82</v>
      </c>
      <c r="D27" s="27" t="s">
        <v>83</v>
      </c>
      <c r="E27" s="24">
        <v>20060</v>
      </c>
    </row>
    <row r="28" spans="2:6" x14ac:dyDescent="0.25">
      <c r="B28" s="47" t="s">
        <v>84</v>
      </c>
      <c r="C28" s="26" t="s">
        <v>85</v>
      </c>
      <c r="D28" s="27" t="s">
        <v>86</v>
      </c>
      <c r="E28" s="24">
        <v>30</v>
      </c>
    </row>
    <row r="29" spans="2:6" x14ac:dyDescent="0.25">
      <c r="B29" s="47" t="s">
        <v>87</v>
      </c>
      <c r="C29" s="26" t="s">
        <v>88</v>
      </c>
      <c r="D29" s="27" t="s">
        <v>89</v>
      </c>
      <c r="E29" s="24">
        <v>560</v>
      </c>
    </row>
    <row r="30" spans="2:6" x14ac:dyDescent="0.25">
      <c r="B30" s="40"/>
      <c r="C30" s="26"/>
      <c r="D30" s="27"/>
      <c r="E30" s="24"/>
    </row>
    <row r="31" spans="2:6" x14ac:dyDescent="0.25">
      <c r="B31" s="36" t="s">
        <v>24</v>
      </c>
      <c r="C31" s="36" t="s">
        <v>25</v>
      </c>
      <c r="D31" s="36" t="s">
        <v>25</v>
      </c>
      <c r="E31" s="37">
        <f>SUM(E7:E30)</f>
        <v>182771.91</v>
      </c>
      <c r="F31" s="30"/>
    </row>
    <row r="32" spans="2:6" x14ac:dyDescent="0.25">
      <c r="B32" s="15"/>
    </row>
    <row r="33" spans="2:5" x14ac:dyDescent="0.25">
      <c r="B33" s="15" t="s">
        <v>17</v>
      </c>
    </row>
    <row r="34" spans="2:5" ht="24.75" customHeight="1" x14ac:dyDescent="0.25">
      <c r="B34" s="69" t="s">
        <v>18</v>
      </c>
      <c r="C34" s="69"/>
      <c r="D34" s="69"/>
      <c r="E34" s="69"/>
    </row>
  </sheetData>
  <mergeCells count="6">
    <mergeCell ref="B34:E34"/>
    <mergeCell ref="B1:E1"/>
    <mergeCell ref="B2:E2"/>
    <mergeCell ref="B3:E3"/>
    <mergeCell ref="B4:D4"/>
    <mergeCell ref="B5:E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25"/>
  <sheetViews>
    <sheetView workbookViewId="0">
      <selection activeCell="E10" sqref="E10"/>
    </sheetView>
  </sheetViews>
  <sheetFormatPr baseColWidth="10" defaultRowHeight="15" x14ac:dyDescent="0.25"/>
  <cols>
    <col min="1" max="1" width="5.140625" customWidth="1"/>
    <col min="2" max="2" width="19.7109375" customWidth="1"/>
    <col min="3" max="3" width="28.85546875" customWidth="1"/>
    <col min="4" max="4" width="12.5703125" bestFit="1" customWidth="1"/>
    <col min="5" max="5" width="25.42578125" bestFit="1" customWidth="1"/>
  </cols>
  <sheetData>
    <row r="1" spans="2:7" ht="15.75" x14ac:dyDescent="0.25">
      <c r="B1" s="51" t="s">
        <v>0</v>
      </c>
      <c r="C1" s="51"/>
      <c r="D1" s="51"/>
      <c r="E1" s="51"/>
    </row>
    <row r="2" spans="2:7" ht="15.75" x14ac:dyDescent="0.25">
      <c r="B2" s="51" t="s">
        <v>1</v>
      </c>
      <c r="C2" s="51"/>
      <c r="D2" s="51"/>
      <c r="E2" s="51"/>
    </row>
    <row r="3" spans="2:7" ht="15.75" x14ac:dyDescent="0.25">
      <c r="B3" s="51" t="s">
        <v>2</v>
      </c>
      <c r="C3" s="51"/>
      <c r="D3" s="51"/>
      <c r="E3" s="51"/>
    </row>
    <row r="4" spans="2:7" ht="15.75" thickBot="1" x14ac:dyDescent="0.3">
      <c r="B4" s="70"/>
      <c r="C4" s="70"/>
      <c r="D4" s="70"/>
    </row>
    <row r="5" spans="2:7" ht="15" customHeight="1" x14ac:dyDescent="0.25">
      <c r="B5" s="71" t="s">
        <v>31</v>
      </c>
      <c r="C5" s="72"/>
      <c r="D5" s="72"/>
      <c r="E5" s="72"/>
    </row>
    <row r="6" spans="2:7" ht="15.75" thickBot="1" x14ac:dyDescent="0.3">
      <c r="B6" s="18" t="s">
        <v>19</v>
      </c>
      <c r="C6" s="19" t="s">
        <v>20</v>
      </c>
      <c r="D6" s="19" t="s">
        <v>21</v>
      </c>
      <c r="E6" s="19" t="s">
        <v>22</v>
      </c>
    </row>
    <row r="7" spans="2:7" x14ac:dyDescent="0.25">
      <c r="B7" s="21" t="s">
        <v>90</v>
      </c>
      <c r="C7" s="21" t="s">
        <v>91</v>
      </c>
      <c r="D7" s="21" t="s">
        <v>92</v>
      </c>
      <c r="E7" s="21">
        <v>606</v>
      </c>
    </row>
    <row r="8" spans="2:7" x14ac:dyDescent="0.25">
      <c r="B8" s="31"/>
      <c r="C8" s="32"/>
      <c r="D8" s="33"/>
    </row>
    <row r="9" spans="2:7" x14ac:dyDescent="0.25">
      <c r="B9" s="36" t="s">
        <v>24</v>
      </c>
      <c r="C9" s="36"/>
      <c r="D9" s="36"/>
      <c r="E9" s="37">
        <f>SUM(E7:E8)</f>
        <v>606</v>
      </c>
    </row>
    <row r="12" spans="2:7" x14ac:dyDescent="0.25">
      <c r="B12" s="15" t="s">
        <v>17</v>
      </c>
      <c r="F12" s="17"/>
    </row>
    <row r="13" spans="2:7" x14ac:dyDescent="0.25">
      <c r="B13" s="69" t="s">
        <v>18</v>
      </c>
      <c r="C13" s="69"/>
      <c r="D13" s="69"/>
      <c r="E13" s="69"/>
      <c r="F13" s="69"/>
      <c r="G13" s="69"/>
    </row>
    <row r="25" spans="5:5" x14ac:dyDescent="0.25">
      <c r="E25" t="s">
        <v>26</v>
      </c>
    </row>
  </sheetData>
  <mergeCells count="6">
    <mergeCell ref="B13:G13"/>
    <mergeCell ref="B1:E1"/>
    <mergeCell ref="B2:E2"/>
    <mergeCell ref="B3:E3"/>
    <mergeCell ref="B4:D4"/>
    <mergeCell ref="B5:E5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3"/>
  <sheetViews>
    <sheetView workbookViewId="0">
      <selection activeCell="F16" sqref="F16"/>
    </sheetView>
  </sheetViews>
  <sheetFormatPr baseColWidth="10" defaultRowHeight="15" x14ac:dyDescent="0.25"/>
  <cols>
    <col min="1" max="1" width="5.7109375" customWidth="1"/>
    <col min="2" max="2" width="17.42578125" bestFit="1" customWidth="1"/>
    <col min="3" max="3" width="27.28515625" bestFit="1" customWidth="1"/>
    <col min="4" max="4" width="35.42578125" customWidth="1"/>
    <col min="5" max="5" width="25.42578125" bestFit="1" customWidth="1"/>
    <col min="6" max="6" width="30.28515625" bestFit="1" customWidth="1"/>
  </cols>
  <sheetData>
    <row r="1" spans="2:8" ht="15.75" x14ac:dyDescent="0.25">
      <c r="B1" s="51" t="s">
        <v>0</v>
      </c>
      <c r="C1" s="51"/>
      <c r="D1" s="51"/>
      <c r="E1" s="51"/>
      <c r="F1" s="51"/>
    </row>
    <row r="2" spans="2:8" ht="15.75" x14ac:dyDescent="0.25">
      <c r="B2" s="51" t="s">
        <v>1</v>
      </c>
      <c r="C2" s="51"/>
      <c r="D2" s="51"/>
      <c r="E2" s="51"/>
      <c r="F2" s="51"/>
    </row>
    <row r="3" spans="2:8" ht="15.75" x14ac:dyDescent="0.25">
      <c r="B3" s="51" t="s">
        <v>2</v>
      </c>
      <c r="C3" s="51"/>
      <c r="D3" s="51"/>
      <c r="E3" s="51"/>
      <c r="F3" s="51"/>
    </row>
    <row r="4" spans="2:8" ht="15.75" thickBot="1" x14ac:dyDescent="0.3">
      <c r="B4" s="54"/>
      <c r="C4" s="54"/>
      <c r="D4" s="54"/>
    </row>
    <row r="5" spans="2:8" x14ac:dyDescent="0.25">
      <c r="B5" s="71" t="s">
        <v>32</v>
      </c>
      <c r="C5" s="72"/>
      <c r="D5" s="72"/>
      <c r="E5" s="72"/>
      <c r="F5" s="73"/>
    </row>
    <row r="6" spans="2:8" ht="22.5" customHeight="1" thickBot="1" x14ac:dyDescent="0.3">
      <c r="B6" s="18" t="s">
        <v>19</v>
      </c>
      <c r="C6" s="19" t="s">
        <v>20</v>
      </c>
      <c r="D6" s="19" t="s">
        <v>21</v>
      </c>
      <c r="E6" s="19" t="s">
        <v>22</v>
      </c>
      <c r="F6" s="20" t="s">
        <v>23</v>
      </c>
    </row>
    <row r="7" spans="2:8" x14ac:dyDescent="0.25">
      <c r="B7" s="31" t="s">
        <v>93</v>
      </c>
      <c r="C7" s="32" t="s">
        <v>94</v>
      </c>
      <c r="D7" s="33" t="s">
        <v>95</v>
      </c>
      <c r="E7" s="49">
        <v>61762</v>
      </c>
      <c r="F7" t="s">
        <v>25</v>
      </c>
    </row>
    <row r="8" spans="2:8" x14ac:dyDescent="0.25">
      <c r="B8" s="31"/>
      <c r="C8" s="32"/>
      <c r="D8" s="33"/>
    </row>
    <row r="9" spans="2:8" x14ac:dyDescent="0.25">
      <c r="B9" s="36" t="s">
        <v>24</v>
      </c>
      <c r="C9" s="36"/>
      <c r="D9" s="36"/>
      <c r="E9" s="37">
        <f>SUM(E7:E8)</f>
        <v>61762</v>
      </c>
      <c r="F9" s="37"/>
    </row>
    <row r="12" spans="2:8" x14ac:dyDescent="0.25">
      <c r="B12" s="15" t="s">
        <v>17</v>
      </c>
      <c r="F12" s="16"/>
      <c r="G12" s="17"/>
    </row>
    <row r="13" spans="2:8" ht="15" customHeight="1" x14ac:dyDescent="0.25">
      <c r="B13" s="69" t="s">
        <v>18</v>
      </c>
      <c r="C13" s="69"/>
      <c r="D13" s="69"/>
      <c r="E13" s="69"/>
      <c r="F13" s="69"/>
      <c r="G13" s="69"/>
      <c r="H13" s="69"/>
    </row>
  </sheetData>
  <mergeCells count="6">
    <mergeCell ref="B13:H13"/>
    <mergeCell ref="B1:F1"/>
    <mergeCell ref="B2:F2"/>
    <mergeCell ref="B3:F3"/>
    <mergeCell ref="B4:D4"/>
    <mergeCell ref="B5:F5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39"/>
  <sheetViews>
    <sheetView topLeftCell="A4" workbookViewId="0">
      <selection activeCell="E35" sqref="E35"/>
    </sheetView>
  </sheetViews>
  <sheetFormatPr baseColWidth="10" defaultRowHeight="15" x14ac:dyDescent="0.25"/>
  <cols>
    <col min="1" max="1" width="6.85546875" customWidth="1"/>
    <col min="2" max="2" width="18.42578125" bestFit="1" customWidth="1"/>
    <col min="3" max="3" width="27.28515625" bestFit="1" customWidth="1"/>
    <col min="4" max="4" width="32.28515625" bestFit="1" customWidth="1"/>
    <col min="5" max="5" width="25.42578125" bestFit="1" customWidth="1"/>
    <col min="9" max="9" width="13.85546875" bestFit="1" customWidth="1"/>
  </cols>
  <sheetData>
    <row r="1" spans="2:9" ht="15.75" x14ac:dyDescent="0.25">
      <c r="B1" s="51" t="s">
        <v>0</v>
      </c>
      <c r="C1" s="51"/>
      <c r="D1" s="51"/>
      <c r="E1" s="51"/>
    </row>
    <row r="2" spans="2:9" ht="15.75" x14ac:dyDescent="0.25">
      <c r="B2" s="51" t="s">
        <v>1</v>
      </c>
      <c r="C2" s="51"/>
      <c r="D2" s="51"/>
      <c r="E2" s="51"/>
    </row>
    <row r="3" spans="2:9" ht="15.75" x14ac:dyDescent="0.25">
      <c r="B3" s="51" t="s">
        <v>2</v>
      </c>
      <c r="C3" s="51"/>
      <c r="D3" s="51"/>
      <c r="E3" s="51"/>
    </row>
    <row r="4" spans="2:9" ht="15.75" thickBot="1" x14ac:dyDescent="0.3">
      <c r="B4" s="54"/>
      <c r="C4" s="54"/>
      <c r="D4" s="54"/>
    </row>
    <row r="5" spans="2:9" x14ac:dyDescent="0.25">
      <c r="B5" s="71" t="s">
        <v>33</v>
      </c>
      <c r="C5" s="72"/>
      <c r="D5" s="72"/>
      <c r="E5" s="72"/>
    </row>
    <row r="6" spans="2:9" ht="15.75" thickBot="1" x14ac:dyDescent="0.3">
      <c r="B6" s="18" t="s">
        <v>19</v>
      </c>
      <c r="C6" s="19" t="s">
        <v>20</v>
      </c>
      <c r="D6" s="19" t="s">
        <v>21</v>
      </c>
      <c r="E6" s="19" t="s">
        <v>22</v>
      </c>
    </row>
    <row r="7" spans="2:9" x14ac:dyDescent="0.25">
      <c r="B7" s="46" t="s">
        <v>96</v>
      </c>
      <c r="C7" s="22" t="s">
        <v>97</v>
      </c>
      <c r="D7" s="23" t="s">
        <v>98</v>
      </c>
      <c r="E7" s="24">
        <v>38170</v>
      </c>
      <c r="I7" s="30"/>
    </row>
    <row r="8" spans="2:9" x14ac:dyDescent="0.25">
      <c r="B8" s="43" t="s">
        <v>99</v>
      </c>
      <c r="C8" s="26" t="s">
        <v>100</v>
      </c>
      <c r="D8" s="27" t="s">
        <v>101</v>
      </c>
      <c r="E8" s="28">
        <v>28867</v>
      </c>
      <c r="I8" s="30"/>
    </row>
    <row r="9" spans="2:9" x14ac:dyDescent="0.25">
      <c r="B9" s="21"/>
      <c r="C9" s="22" t="s">
        <v>102</v>
      </c>
      <c r="D9" s="23" t="s">
        <v>103</v>
      </c>
      <c r="E9" s="24">
        <v>12563</v>
      </c>
      <c r="I9" s="30"/>
    </row>
    <row r="10" spans="2:9" x14ac:dyDescent="0.25">
      <c r="B10" s="21" t="s">
        <v>36</v>
      </c>
      <c r="C10" s="22" t="s">
        <v>37</v>
      </c>
      <c r="D10" s="23" t="s">
        <v>38</v>
      </c>
      <c r="E10" s="24">
        <v>15748</v>
      </c>
      <c r="I10" s="30"/>
    </row>
    <row r="11" spans="2:9" x14ac:dyDescent="0.25">
      <c r="B11" s="21"/>
      <c r="C11" s="22" t="s">
        <v>39</v>
      </c>
      <c r="D11" s="23" t="s">
        <v>40</v>
      </c>
      <c r="E11" s="24">
        <v>45495</v>
      </c>
      <c r="I11" s="30"/>
    </row>
    <row r="12" spans="2:9" x14ac:dyDescent="0.25">
      <c r="B12" s="21" t="s">
        <v>43</v>
      </c>
      <c r="C12" s="22" t="s">
        <v>44</v>
      </c>
      <c r="D12" s="23" t="s">
        <v>45</v>
      </c>
      <c r="E12" s="24">
        <v>1693</v>
      </c>
      <c r="I12" s="30"/>
    </row>
    <row r="13" spans="2:9" x14ac:dyDescent="0.25">
      <c r="B13" s="21"/>
      <c r="C13" s="22" t="s">
        <v>46</v>
      </c>
      <c r="D13" s="23" t="s">
        <v>47</v>
      </c>
      <c r="E13" s="24">
        <v>405</v>
      </c>
      <c r="I13" s="30"/>
    </row>
    <row r="14" spans="2:9" x14ac:dyDescent="0.25">
      <c r="B14" s="21"/>
      <c r="C14" s="22" t="s">
        <v>104</v>
      </c>
      <c r="D14" s="23" t="s">
        <v>105</v>
      </c>
      <c r="E14" s="24">
        <v>1100</v>
      </c>
      <c r="I14" s="30"/>
    </row>
    <row r="15" spans="2:9" x14ac:dyDescent="0.25">
      <c r="B15" s="21"/>
      <c r="C15" s="22" t="s">
        <v>48</v>
      </c>
      <c r="D15" s="23" t="s">
        <v>49</v>
      </c>
      <c r="E15" s="24">
        <v>255</v>
      </c>
      <c r="I15" s="30"/>
    </row>
    <row r="16" spans="2:9" x14ac:dyDescent="0.25">
      <c r="B16" s="21" t="s">
        <v>50</v>
      </c>
      <c r="C16" s="22" t="s">
        <v>51</v>
      </c>
      <c r="D16" s="23" t="s">
        <v>52</v>
      </c>
      <c r="E16" s="24">
        <v>930</v>
      </c>
      <c r="I16" s="30"/>
    </row>
    <row r="17" spans="2:9" x14ac:dyDescent="0.25">
      <c r="B17" s="21"/>
      <c r="C17" s="22" t="s">
        <v>55</v>
      </c>
      <c r="D17" s="23" t="s">
        <v>56</v>
      </c>
      <c r="E17" s="24">
        <v>2505</v>
      </c>
      <c r="I17" s="30"/>
    </row>
    <row r="18" spans="2:9" x14ac:dyDescent="0.25">
      <c r="B18" s="21" t="s">
        <v>57</v>
      </c>
      <c r="C18" s="22" t="s">
        <v>106</v>
      </c>
      <c r="D18" s="23" t="s">
        <v>107</v>
      </c>
      <c r="E18" s="24">
        <v>5556</v>
      </c>
      <c r="I18" s="30"/>
    </row>
    <row r="19" spans="2:9" x14ac:dyDescent="0.25">
      <c r="B19" s="21"/>
      <c r="C19" s="22" t="s">
        <v>60</v>
      </c>
      <c r="D19" s="23" t="s">
        <v>61</v>
      </c>
      <c r="E19" s="24">
        <v>1400</v>
      </c>
      <c r="I19" s="30"/>
    </row>
    <row r="20" spans="2:9" x14ac:dyDescent="0.25">
      <c r="B20" s="21"/>
      <c r="C20" s="22" t="s">
        <v>62</v>
      </c>
      <c r="D20" s="23" t="s">
        <v>63</v>
      </c>
      <c r="E20" s="24">
        <v>42761.3</v>
      </c>
      <c r="I20" s="30"/>
    </row>
    <row r="21" spans="2:9" x14ac:dyDescent="0.25">
      <c r="B21" s="21"/>
      <c r="C21" s="22" t="s">
        <v>64</v>
      </c>
      <c r="D21" s="23" t="s">
        <v>65</v>
      </c>
      <c r="E21" s="24">
        <v>3440</v>
      </c>
      <c r="I21" s="30"/>
    </row>
    <row r="22" spans="2:9" x14ac:dyDescent="0.25">
      <c r="B22" s="21"/>
      <c r="C22" s="22" t="s">
        <v>66</v>
      </c>
      <c r="D22" s="23" t="s">
        <v>67</v>
      </c>
      <c r="E22" s="24">
        <v>3072</v>
      </c>
      <c r="I22" s="30"/>
    </row>
    <row r="23" spans="2:9" x14ac:dyDescent="0.25">
      <c r="B23" s="21"/>
      <c r="C23" s="22" t="s">
        <v>108</v>
      </c>
      <c r="D23" s="23" t="s">
        <v>109</v>
      </c>
      <c r="E23" s="24">
        <v>2421</v>
      </c>
      <c r="I23" s="30"/>
    </row>
    <row r="24" spans="2:9" x14ac:dyDescent="0.25">
      <c r="B24" s="21"/>
      <c r="C24" s="22" t="s">
        <v>74</v>
      </c>
      <c r="D24" s="23" t="s">
        <v>75</v>
      </c>
      <c r="E24" s="24">
        <v>272</v>
      </c>
      <c r="I24" s="30"/>
    </row>
    <row r="25" spans="2:9" x14ac:dyDescent="0.25">
      <c r="B25" s="21" t="s">
        <v>76</v>
      </c>
      <c r="C25" s="22" t="s">
        <v>77</v>
      </c>
      <c r="D25" s="23" t="s">
        <v>78</v>
      </c>
      <c r="E25" s="24">
        <v>837</v>
      </c>
      <c r="I25" s="30"/>
    </row>
    <row r="26" spans="2:9" x14ac:dyDescent="0.25">
      <c r="B26" s="21" t="s">
        <v>79</v>
      </c>
      <c r="C26" s="22" t="s">
        <v>80</v>
      </c>
      <c r="D26" s="23" t="s">
        <v>81</v>
      </c>
      <c r="E26" s="24">
        <v>53581</v>
      </c>
      <c r="I26" s="30"/>
    </row>
    <row r="27" spans="2:9" x14ac:dyDescent="0.25">
      <c r="B27" s="21"/>
      <c r="C27" s="22" t="s">
        <v>82</v>
      </c>
      <c r="D27" s="23" t="s">
        <v>83</v>
      </c>
      <c r="E27" s="24">
        <v>27777</v>
      </c>
      <c r="I27" s="30"/>
    </row>
    <row r="28" spans="2:9" x14ac:dyDescent="0.25">
      <c r="B28" s="21"/>
      <c r="C28" s="22" t="s">
        <v>110</v>
      </c>
      <c r="D28" s="23" t="s">
        <v>111</v>
      </c>
      <c r="E28" s="24">
        <v>550</v>
      </c>
      <c r="I28" s="30"/>
    </row>
    <row r="29" spans="2:9" x14ac:dyDescent="0.25">
      <c r="B29" s="21" t="s">
        <v>90</v>
      </c>
      <c r="C29" s="22" t="s">
        <v>112</v>
      </c>
      <c r="D29" s="23" t="s">
        <v>113</v>
      </c>
      <c r="E29" s="24">
        <v>5374</v>
      </c>
      <c r="I29" s="30"/>
    </row>
    <row r="30" spans="2:9" x14ac:dyDescent="0.25">
      <c r="B30" s="43" t="s">
        <v>84</v>
      </c>
      <c r="C30" s="22" t="s">
        <v>85</v>
      </c>
      <c r="D30" s="23" t="s">
        <v>86</v>
      </c>
      <c r="E30" s="24">
        <v>16</v>
      </c>
      <c r="I30" s="30"/>
    </row>
    <row r="31" spans="2:9" x14ac:dyDescent="0.25">
      <c r="B31" s="41" t="s">
        <v>87</v>
      </c>
      <c r="C31" s="26" t="s">
        <v>88</v>
      </c>
      <c r="D31" s="27" t="s">
        <v>89</v>
      </c>
      <c r="E31" s="28">
        <v>220</v>
      </c>
      <c r="I31" s="30"/>
    </row>
    <row r="32" spans="2:9" x14ac:dyDescent="0.25">
      <c r="B32" s="43" t="s">
        <v>114</v>
      </c>
      <c r="C32" s="22" t="s">
        <v>115</v>
      </c>
      <c r="D32" s="23" t="s">
        <v>116</v>
      </c>
      <c r="E32" s="24">
        <v>2080</v>
      </c>
      <c r="I32" s="30"/>
    </row>
    <row r="33" spans="2:9" x14ac:dyDescent="0.25">
      <c r="B33" s="21"/>
      <c r="C33" s="22"/>
      <c r="D33" s="23"/>
      <c r="E33" s="24"/>
      <c r="I33" s="30"/>
    </row>
    <row r="34" spans="2:9" x14ac:dyDescent="0.25">
      <c r="B34" s="36" t="s">
        <v>24</v>
      </c>
      <c r="C34" s="36"/>
      <c r="D34" s="36"/>
      <c r="E34" s="37">
        <f>SUM(E7:E33)</f>
        <v>297088.3</v>
      </c>
      <c r="I34" s="30"/>
    </row>
    <row r="36" spans="2:9" x14ac:dyDescent="0.25">
      <c r="B36" s="15" t="s">
        <v>17</v>
      </c>
    </row>
    <row r="37" spans="2:9" ht="34.5" customHeight="1" x14ac:dyDescent="0.25">
      <c r="B37" s="69" t="s">
        <v>18</v>
      </c>
      <c r="C37" s="69"/>
      <c r="D37" s="69"/>
      <c r="E37" s="69"/>
    </row>
    <row r="38" spans="2:9" x14ac:dyDescent="0.25">
      <c r="F38" s="17"/>
    </row>
    <row r="39" spans="2:9" x14ac:dyDescent="0.25">
      <c r="E39" s="34"/>
      <c r="F39" s="34"/>
    </row>
  </sheetData>
  <mergeCells count="6">
    <mergeCell ref="B37:E37"/>
    <mergeCell ref="B1:E1"/>
    <mergeCell ref="B2:E2"/>
    <mergeCell ref="B3:E3"/>
    <mergeCell ref="B4:D4"/>
    <mergeCell ref="B5:E5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1"/>
  <sheetViews>
    <sheetView workbookViewId="0">
      <selection activeCell="E19" sqref="E19"/>
    </sheetView>
  </sheetViews>
  <sheetFormatPr baseColWidth="10" defaultRowHeight="15" x14ac:dyDescent="0.25"/>
  <cols>
    <col min="1" max="1" width="5.7109375" customWidth="1"/>
    <col min="2" max="2" width="23.42578125" bestFit="1" customWidth="1"/>
    <col min="3" max="4" width="27.28515625" bestFit="1" customWidth="1"/>
    <col min="5" max="5" width="25.42578125" bestFit="1" customWidth="1"/>
  </cols>
  <sheetData>
    <row r="1" spans="2:5" ht="15.75" x14ac:dyDescent="0.25">
      <c r="B1" s="51" t="s">
        <v>0</v>
      </c>
      <c r="C1" s="51"/>
      <c r="D1" s="51"/>
      <c r="E1" s="51"/>
    </row>
    <row r="2" spans="2:5" ht="15.75" x14ac:dyDescent="0.25">
      <c r="B2" s="51" t="s">
        <v>1</v>
      </c>
      <c r="C2" s="51"/>
      <c r="D2" s="51"/>
      <c r="E2" s="51"/>
    </row>
    <row r="3" spans="2:5" ht="15.75" x14ac:dyDescent="0.25">
      <c r="B3" s="51" t="s">
        <v>2</v>
      </c>
      <c r="C3" s="51"/>
      <c r="D3" s="51"/>
      <c r="E3" s="51"/>
    </row>
    <row r="4" spans="2:5" ht="15.75" thickBot="1" x14ac:dyDescent="0.3">
      <c r="B4" s="35"/>
      <c r="C4" s="35"/>
      <c r="D4" s="35"/>
    </row>
    <row r="5" spans="2:5" ht="15" customHeight="1" x14ac:dyDescent="0.25">
      <c r="B5" s="71" t="s">
        <v>34</v>
      </c>
      <c r="C5" s="72"/>
      <c r="D5" s="72"/>
      <c r="E5" s="72"/>
    </row>
    <row r="6" spans="2:5" ht="15.75" thickBot="1" x14ac:dyDescent="0.3">
      <c r="B6" s="18" t="s">
        <v>19</v>
      </c>
      <c r="C6" s="19" t="s">
        <v>20</v>
      </c>
      <c r="D6" s="19" t="s">
        <v>21</v>
      </c>
      <c r="E6" s="19" t="s">
        <v>22</v>
      </c>
    </row>
    <row r="7" spans="2:5" x14ac:dyDescent="0.25">
      <c r="B7" s="21" t="s">
        <v>36</v>
      </c>
      <c r="C7" s="22" t="s">
        <v>117</v>
      </c>
      <c r="D7" s="23" t="s">
        <v>118</v>
      </c>
      <c r="E7" s="24">
        <v>9400</v>
      </c>
    </row>
    <row r="8" spans="2:5" x14ac:dyDescent="0.25">
      <c r="B8" s="21" t="s">
        <v>43</v>
      </c>
      <c r="C8" s="22" t="s">
        <v>104</v>
      </c>
      <c r="D8" s="23" t="s">
        <v>105</v>
      </c>
      <c r="E8" s="24">
        <v>46665</v>
      </c>
    </row>
    <row r="9" spans="2:5" x14ac:dyDescent="0.25">
      <c r="B9" s="21"/>
      <c r="C9" s="22" t="s">
        <v>48</v>
      </c>
      <c r="D9" s="23" t="s">
        <v>49</v>
      </c>
      <c r="E9" s="24">
        <v>10934</v>
      </c>
    </row>
    <row r="10" spans="2:5" x14ac:dyDescent="0.25">
      <c r="B10" s="21" t="s">
        <v>57</v>
      </c>
      <c r="C10" s="22" t="s">
        <v>58</v>
      </c>
      <c r="D10" s="23" t="s">
        <v>59</v>
      </c>
      <c r="E10" s="24">
        <v>97336</v>
      </c>
    </row>
    <row r="11" spans="2:5" x14ac:dyDescent="0.25">
      <c r="B11" s="21"/>
      <c r="C11" s="22" t="s">
        <v>62</v>
      </c>
      <c r="D11" s="23" t="s">
        <v>63</v>
      </c>
      <c r="E11" s="24">
        <v>41522.620000000003</v>
      </c>
    </row>
    <row r="12" spans="2:5" x14ac:dyDescent="0.25">
      <c r="B12" s="21"/>
      <c r="C12" s="22" t="s">
        <v>68</v>
      </c>
      <c r="D12" s="23" t="s">
        <v>69</v>
      </c>
      <c r="E12" s="24">
        <v>77514</v>
      </c>
    </row>
    <row r="13" spans="2:5" x14ac:dyDescent="0.25">
      <c r="B13" s="21"/>
      <c r="C13" s="22" t="s">
        <v>74</v>
      </c>
      <c r="D13" s="23" t="s">
        <v>75</v>
      </c>
      <c r="E13" s="24">
        <v>2689</v>
      </c>
    </row>
    <row r="14" spans="2:5" x14ac:dyDescent="0.25">
      <c r="B14" s="21" t="s">
        <v>76</v>
      </c>
      <c r="C14" s="22" t="s">
        <v>119</v>
      </c>
      <c r="D14" s="23" t="s">
        <v>120</v>
      </c>
      <c r="E14" s="24">
        <v>202</v>
      </c>
    </row>
    <row r="15" spans="2:5" x14ac:dyDescent="0.25">
      <c r="B15" s="21" t="s">
        <v>121</v>
      </c>
      <c r="C15" s="22" t="s">
        <v>122</v>
      </c>
      <c r="D15" s="23" t="s">
        <v>123</v>
      </c>
      <c r="E15" s="24">
        <v>70439</v>
      </c>
    </row>
    <row r="16" spans="2:5" x14ac:dyDescent="0.25">
      <c r="B16" s="25" t="s">
        <v>124</v>
      </c>
      <c r="C16" s="26" t="s">
        <v>125</v>
      </c>
      <c r="D16" s="27" t="s">
        <v>126</v>
      </c>
      <c r="E16" s="28">
        <v>1265</v>
      </c>
    </row>
    <row r="17" spans="2:9" x14ac:dyDescent="0.25">
      <c r="B17" s="42"/>
      <c r="C17" s="22"/>
      <c r="D17" s="23"/>
      <c r="E17" s="24"/>
    </row>
    <row r="18" spans="2:9" x14ac:dyDescent="0.25">
      <c r="B18" s="36" t="s">
        <v>24</v>
      </c>
      <c r="C18" s="36"/>
      <c r="D18" s="36"/>
      <c r="E18" s="37">
        <f>SUM(E7:E17)</f>
        <v>357966.62</v>
      </c>
      <c r="F18" s="30"/>
      <c r="I18" s="30"/>
    </row>
    <row r="20" spans="2:9" x14ac:dyDescent="0.25">
      <c r="B20" s="15" t="s">
        <v>17</v>
      </c>
    </row>
    <row r="21" spans="2:9" ht="34.5" customHeight="1" x14ac:dyDescent="0.25">
      <c r="B21" s="69" t="s">
        <v>18</v>
      </c>
      <c r="C21" s="69"/>
      <c r="D21" s="69"/>
      <c r="E21" s="69"/>
    </row>
  </sheetData>
  <mergeCells count="5">
    <mergeCell ref="B1:E1"/>
    <mergeCell ref="B2:E2"/>
    <mergeCell ref="B3:E3"/>
    <mergeCell ref="B5:E5"/>
    <mergeCell ref="B21:E2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CLASIFICACION UPME</vt:lpstr>
      <vt:lpstr>ARENAS</vt:lpstr>
      <vt:lpstr>ASFALTITA</vt:lpstr>
      <vt:lpstr>DIABASA</vt:lpstr>
      <vt:lpstr>GRAVAS</vt:lpstr>
      <vt:lpstr>RECEBO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Paola Velasco Amaya</dc:creator>
  <cp:lastModifiedBy>Paola Velasco Amaya</cp:lastModifiedBy>
  <dcterms:created xsi:type="dcterms:W3CDTF">2017-05-10T19:24:50Z</dcterms:created>
  <dcterms:modified xsi:type="dcterms:W3CDTF">2019-05-13T18:55:25Z</dcterms:modified>
</cp:coreProperties>
</file>