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Paola Velasco\Produccion Minirales - Mapa Regalias\2018\Pagina Web\Cuarto Trimestre\"/>
    </mc:Choice>
  </mc:AlternateContent>
  <bookViews>
    <workbookView xWindow="0" yWindow="0" windowWidth="28800" windowHeight="12030" tabRatio="873"/>
  </bookViews>
  <sheets>
    <sheet name="Clasif Minerales" sheetId="3" r:id="rId1"/>
    <sheet name="Calizas" sheetId="13" r:id="rId2"/>
    <sheet name="Arcillas " sheetId="16" r:id="rId3"/>
    <sheet name="Rocas Ornamentales" sheetId="15" r:id="rId4"/>
    <sheet name="No Metalicos Uso Industrial" sheetId="14" r:id="rId5"/>
    <sheet name="Minerales Metalicos" sheetId="12" r:id="rId6"/>
  </sheets>
  <definedNames>
    <definedName name="_xlnm._FilterDatabase" localSheetId="2" hidden="1">'Arcillas '!$A$8:$X$95</definedName>
    <definedName name="_xlnm._FilterDatabase" localSheetId="1" hidden="1">Calizas!$B$8:$L$52</definedName>
    <definedName name="_xlnm._FilterDatabase" localSheetId="0" hidden="1">'Clasif Minerales'!$B$8:$J$42</definedName>
    <definedName name="_xlnm._FilterDatabase" localSheetId="5" hidden="1">'Minerales Metalicos'!#REF!</definedName>
    <definedName name="_xlnm._FilterDatabase" localSheetId="4" hidden="1">'No Metalicos Uso Industrial'!#REF!</definedName>
    <definedName name="_xlnm._FilterDatabase" localSheetId="3" hidden="1">'Rocas Ornamentales'!#REF!</definedName>
    <definedName name="_xlnm.Print_Area" localSheetId="2">'Arcillas '!$A$8:$E$95</definedName>
    <definedName name="_xlnm.Print_Area" localSheetId="1">Calizas!$A$8:$L$69</definedName>
    <definedName name="_xlnm.Print_Area" localSheetId="0">'Clasif Minerales'!$B$1:$J$42</definedName>
    <definedName name="_xlnm.Print_Area" localSheetId="5">'Minerales Metalicos'!#REF!</definedName>
    <definedName name="_xlnm.Print_Area" localSheetId="4">'No Metalicos Uso Industrial'!$A$7:$E$7</definedName>
    <definedName name="_xlnm.Print_Area" localSheetId="3">'Rocas Ornamentales'!#REF!</definedName>
    <definedName name="_xlnm.Print_Titles" localSheetId="2">'Arcillas '!#REF!</definedName>
    <definedName name="_xlnm.Print_Titles" localSheetId="1">Calizas!#REF!</definedName>
    <definedName name="_xlnm.Print_Titles" localSheetId="0">'Clasif Minerales'!$7:$7</definedName>
    <definedName name="_xlnm.Print_Titles" localSheetId="5">'Minerales Metalicos'!$1:$7</definedName>
    <definedName name="_xlnm.Print_Titles" localSheetId="4">'No Metalicos Uso Industrial'!$7:$7</definedName>
    <definedName name="_xlnm.Print_Titles" localSheetId="3">'Rocas Ornamentales'!#REF!</definedName>
    <definedName name="Z_6B2EEBBC_7FE7_4B8E_BC7D_7EC27150C676_.wvu.FilterData" localSheetId="2" hidden="1">'Arcillas '!$A$8:$E$95</definedName>
    <definedName name="Z_6B2EEBBC_7FE7_4B8E_BC7D_7EC27150C676_.wvu.FilterData" localSheetId="1" hidden="1">Calizas!$A$8:$E$63</definedName>
    <definedName name="Z_6B2EEBBC_7FE7_4B8E_BC7D_7EC27150C676_.wvu.FilterData" localSheetId="0" hidden="1">'Clasif Minerales'!$B$7:$J$42</definedName>
    <definedName name="Z_6B2EEBBC_7FE7_4B8E_BC7D_7EC27150C676_.wvu.FilterData" localSheetId="5" hidden="1">'Minerales Metalicos'!#REF!</definedName>
    <definedName name="Z_6B2EEBBC_7FE7_4B8E_BC7D_7EC27150C676_.wvu.FilterData" localSheetId="4" hidden="1">'No Metalicos Uso Industrial'!#REF!</definedName>
    <definedName name="Z_6B2EEBBC_7FE7_4B8E_BC7D_7EC27150C676_.wvu.FilterData" localSheetId="3" hidden="1">'Rocas Ornamentales'!#REF!</definedName>
    <definedName name="Z_6B2EEBBC_7FE7_4B8E_BC7D_7EC27150C676_.wvu.PrintArea" localSheetId="2" hidden="1">'Arcillas '!$A$8:$E$95</definedName>
    <definedName name="Z_6B2EEBBC_7FE7_4B8E_BC7D_7EC27150C676_.wvu.PrintArea" localSheetId="1" hidden="1">Calizas!$A$8:$L$69</definedName>
    <definedName name="Z_6B2EEBBC_7FE7_4B8E_BC7D_7EC27150C676_.wvu.PrintArea" localSheetId="0" hidden="1">'Clasif Minerales'!$B$1:$J$42</definedName>
    <definedName name="Z_6B2EEBBC_7FE7_4B8E_BC7D_7EC27150C676_.wvu.PrintArea" localSheetId="5" hidden="1">'Minerales Metalicos'!#REF!</definedName>
    <definedName name="Z_6B2EEBBC_7FE7_4B8E_BC7D_7EC27150C676_.wvu.PrintArea" localSheetId="4" hidden="1">'No Metalicos Uso Industrial'!$A$7:$E$7</definedName>
    <definedName name="Z_6B2EEBBC_7FE7_4B8E_BC7D_7EC27150C676_.wvu.PrintArea" localSheetId="3" hidden="1">'Rocas Ornamentales'!#REF!</definedName>
    <definedName name="Z_6B2EEBBC_7FE7_4B8E_BC7D_7EC27150C676_.wvu.PrintTitles" localSheetId="2" hidden="1">'Arcillas '!#REF!</definedName>
    <definedName name="Z_6B2EEBBC_7FE7_4B8E_BC7D_7EC27150C676_.wvu.PrintTitles" localSheetId="1" hidden="1">Calizas!#REF!</definedName>
    <definedName name="Z_6B2EEBBC_7FE7_4B8E_BC7D_7EC27150C676_.wvu.PrintTitles" localSheetId="0" hidden="1">'Clasif Minerales'!$7:$7</definedName>
    <definedName name="Z_6B2EEBBC_7FE7_4B8E_BC7D_7EC27150C676_.wvu.PrintTitles" localSheetId="5" hidden="1">'Minerales Metalicos'!$1:$7</definedName>
    <definedName name="Z_6B2EEBBC_7FE7_4B8E_BC7D_7EC27150C676_.wvu.PrintTitles" localSheetId="4" hidden="1">'No Metalicos Uso Industrial'!$7:$7</definedName>
    <definedName name="Z_6B2EEBBC_7FE7_4B8E_BC7D_7EC27150C676_.wvu.PrintTitles" localSheetId="3" hidden="1">'Rocas Ornamentales'!#REF!</definedName>
  </definedNames>
  <calcPr calcId="162913"/>
  <customWorkbookViews>
    <customWorkbookView name="Maria Esmeralda Estacio Pineda - Vista personalizada" guid="{6B2EEBBC-7FE7-4B8E-BC7D-7EC27150C676}" mergeInterval="0" personalView="1" maximized="1" windowWidth="1596" windowHeight="674" tabRatio="897" activeSheetId="3"/>
  </customWorkbookViews>
</workbook>
</file>

<file path=xl/calcChain.xml><?xml version="1.0" encoding="utf-8"?>
<calcChain xmlns="http://schemas.openxmlformats.org/spreadsheetml/2006/main">
  <c r="F34" i="14" l="1"/>
  <c r="G34" i="14"/>
  <c r="H34" i="14"/>
  <c r="I34" i="14"/>
  <c r="J34" i="14"/>
  <c r="K34" i="14"/>
  <c r="L34" i="14"/>
  <c r="M34" i="14"/>
  <c r="N34" i="14"/>
  <c r="O34" i="14"/>
  <c r="G34" i="3" s="1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H33" i="3"/>
  <c r="G33" i="3"/>
  <c r="H34" i="3"/>
  <c r="E96" i="16"/>
  <c r="F56" i="3" l="1"/>
  <c r="G10" i="12"/>
  <c r="F10" i="12"/>
  <c r="E34" i="14" l="1"/>
  <c r="F31" i="3"/>
  <c r="G31" i="3"/>
  <c r="H31" i="3"/>
  <c r="F33" i="3"/>
  <c r="F37" i="3"/>
  <c r="G37" i="3"/>
  <c r="H37" i="3"/>
  <c r="F38" i="3"/>
  <c r="G38" i="3"/>
  <c r="F21" i="3"/>
  <c r="F20" i="3"/>
  <c r="H20" i="3"/>
  <c r="E24" i="15"/>
  <c r="F24" i="15"/>
  <c r="G24" i="15"/>
  <c r="G21" i="3" s="1"/>
  <c r="H24" i="15"/>
  <c r="H21" i="3" s="1"/>
  <c r="I24" i="15"/>
  <c r="J24" i="15"/>
  <c r="F19" i="3" s="1"/>
  <c r="K24" i="15"/>
  <c r="G19" i="3" s="1"/>
  <c r="L24" i="15"/>
  <c r="H19" i="3" s="1"/>
  <c r="M24" i="15"/>
  <c r="N24" i="15"/>
  <c r="O24" i="15"/>
  <c r="G20" i="3" s="1"/>
  <c r="P24" i="15"/>
  <c r="Q24" i="15"/>
  <c r="R24" i="15"/>
  <c r="S24" i="15"/>
  <c r="F30" i="3" s="1"/>
  <c r="T24" i="15"/>
  <c r="G30" i="3" s="1"/>
  <c r="U24" i="15"/>
  <c r="V24" i="15"/>
  <c r="W24" i="15"/>
  <c r="X24" i="15"/>
  <c r="Y24" i="15"/>
  <c r="G28" i="3" s="1"/>
  <c r="Z24" i="15"/>
  <c r="AA24" i="15"/>
  <c r="F16" i="3"/>
  <c r="G16" i="3"/>
  <c r="F15" i="3"/>
  <c r="G15" i="3"/>
  <c r="H15" i="3"/>
  <c r="H11" i="3"/>
  <c r="F96" i="16"/>
  <c r="F11" i="3" s="1"/>
  <c r="G96" i="16"/>
  <c r="G11" i="3" s="1"/>
  <c r="H96" i="16"/>
  <c r="I96" i="16"/>
  <c r="J96" i="16"/>
  <c r="F13" i="3" s="1"/>
  <c r="K96" i="16"/>
  <c r="G13" i="3" s="1"/>
  <c r="L96" i="16"/>
  <c r="H13" i="3" s="1"/>
  <c r="M96" i="16"/>
  <c r="N96" i="16"/>
  <c r="F14" i="3" s="1"/>
  <c r="O96" i="16"/>
  <c r="G14" i="3" s="1"/>
  <c r="P96" i="16"/>
  <c r="H14" i="3" s="1"/>
  <c r="Q96" i="16"/>
  <c r="R96" i="16"/>
  <c r="S96" i="16"/>
  <c r="T96" i="16"/>
  <c r="U96" i="16"/>
  <c r="V96" i="16"/>
  <c r="W96" i="16"/>
  <c r="X96" i="16"/>
  <c r="H16" i="3" s="1"/>
  <c r="H52" i="13" l="1"/>
  <c r="H9" i="3" s="1"/>
  <c r="I52" i="13"/>
  <c r="J52" i="13"/>
  <c r="K52" i="13"/>
  <c r="G10" i="3" s="1"/>
  <c r="L52" i="13"/>
  <c r="H10" i="3" s="1"/>
  <c r="F52" i="13"/>
  <c r="E52" i="13"/>
  <c r="F54" i="3" l="1"/>
  <c r="E56" i="3" l="1"/>
  <c r="E22" i="3"/>
  <c r="F22" i="3"/>
  <c r="G36" i="3" l="1"/>
  <c r="F34" i="3"/>
  <c r="F36" i="3"/>
  <c r="E37" i="3"/>
  <c r="F41" i="3"/>
  <c r="G41" i="3"/>
  <c r="F27" i="3"/>
  <c r="E28" i="3"/>
  <c r="F28" i="3"/>
  <c r="E27" i="3"/>
  <c r="F10" i="3"/>
  <c r="F9" i="3"/>
  <c r="G52" i="13"/>
  <c r="G9" i="3" s="1"/>
  <c r="E31" i="3" l="1"/>
  <c r="J31" i="3" s="1"/>
  <c r="E33" i="3"/>
  <c r="E41" i="3"/>
  <c r="E20" i="3"/>
  <c r="E19" i="3"/>
  <c r="E16" i="3" l="1"/>
  <c r="E15" i="3"/>
  <c r="E13" i="3"/>
  <c r="E14" i="3"/>
  <c r="E11" i="3"/>
  <c r="J11" i="3" l="1"/>
  <c r="E10" i="3"/>
  <c r="J56" i="3"/>
  <c r="J45" i="3"/>
  <c r="E24" i="3" l="1"/>
  <c r="E21" i="3"/>
  <c r="J17" i="3" s="1"/>
  <c r="E36" i="3" l="1"/>
  <c r="E30" i="3" l="1"/>
  <c r="J29" i="3" s="1"/>
  <c r="E34" i="3"/>
  <c r="E10" i="12" l="1"/>
  <c r="E38" i="3"/>
  <c r="J32" i="3" s="1"/>
  <c r="E9" i="3" l="1"/>
  <c r="J9" i="3" s="1"/>
</calcChain>
</file>

<file path=xl/sharedStrings.xml><?xml version="1.0" encoding="utf-8"?>
<sst xmlns="http://schemas.openxmlformats.org/spreadsheetml/2006/main" count="768" uniqueCount="475">
  <si>
    <t>No.</t>
  </si>
  <si>
    <t>CALIZAS</t>
  </si>
  <si>
    <t>ROCAS ORNAMENTALES</t>
  </si>
  <si>
    <t>MINERAL</t>
  </si>
  <si>
    <t>CLASIFICACIÓN MINERALES</t>
  </si>
  <si>
    <t>AGENCIA NACIONAL DE MINERIA</t>
  </si>
  <si>
    <t>GRUPO DE REGALIAS Y CONTRAPRESTACIONES ECONOMICAS</t>
  </si>
  <si>
    <t>TOTAL</t>
  </si>
  <si>
    <t>25377</t>
  </si>
  <si>
    <t>11001</t>
  </si>
  <si>
    <t>73854</t>
  </si>
  <si>
    <t>76892</t>
  </si>
  <si>
    <t>25612</t>
  </si>
  <si>
    <t>MINERALES NO METÁLICOS</t>
  </si>
  <si>
    <t xml:space="preserve">MINERALES METÁLICOS </t>
  </si>
  <si>
    <t>MINERALES NO METÁLICOS PARA USO INDUSTRIAL</t>
  </si>
  <si>
    <t>15215</t>
  </si>
  <si>
    <t>15469</t>
  </si>
  <si>
    <t>15491</t>
  </si>
  <si>
    <t>15806</t>
  </si>
  <si>
    <t>54261</t>
  </si>
  <si>
    <t>15362</t>
  </si>
  <si>
    <t>15516</t>
  </si>
  <si>
    <t>54001</t>
  </si>
  <si>
    <t>73001</t>
  </si>
  <si>
    <t>41676</t>
  </si>
  <si>
    <t>76869</t>
  </si>
  <si>
    <t>70823</t>
  </si>
  <si>
    <t xml:space="preserve">Mineral de Magnesio (Magnesita) </t>
  </si>
  <si>
    <t>Mineral de Cobre</t>
  </si>
  <si>
    <t>Minerales de Niobio, Tantalio, Vanadio o Circonio y sus concentrados</t>
  </si>
  <si>
    <t>Minerales de Zinc y sus concentrados</t>
  </si>
  <si>
    <t>Minerales de Volframio (Tungsteno) y sus concentrados</t>
  </si>
  <si>
    <t xml:space="preserve">Arenas Silíceas </t>
  </si>
  <si>
    <t xml:space="preserve">Feldespatos </t>
  </si>
  <si>
    <t xml:space="preserve">Arcillas Caoliníticas </t>
  </si>
  <si>
    <t xml:space="preserve">Arcillas Cerámicas </t>
  </si>
  <si>
    <t xml:space="preserve">Arcillas Ferruginosas </t>
  </si>
  <si>
    <t xml:space="preserve">Arcillas Misceláneas </t>
  </si>
  <si>
    <t xml:space="preserve">Arcillas Bentónicas </t>
  </si>
  <si>
    <t xml:space="preserve">Arcillas Refractarias </t>
  </si>
  <si>
    <t xml:space="preserve">Dolomita </t>
  </si>
  <si>
    <t xml:space="preserve">Caliza </t>
  </si>
  <si>
    <t xml:space="preserve">Granito (bloque mayor o igual a 1 m3) </t>
  </si>
  <si>
    <t xml:space="preserve">Granito (bloque menor a 1 m3) </t>
  </si>
  <si>
    <t xml:space="preserve">Mármol (bloque menor a 1 m3) </t>
  </si>
  <si>
    <t xml:space="preserve">Piedra Arenisca-Piedra Bogotana </t>
  </si>
  <si>
    <t xml:space="preserve">Roca Coralina (Bloque mayor o igual a 1 m3) </t>
  </si>
  <si>
    <t xml:space="preserve">Roca Coralina (Bloque menor a 1 m3) </t>
  </si>
  <si>
    <t xml:space="preserve">Serpentina (Bloque mayor o igual a 1 m3) </t>
  </si>
  <si>
    <t xml:space="preserve">Serpentina (Bloque menor a 1 m3) </t>
  </si>
  <si>
    <t>Serpentina en Rajón</t>
  </si>
  <si>
    <t xml:space="preserve">Travertino y Calizas Cristalinas en bloque menor a 1 m3 </t>
  </si>
  <si>
    <r>
      <t>Travertino y Calizas Cristalinas en bloque mayor o igual a 1 m</t>
    </r>
    <r>
      <rPr>
        <sz val="10"/>
        <color rgb="FF000000"/>
        <rFont val="Calibri"/>
        <family val="2"/>
        <scheme val="minor"/>
      </rPr>
      <t xml:space="preserve">3 </t>
    </r>
  </si>
  <si>
    <t xml:space="preserve">Asbesto (o Crisolito) </t>
  </si>
  <si>
    <t xml:space="preserve">Barita </t>
  </si>
  <si>
    <t xml:space="preserve">Bauxita </t>
  </si>
  <si>
    <t>Carbonato de Calcio (Calcita)</t>
  </si>
  <si>
    <t xml:space="preserve">Cuarzo </t>
  </si>
  <si>
    <t xml:space="preserve">Fluorita </t>
  </si>
  <si>
    <t xml:space="preserve">Grafito </t>
  </si>
  <si>
    <t xml:space="preserve">Micas: Vermiculita,Moscovita, Biotita </t>
  </si>
  <si>
    <t>Puzolanas (Roca Orígen Volcánico)</t>
  </si>
  <si>
    <t xml:space="preserve">Talco </t>
  </si>
  <si>
    <t xml:space="preserve">Mineral de Manganeso </t>
  </si>
  <si>
    <t>Minerales de Titanio y sus concentrados</t>
  </si>
  <si>
    <t>Minerales de Plomo y sus concentrados</t>
  </si>
  <si>
    <t>Minerales de Estaño y sus concentrados</t>
  </si>
  <si>
    <t>Minerales de Cromo  y sus concentrados</t>
  </si>
  <si>
    <t>Minerales de Cobalto y sus concentrados</t>
  </si>
  <si>
    <t>Minerales de Molibdeno y sus concentrados</t>
  </si>
  <si>
    <t>Minerales de Antimonio y sus concentrados</t>
  </si>
  <si>
    <t>Unidad de Medida</t>
  </si>
  <si>
    <t>kg</t>
  </si>
  <si>
    <t>ton</t>
  </si>
  <si>
    <t xml:space="preserve">m3 </t>
  </si>
  <si>
    <t>17867</t>
  </si>
  <si>
    <t>20443</t>
  </si>
  <si>
    <t>20001</t>
  </si>
  <si>
    <t>41524</t>
  </si>
  <si>
    <t>47189</t>
  </si>
  <si>
    <t>68549</t>
  </si>
  <si>
    <t>08573</t>
  </si>
  <si>
    <t>13836</t>
  </si>
  <si>
    <t>13657</t>
  </si>
  <si>
    <t>NOTA:</t>
  </si>
  <si>
    <t>*   Los datos que se presentan son preliminares de acuerdo con la información  que la Agencia Nacional de Minería ha recibido a la fecha.</t>
  </si>
  <si>
    <t>15238</t>
  </si>
  <si>
    <t>17486</t>
  </si>
  <si>
    <t>73678</t>
  </si>
  <si>
    <t>68872</t>
  </si>
  <si>
    <t>VICEPRESIDENCIA DE SEGUIMIENTO, CONTROL Y SEGURIDAD MINERA</t>
  </si>
  <si>
    <t>DEPARTAMENTO</t>
  </si>
  <si>
    <t>CODIGO DANE - MUNICIPIO</t>
  </si>
  <si>
    <t>MUNICIPIO</t>
  </si>
  <si>
    <t>Antioquia</t>
  </si>
  <si>
    <t>Atlantico</t>
  </si>
  <si>
    <t>Puerto Colombia</t>
  </si>
  <si>
    <t>Bolivar</t>
  </si>
  <si>
    <t>San Juan Nepomuceno</t>
  </si>
  <si>
    <t>Turbaco</t>
  </si>
  <si>
    <t>Boyaca</t>
  </si>
  <si>
    <t>Corrales</t>
  </si>
  <si>
    <t>Duitama</t>
  </si>
  <si>
    <t>15272</t>
  </si>
  <si>
    <t>Firavitoba</t>
  </si>
  <si>
    <t>Moniquira</t>
  </si>
  <si>
    <t>Nobsa</t>
  </si>
  <si>
    <t>Tibasosa</t>
  </si>
  <si>
    <t>Caldas</t>
  </si>
  <si>
    <t>Neira</t>
  </si>
  <si>
    <t>Victoria</t>
  </si>
  <si>
    <t>Cesar</t>
  </si>
  <si>
    <t>Valledupar</t>
  </si>
  <si>
    <t>Manaure - Cesar</t>
  </si>
  <si>
    <t>Cundinamarca</t>
  </si>
  <si>
    <t>La Calera</t>
  </si>
  <si>
    <t>Huila</t>
  </si>
  <si>
    <t>Palermo</t>
  </si>
  <si>
    <t>Santa Maria - Huila</t>
  </si>
  <si>
    <t>Magdalena</t>
  </si>
  <si>
    <t>Norte de Santander</t>
  </si>
  <si>
    <t>El Zulia</t>
  </si>
  <si>
    <t>54405</t>
  </si>
  <si>
    <t>Los Patios</t>
  </si>
  <si>
    <t>54874</t>
  </si>
  <si>
    <t>Villa del Rosario</t>
  </si>
  <si>
    <t>Santander</t>
  </si>
  <si>
    <t>68229</t>
  </si>
  <si>
    <t>Curiti</t>
  </si>
  <si>
    <t>Pinchote</t>
  </si>
  <si>
    <t>Sucre</t>
  </si>
  <si>
    <t>Tolu Viejo</t>
  </si>
  <si>
    <t>Tolima</t>
  </si>
  <si>
    <t>San Luis - Tolima</t>
  </si>
  <si>
    <t>Valle de San Juan</t>
  </si>
  <si>
    <t>Valle del Cauca</t>
  </si>
  <si>
    <t>Vijes</t>
  </si>
  <si>
    <t>Yumbo</t>
  </si>
  <si>
    <t>Total general</t>
  </si>
  <si>
    <t>Bogota, D.C.</t>
  </si>
  <si>
    <t>Ricaurte - Cundinamarca</t>
  </si>
  <si>
    <t>Cucuta</t>
  </si>
  <si>
    <t>Villanueva - Santander</t>
  </si>
  <si>
    <t>* ND: No se tiene informacion sobre produccion hasta la fecha.</t>
  </si>
  <si>
    <t>Notas:</t>
  </si>
  <si>
    <t>ND</t>
  </si>
  <si>
    <t>25817</t>
  </si>
  <si>
    <t>Tocancipa</t>
  </si>
  <si>
    <t>68655</t>
  </si>
  <si>
    <t>Sabana de Torres</t>
  </si>
  <si>
    <t>Ibague</t>
  </si>
  <si>
    <t>Iza</t>
  </si>
  <si>
    <t>Paipa</t>
  </si>
  <si>
    <t>*   Los datos que se presentan son preliminares de acuerdo con la información que la Agencia Nacional de Minería ha recibido a la fecha.</t>
  </si>
  <si>
    <t>DN</t>
  </si>
  <si>
    <t>* ND: No se tiene información sobre producción hasta la fecha.</t>
  </si>
  <si>
    <t>05756</t>
  </si>
  <si>
    <t>Sonson</t>
  </si>
  <si>
    <t>08421</t>
  </si>
  <si>
    <t>Luruaco</t>
  </si>
  <si>
    <t>13838</t>
  </si>
  <si>
    <t>Turbana</t>
  </si>
  <si>
    <t>15114</t>
  </si>
  <si>
    <t>Busbanza</t>
  </si>
  <si>
    <t>Cordoba</t>
  </si>
  <si>
    <t>23001</t>
  </si>
  <si>
    <t>Monteria</t>
  </si>
  <si>
    <t>Cienaga - Magalena</t>
  </si>
  <si>
    <t>68615</t>
  </si>
  <si>
    <t>Rionegro - Santander</t>
  </si>
  <si>
    <t>05031</t>
  </si>
  <si>
    <t>Amalfi</t>
  </si>
  <si>
    <t>05660</t>
  </si>
  <si>
    <t>San Luis - Antioquia</t>
  </si>
  <si>
    <t>15542</t>
  </si>
  <si>
    <t>Pesca</t>
  </si>
  <si>
    <t>Cauca</t>
  </si>
  <si>
    <t>19212</t>
  </si>
  <si>
    <t>Corinto</t>
  </si>
  <si>
    <t>54109</t>
  </si>
  <si>
    <t>Bucarasica</t>
  </si>
  <si>
    <t>68397</t>
  </si>
  <si>
    <t>La Paz - Santander</t>
  </si>
  <si>
    <t>76364</t>
  </si>
  <si>
    <t>Jamundi</t>
  </si>
  <si>
    <t>Silicato de Magnesio</t>
  </si>
  <si>
    <t>17388</t>
  </si>
  <si>
    <t>La Merced</t>
  </si>
  <si>
    <t>Mármol en Rajón</t>
  </si>
  <si>
    <t>Mármol (bloque mayor o igual a 1 m3)</t>
  </si>
  <si>
    <t>m3</t>
  </si>
  <si>
    <t>13001</t>
  </si>
  <si>
    <t>Cartagena</t>
  </si>
  <si>
    <t>13433</t>
  </si>
  <si>
    <t>Mahates</t>
  </si>
  <si>
    <t>15001</t>
  </si>
  <si>
    <t>Tunja</t>
  </si>
  <si>
    <t>17001</t>
  </si>
  <si>
    <t>Manizales</t>
  </si>
  <si>
    <t>17777</t>
  </si>
  <si>
    <t>Supia</t>
  </si>
  <si>
    <t>25200</t>
  </si>
  <si>
    <t>Cogua</t>
  </si>
  <si>
    <t>41016</t>
  </si>
  <si>
    <t>Aipe</t>
  </si>
  <si>
    <t>Risaralda</t>
  </si>
  <si>
    <t>66001</t>
  </si>
  <si>
    <t>Pereira</t>
  </si>
  <si>
    <t>66594</t>
  </si>
  <si>
    <t>Quinchia</t>
  </si>
  <si>
    <t>68079</t>
  </si>
  <si>
    <t>Barichara</t>
  </si>
  <si>
    <t>68298</t>
  </si>
  <si>
    <t>Gambita</t>
  </si>
  <si>
    <t>68307</t>
  </si>
  <si>
    <t>Giron</t>
  </si>
  <si>
    <t>68418</t>
  </si>
  <si>
    <t>Los Santos</t>
  </si>
  <si>
    <t>68500</t>
  </si>
  <si>
    <t>Oiba</t>
  </si>
  <si>
    <t>68679</t>
  </si>
  <si>
    <t>San Gil</t>
  </si>
  <si>
    <t>70001</t>
  </si>
  <si>
    <t>Sincelejo</t>
  </si>
  <si>
    <t>73030</t>
  </si>
  <si>
    <t>Ambalema</t>
  </si>
  <si>
    <t>73200</t>
  </si>
  <si>
    <t>Coello</t>
  </si>
  <si>
    <t>76113</t>
  </si>
  <si>
    <t>Bugalagrande</t>
  </si>
  <si>
    <t>68773</t>
  </si>
  <si>
    <t>Sucre - Santander</t>
  </si>
  <si>
    <t>68432</t>
  </si>
  <si>
    <t>Malaga</t>
  </si>
  <si>
    <t xml:space="preserve">*  Se advierte que la metodología del reporte de las cifras de producción es dinamica, toda vez que el dato de la producción puede cambiar en la medida que se </t>
  </si>
  <si>
    <t xml:space="preserve">    consoliden los datos reportados en los Formulario de Declaración de Producción que afecten trimestres anteriores. </t>
  </si>
  <si>
    <t>PRIMER TRIMESTRE</t>
  </si>
  <si>
    <t>SEGUNDO TRIMESTRE</t>
  </si>
  <si>
    <t>CALIZAS PRIMER TRIMESTRE</t>
  </si>
  <si>
    <t>CALIZAS SEGUNDO TRIMESTRE</t>
  </si>
  <si>
    <t>DOLOMITA PRIMER TRIMESTRE</t>
  </si>
  <si>
    <t>20060</t>
  </si>
  <si>
    <t>Bosconia</t>
  </si>
  <si>
    <t>La Guajira</t>
  </si>
  <si>
    <t>44035</t>
  </si>
  <si>
    <t>Albania - La Guajira</t>
  </si>
  <si>
    <t>ARCILLA BENTONICAS PRIMER TRIMESTRE</t>
  </si>
  <si>
    <t>ARCILLA BENTONICAS SEGUNDO TRIMESTRE</t>
  </si>
  <si>
    <t>ARCILLAS CAOLINITICAS PRIMER TRIMESTRE</t>
  </si>
  <si>
    <t>ARCILLAS CERAMICAS PRIMER TRIMESTRE</t>
  </si>
  <si>
    <t>ARCILLAS CAOLINITICAS SEGUNDO TRIMESTRE</t>
  </si>
  <si>
    <t>ARCILLAS CERAMICAS  SEGUNDO TRIMESTRE</t>
  </si>
  <si>
    <t>ARCILLAS FERRUGINOSAS  SEGUNDO TRIMESTRE</t>
  </si>
  <si>
    <t>ARCILLAS FERRUGINOSAS PRIMER TRIMESTRE</t>
  </si>
  <si>
    <t>08832</t>
  </si>
  <si>
    <t>Tubara</t>
  </si>
  <si>
    <t>15051</t>
  </si>
  <si>
    <t>Arcabuco</t>
  </si>
  <si>
    <t>15293</t>
  </si>
  <si>
    <t>Gachantiva</t>
  </si>
  <si>
    <t>15759</t>
  </si>
  <si>
    <t>Sogamoso</t>
  </si>
  <si>
    <t>15763</t>
  </si>
  <si>
    <t>Sotaquira</t>
  </si>
  <si>
    <t>17013</t>
  </si>
  <si>
    <t>Aguadas</t>
  </si>
  <si>
    <t>Casanare</t>
  </si>
  <si>
    <t>85001</t>
  </si>
  <si>
    <t>Yopal</t>
  </si>
  <si>
    <t>19142</t>
  </si>
  <si>
    <t>Caloto</t>
  </si>
  <si>
    <t>19698</t>
  </si>
  <si>
    <t>Santander de Quilichao</t>
  </si>
  <si>
    <t>25322</t>
  </si>
  <si>
    <t>Guasca</t>
  </si>
  <si>
    <t>25326</t>
  </si>
  <si>
    <t>Guatavita</t>
  </si>
  <si>
    <t>25486</t>
  </si>
  <si>
    <t>Nemocon</t>
  </si>
  <si>
    <t>25754</t>
  </si>
  <si>
    <t>Soacha</t>
  </si>
  <si>
    <t>25793</t>
  </si>
  <si>
    <t>Tausa</t>
  </si>
  <si>
    <t>Nariño</t>
  </si>
  <si>
    <t>52001</t>
  </si>
  <si>
    <t>Pasto</t>
  </si>
  <si>
    <t>54498</t>
  </si>
  <si>
    <t>Ocaña</t>
  </si>
  <si>
    <t>73624</t>
  </si>
  <si>
    <t>Rovira</t>
  </si>
  <si>
    <t>ARCILLAS MISCELANEAS PRIMER TRIMESTRE</t>
  </si>
  <si>
    <t>ARCILLAS MISCELANEAS  SEGUNDO TRIMESTRE</t>
  </si>
  <si>
    <t>41801</t>
  </si>
  <si>
    <t>Teruel</t>
  </si>
  <si>
    <t>MARMOL RAJON PRIMER TRIMESTRE</t>
  </si>
  <si>
    <t>MARMOL RAJON SEGUNDO TRIMESTRE</t>
  </si>
  <si>
    <t>MARMOL (BLOQUE MAYOR O IGUAL A 1 M3) PRIMER TRIMESTRE</t>
  </si>
  <si>
    <t>MARMOL (BLOQUE MAYOR O IGUAL A 1 M3) SEGUNDO TRIMESTRE</t>
  </si>
  <si>
    <t>MARMOL (BLOQUE MENOR A 1 M3) PRIMER TRIMESTRE</t>
  </si>
  <si>
    <t>MARMOL (BLOQUE MENOR A 1 M3) SEGUNDO TRIMESTRE</t>
  </si>
  <si>
    <t>ROCA CORALINA (BLOQUE MENOR A 1 M3) PRIMER TRIMESTRE</t>
  </si>
  <si>
    <t>TRAVERTINO Y CALIZAS CRISTALINAS EN BLOQUE MENOR A 1 M3 PRIMER TRIMESTRE</t>
  </si>
  <si>
    <t>SILICATO DE MAGNESIO PRIMER TRIMESTRE</t>
  </si>
  <si>
    <t>ARENAS SILICEAS PRIMER TRIMESTRE</t>
  </si>
  <si>
    <t>ARENAS SILICEAS SEGUNDO TRIMESTRE</t>
  </si>
  <si>
    <t>BARITA PRIMER TRIMESTRE</t>
  </si>
  <si>
    <t>BARITA SEGUNDO TRIMESTRE</t>
  </si>
  <si>
    <t>BAUXITA SEGUNDO TRIMESTRE</t>
  </si>
  <si>
    <t>BAUXITA PRIMER TRIMESTRE</t>
  </si>
  <si>
    <t>CUARZO PRIMER TRIMESTRE</t>
  </si>
  <si>
    <t>CUARZO SEGUNDO TRIMESTRE</t>
  </si>
  <si>
    <t>FELDESPASTOS PRIMER TRIMESTRE</t>
  </si>
  <si>
    <t>FELDESPASTOS SEGUNDO TRIMESTRE</t>
  </si>
  <si>
    <t>FLUORITA SEGUNDO TRIMESTRE</t>
  </si>
  <si>
    <t>PUZOLANAS PRIMER TRIMESTRE</t>
  </si>
  <si>
    <t>PUZOLANAS SEGUNDO TRIMESTRE</t>
  </si>
  <si>
    <t>08638</t>
  </si>
  <si>
    <t>Sabanalarga - Atlantico</t>
  </si>
  <si>
    <t>15790</t>
  </si>
  <si>
    <t>Tasco</t>
  </si>
  <si>
    <t>25899</t>
  </si>
  <si>
    <t>Zipaquira</t>
  </si>
  <si>
    <t>FLUORITA PRIMER TRIMESTRE</t>
  </si>
  <si>
    <t>TERCER TRIMESTRE</t>
  </si>
  <si>
    <t>DOLOMITA SEGUNDO TRIMESTRE</t>
  </si>
  <si>
    <t>DOLOMITA TERCER TRIMESTRE</t>
  </si>
  <si>
    <t>CALIZAS TERCER TRIMESTRE</t>
  </si>
  <si>
    <t>15092</t>
  </si>
  <si>
    <t>Beteitiva</t>
  </si>
  <si>
    <t>20175</t>
  </si>
  <si>
    <t>Chimichagua</t>
  </si>
  <si>
    <t>54720</t>
  </si>
  <si>
    <t>Sardinata</t>
  </si>
  <si>
    <t>Arauca</t>
  </si>
  <si>
    <t>81001</t>
  </si>
  <si>
    <t>Arauca - Arauca</t>
  </si>
  <si>
    <t>13062</t>
  </si>
  <si>
    <t>Arroyohondo</t>
  </si>
  <si>
    <t>15204</t>
  </si>
  <si>
    <t>Combita</t>
  </si>
  <si>
    <t>15500</t>
  </si>
  <si>
    <t>Oicata</t>
  </si>
  <si>
    <t>19001</t>
  </si>
  <si>
    <t>Popayan</t>
  </si>
  <si>
    <t>19300</t>
  </si>
  <si>
    <t>Guachene</t>
  </si>
  <si>
    <t>19573</t>
  </si>
  <si>
    <t>Puerto Tejada</t>
  </si>
  <si>
    <t>19845</t>
  </si>
  <si>
    <t>Villa Rica</t>
  </si>
  <si>
    <t>23555</t>
  </si>
  <si>
    <t>Planeta Rica</t>
  </si>
  <si>
    <t>25001</t>
  </si>
  <si>
    <t>Agua de Dios</t>
  </si>
  <si>
    <t>25407</t>
  </si>
  <si>
    <t>Lenguazaque</t>
  </si>
  <si>
    <t>25473</t>
  </si>
  <si>
    <t>Mosquera - Cundinamarca</t>
  </si>
  <si>
    <t>25785</t>
  </si>
  <si>
    <t>Tabio</t>
  </si>
  <si>
    <t>25843</t>
  </si>
  <si>
    <t>Villa de San Diego de Ubate</t>
  </si>
  <si>
    <t>41132</t>
  </si>
  <si>
    <t>Campoalegre</t>
  </si>
  <si>
    <t>Meta</t>
  </si>
  <si>
    <t>50226</t>
  </si>
  <si>
    <t>Cumaral</t>
  </si>
  <si>
    <t>54673</t>
  </si>
  <si>
    <t>San Cayetano - Norte de Santander</t>
  </si>
  <si>
    <t>68081</t>
  </si>
  <si>
    <t>Barrancabermeja</t>
  </si>
  <si>
    <t>76041</t>
  </si>
  <si>
    <t>Ansermanuevo</t>
  </si>
  <si>
    <t>76130</t>
  </si>
  <si>
    <t>Candelaria - Valle del Cauca</t>
  </si>
  <si>
    <t>76403</t>
  </si>
  <si>
    <t>La Victoria - Valle del Cauca</t>
  </si>
  <si>
    <t>76895</t>
  </si>
  <si>
    <t>Zarzal</t>
  </si>
  <si>
    <t>ARCILLAS CAOLINITICAS TERCER TRIMESTRE</t>
  </si>
  <si>
    <t>ARCILLAS CERAMICAS TERCER TRIMESTRE</t>
  </si>
  <si>
    <t>ARCILLAS FERRUGINOSAS  TERCER TRIMESTRE</t>
  </si>
  <si>
    <t>ARCILLAS MISCELANEAS  TERCER TRIMESTRE</t>
  </si>
  <si>
    <t>ARCILLA BENTONICAS TERCER TRIMESTRE</t>
  </si>
  <si>
    <t>MARMOL RAJON TERCER TRIMESTRE</t>
  </si>
  <si>
    <t>MARMOL (BLOQUE MAYOR O IGUAL A 1 M3) TERCER TRIMESTRE</t>
  </si>
  <si>
    <t>MARMOL (BLOQUE MENOR A 1 M3) TERCER TRIMESTRE</t>
  </si>
  <si>
    <t>15407</t>
  </si>
  <si>
    <t>Villa de Leyva</t>
  </si>
  <si>
    <t>41001</t>
  </si>
  <si>
    <t>Neiva</t>
  </si>
  <si>
    <t>TRAVERTINO Y CALIZAS CRISTALINAS EN BLOQUE MAYOR O IGUAL A 1 M3  PRIMER TRIMESTRE</t>
  </si>
  <si>
    <t>TRAVERTINO Y CALIZAS CRISTALINAS EN BLOQUE MAYOR O IGUAL A 1 M3 SEGUNDO TRIMESTRE</t>
  </si>
  <si>
    <t>TRAVERTINO Y CALIZAS CRISTALINAS EN BLOQUE MENOR A 1 M3 SEGUNDO TRIMESTRE</t>
  </si>
  <si>
    <t>ARENAS SILICEAS  TERCER TRIMESTRE</t>
  </si>
  <si>
    <t>BARITA TERCER TRIMESTRE</t>
  </si>
  <si>
    <t>BAUXITA TERCER TRIMESTRE</t>
  </si>
  <si>
    <t>CUARZO TERCER TRIMESTRE</t>
  </si>
  <si>
    <t>FELDESPASTOS TERCER TRIMESTRE</t>
  </si>
  <si>
    <t>FLUORITA TERCER TRIMESTRE</t>
  </si>
  <si>
    <t>PUZOLANAS TERCER TRIMESTRE</t>
  </si>
  <si>
    <t>08634</t>
  </si>
  <si>
    <t>Sabanagrande</t>
  </si>
  <si>
    <t>25513</t>
  </si>
  <si>
    <t>Pacho</t>
  </si>
  <si>
    <t>25740</t>
  </si>
  <si>
    <t>Sibate</t>
  </si>
  <si>
    <t>54099</t>
  </si>
  <si>
    <t>Bochalema</t>
  </si>
  <si>
    <t>PIEDRA ARENISCA-PIEDRA BOGOTANA PRIMER TRIMESTRE</t>
  </si>
  <si>
    <t>PIEDRA ARENISCA-PIEDRA BOGOTANA SEGUNDO TRIMESTRE</t>
  </si>
  <si>
    <t>76100</t>
  </si>
  <si>
    <t>Bolivar - Valle del Cauca</t>
  </si>
  <si>
    <t>MINERAL DE MAGNESIO (MAGNESITA
Primer Trimestre</t>
  </si>
  <si>
    <t>TANTALIO
Segundo Trimestre</t>
  </si>
  <si>
    <t>99001</t>
  </si>
  <si>
    <t>Puerto Carreño</t>
  </si>
  <si>
    <t>99773</t>
  </si>
  <si>
    <t>Cumaribo</t>
  </si>
  <si>
    <t>Vichada</t>
  </si>
  <si>
    <t>CUARTO TRIMESTRE</t>
  </si>
  <si>
    <t>CALIZAS CUARTO TRIMESTRE</t>
  </si>
  <si>
    <t>DOLOMITACUARTO TRIMESTRE</t>
  </si>
  <si>
    <t>05002</t>
  </si>
  <si>
    <t>Abejorral</t>
  </si>
  <si>
    <t>05585</t>
  </si>
  <si>
    <t>Puerto Nare</t>
  </si>
  <si>
    <t>50270</t>
  </si>
  <si>
    <t>El Dorado</t>
  </si>
  <si>
    <t>68001</t>
  </si>
  <si>
    <t>Bucaramanga</t>
  </si>
  <si>
    <t>05591</t>
  </si>
  <si>
    <t>Puerto Triunfo</t>
  </si>
  <si>
    <t>15187</t>
  </si>
  <si>
    <t>Chivata</t>
  </si>
  <si>
    <t>15476</t>
  </si>
  <si>
    <t>Motavita</t>
  </si>
  <si>
    <t>15638</t>
  </si>
  <si>
    <t>Sachica</t>
  </si>
  <si>
    <t>15837</t>
  </si>
  <si>
    <t>Tuta</t>
  </si>
  <si>
    <t>25745</t>
  </si>
  <si>
    <t>Simijaca</t>
  </si>
  <si>
    <t>41551</t>
  </si>
  <si>
    <t>Pitalito</t>
  </si>
  <si>
    <t>50006</t>
  </si>
  <si>
    <t>Acacias</t>
  </si>
  <si>
    <t>73873</t>
  </si>
  <si>
    <t>Villarrica</t>
  </si>
  <si>
    <t>76622</t>
  </si>
  <si>
    <t>Roldanillo</t>
  </si>
  <si>
    <t>ARCILLA BENTONICAS CUARTO TRIMESTRE</t>
  </si>
  <si>
    <t>ARCILLAS CAOLINITICAS CUARTO TRIMESTRE</t>
  </si>
  <si>
    <t>ARCILLAS CERAMICAS CUARTO TRIMESTRE</t>
  </si>
  <si>
    <t>ARCILLAS FERRUGINOSAS CUARTO TRIMESTRE</t>
  </si>
  <si>
    <t>ARCILLAS MISCELANEAS CUARTO TRIMESTRE</t>
  </si>
  <si>
    <t>MARMOL RAJON CUARTO TRIMESTRE</t>
  </si>
  <si>
    <t>MARMOL (BLOQUE MAYOR O IGUAL A 1 M3) CUARTO TRIMESTRE</t>
  </si>
  <si>
    <t>MARMOL (BLOQUE MENOR A 1 M3) CUARTO TRIMESTRE</t>
  </si>
  <si>
    <t>SILICATO DE MAGNESIO SEGUNDO TRIMESTRE</t>
  </si>
  <si>
    <t>SILICATO DE MAGNESIO TERCERA TRIMESTRE</t>
  </si>
  <si>
    <t>TRAVERTINO Y CALIZAS CRISTALINAS EN BLOQUE MENOR A 1 M3 TERCER TRIMESTRE</t>
  </si>
  <si>
    <t>FELDESPASTOS CUARTO TRIMESTRE</t>
  </si>
  <si>
    <t>MINERAL DE MAGNESIO (MAGNESITA
Segundo Trimestre</t>
  </si>
  <si>
    <t>INFORME DE PRODUCCION DEMAS MINERALES
ACUMULADO 2018</t>
  </si>
  <si>
    <t>FECHA DE PRESENTACIÓN FEBRERO 15 DE 2019</t>
  </si>
  <si>
    <t>PRODUCCION CALIZAS ACUMULADO 2018</t>
  </si>
  <si>
    <t>PRODUCCION ARCILLAS ACUMULADO  2018</t>
  </si>
  <si>
    <t>PRODUCCION ROCAS ORNAMENTALES ACUMULADO  DE 2018 (Metro Cubico)</t>
  </si>
  <si>
    <t>PRODUCCION MINERALES NO METALICOS PARA USO INDUSTRIAL  ACUMULADO 2018</t>
  </si>
  <si>
    <t>PRODUCCION MINERALES METALICOS ACUMULADO 2018</t>
  </si>
  <si>
    <t>ARENAS SILICEAS  CUARTO TRIMESTRE</t>
  </si>
  <si>
    <t>BARITA CUARTO TRIMESTRE</t>
  </si>
  <si>
    <t>BAUXITA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</si>
</sst>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name val="Arial Narrow"/>
      <family val="2"/>
    </font>
    <font>
      <b/>
      <sz val="9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theme="4" tint="0.79998168889431442"/>
      </patternFill>
    </fill>
    <fill>
      <patternFill patternType="solid">
        <fgColor theme="6" tint="0.39997558519241921"/>
        <bgColor theme="4" tint="0.79998168889431442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2" borderId="1" applyNumberFormat="0" applyAlignment="0" applyProtection="0"/>
    <xf numFmtId="164" fontId="1" fillId="0" borderId="0" applyFont="0" applyFill="0" applyBorder="0" applyAlignment="0" applyProtection="0"/>
  </cellStyleXfs>
  <cellXfs count="157">
    <xf numFmtId="0" fontId="0" fillId="0" borderId="0" xfId="0"/>
    <xf numFmtId="3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0" fontId="6" fillId="4" borderId="0" xfId="11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left" vertical="center"/>
    </xf>
    <xf numFmtId="0" fontId="6" fillId="4" borderId="0" xfId="11" applyFont="1" applyFill="1" applyBorder="1" applyAlignment="1">
      <alignment horizontal="center" vertical="center"/>
    </xf>
    <xf numFmtId="3" fontId="7" fillId="4" borderId="0" xfId="0" applyNumberFormat="1" applyFont="1" applyFill="1" applyBorder="1" applyAlignment="1">
      <alignment vertical="center"/>
    </xf>
    <xf numFmtId="4" fontId="7" fillId="4" borderId="0" xfId="0" applyNumberFormat="1" applyFont="1" applyFill="1" applyBorder="1" applyAlignment="1">
      <alignment horizontal="right" vertical="center"/>
    </xf>
    <xf numFmtId="4" fontId="7" fillId="4" borderId="0" xfId="0" applyNumberFormat="1" applyFont="1" applyFill="1" applyAlignment="1">
      <alignment horizontal="right" vertical="center"/>
    </xf>
    <xf numFmtId="4" fontId="6" fillId="4" borderId="0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center" vertical="center"/>
    </xf>
    <xf numFmtId="3" fontId="7" fillId="4" borderId="0" xfId="0" applyNumberFormat="1" applyFont="1" applyFill="1" applyAlignment="1">
      <alignment vertical="center"/>
    </xf>
    <xf numFmtId="3" fontId="6" fillId="4" borderId="0" xfId="0" applyNumberFormat="1" applyFont="1" applyFill="1" applyBorder="1" applyAlignment="1">
      <alignment vertical="center"/>
    </xf>
    <xf numFmtId="0" fontId="7" fillId="4" borderId="0" xfId="0" applyFont="1" applyFill="1" applyAlignment="1">
      <alignment horizontal="left" vertical="center"/>
    </xf>
    <xf numFmtId="4" fontId="6" fillId="4" borderId="0" xfId="0" applyNumberFormat="1" applyFont="1" applyFill="1" applyAlignment="1">
      <alignment horizontal="right" vertical="center"/>
    </xf>
    <xf numFmtId="3" fontId="6" fillId="4" borderId="0" xfId="0" applyNumberFormat="1" applyFont="1" applyFill="1" applyAlignment="1">
      <alignment vertical="center"/>
    </xf>
    <xf numFmtId="3" fontId="6" fillId="4" borderId="0" xfId="0" applyNumberFormat="1" applyFont="1" applyFill="1" applyAlignment="1">
      <alignment vertical="center" wrapText="1"/>
    </xf>
    <xf numFmtId="4" fontId="6" fillId="4" borderId="0" xfId="0" applyNumberFormat="1" applyFont="1" applyFill="1" applyAlignment="1">
      <alignment horizontal="right" vertical="center" wrapText="1"/>
    </xf>
    <xf numFmtId="3" fontId="7" fillId="4" borderId="0" xfId="0" applyNumberFormat="1" applyFont="1" applyFill="1" applyAlignment="1">
      <alignment vertical="center" wrapText="1"/>
    </xf>
    <xf numFmtId="4" fontId="6" fillId="4" borderId="0" xfId="0" applyNumberFormat="1" applyFont="1" applyFill="1" applyBorder="1" applyAlignment="1">
      <alignment vertical="center"/>
    </xf>
    <xf numFmtId="4" fontId="6" fillId="4" borderId="0" xfId="0" applyNumberFormat="1" applyFont="1" applyFill="1" applyAlignment="1">
      <alignment vertical="center"/>
    </xf>
    <xf numFmtId="4" fontId="6" fillId="4" borderId="0" xfId="0" applyNumberFormat="1" applyFont="1" applyFill="1" applyAlignment="1">
      <alignment vertical="center" wrapText="1"/>
    </xf>
    <xf numFmtId="49" fontId="6" fillId="4" borderId="0" xfId="0" applyNumberFormat="1" applyFont="1" applyFill="1" applyAlignment="1">
      <alignment vertical="center" wrapText="1"/>
    </xf>
    <xf numFmtId="49" fontId="8" fillId="4" borderId="0" xfId="0" applyNumberFormat="1" applyFont="1" applyFill="1" applyAlignment="1">
      <alignment horizontal="left" vertical="center"/>
    </xf>
    <xf numFmtId="3" fontId="6" fillId="4" borderId="0" xfId="0" applyNumberFormat="1" applyFont="1" applyFill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49" fontId="7" fillId="4" borderId="0" xfId="0" applyNumberFormat="1" applyFont="1" applyFill="1" applyAlignment="1">
      <alignment horizontal="left" vertical="center"/>
    </xf>
    <xf numFmtId="4" fontId="7" fillId="4" borderId="0" xfId="0" applyNumberFormat="1" applyFont="1" applyFill="1" applyAlignment="1">
      <alignment horizontal="center" vertical="center"/>
    </xf>
    <xf numFmtId="49" fontId="6" fillId="4" borderId="0" xfId="0" applyNumberFormat="1" applyFont="1" applyFill="1" applyAlignment="1">
      <alignment vertical="center"/>
    </xf>
    <xf numFmtId="4" fontId="7" fillId="4" borderId="0" xfId="0" applyNumberFormat="1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4" fontId="6" fillId="4" borderId="2" xfId="12" applyNumberFormat="1" applyFont="1" applyFill="1" applyBorder="1" applyAlignment="1">
      <alignment horizontal="right" vertical="center" wrapText="1"/>
    </xf>
    <xf numFmtId="0" fontId="7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4" fontId="9" fillId="4" borderId="0" xfId="0" applyNumberFormat="1" applyFont="1" applyFill="1" applyBorder="1" applyAlignment="1">
      <alignment horizontal="center" vertical="center"/>
    </xf>
    <xf numFmtId="4" fontId="11" fillId="4" borderId="0" xfId="0" applyNumberFormat="1" applyFont="1" applyFill="1" applyBorder="1" applyAlignment="1">
      <alignment horizontal="center" vertical="center"/>
    </xf>
    <xf numFmtId="4" fontId="9" fillId="4" borderId="0" xfId="0" applyNumberFormat="1" applyFont="1" applyFill="1" applyBorder="1" applyAlignment="1">
      <alignment horizontal="right" vertical="center"/>
    </xf>
    <xf numFmtId="3" fontId="7" fillId="4" borderId="2" xfId="1" applyNumberFormat="1" applyFont="1" applyFill="1" applyBorder="1" applyAlignment="1">
      <alignment horizontal="left" vertical="center" wrapText="1"/>
    </xf>
    <xf numFmtId="49" fontId="13" fillId="3" borderId="2" xfId="1" applyNumberFormat="1" applyFont="1" applyFill="1" applyBorder="1" applyAlignment="1">
      <alignment horizontal="center" vertical="center" wrapText="1"/>
    </xf>
    <xf numFmtId="3" fontId="7" fillId="5" borderId="2" xfId="1" applyNumberFormat="1" applyFont="1" applyFill="1" applyBorder="1" applyAlignment="1">
      <alignment horizontal="left" vertical="center" wrapText="1"/>
    </xf>
    <xf numFmtId="4" fontId="6" fillId="5" borderId="2" xfId="12" applyNumberFormat="1" applyFont="1" applyFill="1" applyBorder="1" applyAlignment="1">
      <alignment horizontal="right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center"/>
    </xf>
    <xf numFmtId="3" fontId="6" fillId="4" borderId="0" xfId="0" applyNumberFormat="1" applyFont="1" applyFill="1" applyBorder="1" applyAlignment="1">
      <alignment horizontal="center" vertical="center" wrapText="1"/>
    </xf>
    <xf numFmtId="4" fontId="6" fillId="4" borderId="0" xfId="12" applyNumberFormat="1" applyFont="1" applyFill="1" applyBorder="1" applyAlignment="1">
      <alignment horizontal="right" vertical="center" wrapText="1"/>
    </xf>
    <xf numFmtId="4" fontId="6" fillId="4" borderId="2" xfId="12" applyNumberFormat="1" applyFont="1" applyFill="1" applyBorder="1" applyAlignment="1">
      <alignment horizontal="right" vertical="center" wrapText="1"/>
    </xf>
    <xf numFmtId="3" fontId="6" fillId="4" borderId="0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14" fillId="0" borderId="0" xfId="0" applyFont="1" applyAlignment="1"/>
    <xf numFmtId="164" fontId="15" fillId="0" borderId="17" xfId="13" applyFont="1" applyFill="1" applyBorder="1" applyAlignment="1">
      <alignment horizontal="center"/>
    </xf>
    <xf numFmtId="164" fontId="15" fillId="0" borderId="18" xfId="13" applyFont="1" applyFill="1" applyBorder="1" applyAlignment="1">
      <alignment horizontal="center"/>
    </xf>
    <xf numFmtId="0" fontId="15" fillId="0" borderId="5" xfId="0" applyFont="1" applyBorder="1"/>
    <xf numFmtId="0" fontId="0" fillId="0" borderId="5" xfId="0" applyBorder="1"/>
    <xf numFmtId="164" fontId="0" fillId="0" borderId="2" xfId="0" applyNumberFormat="1" applyBorder="1"/>
    <xf numFmtId="0" fontId="15" fillId="0" borderId="2" xfId="0" applyFont="1" applyBorder="1"/>
    <xf numFmtId="0" fontId="0" fillId="0" borderId="2" xfId="0" applyBorder="1"/>
    <xf numFmtId="164" fontId="15" fillId="0" borderId="18" xfId="13" applyFont="1" applyFill="1" applyBorder="1" applyAlignment="1">
      <alignment horizontal="center" wrapText="1"/>
    </xf>
    <xf numFmtId="0" fontId="15" fillId="6" borderId="2" xfId="0" applyFont="1" applyFill="1" applyBorder="1"/>
    <xf numFmtId="164" fontId="15" fillId="6" borderId="2" xfId="13" applyNumberFormat="1" applyFont="1" applyFill="1" applyBorder="1"/>
    <xf numFmtId="164" fontId="0" fillId="0" borderId="5" xfId="0" applyNumberFormat="1" applyBorder="1"/>
    <xf numFmtId="0" fontId="15" fillId="0" borderId="2" xfId="0" applyFont="1" applyBorder="1" applyAlignment="1">
      <alignment horizontal="left"/>
    </xf>
    <xf numFmtId="0" fontId="6" fillId="4" borderId="0" xfId="12" applyFont="1" applyFill="1" applyBorder="1" applyAlignment="1">
      <alignment horizontal="center" vertical="center" wrapText="1"/>
    </xf>
    <xf numFmtId="3" fontId="7" fillId="4" borderId="0" xfId="1" applyNumberFormat="1" applyFont="1" applyFill="1" applyBorder="1" applyAlignment="1">
      <alignment horizontal="left" vertical="center" wrapText="1"/>
    </xf>
    <xf numFmtId="0" fontId="6" fillId="4" borderId="0" xfId="11" applyFont="1" applyFill="1" applyBorder="1" applyAlignment="1">
      <alignment horizontal="left" vertical="center" wrapText="1"/>
    </xf>
    <xf numFmtId="164" fontId="15" fillId="0" borderId="0" xfId="13" applyFont="1" applyFill="1" applyBorder="1" applyAlignment="1">
      <alignment horizontal="center"/>
    </xf>
    <xf numFmtId="164" fontId="15" fillId="0" borderId="0" xfId="13" applyFont="1" applyFill="1" applyBorder="1" applyAlignment="1">
      <alignment horizontal="center" wrapText="1"/>
    </xf>
    <xf numFmtId="0" fontId="15" fillId="7" borderId="2" xfId="0" applyFont="1" applyFill="1" applyBorder="1"/>
    <xf numFmtId="164" fontId="15" fillId="7" borderId="2" xfId="13" applyNumberFormat="1" applyFont="1" applyFill="1" applyBorder="1"/>
    <xf numFmtId="164" fontId="15" fillId="0" borderId="20" xfId="13" applyFont="1" applyFill="1" applyBorder="1" applyAlignment="1">
      <alignment horizontal="center" wrapText="1"/>
    </xf>
    <xf numFmtId="164" fontId="15" fillId="7" borderId="2" xfId="13" applyFont="1" applyFill="1" applyBorder="1"/>
    <xf numFmtId="0" fontId="18" fillId="0" borderId="0" xfId="0" applyFont="1"/>
    <xf numFmtId="0" fontId="16" fillId="0" borderId="0" xfId="0" applyFont="1" applyAlignment="1"/>
    <xf numFmtId="0" fontId="19" fillId="0" borderId="0" xfId="0" applyFont="1"/>
    <xf numFmtId="0" fontId="16" fillId="0" borderId="0" xfId="0" applyFont="1" applyAlignment="1">
      <alignment horizontal="center"/>
    </xf>
    <xf numFmtId="164" fontId="15" fillId="0" borderId="17" xfId="5" applyFont="1" applyFill="1" applyBorder="1" applyAlignment="1">
      <alignment horizontal="center"/>
    </xf>
    <xf numFmtId="164" fontId="15" fillId="0" borderId="18" xfId="5" applyFont="1" applyFill="1" applyBorder="1" applyAlignment="1">
      <alignment horizontal="center"/>
    </xf>
    <xf numFmtId="164" fontId="15" fillId="7" borderId="2" xfId="2" applyNumberFormat="1" applyFont="1" applyFill="1" applyBorder="1"/>
    <xf numFmtId="0" fontId="17" fillId="0" borderId="0" xfId="0" applyFont="1"/>
    <xf numFmtId="4" fontId="0" fillId="0" borderId="0" xfId="0" applyNumberFormat="1"/>
    <xf numFmtId="0" fontId="15" fillId="0" borderId="21" xfId="0" applyFont="1" applyBorder="1" applyAlignment="1"/>
    <xf numFmtId="0" fontId="15" fillId="0" borderId="5" xfId="0" applyFont="1" applyBorder="1" applyAlignment="1"/>
    <xf numFmtId="0" fontId="15" fillId="0" borderId="4" xfId="0" applyFont="1" applyBorder="1" applyAlignment="1"/>
    <xf numFmtId="0" fontId="15" fillId="0" borderId="3" xfId="0" applyFont="1" applyBorder="1" applyAlignment="1"/>
    <xf numFmtId="164" fontId="15" fillId="0" borderId="12" xfId="13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4" fontId="6" fillId="4" borderId="2" xfId="12" applyNumberFormat="1" applyFont="1" applyFill="1" applyBorder="1" applyAlignment="1">
      <alignment horizontal="right" vertical="center" wrapText="1"/>
    </xf>
    <xf numFmtId="0" fontId="15" fillId="0" borderId="2" xfId="0" applyFont="1" applyBorder="1" applyAlignment="1">
      <alignment horizontal="center"/>
    </xf>
    <xf numFmtId="4" fontId="6" fillId="4" borderId="2" xfId="12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4" fontId="6" fillId="4" borderId="2" xfId="12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164" fontId="15" fillId="5" borderId="18" xfId="13" applyFont="1" applyFill="1" applyBorder="1" applyAlignment="1">
      <alignment horizontal="center" wrapText="1"/>
    </xf>
    <xf numFmtId="4" fontId="6" fillId="4" borderId="2" xfId="12" applyNumberFormat="1" applyFont="1" applyFill="1" applyBorder="1" applyAlignment="1">
      <alignment horizontal="right" vertical="center" wrapText="1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4" xfId="0" applyFont="1" applyBorder="1" applyAlignment="1">
      <alignment wrapText="1"/>
    </xf>
    <xf numFmtId="4" fontId="6" fillId="4" borderId="2" xfId="12" applyNumberFormat="1" applyFont="1" applyFill="1" applyBorder="1" applyAlignment="1">
      <alignment horizontal="right" vertical="center" wrapText="1"/>
    </xf>
    <xf numFmtId="4" fontId="6" fillId="4" borderId="2" xfId="12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2" xfId="0" applyFont="1" applyBorder="1" applyAlignment="1"/>
    <xf numFmtId="0" fontId="15" fillId="0" borderId="0" xfId="0" applyFont="1" applyBorder="1" applyAlignment="1">
      <alignment wrapText="1"/>
    </xf>
    <xf numFmtId="164" fontId="0" fillId="0" borderId="2" xfId="0" applyNumberFormat="1" applyBorder="1" applyAlignment="1"/>
    <xf numFmtId="4" fontId="6" fillId="4" borderId="2" xfId="12" applyNumberFormat="1" applyFont="1" applyFill="1" applyBorder="1" applyAlignment="1">
      <alignment horizontal="right" vertical="center" wrapText="1"/>
    </xf>
    <xf numFmtId="0" fontId="18" fillId="0" borderId="0" xfId="1" applyFont="1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4" fontId="6" fillId="5" borderId="4" xfId="12" applyNumberFormat="1" applyFont="1" applyFill="1" applyBorder="1" applyAlignment="1">
      <alignment horizontal="right" vertical="center" wrapText="1"/>
    </xf>
    <xf numFmtId="4" fontId="6" fillId="5" borderId="5" xfId="12" applyNumberFormat="1" applyFont="1" applyFill="1" applyBorder="1" applyAlignment="1">
      <alignment horizontal="right" vertical="center" wrapText="1"/>
    </xf>
    <xf numFmtId="0" fontId="6" fillId="5" borderId="4" xfId="12" applyFont="1" applyFill="1" applyBorder="1" applyAlignment="1">
      <alignment horizontal="center" vertical="center" wrapText="1"/>
    </xf>
    <xf numFmtId="0" fontId="6" fillId="5" borderId="5" xfId="12" applyFont="1" applyFill="1" applyBorder="1" applyAlignment="1">
      <alignment horizontal="center" vertical="center" wrapText="1"/>
    </xf>
    <xf numFmtId="0" fontId="4" fillId="5" borderId="4" xfId="11" applyFill="1" applyBorder="1" applyAlignment="1">
      <alignment horizontal="center" vertical="center" wrapText="1"/>
    </xf>
    <xf numFmtId="0" fontId="4" fillId="5" borderId="5" xfId="11" applyFill="1" applyBorder="1" applyAlignment="1">
      <alignment horizontal="center" vertical="center" wrapText="1"/>
    </xf>
    <xf numFmtId="0" fontId="6" fillId="4" borderId="2" xfId="12" applyFont="1" applyFill="1" applyBorder="1" applyAlignment="1">
      <alignment horizontal="center" vertical="center" wrapText="1"/>
    </xf>
    <xf numFmtId="0" fontId="4" fillId="4" borderId="2" xfId="11" applyFill="1" applyBorder="1" applyAlignment="1">
      <alignment horizontal="center" vertical="center" wrapText="1"/>
    </xf>
    <xf numFmtId="4" fontId="6" fillId="4" borderId="2" xfId="12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15" fillId="0" borderId="6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4" fillId="4" borderId="3" xfId="11" applyFill="1" applyBorder="1" applyAlignment="1">
      <alignment horizontal="center" vertical="center" wrapText="1"/>
    </xf>
    <xf numFmtId="0" fontId="4" fillId="4" borderId="5" xfId="11" applyFill="1" applyBorder="1" applyAlignment="1">
      <alignment horizontal="center" vertical="center" wrapText="1"/>
    </xf>
    <xf numFmtId="0" fontId="6" fillId="4" borderId="3" xfId="12" applyFont="1" applyFill="1" applyBorder="1" applyAlignment="1">
      <alignment horizontal="center" vertical="center" wrapText="1"/>
    </xf>
    <xf numFmtId="0" fontId="6" fillId="4" borderId="5" xfId="12" applyFont="1" applyFill="1" applyBorder="1" applyAlignment="1">
      <alignment horizontal="center" vertical="center" wrapText="1"/>
    </xf>
    <xf numFmtId="4" fontId="6" fillId="4" borderId="3" xfId="12" applyNumberFormat="1" applyFont="1" applyFill="1" applyBorder="1" applyAlignment="1">
      <alignment horizontal="center" vertical="center" wrapText="1"/>
    </xf>
    <xf numFmtId="4" fontId="6" fillId="4" borderId="5" xfId="12" applyNumberFormat="1" applyFont="1" applyFill="1" applyBorder="1" applyAlignment="1">
      <alignment horizontal="center" vertical="center" wrapText="1"/>
    </xf>
    <xf numFmtId="0" fontId="6" fillId="4" borderId="4" xfId="12" applyFont="1" applyFill="1" applyBorder="1" applyAlignment="1">
      <alignment horizontal="center" vertical="center" wrapText="1"/>
    </xf>
    <xf numFmtId="0" fontId="4" fillId="4" borderId="4" xfId="11" applyFill="1" applyBorder="1" applyAlignment="1">
      <alignment horizontal="center" vertical="center" wrapText="1"/>
    </xf>
    <xf numFmtId="0" fontId="4" fillId="5" borderId="3" xfId="11" applyFill="1" applyBorder="1" applyAlignment="1">
      <alignment horizontal="center" vertical="center" wrapText="1"/>
    </xf>
    <xf numFmtId="0" fontId="6" fillId="5" borderId="3" xfId="12" applyFont="1" applyFill="1" applyBorder="1" applyAlignment="1">
      <alignment horizontal="center" vertical="center" wrapText="1"/>
    </xf>
    <xf numFmtId="4" fontId="6" fillId="5" borderId="3" xfId="12" applyNumberFormat="1" applyFont="1" applyFill="1" applyBorder="1" applyAlignment="1">
      <alignment horizontal="right" vertical="center" wrapText="1"/>
    </xf>
    <xf numFmtId="49" fontId="8" fillId="4" borderId="0" xfId="0" applyNumberFormat="1" applyFont="1" applyFill="1" applyAlignment="1">
      <alignment horizontal="left" vertical="center" wrapText="1"/>
    </xf>
    <xf numFmtId="0" fontId="14" fillId="0" borderId="0" xfId="0" applyFont="1" applyBorder="1" applyAlignment="1">
      <alignment horizont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</cellXfs>
  <cellStyles count="14">
    <cellStyle name="Celda de comprobación" xfId="12" builtinId="23"/>
    <cellStyle name="Hipervínculo" xfId="11" builtinId="8"/>
    <cellStyle name="Millares" xfId="13" builtinId="3"/>
    <cellStyle name="Millares 11" xfId="3"/>
    <cellStyle name="Millares 2" xfId="4"/>
    <cellStyle name="Millares 3" xfId="2"/>
    <cellStyle name="Millares 4" xfId="5"/>
    <cellStyle name="Millares 5" xfId="6"/>
    <cellStyle name="Normal" xfId="0" builtinId="0"/>
    <cellStyle name="Normal 2" xfId="1"/>
    <cellStyle name="Normal 3" xfId="7"/>
    <cellStyle name="Normal 4" xfId="8"/>
    <cellStyle name="Porcentaje 2" xfId="9"/>
    <cellStyle name="Porcentual 2" xfId="10"/>
  </cellStyles>
  <dxfs count="0"/>
  <tableStyles count="0" defaultTableStyle="TableStyleMedium2" defaultPivotStyle="PivotStyleLight16"/>
  <colors>
    <mruColors>
      <color rgb="FFFFC000"/>
      <color rgb="FFD8E4BC"/>
      <color rgb="FFD9D9D9"/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142875</xdr:rowOff>
    </xdr:from>
    <xdr:to>
      <xdr:col>2</xdr:col>
      <xdr:colOff>352517</xdr:colOff>
      <xdr:row>4</xdr:row>
      <xdr:rowOff>77639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142875"/>
          <a:ext cx="857342" cy="7348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0</xdr:rowOff>
    </xdr:from>
    <xdr:to>
      <xdr:col>1</xdr:col>
      <xdr:colOff>1114517</xdr:colOff>
      <xdr:row>3</xdr:row>
      <xdr:rowOff>134789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0"/>
          <a:ext cx="857342" cy="7348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0</xdr:rowOff>
    </xdr:from>
    <xdr:to>
      <xdr:col>1</xdr:col>
      <xdr:colOff>1114517</xdr:colOff>
      <xdr:row>4</xdr:row>
      <xdr:rowOff>87164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50" y="0"/>
          <a:ext cx="857342" cy="7348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1</xdr:col>
      <xdr:colOff>1104992</xdr:colOff>
      <xdr:row>4</xdr:row>
      <xdr:rowOff>95250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025" y="0"/>
          <a:ext cx="857342" cy="885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38100</xdr:rowOff>
    </xdr:from>
    <xdr:to>
      <xdr:col>1</xdr:col>
      <xdr:colOff>895350</xdr:colOff>
      <xdr:row>3</xdr:row>
      <xdr:rowOff>156482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38100"/>
          <a:ext cx="704850" cy="604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65"/>
  <sheetViews>
    <sheetView tabSelected="1" topLeftCell="A7" workbookViewId="0">
      <selection activeCell="L25" sqref="L25"/>
    </sheetView>
  </sheetViews>
  <sheetFormatPr baseColWidth="10" defaultColWidth="10.7109375" defaultRowHeight="12.75" x14ac:dyDescent="0.25"/>
  <cols>
    <col min="1" max="1" width="8.28515625" style="40" customWidth="1"/>
    <col min="2" max="2" width="9" style="33" customWidth="1"/>
    <col min="3" max="3" width="15.7109375" style="33" customWidth="1"/>
    <col min="4" max="4" width="57.28515625" style="39" bestFit="1" customWidth="1"/>
    <col min="5" max="5" width="12.28515625" style="16" bestFit="1" customWidth="1"/>
    <col min="6" max="8" width="12.28515625" style="16" customWidth="1"/>
    <col min="9" max="9" width="7.7109375" style="10" bestFit="1" customWidth="1"/>
    <col min="10" max="10" width="12.28515625" style="10" bestFit="1" customWidth="1"/>
    <col min="11" max="16384" width="10.7109375" style="39"/>
  </cols>
  <sheetData>
    <row r="1" spans="1:10" s="32" customFormat="1" ht="15.75" x14ac:dyDescent="0.25">
      <c r="B1" s="132" t="s">
        <v>5</v>
      </c>
      <c r="C1" s="132"/>
      <c r="D1" s="132"/>
      <c r="E1" s="132"/>
      <c r="F1" s="132"/>
      <c r="G1" s="132"/>
      <c r="H1" s="132"/>
      <c r="I1" s="132"/>
      <c r="J1" s="132"/>
    </row>
    <row r="2" spans="1:10" s="33" customFormat="1" ht="15.75" x14ac:dyDescent="0.25">
      <c r="A2" s="32"/>
      <c r="B2" s="118" t="s">
        <v>91</v>
      </c>
      <c r="C2" s="118"/>
      <c r="D2" s="118"/>
      <c r="E2" s="118"/>
      <c r="F2" s="118"/>
      <c r="G2" s="118"/>
      <c r="H2" s="118"/>
      <c r="I2" s="118"/>
      <c r="J2" s="118"/>
    </row>
    <row r="3" spans="1:10" s="33" customFormat="1" ht="15.75" x14ac:dyDescent="0.25">
      <c r="A3" s="32"/>
      <c r="B3" s="119" t="s">
        <v>6</v>
      </c>
      <c r="C3" s="119"/>
      <c r="D3" s="119"/>
      <c r="E3" s="119"/>
      <c r="F3" s="119"/>
      <c r="G3" s="119"/>
      <c r="H3" s="119"/>
      <c r="I3" s="119"/>
      <c r="J3" s="119"/>
    </row>
    <row r="4" spans="1:10" s="33" customFormat="1" ht="15.75" x14ac:dyDescent="0.25">
      <c r="A4" s="32"/>
      <c r="B4" s="119" t="s">
        <v>466</v>
      </c>
      <c r="C4" s="119"/>
      <c r="D4" s="119"/>
      <c r="E4" s="119"/>
      <c r="F4" s="119"/>
      <c r="G4" s="119"/>
      <c r="H4" s="119"/>
      <c r="I4" s="119"/>
      <c r="J4" s="119"/>
    </row>
    <row r="5" spans="1:10" s="33" customFormat="1" ht="15.75" thickBot="1" x14ac:dyDescent="0.3">
      <c r="A5" s="32"/>
      <c r="B5" s="41"/>
      <c r="C5" s="41"/>
      <c r="D5" s="41"/>
      <c r="E5" s="42"/>
      <c r="F5" s="42"/>
      <c r="G5" s="42"/>
      <c r="H5" s="42"/>
      <c r="I5" s="43"/>
      <c r="J5" s="44"/>
    </row>
    <row r="6" spans="1:10" s="33" customFormat="1" ht="33.75" customHeight="1" thickBot="1" x14ac:dyDescent="0.3">
      <c r="A6" s="32"/>
      <c r="B6" s="133" t="s">
        <v>465</v>
      </c>
      <c r="C6" s="134"/>
      <c r="D6" s="134"/>
      <c r="E6" s="134"/>
      <c r="F6" s="134"/>
      <c r="G6" s="134"/>
      <c r="H6" s="134"/>
      <c r="I6" s="134"/>
      <c r="J6" s="135"/>
    </row>
    <row r="7" spans="1:10" s="35" customFormat="1" x14ac:dyDescent="0.25">
      <c r="A7" s="34"/>
      <c r="B7" s="120" t="s">
        <v>13</v>
      </c>
      <c r="C7" s="121"/>
      <c r="D7" s="121"/>
      <c r="E7" s="121"/>
      <c r="F7" s="121"/>
      <c r="G7" s="121"/>
      <c r="H7" s="121"/>
      <c r="I7" s="121"/>
      <c r="J7" s="122"/>
    </row>
    <row r="8" spans="1:10" s="38" customFormat="1" ht="38.25" x14ac:dyDescent="0.25">
      <c r="A8" s="36"/>
      <c r="B8" s="56" t="s">
        <v>0</v>
      </c>
      <c r="C8" s="57" t="s">
        <v>4</v>
      </c>
      <c r="D8" s="57" t="s">
        <v>3</v>
      </c>
      <c r="E8" s="57" t="s">
        <v>237</v>
      </c>
      <c r="F8" s="57" t="s">
        <v>238</v>
      </c>
      <c r="G8" s="57" t="s">
        <v>324</v>
      </c>
      <c r="H8" s="57" t="s">
        <v>421</v>
      </c>
      <c r="I8" s="57" t="s">
        <v>72</v>
      </c>
      <c r="J8" s="58" t="s">
        <v>7</v>
      </c>
    </row>
    <row r="9" spans="1:10" s="38" customFormat="1" x14ac:dyDescent="0.25">
      <c r="A9" s="36"/>
      <c r="B9" s="125">
        <v>1</v>
      </c>
      <c r="C9" s="127" t="s">
        <v>1</v>
      </c>
      <c r="D9" s="47" t="s">
        <v>42</v>
      </c>
      <c r="E9" s="48">
        <f>+Calizas!E52</f>
        <v>3998549.9600000004</v>
      </c>
      <c r="F9" s="48">
        <f>+Calizas!F52</f>
        <v>4519521.84</v>
      </c>
      <c r="G9" s="48">
        <f>+Calizas!G52</f>
        <v>4439192.9299999988</v>
      </c>
      <c r="H9" s="48">
        <f>+Calizas!H52</f>
        <v>4675138.1000000006</v>
      </c>
      <c r="I9" s="46" t="s">
        <v>74</v>
      </c>
      <c r="J9" s="123">
        <f>SUM(E9:H10)</f>
        <v>17666974.850000001</v>
      </c>
    </row>
    <row r="10" spans="1:10" x14ac:dyDescent="0.25">
      <c r="B10" s="126"/>
      <c r="C10" s="128"/>
      <c r="D10" s="47" t="s">
        <v>41</v>
      </c>
      <c r="E10" s="48">
        <f>+Calizas!I52</f>
        <v>23568.880000000001</v>
      </c>
      <c r="F10" s="48">
        <f>+Calizas!J52</f>
        <v>6501.03</v>
      </c>
      <c r="G10" s="48">
        <f>+Calizas!K52</f>
        <v>2994.56</v>
      </c>
      <c r="H10" s="48">
        <f>+Calizas!L52</f>
        <v>1507.55</v>
      </c>
      <c r="I10" s="46" t="s">
        <v>74</v>
      </c>
      <c r="J10" s="124"/>
    </row>
    <row r="11" spans="1:10" ht="15.75" customHeight="1" x14ac:dyDescent="0.25">
      <c r="B11" s="138"/>
      <c r="C11" s="136"/>
      <c r="D11" s="45" t="s">
        <v>39</v>
      </c>
      <c r="E11" s="54">
        <f>+'Arcillas '!E96</f>
        <v>47886</v>
      </c>
      <c r="F11" s="108">
        <f>+'Arcillas '!F96</f>
        <v>0</v>
      </c>
      <c r="G11" s="108">
        <f>+'Arcillas '!G96</f>
        <v>5312</v>
      </c>
      <c r="H11" s="108">
        <f>+'Arcillas '!H96</f>
        <v>0</v>
      </c>
      <c r="I11" s="46" t="s">
        <v>74</v>
      </c>
      <c r="J11" s="140">
        <f>SUM(E11:H16)</f>
        <v>3953745.7800000003</v>
      </c>
    </row>
    <row r="12" spans="1:10" x14ac:dyDescent="0.25">
      <c r="B12" s="138"/>
      <c r="C12" s="136"/>
      <c r="D12" s="45" t="s">
        <v>40</v>
      </c>
      <c r="E12" s="54" t="s">
        <v>146</v>
      </c>
      <c r="F12" s="108" t="s">
        <v>146</v>
      </c>
      <c r="G12" s="108" t="s">
        <v>146</v>
      </c>
      <c r="H12" s="108" t="s">
        <v>146</v>
      </c>
      <c r="I12" s="46" t="s">
        <v>74</v>
      </c>
      <c r="J12" s="140"/>
    </row>
    <row r="13" spans="1:10" ht="15.75" customHeight="1" x14ac:dyDescent="0.25">
      <c r="B13" s="138"/>
      <c r="C13" s="136"/>
      <c r="D13" s="45" t="s">
        <v>35</v>
      </c>
      <c r="E13" s="54">
        <f>+'Arcillas '!I96</f>
        <v>14874</v>
      </c>
      <c r="F13" s="108">
        <f>+'Arcillas '!J96</f>
        <v>6845</v>
      </c>
      <c r="G13" s="108">
        <f>+'Arcillas '!K96</f>
        <v>5143</v>
      </c>
      <c r="H13" s="108">
        <f>+'Arcillas '!L96</f>
        <v>2070</v>
      </c>
      <c r="I13" s="46" t="s">
        <v>74</v>
      </c>
      <c r="J13" s="140"/>
    </row>
    <row r="14" spans="1:10" x14ac:dyDescent="0.25">
      <c r="B14" s="138"/>
      <c r="C14" s="136"/>
      <c r="D14" s="45" t="s">
        <v>36</v>
      </c>
      <c r="E14" s="37">
        <f>+'Arcillas '!M96</f>
        <v>410279.66000000003</v>
      </c>
      <c r="F14" s="108">
        <f>+'Arcillas '!N96</f>
        <v>398451.72000000003</v>
      </c>
      <c r="G14" s="108">
        <f>+'Arcillas '!O96</f>
        <v>394791.52</v>
      </c>
      <c r="H14" s="108">
        <f>+'Arcillas '!P96</f>
        <v>364912.21</v>
      </c>
      <c r="I14" s="46" t="s">
        <v>74</v>
      </c>
      <c r="J14" s="140"/>
    </row>
    <row r="15" spans="1:10" x14ac:dyDescent="0.25">
      <c r="B15" s="138"/>
      <c r="C15" s="136"/>
      <c r="D15" s="45" t="s">
        <v>37</v>
      </c>
      <c r="E15" s="54">
        <f>+'Arcillas '!Q96</f>
        <v>33626.160000000003</v>
      </c>
      <c r="F15" s="108">
        <f>+'Arcillas '!R96</f>
        <v>3740</v>
      </c>
      <c r="G15" s="108">
        <f>+'Arcillas '!S96</f>
        <v>37149.26</v>
      </c>
      <c r="H15" s="108">
        <f>+'Arcillas '!T96</f>
        <v>0</v>
      </c>
      <c r="I15" s="46" t="s">
        <v>74</v>
      </c>
      <c r="J15" s="140"/>
    </row>
    <row r="16" spans="1:10" x14ac:dyDescent="0.25">
      <c r="B16" s="139"/>
      <c r="C16" s="137"/>
      <c r="D16" s="45" t="s">
        <v>38</v>
      </c>
      <c r="E16" s="54">
        <f>+'Arcillas '!U96</f>
        <v>608008.08000000007</v>
      </c>
      <c r="F16" s="108">
        <f>+'Arcillas '!V96</f>
        <v>619082.63</v>
      </c>
      <c r="G16" s="108">
        <f>+'Arcillas '!W96</f>
        <v>473801.99000000005</v>
      </c>
      <c r="H16" s="108">
        <f>+'Arcillas '!X96</f>
        <v>527772.55000000005</v>
      </c>
      <c r="I16" s="46" t="s">
        <v>74</v>
      </c>
      <c r="J16" s="141"/>
    </row>
    <row r="17" spans="2:10" x14ac:dyDescent="0.25">
      <c r="B17" s="125">
        <v>3</v>
      </c>
      <c r="C17" s="127" t="s">
        <v>2</v>
      </c>
      <c r="D17" s="47" t="s">
        <v>43</v>
      </c>
      <c r="E17" s="48" t="s">
        <v>146</v>
      </c>
      <c r="F17" s="48" t="s">
        <v>146</v>
      </c>
      <c r="G17" s="48" t="s">
        <v>146</v>
      </c>
      <c r="H17" s="48" t="s">
        <v>146</v>
      </c>
      <c r="I17" s="46" t="s">
        <v>75</v>
      </c>
      <c r="J17" s="123">
        <f>SUM(E17:H28)</f>
        <v>30779.940000000002</v>
      </c>
    </row>
    <row r="18" spans="2:10" x14ac:dyDescent="0.25">
      <c r="B18" s="145"/>
      <c r="C18" s="144"/>
      <c r="D18" s="47" t="s">
        <v>44</v>
      </c>
      <c r="E18" s="48" t="s">
        <v>146</v>
      </c>
      <c r="F18" s="48" t="s">
        <v>146</v>
      </c>
      <c r="G18" s="48" t="s">
        <v>146</v>
      </c>
      <c r="H18" s="48" t="s">
        <v>146</v>
      </c>
      <c r="I18" s="46" t="s">
        <v>75</v>
      </c>
      <c r="J18" s="146"/>
    </row>
    <row r="19" spans="2:10" x14ac:dyDescent="0.25">
      <c r="B19" s="145"/>
      <c r="C19" s="144"/>
      <c r="D19" s="47" t="s">
        <v>190</v>
      </c>
      <c r="E19" s="48">
        <f>+'Rocas Ornamentales'!I24</f>
        <v>91.710000000000008</v>
      </c>
      <c r="F19" s="48">
        <f>+'Rocas Ornamentales'!J24</f>
        <v>582.22</v>
      </c>
      <c r="G19" s="48">
        <f>+'Rocas Ornamentales'!K24</f>
        <v>207.25</v>
      </c>
      <c r="H19" s="48">
        <f>+'Rocas Ornamentales'!L24</f>
        <v>72.7</v>
      </c>
      <c r="I19" s="46" t="s">
        <v>75</v>
      </c>
      <c r="J19" s="146"/>
    </row>
    <row r="20" spans="2:10" x14ac:dyDescent="0.25">
      <c r="B20" s="145"/>
      <c r="C20" s="144"/>
      <c r="D20" s="47" t="s">
        <v>45</v>
      </c>
      <c r="E20" s="48">
        <f>+'Rocas Ornamentales'!M24</f>
        <v>209.13</v>
      </c>
      <c r="F20" s="48">
        <f>+'Rocas Ornamentales'!N24</f>
        <v>0</v>
      </c>
      <c r="G20" s="48">
        <f>+'Rocas Ornamentales'!O24</f>
        <v>55.89</v>
      </c>
      <c r="H20" s="48">
        <f>+'Rocas Ornamentales'!P24</f>
        <v>0</v>
      </c>
      <c r="I20" s="46" t="s">
        <v>191</v>
      </c>
      <c r="J20" s="146"/>
    </row>
    <row r="21" spans="2:10" x14ac:dyDescent="0.25">
      <c r="B21" s="145"/>
      <c r="C21" s="144"/>
      <c r="D21" s="47" t="s">
        <v>189</v>
      </c>
      <c r="E21" s="48">
        <f>+'Rocas Ornamentales'!E24</f>
        <v>7709.1900000000005</v>
      </c>
      <c r="F21" s="48">
        <f>+'Rocas Ornamentales'!F24</f>
        <v>6598.63</v>
      </c>
      <c r="G21" s="48">
        <f>+'Rocas Ornamentales'!G24</f>
        <v>7496.33</v>
      </c>
      <c r="H21" s="48">
        <f>+'Rocas Ornamentales'!H24</f>
        <v>2407.66</v>
      </c>
      <c r="I21" s="46" t="s">
        <v>191</v>
      </c>
      <c r="J21" s="146"/>
    </row>
    <row r="22" spans="2:10" x14ac:dyDescent="0.25">
      <c r="B22" s="145"/>
      <c r="C22" s="144"/>
      <c r="D22" s="47" t="s">
        <v>46</v>
      </c>
      <c r="E22" s="48">
        <f>+'Rocas Ornamentales'!Z24</f>
        <v>3036</v>
      </c>
      <c r="F22" s="48">
        <f>+'Rocas Ornamentales'!AA24</f>
        <v>1500</v>
      </c>
      <c r="G22" s="48" t="s">
        <v>146</v>
      </c>
      <c r="H22" s="48" t="s">
        <v>146</v>
      </c>
      <c r="I22" s="46" t="s">
        <v>191</v>
      </c>
      <c r="J22" s="146"/>
    </row>
    <row r="23" spans="2:10" x14ac:dyDescent="0.25">
      <c r="B23" s="145"/>
      <c r="C23" s="144"/>
      <c r="D23" s="47" t="s">
        <v>47</v>
      </c>
      <c r="E23" s="48" t="s">
        <v>146</v>
      </c>
      <c r="F23" s="48" t="s">
        <v>146</v>
      </c>
      <c r="G23" s="48" t="s">
        <v>146</v>
      </c>
      <c r="H23" s="48" t="s">
        <v>146</v>
      </c>
      <c r="I23" s="46" t="s">
        <v>191</v>
      </c>
      <c r="J23" s="146"/>
    </row>
    <row r="24" spans="2:10" x14ac:dyDescent="0.25">
      <c r="B24" s="145"/>
      <c r="C24" s="144"/>
      <c r="D24" s="47" t="s">
        <v>48</v>
      </c>
      <c r="E24" s="48">
        <f>+'Rocas Ornamentales'!Q24</f>
        <v>85</v>
      </c>
      <c r="F24" s="48" t="s">
        <v>146</v>
      </c>
      <c r="G24" s="48" t="s">
        <v>146</v>
      </c>
      <c r="H24" s="48" t="s">
        <v>146</v>
      </c>
      <c r="I24" s="46" t="s">
        <v>191</v>
      </c>
      <c r="J24" s="146"/>
    </row>
    <row r="25" spans="2:10" x14ac:dyDescent="0.25">
      <c r="B25" s="145"/>
      <c r="C25" s="144"/>
      <c r="D25" s="47" t="s">
        <v>49</v>
      </c>
      <c r="E25" s="48" t="s">
        <v>146</v>
      </c>
      <c r="F25" s="48" t="s">
        <v>146</v>
      </c>
      <c r="G25" s="48" t="s">
        <v>146</v>
      </c>
      <c r="H25" s="48" t="s">
        <v>146</v>
      </c>
      <c r="I25" s="46" t="s">
        <v>191</v>
      </c>
      <c r="J25" s="146"/>
    </row>
    <row r="26" spans="2:10" x14ac:dyDescent="0.25">
      <c r="B26" s="145"/>
      <c r="C26" s="144"/>
      <c r="D26" s="47" t="s">
        <v>50</v>
      </c>
      <c r="E26" s="48" t="s">
        <v>146</v>
      </c>
      <c r="F26" s="48" t="s">
        <v>146</v>
      </c>
      <c r="G26" s="48" t="s">
        <v>146</v>
      </c>
      <c r="H26" s="48" t="s">
        <v>146</v>
      </c>
      <c r="I26" s="46" t="s">
        <v>191</v>
      </c>
      <c r="J26" s="146"/>
    </row>
    <row r="27" spans="2:10" x14ac:dyDescent="0.25">
      <c r="B27" s="145"/>
      <c r="C27" s="144"/>
      <c r="D27" s="47" t="s">
        <v>53</v>
      </c>
      <c r="E27" s="48">
        <f>+'Rocas Ornamentales'!U24</f>
        <v>53.67</v>
      </c>
      <c r="F27" s="48">
        <f>+'Rocas Ornamentales'!V24</f>
        <v>134.24</v>
      </c>
      <c r="G27" s="48" t="s">
        <v>146</v>
      </c>
      <c r="H27" s="48" t="s">
        <v>146</v>
      </c>
      <c r="I27" s="46" t="s">
        <v>191</v>
      </c>
      <c r="J27" s="146"/>
    </row>
    <row r="28" spans="2:10" x14ac:dyDescent="0.25">
      <c r="B28" s="145"/>
      <c r="C28" s="144"/>
      <c r="D28" s="47" t="s">
        <v>52</v>
      </c>
      <c r="E28" s="48">
        <f>+'Rocas Ornamentales'!W24</f>
        <v>184.82</v>
      </c>
      <c r="F28" s="48">
        <f>+'Rocas Ornamentales'!X24</f>
        <v>313.5</v>
      </c>
      <c r="G28" s="48">
        <f>+'Rocas Ornamentales'!Y24</f>
        <v>42</v>
      </c>
      <c r="H28" s="48" t="s">
        <v>146</v>
      </c>
      <c r="I28" s="46" t="s">
        <v>75</v>
      </c>
      <c r="J28" s="124"/>
    </row>
    <row r="29" spans="2:10" x14ac:dyDescent="0.25">
      <c r="B29" s="145"/>
      <c r="C29" s="144"/>
      <c r="D29" s="47" t="s">
        <v>51</v>
      </c>
      <c r="E29" s="48" t="s">
        <v>146</v>
      </c>
      <c r="F29" s="48" t="s">
        <v>146</v>
      </c>
      <c r="G29" s="48" t="s">
        <v>146</v>
      </c>
      <c r="H29" s="48" t="s">
        <v>146</v>
      </c>
      <c r="I29" s="46" t="s">
        <v>74</v>
      </c>
      <c r="J29" s="146">
        <f>SUM(E29:G30)</f>
        <v>1172</v>
      </c>
    </row>
    <row r="30" spans="2:10" x14ac:dyDescent="0.25">
      <c r="B30" s="126"/>
      <c r="C30" s="128"/>
      <c r="D30" s="47" t="s">
        <v>186</v>
      </c>
      <c r="E30" s="48">
        <f>+'Rocas Ornamentales'!R24</f>
        <v>95</v>
      </c>
      <c r="F30" s="48">
        <f>+'Rocas Ornamentales'!S24</f>
        <v>786</v>
      </c>
      <c r="G30" s="48">
        <f>+'Rocas Ornamentales'!T24</f>
        <v>291</v>
      </c>
      <c r="H30" s="48" t="s">
        <v>146</v>
      </c>
      <c r="I30" s="46" t="s">
        <v>74</v>
      </c>
      <c r="J30" s="124"/>
    </row>
    <row r="31" spans="2:10" x14ac:dyDescent="0.25">
      <c r="B31" s="129">
        <v>4</v>
      </c>
      <c r="C31" s="130" t="s">
        <v>15</v>
      </c>
      <c r="D31" s="45" t="s">
        <v>33</v>
      </c>
      <c r="E31" s="54">
        <f>+'No Metalicos Uso Industrial'!E34</f>
        <v>79365.680000000008</v>
      </c>
      <c r="F31" s="108">
        <f>+'No Metalicos Uso Industrial'!F34</f>
        <v>194130.52000000002</v>
      </c>
      <c r="G31" s="108">
        <f>+'No Metalicos Uso Industrial'!G34</f>
        <v>127502.34</v>
      </c>
      <c r="H31" s="108">
        <f>+'No Metalicos Uso Industrial'!H34</f>
        <v>188703.71</v>
      </c>
      <c r="I31" s="46" t="s">
        <v>75</v>
      </c>
      <c r="J31" s="54">
        <f>SUM(E31:H31)</f>
        <v>589702.25</v>
      </c>
    </row>
    <row r="32" spans="2:10" x14ac:dyDescent="0.25">
      <c r="B32" s="129"/>
      <c r="C32" s="130"/>
      <c r="D32" s="45" t="s">
        <v>54</v>
      </c>
      <c r="E32" s="54" t="s">
        <v>146</v>
      </c>
      <c r="F32" s="98" t="s">
        <v>146</v>
      </c>
      <c r="G32" s="108" t="s">
        <v>146</v>
      </c>
      <c r="H32" s="108" t="s">
        <v>146</v>
      </c>
      <c r="I32" s="46" t="s">
        <v>74</v>
      </c>
      <c r="J32" s="131">
        <f>SUM(E32:H42)</f>
        <v>387278.02999999997</v>
      </c>
    </row>
    <row r="33" spans="2:10" x14ac:dyDescent="0.25">
      <c r="B33" s="129"/>
      <c r="C33" s="130"/>
      <c r="D33" s="45" t="s">
        <v>55</v>
      </c>
      <c r="E33" s="54">
        <f>+'No Metalicos Uso Industrial'!I34</f>
        <v>707.72</v>
      </c>
      <c r="F33" s="108">
        <f>+'No Metalicos Uso Industrial'!J34</f>
        <v>411.53</v>
      </c>
      <c r="G33" s="116">
        <f>+'No Metalicos Uso Industrial'!K34</f>
        <v>692.04</v>
      </c>
      <c r="H33" s="116">
        <f>+'No Metalicos Uso Industrial'!L34</f>
        <v>774.6</v>
      </c>
      <c r="I33" s="46" t="s">
        <v>74</v>
      </c>
      <c r="J33" s="131"/>
    </row>
    <row r="34" spans="2:10" x14ac:dyDescent="0.25">
      <c r="B34" s="129"/>
      <c r="C34" s="130"/>
      <c r="D34" s="45" t="s">
        <v>56</v>
      </c>
      <c r="E34" s="54">
        <f>+'No Metalicos Uso Industrial'!M34</f>
        <v>2000</v>
      </c>
      <c r="F34" s="100">
        <f>+'No Metalicos Uso Industrial'!N34</f>
        <v>2000</v>
      </c>
      <c r="G34" s="116">
        <f>+'No Metalicos Uso Industrial'!O34</f>
        <v>4000</v>
      </c>
      <c r="H34" s="116">
        <f>+'No Metalicos Uso Industrial'!P34</f>
        <v>1042.8900000000001</v>
      </c>
      <c r="I34" s="46" t="s">
        <v>74</v>
      </c>
      <c r="J34" s="131"/>
    </row>
    <row r="35" spans="2:10" x14ac:dyDescent="0.25">
      <c r="B35" s="129"/>
      <c r="C35" s="130"/>
      <c r="D35" s="45" t="s">
        <v>57</v>
      </c>
      <c r="E35" s="54" t="s">
        <v>146</v>
      </c>
      <c r="F35" s="98" t="s">
        <v>146</v>
      </c>
      <c r="G35" s="108" t="s">
        <v>146</v>
      </c>
      <c r="H35" s="108" t="s">
        <v>146</v>
      </c>
      <c r="I35" s="46" t="s">
        <v>74</v>
      </c>
      <c r="J35" s="131"/>
    </row>
    <row r="36" spans="2:10" x14ac:dyDescent="0.25">
      <c r="B36" s="129"/>
      <c r="C36" s="130"/>
      <c r="D36" s="45" t="s">
        <v>58</v>
      </c>
      <c r="E36" s="54">
        <f>+'No Metalicos Uso Industrial'!Q34</f>
        <v>12.77</v>
      </c>
      <c r="F36" s="100">
        <f>+'No Metalicos Uso Industrial'!R34</f>
        <v>375</v>
      </c>
      <c r="G36" s="100">
        <f>+'No Metalicos Uso Industrial'!S34</f>
        <v>12.47</v>
      </c>
      <c r="H36" s="116" t="s">
        <v>146</v>
      </c>
      <c r="I36" s="46" t="s">
        <v>74</v>
      </c>
      <c r="J36" s="131"/>
    </row>
    <row r="37" spans="2:10" x14ac:dyDescent="0.25">
      <c r="B37" s="129"/>
      <c r="C37" s="130"/>
      <c r="D37" s="45" t="s">
        <v>34</v>
      </c>
      <c r="E37" s="54">
        <f>+'No Metalicos Uso Industrial'!T34</f>
        <v>35945.369999999995</v>
      </c>
      <c r="F37" s="108">
        <f>+'No Metalicos Uso Industrial'!U34</f>
        <v>40822.339999999997</v>
      </c>
      <c r="G37" s="108">
        <f>+'No Metalicos Uso Industrial'!V34</f>
        <v>34580.83</v>
      </c>
      <c r="H37" s="108">
        <f>+'No Metalicos Uso Industrial'!W34</f>
        <v>22730.53</v>
      </c>
      <c r="I37" s="46" t="s">
        <v>74</v>
      </c>
      <c r="J37" s="131"/>
    </row>
    <row r="38" spans="2:10" x14ac:dyDescent="0.25">
      <c r="B38" s="129"/>
      <c r="C38" s="130"/>
      <c r="D38" s="45" t="s">
        <v>59</v>
      </c>
      <c r="E38" s="54">
        <f>+'No Metalicos Uso Industrial'!X34</f>
        <v>21</v>
      </c>
      <c r="F38" s="108">
        <f>+'No Metalicos Uso Industrial'!Y34</f>
        <v>0</v>
      </c>
      <c r="G38" s="108">
        <f>+'No Metalicos Uso Industrial'!Z34</f>
        <v>25</v>
      </c>
      <c r="H38" s="108" t="s">
        <v>146</v>
      </c>
      <c r="I38" s="46" t="s">
        <v>74</v>
      </c>
      <c r="J38" s="131"/>
    </row>
    <row r="39" spans="2:10" x14ac:dyDescent="0.25">
      <c r="B39" s="129"/>
      <c r="C39" s="130"/>
      <c r="D39" s="45" t="s">
        <v>60</v>
      </c>
      <c r="E39" s="54" t="s">
        <v>146</v>
      </c>
      <c r="F39" s="98" t="s">
        <v>146</v>
      </c>
      <c r="G39" s="108" t="s">
        <v>146</v>
      </c>
      <c r="H39" s="108" t="s">
        <v>146</v>
      </c>
      <c r="I39" s="46" t="s">
        <v>74</v>
      </c>
      <c r="J39" s="131"/>
    </row>
    <row r="40" spans="2:10" x14ac:dyDescent="0.25">
      <c r="B40" s="129"/>
      <c r="C40" s="130"/>
      <c r="D40" s="45" t="s">
        <v>61</v>
      </c>
      <c r="E40" s="54" t="s">
        <v>146</v>
      </c>
      <c r="F40" s="98" t="s">
        <v>146</v>
      </c>
      <c r="G40" s="108" t="s">
        <v>146</v>
      </c>
      <c r="H40" s="108" t="s">
        <v>146</v>
      </c>
      <c r="I40" s="46" t="s">
        <v>74</v>
      </c>
      <c r="J40" s="131"/>
    </row>
    <row r="41" spans="2:10" x14ac:dyDescent="0.25">
      <c r="B41" s="129"/>
      <c r="C41" s="130"/>
      <c r="D41" s="45" t="s">
        <v>62</v>
      </c>
      <c r="E41" s="54">
        <f>+'No Metalicos Uso Industrial'!AA34</f>
        <v>82495.929999999993</v>
      </c>
      <c r="F41" s="100">
        <f>+'No Metalicos Uso Industrial'!AB34</f>
        <v>81169.87</v>
      </c>
      <c r="G41" s="100">
        <f>+'No Metalicos Uso Industrial'!AC34</f>
        <v>77458.14</v>
      </c>
      <c r="H41" s="116" t="s">
        <v>146</v>
      </c>
      <c r="I41" s="46" t="s">
        <v>74</v>
      </c>
      <c r="J41" s="131"/>
    </row>
    <row r="42" spans="2:10" ht="13.5" thickBot="1" x14ac:dyDescent="0.3">
      <c r="B42" s="129"/>
      <c r="C42" s="130"/>
      <c r="D42" s="45" t="s">
        <v>63</v>
      </c>
      <c r="E42" s="108" t="s">
        <v>146</v>
      </c>
      <c r="F42" s="108" t="s">
        <v>146</v>
      </c>
      <c r="G42" s="108" t="s">
        <v>146</v>
      </c>
      <c r="H42" s="108" t="s">
        <v>146</v>
      </c>
      <c r="I42" s="46" t="s">
        <v>74</v>
      </c>
      <c r="J42" s="131"/>
    </row>
    <row r="43" spans="2:10" x14ac:dyDescent="0.25">
      <c r="B43" s="120" t="s">
        <v>14</v>
      </c>
      <c r="C43" s="121"/>
      <c r="D43" s="121"/>
      <c r="E43" s="121"/>
      <c r="F43" s="121"/>
      <c r="G43" s="121"/>
      <c r="H43" s="121"/>
      <c r="I43" s="121"/>
      <c r="J43" s="122"/>
    </row>
    <row r="44" spans="2:10" ht="40.5" customHeight="1" x14ac:dyDescent="0.25">
      <c r="B44" s="56" t="s">
        <v>0</v>
      </c>
      <c r="C44" s="57" t="s">
        <v>4</v>
      </c>
      <c r="D44" s="57" t="s">
        <v>3</v>
      </c>
      <c r="E44" s="57" t="s">
        <v>237</v>
      </c>
      <c r="F44" s="57" t="s">
        <v>238</v>
      </c>
      <c r="G44" s="57" t="s">
        <v>324</v>
      </c>
      <c r="H44" s="57"/>
      <c r="I44" s="57" t="s">
        <v>72</v>
      </c>
      <c r="J44" s="58" t="s">
        <v>7</v>
      </c>
    </row>
    <row r="45" spans="2:10" x14ac:dyDescent="0.25">
      <c r="B45" s="142">
        <v>5</v>
      </c>
      <c r="C45" s="143" t="s">
        <v>14</v>
      </c>
      <c r="D45" s="45" t="s">
        <v>29</v>
      </c>
      <c r="E45" s="37" t="s">
        <v>146</v>
      </c>
      <c r="F45" s="103" t="s">
        <v>146</v>
      </c>
      <c r="G45" s="103" t="s">
        <v>146</v>
      </c>
      <c r="H45" s="107"/>
      <c r="I45" s="46" t="s">
        <v>73</v>
      </c>
      <c r="J45" s="131">
        <f>SUM(E45:F55)</f>
        <v>569.22</v>
      </c>
    </row>
    <row r="46" spans="2:10" x14ac:dyDescent="0.25">
      <c r="B46" s="138"/>
      <c r="C46" s="136"/>
      <c r="D46" s="45" t="s">
        <v>65</v>
      </c>
      <c r="E46" s="54" t="s">
        <v>146</v>
      </c>
      <c r="F46" s="103" t="s">
        <v>146</v>
      </c>
      <c r="G46" s="103" t="s">
        <v>146</v>
      </c>
      <c r="H46" s="107"/>
      <c r="I46" s="46" t="s">
        <v>73</v>
      </c>
      <c r="J46" s="131"/>
    </row>
    <row r="47" spans="2:10" x14ac:dyDescent="0.25">
      <c r="B47" s="138"/>
      <c r="C47" s="136"/>
      <c r="D47" s="45" t="s">
        <v>66</v>
      </c>
      <c r="E47" s="54" t="s">
        <v>146</v>
      </c>
      <c r="F47" s="103" t="s">
        <v>146</v>
      </c>
      <c r="G47" s="103" t="s">
        <v>146</v>
      </c>
      <c r="H47" s="107"/>
      <c r="I47" s="46" t="s">
        <v>73</v>
      </c>
      <c r="J47" s="131"/>
    </row>
    <row r="48" spans="2:10" x14ac:dyDescent="0.25">
      <c r="B48" s="138"/>
      <c r="C48" s="136"/>
      <c r="D48" s="45" t="s">
        <v>31</v>
      </c>
      <c r="E48" s="54" t="s">
        <v>146</v>
      </c>
      <c r="F48" s="103" t="s">
        <v>146</v>
      </c>
      <c r="G48" s="103" t="s">
        <v>146</v>
      </c>
      <c r="H48" s="107"/>
      <c r="I48" s="46" t="s">
        <v>73</v>
      </c>
      <c r="J48" s="131"/>
    </row>
    <row r="49" spans="2:10" x14ac:dyDescent="0.25">
      <c r="B49" s="138"/>
      <c r="C49" s="136"/>
      <c r="D49" s="45" t="s">
        <v>67</v>
      </c>
      <c r="E49" s="54" t="s">
        <v>146</v>
      </c>
      <c r="F49" s="103" t="s">
        <v>146</v>
      </c>
      <c r="G49" s="103" t="s">
        <v>146</v>
      </c>
      <c r="H49" s="107"/>
      <c r="I49" s="46" t="s">
        <v>73</v>
      </c>
      <c r="J49" s="131"/>
    </row>
    <row r="50" spans="2:10" x14ac:dyDescent="0.25">
      <c r="B50" s="138"/>
      <c r="C50" s="136"/>
      <c r="D50" s="45" t="s">
        <v>68</v>
      </c>
      <c r="E50" s="54" t="s">
        <v>146</v>
      </c>
      <c r="F50" s="103" t="s">
        <v>146</v>
      </c>
      <c r="G50" s="103" t="s">
        <v>146</v>
      </c>
      <c r="H50" s="107"/>
      <c r="I50" s="46" t="s">
        <v>73</v>
      </c>
      <c r="J50" s="131"/>
    </row>
    <row r="51" spans="2:10" x14ac:dyDescent="0.25">
      <c r="B51" s="138"/>
      <c r="C51" s="136"/>
      <c r="D51" s="45" t="s">
        <v>69</v>
      </c>
      <c r="E51" s="54" t="s">
        <v>146</v>
      </c>
      <c r="F51" s="103" t="s">
        <v>146</v>
      </c>
      <c r="G51" s="103" t="s">
        <v>146</v>
      </c>
      <c r="H51" s="107"/>
      <c r="I51" s="46" t="s">
        <v>73</v>
      </c>
      <c r="J51" s="131"/>
    </row>
    <row r="52" spans="2:10" x14ac:dyDescent="0.25">
      <c r="B52" s="138"/>
      <c r="C52" s="136"/>
      <c r="D52" s="45" t="s">
        <v>32</v>
      </c>
      <c r="E52" s="54" t="s">
        <v>146</v>
      </c>
      <c r="F52" s="103" t="s">
        <v>146</v>
      </c>
      <c r="G52" s="103" t="s">
        <v>146</v>
      </c>
      <c r="H52" s="107"/>
      <c r="I52" s="46" t="s">
        <v>73</v>
      </c>
      <c r="J52" s="131"/>
    </row>
    <row r="53" spans="2:10" x14ac:dyDescent="0.25">
      <c r="B53" s="138"/>
      <c r="C53" s="136"/>
      <c r="D53" s="45" t="s">
        <v>70</v>
      </c>
      <c r="E53" s="54" t="s">
        <v>146</v>
      </c>
      <c r="F53" s="103" t="s">
        <v>146</v>
      </c>
      <c r="G53" s="103" t="s">
        <v>146</v>
      </c>
      <c r="H53" s="107"/>
      <c r="I53" s="46" t="s">
        <v>73</v>
      </c>
      <c r="J53" s="131"/>
    </row>
    <row r="54" spans="2:10" x14ac:dyDescent="0.25">
      <c r="B54" s="138"/>
      <c r="C54" s="136"/>
      <c r="D54" s="45" t="s">
        <v>30</v>
      </c>
      <c r="E54" s="54" t="s">
        <v>146</v>
      </c>
      <c r="F54" s="103">
        <f>+'Minerales Metalicos'!G10</f>
        <v>569.22</v>
      </c>
      <c r="G54" s="103" t="s">
        <v>146</v>
      </c>
      <c r="H54" s="107"/>
      <c r="I54" s="46" t="s">
        <v>73</v>
      </c>
      <c r="J54" s="131"/>
    </row>
    <row r="55" spans="2:10" x14ac:dyDescent="0.25">
      <c r="B55" s="138"/>
      <c r="C55" s="136"/>
      <c r="D55" s="45" t="s">
        <v>71</v>
      </c>
      <c r="E55" s="54" t="s">
        <v>146</v>
      </c>
      <c r="F55" s="103" t="s">
        <v>146</v>
      </c>
      <c r="G55" s="103" t="s">
        <v>146</v>
      </c>
      <c r="H55" s="107"/>
      <c r="I55" s="46" t="s">
        <v>73</v>
      </c>
      <c r="J55" s="131"/>
    </row>
    <row r="56" spans="2:10" x14ac:dyDescent="0.25">
      <c r="B56" s="138"/>
      <c r="C56" s="136"/>
      <c r="D56" s="45" t="s">
        <v>28</v>
      </c>
      <c r="E56" s="54">
        <f>+'Minerales Metalicos'!E7</f>
        <v>514.45000000000005</v>
      </c>
      <c r="F56" s="108">
        <f>+'Minerales Metalicos'!F7</f>
        <v>524.5</v>
      </c>
      <c r="G56" s="103" t="s">
        <v>146</v>
      </c>
      <c r="H56" s="107"/>
      <c r="I56" s="46" t="s">
        <v>74</v>
      </c>
      <c r="J56" s="131">
        <f>SUM(E56:F58)</f>
        <v>1038.95</v>
      </c>
    </row>
    <row r="57" spans="2:10" x14ac:dyDescent="0.25">
      <c r="B57" s="138"/>
      <c r="C57" s="136"/>
      <c r="D57" s="45" t="s">
        <v>64</v>
      </c>
      <c r="E57" s="54" t="s">
        <v>146</v>
      </c>
      <c r="F57" s="103" t="s">
        <v>146</v>
      </c>
      <c r="G57" s="103" t="s">
        <v>146</v>
      </c>
      <c r="H57" s="107"/>
      <c r="I57" s="46" t="s">
        <v>74</v>
      </c>
      <c r="J57" s="131"/>
    </row>
    <row r="58" spans="2:10" x14ac:dyDescent="0.25">
      <c r="B58" s="139"/>
      <c r="C58" s="137"/>
      <c r="D58" s="45"/>
      <c r="E58" s="37"/>
      <c r="F58" s="96"/>
      <c r="G58" s="100"/>
      <c r="H58" s="107"/>
      <c r="I58" s="46"/>
      <c r="J58" s="131"/>
    </row>
    <row r="59" spans="2:10" x14ac:dyDescent="0.25">
      <c r="B59" s="72"/>
      <c r="C59" s="5"/>
      <c r="D59" s="73"/>
      <c r="E59" s="53"/>
      <c r="F59" s="53"/>
      <c r="G59" s="53"/>
      <c r="H59" s="53"/>
      <c r="I59" s="53"/>
      <c r="J59" s="53"/>
    </row>
    <row r="60" spans="2:10" x14ac:dyDescent="0.25">
      <c r="B60" s="74" t="s">
        <v>145</v>
      </c>
      <c r="C60" s="39"/>
      <c r="D60" s="73"/>
      <c r="E60" s="53"/>
      <c r="F60" s="53"/>
      <c r="G60" s="53"/>
      <c r="H60" s="53"/>
      <c r="I60" s="53"/>
      <c r="J60" s="53"/>
    </row>
    <row r="61" spans="2:10" ht="12.75" customHeight="1" x14ac:dyDescent="0.2">
      <c r="B61" s="117" t="s">
        <v>156</v>
      </c>
      <c r="C61" s="117"/>
      <c r="D61" s="117"/>
      <c r="E61" s="117"/>
      <c r="F61" s="117"/>
      <c r="G61" s="117"/>
      <c r="H61" s="117"/>
      <c r="I61" s="117"/>
      <c r="J61" s="117"/>
    </row>
    <row r="62" spans="2:10" ht="12.75" customHeight="1" x14ac:dyDescent="0.2">
      <c r="B62" s="117" t="s">
        <v>86</v>
      </c>
      <c r="C62" s="117"/>
      <c r="D62" s="117"/>
      <c r="E62" s="117"/>
      <c r="F62" s="117"/>
      <c r="G62" s="117"/>
      <c r="H62" s="117"/>
      <c r="I62" s="117"/>
      <c r="J62" s="117"/>
    </row>
    <row r="63" spans="2:10" ht="12.75" customHeight="1" x14ac:dyDescent="0.2">
      <c r="B63" s="117" t="s">
        <v>235</v>
      </c>
      <c r="C63" s="117"/>
      <c r="D63" s="117"/>
      <c r="E63" s="117"/>
      <c r="F63" s="117"/>
      <c r="G63" s="117"/>
      <c r="H63" s="117"/>
      <c r="I63" s="117"/>
      <c r="J63" s="117"/>
    </row>
    <row r="64" spans="2:10" x14ac:dyDescent="0.2">
      <c r="B64" s="117" t="s">
        <v>236</v>
      </c>
      <c r="C64" s="117"/>
      <c r="D64" s="117"/>
      <c r="E64" s="117"/>
      <c r="F64" s="117"/>
      <c r="G64" s="117"/>
      <c r="H64" s="117"/>
      <c r="I64" s="117"/>
      <c r="J64" s="117"/>
    </row>
    <row r="65" spans="3:3" x14ac:dyDescent="0.25">
      <c r="C65" s="25"/>
    </row>
  </sheetData>
  <sortState ref="D51:I63">
    <sortCondition ref="I51:I63"/>
  </sortState>
  <customSheetViews>
    <customSheetView guid="{6B2EEBBC-7FE7-4B8E-BC7D-7EC27150C676}" showPageBreaks="1" printArea="1">
      <selection activeCell="B8" sqref="B8:H8"/>
      <pageMargins left="0.39370078740157483" right="0.39370078740157483" top="0.39370078740157483" bottom="0.39370078740157483" header="0.31496062992125984" footer="0.31496062992125984"/>
      <printOptions horizontalCentered="1" verticalCentered="1"/>
      <pageSetup orientation="landscape" horizontalDpi="4294967295" verticalDpi="4294967295" r:id="rId1"/>
    </customSheetView>
  </customSheetViews>
  <mergeCells count="28">
    <mergeCell ref="J56:J58"/>
    <mergeCell ref="B1:J1"/>
    <mergeCell ref="B6:J6"/>
    <mergeCell ref="C11:C16"/>
    <mergeCell ref="B11:B16"/>
    <mergeCell ref="J11:J16"/>
    <mergeCell ref="B45:B58"/>
    <mergeCell ref="C45:C58"/>
    <mergeCell ref="C17:C30"/>
    <mergeCell ref="B17:B30"/>
    <mergeCell ref="J29:J30"/>
    <mergeCell ref="J17:J28"/>
    <mergeCell ref="B63:J63"/>
    <mergeCell ref="B64:J64"/>
    <mergeCell ref="B2:J2"/>
    <mergeCell ref="B3:J3"/>
    <mergeCell ref="B4:J4"/>
    <mergeCell ref="B7:J7"/>
    <mergeCell ref="J9:J10"/>
    <mergeCell ref="B9:B10"/>
    <mergeCell ref="C9:C10"/>
    <mergeCell ref="B31:B42"/>
    <mergeCell ref="C31:C42"/>
    <mergeCell ref="B61:J61"/>
    <mergeCell ref="B62:J62"/>
    <mergeCell ref="J32:J42"/>
    <mergeCell ref="B43:J43"/>
    <mergeCell ref="J45:J55"/>
  </mergeCells>
  <hyperlinks>
    <hyperlink ref="C31:C42" location="'No Metalicos Uso Industrial'!A1" display="MINERALES NO METÁLICOS PARA USO INDUSTRIAL"/>
    <hyperlink ref="C9:C10" location="Calizas!A1" display="CALIZAS"/>
    <hyperlink ref="C17:C30" location="'Rocas Ornamentales'!A1" display="ROCAS ORNAMENTALES"/>
    <hyperlink ref="C45:C58" location="'Minerales Metalicos'!A1" display="MINERALES METÁLICOS "/>
    <hyperlink ref="C11:C16" location="'Arcillas '!A1" display="ARCILLAS"/>
  </hyperlinks>
  <printOptions horizontalCentered="1" verticalCentered="1"/>
  <pageMargins left="0.39370078740157483" right="0.39370078740157483" top="0.39370078740157483" bottom="0.39370078740157483" header="0.31496062992125984" footer="0.31496062992125984"/>
  <pageSetup orientation="landscape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L73"/>
  <sheetViews>
    <sheetView topLeftCell="B25" zoomScaleNormal="100" workbookViewId="0">
      <selection activeCell="K52" sqref="K52"/>
    </sheetView>
  </sheetViews>
  <sheetFormatPr baseColWidth="10" defaultColWidth="10.7109375" defaultRowHeight="12.75" x14ac:dyDescent="0.25"/>
  <cols>
    <col min="1" max="1" width="10.7109375" style="1"/>
    <col min="2" max="2" width="17.7109375" style="24" customWidth="1"/>
    <col min="3" max="3" width="16.7109375" style="18" customWidth="1"/>
    <col min="4" max="4" width="27.85546875" style="23" bestFit="1" customWidth="1"/>
    <col min="5" max="11" width="25" style="31" customWidth="1"/>
    <col min="12" max="12" width="25.28515625" style="31" customWidth="1"/>
    <col min="13" max="16384" width="10.7109375" style="20"/>
  </cols>
  <sheetData>
    <row r="1" spans="1:12" customFormat="1" ht="15.75" x14ac:dyDescent="0.25">
      <c r="B1" s="132" t="s">
        <v>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customFormat="1" ht="15.75" x14ac:dyDescent="0.25">
      <c r="B2" s="132" t="s">
        <v>91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</row>
    <row r="3" spans="1:12" customFormat="1" ht="15.75" x14ac:dyDescent="0.25">
      <c r="B3" s="132" t="s">
        <v>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customFormat="1" ht="15" x14ac:dyDescent="0.25">
      <c r="B4" s="59"/>
      <c r="C4" s="59"/>
      <c r="D4" s="59"/>
    </row>
    <row r="5" spans="1:12" customFormat="1" ht="15.75" thickBot="1" x14ac:dyDescent="0.3">
      <c r="B5" s="148"/>
      <c r="C5" s="148"/>
      <c r="D5" s="148"/>
    </row>
    <row r="6" spans="1:12" customFormat="1" ht="15.75" customHeight="1" x14ac:dyDescent="0.25">
      <c r="B6" s="149" t="s">
        <v>467</v>
      </c>
      <c r="C6" s="150"/>
      <c r="D6" s="150"/>
      <c r="E6" s="150"/>
      <c r="F6" s="151"/>
      <c r="G6" s="151"/>
      <c r="H6" s="151"/>
      <c r="I6" s="151"/>
      <c r="J6" s="151"/>
      <c r="K6" s="151"/>
      <c r="L6" s="152"/>
    </row>
    <row r="7" spans="1:12" customFormat="1" ht="32.25" customHeight="1" thickBot="1" x14ac:dyDescent="0.3">
      <c r="B7" s="94" t="s">
        <v>92</v>
      </c>
      <c r="C7" s="67" t="s">
        <v>93</v>
      </c>
      <c r="D7" s="61" t="s">
        <v>94</v>
      </c>
      <c r="E7" s="67" t="s">
        <v>239</v>
      </c>
      <c r="F7" s="67" t="s">
        <v>240</v>
      </c>
      <c r="G7" s="67" t="s">
        <v>327</v>
      </c>
      <c r="H7" s="67" t="s">
        <v>422</v>
      </c>
      <c r="I7" s="79" t="s">
        <v>241</v>
      </c>
      <c r="J7" s="79" t="s">
        <v>325</v>
      </c>
      <c r="K7" s="79" t="s">
        <v>326</v>
      </c>
      <c r="L7" s="79" t="s">
        <v>423</v>
      </c>
    </row>
    <row r="8" spans="1:12" s="3" customFormat="1" ht="15" customHeight="1" x14ac:dyDescent="0.25">
      <c r="A8" s="5"/>
      <c r="B8" s="92" t="s">
        <v>95</v>
      </c>
      <c r="C8" s="62" t="s">
        <v>424</v>
      </c>
      <c r="D8" s="63" t="s">
        <v>425</v>
      </c>
      <c r="E8" s="70">
        <v>52003</v>
      </c>
      <c r="F8" s="70">
        <v>52003</v>
      </c>
      <c r="G8" s="70">
        <v>81466</v>
      </c>
      <c r="H8" s="70">
        <v>66171</v>
      </c>
      <c r="I8" s="70"/>
      <c r="J8" s="70"/>
      <c r="K8" s="70"/>
      <c r="L8" s="70"/>
    </row>
    <row r="9" spans="1:12" s="3" customFormat="1" ht="15" customHeight="1" x14ac:dyDescent="0.25">
      <c r="A9" s="1"/>
      <c r="B9" s="93"/>
      <c r="C9" s="65" t="s">
        <v>171</v>
      </c>
      <c r="D9" s="66" t="s">
        <v>172</v>
      </c>
      <c r="E9" s="64">
        <v>16937</v>
      </c>
      <c r="F9" s="64"/>
      <c r="G9" s="64"/>
      <c r="H9" s="64"/>
      <c r="I9" s="64">
        <v>12441</v>
      </c>
      <c r="J9" s="64"/>
      <c r="K9" s="64"/>
      <c r="L9" s="64"/>
    </row>
    <row r="10" spans="1:12" s="3" customFormat="1" ht="15" customHeight="1" x14ac:dyDescent="0.25">
      <c r="A10" s="49"/>
      <c r="B10" s="91"/>
      <c r="C10" s="65" t="s">
        <v>426</v>
      </c>
      <c r="D10" s="66" t="s">
        <v>427</v>
      </c>
      <c r="E10" s="64">
        <v>22244.06</v>
      </c>
      <c r="F10" s="64">
        <v>22244.06</v>
      </c>
      <c r="G10" s="64">
        <v>32301.18</v>
      </c>
      <c r="H10" s="64">
        <v>25822.79</v>
      </c>
      <c r="I10" s="64"/>
      <c r="J10" s="64"/>
      <c r="K10" s="64"/>
      <c r="L10" s="64"/>
    </row>
    <row r="11" spans="1:12" s="3" customFormat="1" ht="15" customHeight="1" x14ac:dyDescent="0.25">
      <c r="A11" s="1"/>
      <c r="B11" s="92"/>
      <c r="C11" s="65" t="s">
        <v>173</v>
      </c>
      <c r="D11" s="66" t="s">
        <v>174</v>
      </c>
      <c r="E11" s="64">
        <v>70093</v>
      </c>
      <c r="F11" s="64"/>
      <c r="G11" s="64"/>
      <c r="H11" s="64"/>
      <c r="I11" s="64">
        <v>7783</v>
      </c>
      <c r="J11" s="64"/>
      <c r="K11" s="64"/>
      <c r="L11" s="64"/>
    </row>
    <row r="12" spans="1:12" s="3" customFormat="1" ht="15" customHeight="1" x14ac:dyDescent="0.25">
      <c r="A12" s="1"/>
      <c r="B12" s="91"/>
      <c r="C12" s="65" t="s">
        <v>157</v>
      </c>
      <c r="D12" s="66" t="s">
        <v>158</v>
      </c>
      <c r="E12" s="64">
        <v>489210.92</v>
      </c>
      <c r="F12" s="64">
        <v>499157.26</v>
      </c>
      <c r="G12" s="64">
        <v>592207.53</v>
      </c>
      <c r="H12" s="64">
        <v>530441.67000000004</v>
      </c>
      <c r="I12" s="64"/>
      <c r="J12" s="64"/>
      <c r="K12" s="64"/>
      <c r="L12" s="64"/>
    </row>
    <row r="13" spans="1:12" s="3" customFormat="1" ht="15" customHeight="1" x14ac:dyDescent="0.25">
      <c r="A13" s="1"/>
      <c r="B13" s="92" t="s">
        <v>96</v>
      </c>
      <c r="C13" s="65" t="s">
        <v>159</v>
      </c>
      <c r="D13" s="66" t="s">
        <v>160</v>
      </c>
      <c r="E13" s="64">
        <v>5877.29</v>
      </c>
      <c r="F13" s="64">
        <v>42350.090000000004</v>
      </c>
      <c r="G13" s="64">
        <v>62817.73</v>
      </c>
      <c r="H13" s="64">
        <v>28433.73</v>
      </c>
      <c r="I13" s="64"/>
      <c r="J13" s="64"/>
      <c r="K13" s="64"/>
      <c r="L13" s="64"/>
    </row>
    <row r="14" spans="1:12" s="3" customFormat="1" ht="15" customHeight="1" x14ac:dyDescent="0.25">
      <c r="A14" s="1"/>
      <c r="B14" s="93"/>
      <c r="C14" s="65" t="s">
        <v>82</v>
      </c>
      <c r="D14" s="66" t="s">
        <v>97</v>
      </c>
      <c r="E14" s="64">
        <v>45736.53</v>
      </c>
      <c r="F14" s="64">
        <v>98492.56</v>
      </c>
      <c r="G14" s="64">
        <v>143161.91</v>
      </c>
      <c r="H14" s="64">
        <v>101770.52</v>
      </c>
      <c r="I14" s="64"/>
      <c r="J14" s="64"/>
      <c r="K14" s="64"/>
      <c r="L14" s="64"/>
    </row>
    <row r="15" spans="1:12" s="3" customFormat="1" ht="15" customHeight="1" x14ac:dyDescent="0.25">
      <c r="A15" s="5"/>
      <c r="B15" s="91" t="s">
        <v>98</v>
      </c>
      <c r="C15" s="65" t="s">
        <v>84</v>
      </c>
      <c r="D15" s="66" t="s">
        <v>99</v>
      </c>
      <c r="E15" s="64">
        <v>4920</v>
      </c>
      <c r="F15" s="64">
        <v>1755</v>
      </c>
      <c r="G15" s="64">
        <v>3570</v>
      </c>
      <c r="H15" s="64"/>
      <c r="I15" s="64"/>
      <c r="J15" s="64"/>
      <c r="K15" s="64"/>
      <c r="L15" s="64"/>
    </row>
    <row r="16" spans="1:12" s="3" customFormat="1" ht="15" customHeight="1" x14ac:dyDescent="0.25">
      <c r="A16" s="49"/>
      <c r="B16" s="92"/>
      <c r="C16" s="65" t="s">
        <v>83</v>
      </c>
      <c r="D16" s="66" t="s">
        <v>100</v>
      </c>
      <c r="E16" s="64">
        <v>743809.28</v>
      </c>
      <c r="F16" s="64">
        <v>860027.5</v>
      </c>
      <c r="G16" s="64">
        <v>641112.12</v>
      </c>
      <c r="H16" s="64">
        <v>843673</v>
      </c>
      <c r="I16" s="64"/>
      <c r="J16" s="64"/>
      <c r="K16" s="64"/>
      <c r="L16" s="64"/>
    </row>
    <row r="17" spans="1:12" s="3" customFormat="1" ht="15" customHeight="1" x14ac:dyDescent="0.25">
      <c r="A17" s="55"/>
      <c r="B17" s="93"/>
      <c r="C17" s="65" t="s">
        <v>161</v>
      </c>
      <c r="D17" s="66" t="s">
        <v>162</v>
      </c>
      <c r="E17" s="64">
        <v>6900</v>
      </c>
      <c r="F17" s="64">
        <v>6000</v>
      </c>
      <c r="G17" s="64"/>
      <c r="H17" s="64"/>
      <c r="I17" s="64"/>
      <c r="J17" s="64"/>
      <c r="K17" s="64"/>
      <c r="L17" s="64"/>
    </row>
    <row r="18" spans="1:12" s="3" customFormat="1" ht="15" customHeight="1" x14ac:dyDescent="0.25">
      <c r="A18" s="55"/>
      <c r="B18" s="93" t="s">
        <v>101</v>
      </c>
      <c r="C18" s="65" t="s">
        <v>328</v>
      </c>
      <c r="D18" s="66" t="s">
        <v>329</v>
      </c>
      <c r="E18" s="64"/>
      <c r="F18" s="64">
        <v>0</v>
      </c>
      <c r="G18" s="64">
        <v>0</v>
      </c>
      <c r="H18" s="64">
        <v>0</v>
      </c>
      <c r="I18" s="64"/>
      <c r="J18" s="64"/>
      <c r="K18" s="64"/>
      <c r="L18" s="64"/>
    </row>
    <row r="19" spans="1:12" s="3" customFormat="1" ht="15" customHeight="1" x14ac:dyDescent="0.25">
      <c r="A19" s="55"/>
      <c r="B19" s="93"/>
      <c r="C19" s="65" t="s">
        <v>163</v>
      </c>
      <c r="D19" s="66" t="s">
        <v>164</v>
      </c>
      <c r="E19" s="64">
        <v>0</v>
      </c>
      <c r="F19" s="64">
        <v>0</v>
      </c>
      <c r="G19" s="64">
        <v>0</v>
      </c>
      <c r="H19" s="64">
        <v>0</v>
      </c>
      <c r="I19" s="64"/>
      <c r="J19" s="64"/>
      <c r="K19" s="64"/>
      <c r="L19" s="64"/>
    </row>
    <row r="20" spans="1:12" s="3" customFormat="1" ht="15" customHeight="1" x14ac:dyDescent="0.25">
      <c r="A20" s="55"/>
      <c r="B20" s="93"/>
      <c r="C20" s="65" t="s">
        <v>16</v>
      </c>
      <c r="D20" s="66" t="s">
        <v>102</v>
      </c>
      <c r="E20" s="64">
        <v>87505.76</v>
      </c>
      <c r="F20" s="64">
        <v>68602.61</v>
      </c>
      <c r="G20" s="64">
        <v>63378.1</v>
      </c>
      <c r="H20" s="64">
        <v>86598.17</v>
      </c>
      <c r="I20" s="64"/>
      <c r="J20" s="64"/>
      <c r="K20" s="64"/>
      <c r="L20" s="64"/>
    </row>
    <row r="21" spans="1:12" s="3" customFormat="1" ht="15" customHeight="1" x14ac:dyDescent="0.25">
      <c r="A21" s="55"/>
      <c r="B21" s="93"/>
      <c r="C21" s="65" t="s">
        <v>87</v>
      </c>
      <c r="D21" s="66" t="s">
        <v>103</v>
      </c>
      <c r="E21" s="64">
        <v>137762.54</v>
      </c>
      <c r="F21" s="64">
        <v>116109.72</v>
      </c>
      <c r="G21" s="64">
        <v>142708.15</v>
      </c>
      <c r="H21" s="64">
        <v>130772.83</v>
      </c>
      <c r="I21" s="64"/>
      <c r="J21" s="64"/>
      <c r="K21" s="64"/>
      <c r="L21" s="64"/>
    </row>
    <row r="22" spans="1:12" s="3" customFormat="1" ht="15" customHeight="1" x14ac:dyDescent="0.25">
      <c r="A22" s="55"/>
      <c r="B22" s="93"/>
      <c r="C22" s="65" t="s">
        <v>104</v>
      </c>
      <c r="D22" s="66" t="s">
        <v>105</v>
      </c>
      <c r="E22" s="64">
        <v>83019.33</v>
      </c>
      <c r="F22" s="64">
        <v>102484.62</v>
      </c>
      <c r="G22" s="64">
        <v>107013.33</v>
      </c>
      <c r="H22" s="64">
        <v>109041.67</v>
      </c>
      <c r="I22" s="64"/>
      <c r="J22" s="64"/>
      <c r="K22" s="64"/>
      <c r="L22" s="64"/>
    </row>
    <row r="23" spans="1:12" s="3" customFormat="1" ht="15" customHeight="1" x14ac:dyDescent="0.25">
      <c r="A23" s="55"/>
      <c r="B23" s="93"/>
      <c r="C23" s="65" t="s">
        <v>17</v>
      </c>
      <c r="D23" s="66" t="s">
        <v>106</v>
      </c>
      <c r="E23" s="64">
        <v>14288.72</v>
      </c>
      <c r="F23" s="64">
        <v>21375.200000000001</v>
      </c>
      <c r="G23" s="64">
        <v>7009.5499999999993</v>
      </c>
      <c r="H23" s="64">
        <v>13975.6</v>
      </c>
      <c r="I23" s="64"/>
      <c r="J23" s="64"/>
      <c r="K23" s="64"/>
      <c r="L23" s="64"/>
    </row>
    <row r="24" spans="1:12" s="3" customFormat="1" ht="15" customHeight="1" x14ac:dyDescent="0.25">
      <c r="A24" s="55"/>
      <c r="B24" s="93"/>
      <c r="C24" s="65" t="s">
        <v>18</v>
      </c>
      <c r="D24" s="66" t="s">
        <v>107</v>
      </c>
      <c r="E24" s="64">
        <v>337558.1</v>
      </c>
      <c r="F24" s="64">
        <v>362222.87</v>
      </c>
      <c r="G24" s="64">
        <v>370443.74</v>
      </c>
      <c r="H24" s="64">
        <v>353281.59</v>
      </c>
      <c r="I24" s="64"/>
      <c r="J24" s="64"/>
      <c r="K24" s="64"/>
      <c r="L24" s="64"/>
    </row>
    <row r="25" spans="1:12" s="3" customFormat="1" ht="15" customHeight="1" x14ac:dyDescent="0.25">
      <c r="A25" s="55"/>
      <c r="B25" s="93"/>
      <c r="C25" s="65" t="s">
        <v>175</v>
      </c>
      <c r="D25" s="66" t="s">
        <v>176</v>
      </c>
      <c r="E25" s="64">
        <v>1003</v>
      </c>
      <c r="F25" s="64">
        <v>1000</v>
      </c>
      <c r="G25" s="64">
        <v>1000</v>
      </c>
      <c r="H25" s="64">
        <v>1000</v>
      </c>
      <c r="I25" s="64"/>
      <c r="J25" s="64"/>
      <c r="K25" s="64"/>
      <c r="L25" s="64"/>
    </row>
    <row r="26" spans="1:12" s="3" customFormat="1" ht="15" customHeight="1" x14ac:dyDescent="0.25">
      <c r="A26" s="55"/>
      <c r="B26" s="93"/>
      <c r="C26" s="65" t="s">
        <v>19</v>
      </c>
      <c r="D26" s="66" t="s">
        <v>108</v>
      </c>
      <c r="E26" s="64">
        <v>109889.42</v>
      </c>
      <c r="F26" s="64">
        <v>152217.17000000001</v>
      </c>
      <c r="G26" s="64">
        <v>134519.79999999999</v>
      </c>
      <c r="H26" s="64">
        <v>137094.1</v>
      </c>
      <c r="I26" s="64"/>
      <c r="J26" s="64"/>
      <c r="K26" s="64"/>
      <c r="L26" s="64"/>
    </row>
    <row r="27" spans="1:12" s="3" customFormat="1" ht="15" customHeight="1" x14ac:dyDescent="0.25">
      <c r="A27" s="55"/>
      <c r="B27" s="93" t="s">
        <v>109</v>
      </c>
      <c r="C27" s="65" t="s">
        <v>88</v>
      </c>
      <c r="D27" s="66" t="s">
        <v>110</v>
      </c>
      <c r="E27" s="64">
        <v>400</v>
      </c>
      <c r="F27" s="64">
        <v>400</v>
      </c>
      <c r="G27" s="64"/>
      <c r="H27" s="64"/>
      <c r="I27" s="64"/>
      <c r="J27" s="64"/>
      <c r="K27" s="64"/>
      <c r="L27" s="64"/>
    </row>
    <row r="28" spans="1:12" s="3" customFormat="1" ht="15" customHeight="1" x14ac:dyDescent="0.25">
      <c r="A28" s="55"/>
      <c r="B28" s="93"/>
      <c r="C28" s="65" t="s">
        <v>76</v>
      </c>
      <c r="D28" s="66" t="s">
        <v>111</v>
      </c>
      <c r="E28" s="64">
        <v>3896</v>
      </c>
      <c r="F28" s="64">
        <v>3939</v>
      </c>
      <c r="G28" s="64">
        <v>5143</v>
      </c>
      <c r="H28" s="64">
        <v>4250</v>
      </c>
      <c r="I28" s="64"/>
      <c r="J28" s="64"/>
      <c r="K28" s="64"/>
      <c r="L28" s="64"/>
    </row>
    <row r="29" spans="1:12" s="3" customFormat="1" ht="15" customHeight="1" x14ac:dyDescent="0.25">
      <c r="A29" s="55"/>
      <c r="B29" s="93" t="s">
        <v>112</v>
      </c>
      <c r="C29" s="65" t="s">
        <v>78</v>
      </c>
      <c r="D29" s="66" t="s">
        <v>113</v>
      </c>
      <c r="E29" s="64">
        <v>200</v>
      </c>
      <c r="F29" s="64">
        <v>196</v>
      </c>
      <c r="G29" s="64">
        <v>250</v>
      </c>
      <c r="H29" s="64">
        <v>290</v>
      </c>
      <c r="I29" s="64"/>
      <c r="J29" s="64"/>
      <c r="K29" s="64"/>
      <c r="L29" s="64"/>
    </row>
    <row r="30" spans="1:12" s="3" customFormat="1" ht="15" customHeight="1" x14ac:dyDescent="0.25">
      <c r="A30" s="55"/>
      <c r="B30" s="91"/>
      <c r="C30" s="65" t="s">
        <v>242</v>
      </c>
      <c r="D30" s="66" t="s">
        <v>243</v>
      </c>
      <c r="E30" s="64">
        <v>13373</v>
      </c>
      <c r="F30" s="64">
        <v>13017</v>
      </c>
      <c r="G30" s="64"/>
      <c r="H30" s="64"/>
      <c r="I30" s="64"/>
      <c r="J30" s="64"/>
      <c r="K30" s="64"/>
      <c r="L30" s="64"/>
    </row>
    <row r="31" spans="1:12" s="3" customFormat="1" ht="15" customHeight="1" x14ac:dyDescent="0.25">
      <c r="A31" s="55"/>
      <c r="B31" s="92"/>
      <c r="C31" s="65" t="s">
        <v>330</v>
      </c>
      <c r="D31" s="66" t="s">
        <v>331</v>
      </c>
      <c r="E31" s="64">
        <v>500</v>
      </c>
      <c r="F31" s="64">
        <v>500</v>
      </c>
      <c r="G31" s="64"/>
      <c r="H31" s="64"/>
      <c r="I31" s="64"/>
      <c r="J31" s="64"/>
      <c r="K31" s="64"/>
      <c r="L31" s="64"/>
    </row>
    <row r="32" spans="1:12" s="3" customFormat="1" ht="15" customHeight="1" x14ac:dyDescent="0.25">
      <c r="A32" s="55"/>
      <c r="B32" s="91"/>
      <c r="C32" s="65" t="s">
        <v>77</v>
      </c>
      <c r="D32" s="66" t="s">
        <v>114</v>
      </c>
      <c r="E32" s="64">
        <v>22592.03</v>
      </c>
      <c r="F32" s="64">
        <v>28730</v>
      </c>
      <c r="G32" s="64">
        <v>42917</v>
      </c>
      <c r="H32" s="64">
        <v>28628.7</v>
      </c>
      <c r="I32" s="64"/>
      <c r="J32" s="64"/>
      <c r="K32" s="64"/>
      <c r="L32" s="64"/>
    </row>
    <row r="33" spans="1:12" s="3" customFormat="1" ht="15" customHeight="1" x14ac:dyDescent="0.25">
      <c r="A33" s="55"/>
      <c r="B33" s="92" t="s">
        <v>165</v>
      </c>
      <c r="C33" s="65" t="s">
        <v>166</v>
      </c>
      <c r="D33" s="66" t="s">
        <v>167</v>
      </c>
      <c r="E33" s="64">
        <v>59450.46</v>
      </c>
      <c r="F33" s="64">
        <v>13220</v>
      </c>
      <c r="G33" s="64">
        <v>12404.8</v>
      </c>
      <c r="H33" s="64">
        <v>13650.6</v>
      </c>
      <c r="I33" s="64"/>
      <c r="J33" s="64"/>
      <c r="K33" s="64"/>
      <c r="L33" s="64"/>
    </row>
    <row r="34" spans="1:12" s="3" customFormat="1" ht="15" customHeight="1" x14ac:dyDescent="0.25">
      <c r="A34" s="55"/>
      <c r="B34" s="93" t="s">
        <v>115</v>
      </c>
      <c r="C34" s="65" t="s">
        <v>8</v>
      </c>
      <c r="D34" s="66" t="s">
        <v>116</v>
      </c>
      <c r="E34" s="64">
        <v>30359</v>
      </c>
      <c r="F34" s="64">
        <v>33938.959999999999</v>
      </c>
      <c r="G34" s="64">
        <v>35326.78</v>
      </c>
      <c r="H34" s="64">
        <v>11305.98</v>
      </c>
      <c r="I34" s="64"/>
      <c r="J34" s="64"/>
      <c r="K34" s="64"/>
      <c r="L34" s="64"/>
    </row>
    <row r="35" spans="1:12" s="3" customFormat="1" ht="15" customHeight="1" x14ac:dyDescent="0.25">
      <c r="A35" s="55"/>
      <c r="B35" s="91" t="s">
        <v>117</v>
      </c>
      <c r="C35" s="65" t="s">
        <v>79</v>
      </c>
      <c r="D35" s="66" t="s">
        <v>118</v>
      </c>
      <c r="E35" s="64">
        <v>2447.9499999999998</v>
      </c>
      <c r="F35" s="64">
        <v>2150</v>
      </c>
      <c r="G35" s="64">
        <v>1810</v>
      </c>
      <c r="H35" s="64">
        <v>2050</v>
      </c>
      <c r="I35" s="64">
        <v>3344.88</v>
      </c>
      <c r="J35" s="64">
        <v>3222.14</v>
      </c>
      <c r="K35" s="64">
        <v>2994.56</v>
      </c>
      <c r="L35" s="64">
        <v>1507.55</v>
      </c>
    </row>
    <row r="36" spans="1:12" s="3" customFormat="1" ht="15" customHeight="1" x14ac:dyDescent="0.25">
      <c r="A36" s="55"/>
      <c r="B36" s="97" t="s">
        <v>244</v>
      </c>
      <c r="C36" s="65" t="s">
        <v>245</v>
      </c>
      <c r="D36" s="66" t="s">
        <v>246</v>
      </c>
      <c r="E36" s="64"/>
      <c r="F36" s="64">
        <v>6130</v>
      </c>
      <c r="G36" s="64">
        <v>21543</v>
      </c>
      <c r="H36" s="64">
        <v>19702</v>
      </c>
      <c r="I36" s="64"/>
      <c r="J36" s="64"/>
      <c r="K36" s="64"/>
      <c r="L36" s="64"/>
    </row>
    <row r="37" spans="1:12" s="3" customFormat="1" ht="15" customHeight="1" x14ac:dyDescent="0.25">
      <c r="A37" s="55"/>
      <c r="B37" s="97" t="s">
        <v>120</v>
      </c>
      <c r="C37" s="65" t="s">
        <v>80</v>
      </c>
      <c r="D37" s="66" t="s">
        <v>168</v>
      </c>
      <c r="E37" s="64">
        <v>110215</v>
      </c>
      <c r="F37" s="64">
        <v>95407</v>
      </c>
      <c r="G37" s="64">
        <v>112734</v>
      </c>
      <c r="H37" s="64">
        <v>89464</v>
      </c>
      <c r="I37" s="64"/>
      <c r="J37" s="64"/>
      <c r="K37" s="64"/>
      <c r="L37" s="64"/>
    </row>
    <row r="38" spans="1:12" s="3" customFormat="1" ht="15" customHeight="1" x14ac:dyDescent="0.25">
      <c r="A38" s="55"/>
      <c r="B38" s="97" t="s">
        <v>365</v>
      </c>
      <c r="C38" s="65" t="s">
        <v>428</v>
      </c>
      <c r="D38" s="66" t="s">
        <v>429</v>
      </c>
      <c r="E38" s="64">
        <v>14269.49</v>
      </c>
      <c r="F38" s="64"/>
      <c r="G38" s="64"/>
      <c r="H38" s="64"/>
      <c r="I38" s="64"/>
      <c r="J38" s="64">
        <v>3278.89</v>
      </c>
      <c r="K38" s="64"/>
      <c r="L38" s="64"/>
    </row>
    <row r="39" spans="1:12" s="3" customFormat="1" ht="15" customHeight="1" x14ac:dyDescent="0.25">
      <c r="A39" s="55"/>
      <c r="B39" s="97" t="s">
        <v>121</v>
      </c>
      <c r="C39" s="65" t="s">
        <v>20</v>
      </c>
      <c r="D39" s="66" t="s">
        <v>122</v>
      </c>
      <c r="E39" s="64">
        <v>5215</v>
      </c>
      <c r="F39" s="64">
        <v>3670</v>
      </c>
      <c r="G39" s="64"/>
      <c r="H39" s="64"/>
      <c r="I39" s="64"/>
      <c r="J39" s="64"/>
      <c r="K39" s="64"/>
      <c r="L39" s="64"/>
    </row>
    <row r="40" spans="1:12" s="3" customFormat="1" ht="15" customHeight="1" x14ac:dyDescent="0.25">
      <c r="A40" s="55"/>
      <c r="B40" s="97"/>
      <c r="C40" s="65" t="s">
        <v>123</v>
      </c>
      <c r="D40" s="66" t="s">
        <v>124</v>
      </c>
      <c r="E40" s="64">
        <v>67676.240000000005</v>
      </c>
      <c r="F40" s="64">
        <v>44463.47</v>
      </c>
      <c r="G40" s="64">
        <v>93928.43</v>
      </c>
      <c r="H40" s="64">
        <v>95290.72</v>
      </c>
      <c r="I40" s="64"/>
      <c r="J40" s="64"/>
      <c r="K40" s="64"/>
      <c r="L40" s="64"/>
    </row>
    <row r="41" spans="1:12" s="3" customFormat="1" ht="15" customHeight="1" x14ac:dyDescent="0.25">
      <c r="A41" s="55"/>
      <c r="B41" s="92"/>
      <c r="C41" s="65" t="s">
        <v>332</v>
      </c>
      <c r="D41" s="66" t="s">
        <v>333</v>
      </c>
      <c r="E41" s="64">
        <v>2855</v>
      </c>
      <c r="F41" s="64">
        <v>3250</v>
      </c>
      <c r="G41" s="64"/>
      <c r="H41" s="64"/>
      <c r="I41" s="64"/>
      <c r="J41" s="64"/>
      <c r="K41" s="64"/>
      <c r="L41" s="64"/>
    </row>
    <row r="42" spans="1:12" s="3" customFormat="1" ht="15" customHeight="1" x14ac:dyDescent="0.25">
      <c r="A42" s="55"/>
      <c r="B42" s="93"/>
      <c r="C42" s="65" t="s">
        <v>125</v>
      </c>
      <c r="D42" s="66" t="s">
        <v>126</v>
      </c>
      <c r="E42" s="64">
        <v>2618</v>
      </c>
      <c r="F42" s="64">
        <v>3212</v>
      </c>
      <c r="G42" s="64"/>
      <c r="H42" s="64"/>
      <c r="I42" s="64"/>
      <c r="J42" s="64"/>
      <c r="K42" s="64"/>
      <c r="L42" s="64"/>
    </row>
    <row r="43" spans="1:12" s="3" customFormat="1" ht="15" customHeight="1" x14ac:dyDescent="0.25">
      <c r="A43" s="55"/>
      <c r="B43" s="91" t="s">
        <v>127</v>
      </c>
      <c r="C43" s="65" t="s">
        <v>430</v>
      </c>
      <c r="D43" s="66" t="s">
        <v>431</v>
      </c>
      <c r="E43" s="64"/>
      <c r="F43" s="64"/>
      <c r="G43" s="64"/>
      <c r="H43" s="64">
        <v>2678</v>
      </c>
      <c r="I43" s="64"/>
      <c r="J43" s="64"/>
      <c r="K43" s="64"/>
      <c r="L43" s="64"/>
    </row>
    <row r="44" spans="1:12" s="3" customFormat="1" ht="15" customHeight="1" x14ac:dyDescent="0.25">
      <c r="A44" s="55"/>
      <c r="B44" s="92"/>
      <c r="C44" s="65" t="s">
        <v>128</v>
      </c>
      <c r="D44" s="66" t="s">
        <v>129</v>
      </c>
      <c r="E44" s="64">
        <v>63904.42</v>
      </c>
      <c r="F44" s="64">
        <v>73871.22</v>
      </c>
      <c r="G44" s="64">
        <v>73736.51999999999</v>
      </c>
      <c r="H44" s="64">
        <v>41347.619999999995</v>
      </c>
      <c r="I44" s="64"/>
      <c r="J44" s="64"/>
      <c r="K44" s="64"/>
      <c r="L44" s="64"/>
    </row>
    <row r="45" spans="1:12" s="3" customFormat="1" ht="15" customHeight="1" x14ac:dyDescent="0.25">
      <c r="A45" s="55"/>
      <c r="B45" s="93"/>
      <c r="C45" s="65" t="s">
        <v>81</v>
      </c>
      <c r="D45" s="66" t="s">
        <v>130</v>
      </c>
      <c r="E45" s="64">
        <v>30956</v>
      </c>
      <c r="F45" s="64">
        <v>42437.630000000005</v>
      </c>
      <c r="G45" s="64">
        <v>46742.61</v>
      </c>
      <c r="H45" s="64">
        <v>32089.65</v>
      </c>
      <c r="I45" s="64"/>
      <c r="J45" s="64"/>
      <c r="K45" s="64"/>
      <c r="L45" s="64"/>
    </row>
    <row r="46" spans="1:12" s="3" customFormat="1" ht="15" customHeight="1" x14ac:dyDescent="0.25">
      <c r="A46" s="55"/>
      <c r="B46" s="91"/>
      <c r="C46" s="65" t="s">
        <v>169</v>
      </c>
      <c r="D46" s="66" t="s">
        <v>170</v>
      </c>
      <c r="E46" s="64">
        <v>80</v>
      </c>
      <c r="F46" s="64"/>
      <c r="G46" s="64"/>
      <c r="H46" s="64"/>
      <c r="I46" s="64"/>
      <c r="J46" s="64"/>
      <c r="K46" s="64"/>
      <c r="L46" s="64"/>
    </row>
    <row r="47" spans="1:12" s="3" customFormat="1" ht="15" customHeight="1" x14ac:dyDescent="0.25">
      <c r="A47" s="55"/>
      <c r="B47" s="97" t="s">
        <v>131</v>
      </c>
      <c r="C47" s="65" t="s">
        <v>27</v>
      </c>
      <c r="D47" s="66" t="s">
        <v>132</v>
      </c>
      <c r="E47" s="64">
        <v>173944</v>
      </c>
      <c r="F47" s="64">
        <v>154002</v>
      </c>
      <c r="G47" s="64">
        <v>170859</v>
      </c>
      <c r="H47" s="64">
        <v>197505</v>
      </c>
      <c r="I47" s="64"/>
      <c r="J47" s="64"/>
      <c r="K47" s="64"/>
      <c r="L47" s="64"/>
    </row>
    <row r="48" spans="1:12" s="3" customFormat="1" ht="15" customHeight="1" x14ac:dyDescent="0.25">
      <c r="A48" s="55"/>
      <c r="B48" s="92" t="s">
        <v>133</v>
      </c>
      <c r="C48" s="65" t="s">
        <v>89</v>
      </c>
      <c r="D48" s="66" t="s">
        <v>134</v>
      </c>
      <c r="E48" s="64">
        <v>612867.23</v>
      </c>
      <c r="F48" s="64">
        <v>1135816.42</v>
      </c>
      <c r="G48" s="64">
        <v>963366.57</v>
      </c>
      <c r="H48" s="64">
        <v>1185455.1000000001</v>
      </c>
      <c r="I48" s="64"/>
      <c r="J48" s="64"/>
      <c r="K48" s="64"/>
      <c r="L48" s="64"/>
    </row>
    <row r="49" spans="1:12" s="3" customFormat="1" ht="15" customHeight="1" x14ac:dyDescent="0.25">
      <c r="A49" s="55"/>
      <c r="B49" s="91"/>
      <c r="C49" s="65" t="s">
        <v>10</v>
      </c>
      <c r="D49" s="66" t="s">
        <v>135</v>
      </c>
      <c r="E49" s="64">
        <v>732.32</v>
      </c>
      <c r="F49" s="64">
        <v>2160.09</v>
      </c>
      <c r="G49" s="64"/>
      <c r="H49" s="64"/>
      <c r="I49" s="64"/>
      <c r="J49" s="64"/>
      <c r="K49" s="64"/>
      <c r="L49" s="64"/>
    </row>
    <row r="50" spans="1:12" s="3" customFormat="1" ht="15" customHeight="1" x14ac:dyDescent="0.25">
      <c r="A50" s="55"/>
      <c r="B50" s="92" t="s">
        <v>136</v>
      </c>
      <c r="C50" s="65" t="s">
        <v>26</v>
      </c>
      <c r="D50" s="66" t="s">
        <v>137</v>
      </c>
      <c r="E50" s="64">
        <v>16280</v>
      </c>
      <c r="F50" s="64">
        <v>16235</v>
      </c>
      <c r="G50" s="64">
        <v>20743.03</v>
      </c>
      <c r="H50" s="64">
        <v>15789.17</v>
      </c>
      <c r="I50" s="64"/>
      <c r="J50" s="64"/>
      <c r="K50" s="64"/>
      <c r="L50" s="64"/>
    </row>
    <row r="51" spans="1:12" s="3" customFormat="1" ht="15" customHeight="1" x14ac:dyDescent="0.25">
      <c r="A51" s="55"/>
      <c r="B51" s="91"/>
      <c r="C51" s="65" t="s">
        <v>11</v>
      </c>
      <c r="D51" s="66" t="s">
        <v>138</v>
      </c>
      <c r="E51" s="64">
        <v>534960.87</v>
      </c>
      <c r="F51" s="64">
        <v>436734.39</v>
      </c>
      <c r="G51" s="64">
        <v>454979.05</v>
      </c>
      <c r="H51" s="64">
        <v>507564.89</v>
      </c>
      <c r="I51" s="64"/>
      <c r="J51" s="64"/>
      <c r="K51" s="64"/>
      <c r="L51" s="64"/>
    </row>
    <row r="52" spans="1:12" s="3" customFormat="1" ht="15" x14ac:dyDescent="0.25">
      <c r="A52" s="5"/>
      <c r="B52" s="68" t="s">
        <v>139</v>
      </c>
      <c r="C52" s="68"/>
      <c r="D52" s="68"/>
      <c r="E52" s="69">
        <f>SUM(E8:E51)</f>
        <v>3998549.9600000004</v>
      </c>
      <c r="F52" s="69">
        <f>SUM(F8:F51)</f>
        <v>4519521.84</v>
      </c>
      <c r="G52" s="69">
        <f>SUM(G8:G51)</f>
        <v>4439192.9299999988</v>
      </c>
      <c r="H52" s="69">
        <f t="shared" ref="H52:L52" si="0">SUM(H8:H51)</f>
        <v>4675138.1000000006</v>
      </c>
      <c r="I52" s="69">
        <f t="shared" si="0"/>
        <v>23568.880000000001</v>
      </c>
      <c r="J52" s="69">
        <f t="shared" si="0"/>
        <v>6501.03</v>
      </c>
      <c r="K52" s="69">
        <f t="shared" si="0"/>
        <v>2994.56</v>
      </c>
      <c r="L52" s="69">
        <f t="shared" si="0"/>
        <v>1507.55</v>
      </c>
    </row>
    <row r="53" spans="1:12" s="3" customFormat="1" x14ac:dyDescent="0.25">
      <c r="A53" s="5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</row>
    <row r="54" spans="1:12" s="3" customFormat="1" x14ac:dyDescent="0.25">
      <c r="A54" s="5"/>
      <c r="B54" s="28" t="s">
        <v>85</v>
      </c>
      <c r="C54" s="13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3" customFormat="1" x14ac:dyDescent="0.25">
      <c r="A55" s="5"/>
      <c r="B55" s="28" t="s">
        <v>86</v>
      </c>
      <c r="C55" s="15"/>
      <c r="D55" s="8"/>
      <c r="E55" s="8"/>
      <c r="F55" s="8"/>
      <c r="G55" s="8"/>
      <c r="H55" s="8"/>
      <c r="I55" s="8"/>
      <c r="J55" s="8"/>
      <c r="K55" s="8"/>
      <c r="L55" s="8"/>
    </row>
    <row r="56" spans="1:12" s="3" customFormat="1" x14ac:dyDescent="0.25">
      <c r="A56" s="5"/>
      <c r="B56" s="28"/>
      <c r="C56" s="15"/>
      <c r="D56" s="8"/>
      <c r="E56" s="8"/>
      <c r="F56" s="8"/>
      <c r="G56" s="8"/>
      <c r="H56" s="8"/>
      <c r="I56" s="8"/>
      <c r="J56" s="8"/>
      <c r="K56" s="8"/>
      <c r="L56" s="8"/>
    </row>
    <row r="57" spans="1:12" s="3" customFormat="1" x14ac:dyDescent="0.25">
      <c r="A57" s="5"/>
      <c r="B57" s="28"/>
      <c r="C57" s="15"/>
      <c r="D57" s="22"/>
      <c r="E57" s="29"/>
      <c r="F57" s="29"/>
      <c r="G57" s="29"/>
      <c r="H57" s="29"/>
      <c r="I57" s="29"/>
      <c r="J57" s="29"/>
      <c r="K57" s="29"/>
      <c r="L57" s="29"/>
    </row>
    <row r="58" spans="1:12" s="3" customFormat="1" x14ac:dyDescent="0.25">
      <c r="A58" s="5"/>
      <c r="B58" s="28"/>
      <c r="C58" s="15"/>
      <c r="D58" s="22"/>
      <c r="E58" s="29"/>
      <c r="F58" s="29"/>
      <c r="G58" s="29"/>
      <c r="H58" s="29"/>
      <c r="I58" s="29"/>
      <c r="J58" s="29"/>
      <c r="K58" s="29"/>
      <c r="L58" s="29"/>
    </row>
    <row r="59" spans="1:12" s="3" customFormat="1" x14ac:dyDescent="0.25">
      <c r="A59" s="5"/>
      <c r="B59" s="30"/>
      <c r="C59" s="17"/>
      <c r="D59" s="22"/>
      <c r="E59" s="22"/>
      <c r="F59" s="22"/>
      <c r="G59" s="22"/>
      <c r="H59" s="22"/>
      <c r="I59" s="22"/>
      <c r="J59" s="22"/>
      <c r="K59" s="22"/>
      <c r="L59" s="22"/>
    </row>
    <row r="60" spans="1:12" s="3" customFormat="1" x14ac:dyDescent="0.25">
      <c r="A60" s="5"/>
      <c r="B60" s="24"/>
      <c r="C60" s="18"/>
      <c r="D60" s="23"/>
      <c r="E60" s="23"/>
      <c r="F60" s="23"/>
      <c r="G60" s="23"/>
      <c r="H60" s="23"/>
      <c r="I60" s="23"/>
      <c r="J60" s="23"/>
      <c r="K60" s="23"/>
      <c r="L60" s="23"/>
    </row>
    <row r="61" spans="1:12" s="3" customFormat="1" x14ac:dyDescent="0.25">
      <c r="A61" s="5"/>
      <c r="B61" s="24"/>
      <c r="C61" s="18"/>
      <c r="D61" s="23"/>
      <c r="E61" s="31"/>
      <c r="F61" s="31"/>
      <c r="G61" s="31"/>
      <c r="H61" s="31"/>
      <c r="I61" s="31"/>
      <c r="J61" s="31"/>
      <c r="K61" s="31"/>
      <c r="L61" s="31"/>
    </row>
    <row r="62" spans="1:12" s="3" customFormat="1" x14ac:dyDescent="0.25">
      <c r="A62" s="5"/>
      <c r="B62" s="24"/>
      <c r="C62" s="18"/>
      <c r="D62" s="23"/>
      <c r="E62" s="31"/>
      <c r="F62" s="31"/>
      <c r="G62" s="31"/>
      <c r="H62" s="31"/>
      <c r="I62" s="31"/>
      <c r="J62" s="31"/>
      <c r="K62" s="31"/>
      <c r="L62" s="31"/>
    </row>
    <row r="63" spans="1:12" s="3" customFormat="1" x14ac:dyDescent="0.25">
      <c r="A63" s="5"/>
      <c r="B63" s="24"/>
      <c r="C63" s="18"/>
      <c r="D63" s="23"/>
      <c r="E63" s="31"/>
      <c r="F63" s="31"/>
      <c r="G63" s="31"/>
      <c r="H63" s="31"/>
      <c r="I63" s="31"/>
      <c r="J63" s="31"/>
      <c r="K63" s="31"/>
      <c r="L63" s="31"/>
    </row>
    <row r="64" spans="1:12" s="3" customFormat="1" x14ac:dyDescent="0.25">
      <c r="A64" s="5"/>
      <c r="B64" s="24"/>
      <c r="C64" s="18"/>
      <c r="D64" s="23"/>
      <c r="E64" s="31"/>
      <c r="F64" s="31"/>
      <c r="G64" s="31"/>
      <c r="H64" s="31"/>
      <c r="I64" s="31"/>
      <c r="J64" s="31"/>
      <c r="K64" s="31"/>
      <c r="L64" s="31"/>
    </row>
    <row r="65" spans="1:12" s="3" customFormat="1" x14ac:dyDescent="0.25">
      <c r="A65" s="5"/>
      <c r="B65" s="24"/>
      <c r="C65" s="18"/>
      <c r="D65" s="23"/>
      <c r="E65" s="31"/>
      <c r="F65" s="31"/>
      <c r="G65" s="31"/>
      <c r="H65" s="31"/>
      <c r="I65" s="31"/>
      <c r="J65" s="31"/>
      <c r="K65" s="31"/>
      <c r="L65" s="31"/>
    </row>
    <row r="66" spans="1:12" s="3" customFormat="1" x14ac:dyDescent="0.25">
      <c r="A66" s="5"/>
      <c r="B66" s="24"/>
      <c r="C66" s="18"/>
      <c r="D66" s="23"/>
      <c r="E66" s="31"/>
      <c r="F66" s="31"/>
      <c r="G66" s="31"/>
      <c r="H66" s="31"/>
      <c r="I66" s="31"/>
      <c r="J66" s="31"/>
      <c r="K66" s="31"/>
      <c r="L66" s="31"/>
    </row>
    <row r="67" spans="1:12" s="8" customFormat="1" x14ac:dyDescent="0.25">
      <c r="A67" s="7"/>
      <c r="B67" s="24"/>
      <c r="C67" s="18"/>
      <c r="D67" s="23"/>
      <c r="E67" s="31"/>
      <c r="F67" s="31"/>
      <c r="G67" s="31"/>
      <c r="H67" s="31"/>
      <c r="I67" s="31"/>
      <c r="J67" s="31"/>
      <c r="K67" s="31"/>
      <c r="L67" s="31"/>
    </row>
    <row r="68" spans="1:12" s="13" customFormat="1" x14ac:dyDescent="0.25">
      <c r="A68" s="12"/>
      <c r="B68" s="24"/>
      <c r="C68" s="18"/>
      <c r="D68" s="23"/>
      <c r="E68" s="31"/>
      <c r="F68" s="31"/>
      <c r="G68" s="31"/>
      <c r="H68" s="31"/>
      <c r="I68" s="31"/>
      <c r="J68" s="31"/>
      <c r="K68" s="31"/>
      <c r="L68" s="31"/>
    </row>
    <row r="69" spans="1:12" s="8" customFormat="1" x14ac:dyDescent="0.25">
      <c r="A69" s="12"/>
      <c r="B69" s="24"/>
      <c r="C69" s="18"/>
      <c r="D69" s="23"/>
      <c r="E69" s="31"/>
      <c r="F69" s="31"/>
      <c r="G69" s="31"/>
      <c r="H69" s="31"/>
      <c r="I69" s="31"/>
      <c r="J69" s="31"/>
      <c r="K69" s="31"/>
      <c r="L69" s="31"/>
    </row>
    <row r="70" spans="1:12" s="8" customFormat="1" x14ac:dyDescent="0.25">
      <c r="A70" s="12"/>
      <c r="B70" s="24"/>
      <c r="C70" s="18"/>
      <c r="D70" s="23"/>
      <c r="E70" s="31"/>
      <c r="F70" s="31"/>
      <c r="G70" s="31"/>
      <c r="H70" s="31"/>
      <c r="I70" s="31"/>
      <c r="J70" s="31"/>
      <c r="K70" s="31"/>
      <c r="L70" s="31"/>
    </row>
    <row r="71" spans="1:12" s="13" customFormat="1" x14ac:dyDescent="0.25">
      <c r="A71" s="12"/>
      <c r="B71" s="24"/>
      <c r="C71" s="18"/>
      <c r="D71" s="23"/>
      <c r="E71" s="31"/>
      <c r="F71" s="31"/>
      <c r="G71" s="31"/>
      <c r="H71" s="31"/>
      <c r="I71" s="31"/>
      <c r="J71" s="31"/>
      <c r="K71" s="31"/>
      <c r="L71" s="31"/>
    </row>
    <row r="72" spans="1:12" s="13" customFormat="1" x14ac:dyDescent="0.25">
      <c r="A72" s="12"/>
      <c r="B72" s="24"/>
      <c r="C72" s="18"/>
      <c r="D72" s="23"/>
      <c r="E72" s="31"/>
      <c r="F72" s="31"/>
      <c r="G72" s="31"/>
      <c r="H72" s="31"/>
      <c r="I72" s="31"/>
      <c r="J72" s="31"/>
      <c r="K72" s="31"/>
      <c r="L72" s="31"/>
    </row>
    <row r="73" spans="1:12" s="13" customFormat="1" x14ac:dyDescent="0.25">
      <c r="A73" s="12"/>
      <c r="B73" s="24"/>
      <c r="C73" s="18"/>
      <c r="D73" s="23"/>
      <c r="E73" s="31"/>
      <c r="F73" s="31"/>
      <c r="G73" s="31"/>
      <c r="H73" s="31"/>
      <c r="I73" s="31"/>
      <c r="J73" s="31"/>
      <c r="K73" s="31"/>
      <c r="L73" s="31"/>
    </row>
  </sheetData>
  <sortState ref="B10:F32">
    <sortCondition ref="B10:B32"/>
  </sortState>
  <customSheetViews>
    <customSheetView guid="{6B2EEBBC-7FE7-4B8E-BC7D-7EC27150C676}" printArea="1">
      <pane xSplit="3" ySplit="9" topLeftCell="D34" activePane="bottomRight" state="frozen"/>
      <selection pane="bottomRight" activeCell="C8" sqref="C8:F8"/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14" scale="70" orientation="landscape" horizontalDpi="4294967295" verticalDpi="4294967295" r:id="rId1"/>
    </customSheetView>
  </customSheetViews>
  <mergeCells count="6">
    <mergeCell ref="B53:L53"/>
    <mergeCell ref="B1:L1"/>
    <mergeCell ref="B2:L2"/>
    <mergeCell ref="B3:L3"/>
    <mergeCell ref="B5:D5"/>
    <mergeCell ref="B6:L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14" scale="70" orientation="landscape" horizontalDpi="4294967295" verticalDpi="4294967295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X99"/>
  <sheetViews>
    <sheetView topLeftCell="O88" zoomScaleNormal="100" workbookViewId="0">
      <selection activeCell="V105" sqref="V105"/>
    </sheetView>
  </sheetViews>
  <sheetFormatPr baseColWidth="10" defaultColWidth="10.7109375" defaultRowHeight="12.75" x14ac:dyDescent="0.25"/>
  <cols>
    <col min="1" max="1" width="10.7109375" style="1"/>
    <col min="2" max="2" width="18.42578125" style="24" bestFit="1" customWidth="1"/>
    <col min="3" max="3" width="15.5703125" style="18" customWidth="1"/>
    <col min="4" max="4" width="21.28515625" style="26" bestFit="1" customWidth="1"/>
    <col min="5" max="5" width="24.85546875" style="27" customWidth="1"/>
    <col min="6" max="8" width="23.5703125" style="27" customWidth="1"/>
    <col min="9" max="9" width="22.7109375" style="27" customWidth="1"/>
    <col min="10" max="12" width="23.7109375" style="27" customWidth="1"/>
    <col min="13" max="13" width="20.7109375" style="27" customWidth="1"/>
    <col min="14" max="20" width="25.5703125" style="27" customWidth="1"/>
    <col min="21" max="23" width="24.28515625" style="27" customWidth="1"/>
    <col min="24" max="24" width="26.5703125" style="27" customWidth="1"/>
    <col min="25" max="16384" width="10.7109375" style="20"/>
  </cols>
  <sheetData>
    <row r="1" spans="1:24" customFormat="1" ht="15.75" x14ac:dyDescent="0.25">
      <c r="B1" s="132" t="s">
        <v>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</row>
    <row r="2" spans="1:24" customFormat="1" ht="15.75" x14ac:dyDescent="0.25">
      <c r="B2" s="132" t="s">
        <v>91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</row>
    <row r="3" spans="1:24" customFormat="1" ht="15.75" x14ac:dyDescent="0.25">
      <c r="B3" s="132" t="s">
        <v>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</row>
    <row r="4" spans="1:24" customFormat="1" ht="15" x14ac:dyDescent="0.25">
      <c r="B4" s="59"/>
      <c r="C4" s="59"/>
      <c r="D4" s="59"/>
    </row>
    <row r="5" spans="1:24" customFormat="1" ht="15.75" thickBot="1" x14ac:dyDescent="0.3">
      <c r="B5" s="148"/>
      <c r="C5" s="148"/>
      <c r="D5" s="148"/>
    </row>
    <row r="6" spans="1:24" customFormat="1" ht="15.75" customHeight="1" x14ac:dyDescent="0.25">
      <c r="B6" s="149" t="s">
        <v>468</v>
      </c>
      <c r="C6" s="150"/>
      <c r="D6" s="150"/>
      <c r="E6" s="150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</row>
    <row r="7" spans="1:24" customFormat="1" ht="38.25" customHeight="1" thickBot="1" x14ac:dyDescent="0.3">
      <c r="B7" s="60" t="s">
        <v>92</v>
      </c>
      <c r="C7" s="67" t="s">
        <v>93</v>
      </c>
      <c r="D7" s="61" t="s">
        <v>94</v>
      </c>
      <c r="E7" s="102" t="s">
        <v>247</v>
      </c>
      <c r="F7" s="102" t="s">
        <v>248</v>
      </c>
      <c r="G7" s="102" t="s">
        <v>384</v>
      </c>
      <c r="H7" s="102" t="s">
        <v>452</v>
      </c>
      <c r="I7" s="67" t="s">
        <v>249</v>
      </c>
      <c r="J7" s="67" t="s">
        <v>251</v>
      </c>
      <c r="K7" s="67" t="s">
        <v>380</v>
      </c>
      <c r="L7" s="67" t="s">
        <v>453</v>
      </c>
      <c r="M7" s="102" t="s">
        <v>250</v>
      </c>
      <c r="N7" s="102" t="s">
        <v>252</v>
      </c>
      <c r="O7" s="102" t="s">
        <v>381</v>
      </c>
      <c r="P7" s="102" t="s">
        <v>454</v>
      </c>
      <c r="Q7" s="67" t="s">
        <v>254</v>
      </c>
      <c r="R7" s="67" t="s">
        <v>253</v>
      </c>
      <c r="S7" s="67" t="s">
        <v>382</v>
      </c>
      <c r="T7" s="67" t="s">
        <v>455</v>
      </c>
      <c r="U7" s="102" t="s">
        <v>291</v>
      </c>
      <c r="V7" s="102" t="s">
        <v>292</v>
      </c>
      <c r="W7" s="102" t="s">
        <v>383</v>
      </c>
      <c r="X7" s="102" t="s">
        <v>456</v>
      </c>
    </row>
    <row r="8" spans="1:24" ht="15" x14ac:dyDescent="0.25">
      <c r="B8" s="71" t="s">
        <v>95</v>
      </c>
      <c r="C8" s="65" t="s">
        <v>426</v>
      </c>
      <c r="D8" s="66" t="s">
        <v>427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>
        <v>2181.6999999999998</v>
      </c>
      <c r="V8" s="64">
        <v>53.22</v>
      </c>
      <c r="W8" s="64">
        <v>67.989999999999995</v>
      </c>
      <c r="X8" s="64">
        <v>608.91999999999996</v>
      </c>
    </row>
    <row r="9" spans="1:24" ht="15" x14ac:dyDescent="0.25">
      <c r="A9" s="52"/>
      <c r="B9" s="71"/>
      <c r="C9" s="65" t="s">
        <v>432</v>
      </c>
      <c r="D9" s="66" t="s">
        <v>433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>
        <v>55733.09</v>
      </c>
      <c r="V9" s="64">
        <v>56608.27</v>
      </c>
      <c r="W9" s="64">
        <v>77085</v>
      </c>
      <c r="X9" s="64">
        <v>62094.44</v>
      </c>
    </row>
    <row r="10" spans="1:24" ht="15" x14ac:dyDescent="0.25">
      <c r="A10" s="52"/>
      <c r="B10" s="92"/>
      <c r="C10" s="65" t="s">
        <v>157</v>
      </c>
      <c r="D10" s="66" t="s">
        <v>158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>
        <v>4018.64</v>
      </c>
      <c r="V10" s="64">
        <v>4625.84</v>
      </c>
      <c r="W10" s="64">
        <v>2430.48</v>
      </c>
      <c r="X10" s="64">
        <v>1763.8</v>
      </c>
    </row>
    <row r="11" spans="1:24" ht="15" x14ac:dyDescent="0.25">
      <c r="A11" s="55"/>
      <c r="B11" s="93" t="s">
        <v>334</v>
      </c>
      <c r="C11" s="65" t="s">
        <v>335</v>
      </c>
      <c r="D11" s="66" t="s">
        <v>336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>
        <v>20354.14</v>
      </c>
      <c r="V11" s="64"/>
      <c r="W11" s="64"/>
      <c r="X11" s="64"/>
    </row>
    <row r="12" spans="1:24" ht="15" x14ac:dyDescent="0.25">
      <c r="A12" s="55"/>
      <c r="B12" s="93" t="s">
        <v>96</v>
      </c>
      <c r="C12" s="65" t="s">
        <v>82</v>
      </c>
      <c r="D12" s="66" t="s">
        <v>97</v>
      </c>
      <c r="E12" s="64"/>
      <c r="F12" s="64"/>
      <c r="G12" s="64"/>
      <c r="H12" s="64"/>
      <c r="I12" s="64"/>
      <c r="J12" s="64"/>
      <c r="K12" s="64"/>
      <c r="L12" s="64"/>
      <c r="M12" s="64">
        <v>3896</v>
      </c>
      <c r="N12" s="64">
        <v>542</v>
      </c>
      <c r="O12" s="64">
        <v>2843</v>
      </c>
      <c r="P12" s="64"/>
      <c r="Q12" s="64"/>
      <c r="R12" s="64"/>
      <c r="S12" s="64"/>
      <c r="T12" s="64"/>
      <c r="U12" s="64"/>
      <c r="V12" s="64"/>
      <c r="W12" s="64"/>
      <c r="X12" s="64"/>
    </row>
    <row r="13" spans="1:24" ht="15" x14ac:dyDescent="0.25">
      <c r="A13" s="55"/>
      <c r="B13" s="93"/>
      <c r="C13" s="65" t="s">
        <v>255</v>
      </c>
      <c r="D13" s="66" t="s">
        <v>256</v>
      </c>
      <c r="E13" s="64"/>
      <c r="F13" s="64"/>
      <c r="G13" s="64"/>
      <c r="H13" s="64"/>
      <c r="I13" s="64"/>
      <c r="J13" s="64"/>
      <c r="K13" s="64"/>
      <c r="L13" s="64"/>
      <c r="M13" s="64">
        <v>16228.01</v>
      </c>
      <c r="N13" s="64">
        <v>9022</v>
      </c>
      <c r="O13" s="64">
        <v>8644</v>
      </c>
      <c r="P13" s="64"/>
      <c r="Q13" s="64"/>
      <c r="R13" s="64"/>
      <c r="S13" s="64"/>
      <c r="T13" s="64"/>
      <c r="U13" s="64"/>
      <c r="V13" s="64"/>
      <c r="W13" s="64"/>
      <c r="X13" s="64"/>
    </row>
    <row r="14" spans="1:24" ht="15" x14ac:dyDescent="0.25">
      <c r="A14" s="55"/>
      <c r="B14" s="93" t="s">
        <v>140</v>
      </c>
      <c r="C14" s="65" t="s">
        <v>9</v>
      </c>
      <c r="D14" s="66" t="s">
        <v>140</v>
      </c>
      <c r="E14" s="64"/>
      <c r="F14" s="64"/>
      <c r="G14" s="64"/>
      <c r="H14" s="64"/>
      <c r="I14" s="64">
        <v>262</v>
      </c>
      <c r="J14" s="64">
        <v>45</v>
      </c>
      <c r="K14" s="64">
        <v>60</v>
      </c>
      <c r="L14" s="64">
        <v>320</v>
      </c>
      <c r="M14" s="64">
        <v>114600</v>
      </c>
      <c r="N14" s="64">
        <v>120217.66</v>
      </c>
      <c r="O14" s="64">
        <v>123512</v>
      </c>
      <c r="P14" s="64">
        <v>99243</v>
      </c>
      <c r="Q14" s="64"/>
      <c r="R14" s="64"/>
      <c r="S14" s="64"/>
      <c r="T14" s="64"/>
      <c r="U14" s="64">
        <v>129167.3</v>
      </c>
      <c r="V14" s="64">
        <v>65256.06</v>
      </c>
      <c r="W14" s="64">
        <v>7069.71</v>
      </c>
      <c r="X14" s="64">
        <v>55733.469999999994</v>
      </c>
    </row>
    <row r="15" spans="1:24" ht="15" x14ac:dyDescent="0.25">
      <c r="A15" s="55"/>
      <c r="B15" s="93" t="s">
        <v>98</v>
      </c>
      <c r="C15" s="65" t="s">
        <v>192</v>
      </c>
      <c r="D15" s="66" t="s">
        <v>193</v>
      </c>
      <c r="E15" s="64">
        <v>37974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</row>
    <row r="16" spans="1:24" ht="15" x14ac:dyDescent="0.25">
      <c r="A16" s="55"/>
      <c r="B16" s="93"/>
      <c r="C16" s="65" t="s">
        <v>337</v>
      </c>
      <c r="D16" s="66" t="s">
        <v>338</v>
      </c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>
        <v>49876.6</v>
      </c>
      <c r="V16" s="64">
        <v>45524</v>
      </c>
      <c r="W16" s="64"/>
      <c r="X16" s="64"/>
    </row>
    <row r="17" spans="1:24" ht="15" x14ac:dyDescent="0.25">
      <c r="A17" s="55"/>
      <c r="B17" s="93"/>
      <c r="C17" s="65" t="s">
        <v>194</v>
      </c>
      <c r="D17" s="66" t="s">
        <v>195</v>
      </c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>
        <v>21171.96</v>
      </c>
      <c r="V17" s="64"/>
      <c r="W17" s="64"/>
      <c r="X17" s="64"/>
    </row>
    <row r="18" spans="1:24" ht="15" x14ac:dyDescent="0.25">
      <c r="A18" s="55"/>
      <c r="B18" s="93"/>
      <c r="C18" s="65" t="s">
        <v>83</v>
      </c>
      <c r="D18" s="66" t="s">
        <v>100</v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>
        <v>2231</v>
      </c>
    </row>
    <row r="19" spans="1:24" ht="15" x14ac:dyDescent="0.25">
      <c r="A19" s="55"/>
      <c r="B19" s="93" t="s">
        <v>101</v>
      </c>
      <c r="C19" s="65" t="s">
        <v>196</v>
      </c>
      <c r="D19" s="66" t="s">
        <v>197</v>
      </c>
      <c r="E19" s="64"/>
      <c r="F19" s="64"/>
      <c r="G19" s="64"/>
      <c r="H19" s="64"/>
      <c r="I19" s="64">
        <v>2192</v>
      </c>
      <c r="J19" s="64">
        <v>6800</v>
      </c>
      <c r="K19" s="64">
        <v>5083</v>
      </c>
      <c r="L19" s="64"/>
      <c r="M19" s="64">
        <v>1000</v>
      </c>
      <c r="N19" s="64">
        <v>900</v>
      </c>
      <c r="O19" s="64"/>
      <c r="P19" s="64"/>
      <c r="Q19" s="64"/>
      <c r="R19" s="64"/>
      <c r="S19" s="64"/>
      <c r="T19" s="64"/>
      <c r="U19" s="64">
        <v>675</v>
      </c>
      <c r="V19" s="64">
        <v>930</v>
      </c>
      <c r="W19" s="64">
        <v>1112</v>
      </c>
      <c r="X19" s="64"/>
    </row>
    <row r="20" spans="1:24" ht="15" x14ac:dyDescent="0.25">
      <c r="A20" s="55"/>
      <c r="B20" s="93"/>
      <c r="C20" s="65" t="s">
        <v>257</v>
      </c>
      <c r="D20" s="66" t="s">
        <v>258</v>
      </c>
      <c r="E20" s="64"/>
      <c r="F20" s="64"/>
      <c r="G20" s="64"/>
      <c r="H20" s="64"/>
      <c r="I20" s="64"/>
      <c r="J20" s="64"/>
      <c r="K20" s="64"/>
      <c r="L20" s="64"/>
      <c r="M20" s="64">
        <v>11968</v>
      </c>
      <c r="N20" s="64"/>
      <c r="O20" s="64">
        <v>7759</v>
      </c>
      <c r="P20" s="64">
        <v>3392</v>
      </c>
      <c r="Q20" s="64"/>
      <c r="R20" s="64"/>
      <c r="S20" s="64"/>
      <c r="T20" s="64"/>
      <c r="U20" s="64"/>
      <c r="V20" s="64"/>
      <c r="W20" s="64">
        <v>160</v>
      </c>
      <c r="X20" s="64"/>
    </row>
    <row r="21" spans="1:24" ht="15" x14ac:dyDescent="0.25">
      <c r="A21" s="55"/>
      <c r="B21" s="93"/>
      <c r="C21" s="65" t="s">
        <v>434</v>
      </c>
      <c r="D21" s="66" t="s">
        <v>435</v>
      </c>
      <c r="E21" s="64"/>
      <c r="F21" s="64"/>
      <c r="G21" s="64"/>
      <c r="H21" s="64"/>
      <c r="I21" s="64"/>
      <c r="J21" s="64"/>
      <c r="K21" s="64"/>
      <c r="L21" s="64"/>
      <c r="M21" s="64">
        <v>504</v>
      </c>
      <c r="N21" s="64"/>
      <c r="O21" s="64"/>
      <c r="P21" s="64"/>
      <c r="Q21" s="64"/>
      <c r="R21" s="64"/>
      <c r="S21" s="64"/>
      <c r="T21" s="64"/>
      <c r="U21" s="64"/>
      <c r="V21" s="64"/>
      <c r="W21" s="64">
        <v>210</v>
      </c>
      <c r="X21" s="64">
        <v>200</v>
      </c>
    </row>
    <row r="22" spans="1:24" ht="15" x14ac:dyDescent="0.25">
      <c r="A22" s="55"/>
      <c r="B22" s="93"/>
      <c r="C22" s="65" t="s">
        <v>339</v>
      </c>
      <c r="D22" s="66" t="s">
        <v>340</v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>
        <v>180</v>
      </c>
      <c r="V22" s="64"/>
      <c r="W22" s="64"/>
      <c r="X22" s="64">
        <v>580</v>
      </c>
    </row>
    <row r="23" spans="1:24" ht="15" x14ac:dyDescent="0.25">
      <c r="A23" s="55"/>
      <c r="B23" s="93"/>
      <c r="C23" s="65" t="s">
        <v>259</v>
      </c>
      <c r="D23" s="66" t="s">
        <v>260</v>
      </c>
      <c r="E23" s="64"/>
      <c r="F23" s="64"/>
      <c r="G23" s="64"/>
      <c r="H23" s="64"/>
      <c r="I23" s="64"/>
      <c r="J23" s="64"/>
      <c r="K23" s="64"/>
      <c r="L23" s="64"/>
      <c r="M23" s="64">
        <v>6256</v>
      </c>
      <c r="N23" s="64">
        <v>1938</v>
      </c>
      <c r="O23" s="64">
        <v>2482</v>
      </c>
      <c r="P23" s="64">
        <v>3876</v>
      </c>
      <c r="Q23" s="64"/>
      <c r="R23" s="64"/>
      <c r="S23" s="64"/>
      <c r="T23" s="64"/>
      <c r="U23" s="64"/>
      <c r="V23" s="64"/>
      <c r="W23" s="64"/>
      <c r="X23" s="64"/>
    </row>
    <row r="24" spans="1:24" ht="15" x14ac:dyDescent="0.25">
      <c r="A24" s="55"/>
      <c r="B24" s="93"/>
      <c r="C24" s="65" t="s">
        <v>436</v>
      </c>
      <c r="D24" s="66" t="s">
        <v>437</v>
      </c>
      <c r="E24" s="64"/>
      <c r="F24" s="64"/>
      <c r="G24" s="64"/>
      <c r="H24" s="64"/>
      <c r="I24" s="64"/>
      <c r="J24" s="64"/>
      <c r="K24" s="64"/>
      <c r="L24" s="64"/>
      <c r="M24" s="64">
        <v>285</v>
      </c>
      <c r="N24" s="64">
        <v>112</v>
      </c>
      <c r="O24" s="64"/>
      <c r="P24" s="64"/>
      <c r="Q24" s="64"/>
      <c r="R24" s="64"/>
      <c r="S24" s="64"/>
      <c r="T24" s="64"/>
      <c r="U24" s="64"/>
      <c r="V24" s="64"/>
      <c r="W24" s="64"/>
      <c r="X24" s="64"/>
    </row>
    <row r="25" spans="1:24" ht="15" x14ac:dyDescent="0.25">
      <c r="A25" s="55"/>
      <c r="B25" s="93"/>
      <c r="C25" s="65" t="s">
        <v>341</v>
      </c>
      <c r="D25" s="66" t="s">
        <v>342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>
        <v>920</v>
      </c>
      <c r="R25" s="64">
        <v>2540</v>
      </c>
      <c r="S25" s="64">
        <v>2850</v>
      </c>
      <c r="T25" s="64"/>
      <c r="U25" s="64"/>
      <c r="V25" s="64"/>
      <c r="W25" s="64"/>
      <c r="X25" s="64"/>
    </row>
    <row r="26" spans="1:24" ht="15" x14ac:dyDescent="0.25">
      <c r="A26" s="55"/>
      <c r="B26" s="93"/>
      <c r="C26" s="65" t="s">
        <v>22</v>
      </c>
      <c r="D26" s="66" t="s">
        <v>153</v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>
        <v>930</v>
      </c>
      <c r="W26" s="64">
        <v>860</v>
      </c>
      <c r="X26" s="64"/>
    </row>
    <row r="27" spans="1:24" ht="15" x14ac:dyDescent="0.25">
      <c r="A27" s="55"/>
      <c r="B27" s="93"/>
      <c r="C27" s="65" t="s">
        <v>175</v>
      </c>
      <c r="D27" s="66" t="s">
        <v>176</v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>
        <v>987</v>
      </c>
      <c r="X27" s="64"/>
    </row>
    <row r="28" spans="1:24" ht="15" x14ac:dyDescent="0.25">
      <c r="A28" s="55"/>
      <c r="B28" s="93"/>
      <c r="C28" s="65" t="s">
        <v>438</v>
      </c>
      <c r="D28" s="66" t="s">
        <v>439</v>
      </c>
      <c r="E28" s="64"/>
      <c r="F28" s="64"/>
      <c r="G28" s="64"/>
      <c r="H28" s="64"/>
      <c r="I28" s="64"/>
      <c r="J28" s="64"/>
      <c r="K28" s="64"/>
      <c r="L28" s="64"/>
      <c r="M28" s="64">
        <v>500</v>
      </c>
      <c r="N28" s="64">
        <v>500</v>
      </c>
      <c r="O28" s="64"/>
      <c r="P28" s="64"/>
      <c r="Q28" s="64"/>
      <c r="R28" s="64"/>
      <c r="S28" s="64"/>
      <c r="T28" s="64"/>
      <c r="U28" s="64">
        <v>270</v>
      </c>
      <c r="V28" s="64">
        <v>180</v>
      </c>
      <c r="W28" s="64">
        <v>70</v>
      </c>
      <c r="X28" s="64">
        <v>0</v>
      </c>
    </row>
    <row r="29" spans="1:24" ht="15" x14ac:dyDescent="0.25">
      <c r="A29" s="55"/>
      <c r="B29" s="93"/>
      <c r="C29" s="65" t="s">
        <v>261</v>
      </c>
      <c r="D29" s="66" t="s">
        <v>262</v>
      </c>
      <c r="E29" s="64"/>
      <c r="F29" s="64"/>
      <c r="G29" s="64"/>
      <c r="H29" s="64"/>
      <c r="I29" s="64"/>
      <c r="J29" s="64"/>
      <c r="K29" s="64"/>
      <c r="L29" s="64"/>
      <c r="M29" s="64">
        <v>200</v>
      </c>
      <c r="N29" s="64">
        <v>150</v>
      </c>
      <c r="O29" s="64">
        <v>2280</v>
      </c>
      <c r="P29" s="64">
        <v>480</v>
      </c>
      <c r="Q29" s="64"/>
      <c r="R29" s="64"/>
      <c r="S29" s="64"/>
      <c r="T29" s="64"/>
      <c r="U29" s="64">
        <v>10561</v>
      </c>
      <c r="V29" s="64">
        <v>2492</v>
      </c>
      <c r="W29" s="64">
        <v>2728</v>
      </c>
      <c r="X29" s="64">
        <v>1815</v>
      </c>
    </row>
    <row r="30" spans="1:24" ht="15" x14ac:dyDescent="0.25">
      <c r="A30" s="55"/>
      <c r="B30" s="93"/>
      <c r="C30" s="65" t="s">
        <v>263</v>
      </c>
      <c r="D30" s="66" t="s">
        <v>264</v>
      </c>
      <c r="E30" s="64"/>
      <c r="F30" s="64"/>
      <c r="G30" s="64"/>
      <c r="H30" s="64"/>
      <c r="I30" s="64"/>
      <c r="J30" s="64"/>
      <c r="K30" s="64"/>
      <c r="L30" s="64"/>
      <c r="M30" s="64">
        <v>11414</v>
      </c>
      <c r="N30" s="64"/>
      <c r="O30" s="64"/>
      <c r="P30" s="64"/>
      <c r="Q30" s="64"/>
      <c r="R30" s="64"/>
      <c r="S30" s="64"/>
      <c r="T30" s="64"/>
      <c r="U30" s="64"/>
      <c r="V30" s="64">
        <v>3000</v>
      </c>
      <c r="W30" s="64"/>
      <c r="X30" s="64"/>
    </row>
    <row r="31" spans="1:24" ht="15" x14ac:dyDescent="0.25">
      <c r="A31" s="55"/>
      <c r="B31" s="93"/>
      <c r="C31" s="65" t="s">
        <v>440</v>
      </c>
      <c r="D31" s="66" t="s">
        <v>441</v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>
        <v>160</v>
      </c>
      <c r="R31" s="64"/>
      <c r="S31" s="64"/>
      <c r="T31" s="64"/>
      <c r="U31" s="64"/>
      <c r="V31" s="64"/>
      <c r="W31" s="64"/>
      <c r="X31" s="64"/>
    </row>
    <row r="32" spans="1:24" ht="15" x14ac:dyDescent="0.25">
      <c r="A32" s="55"/>
      <c r="B32" s="93" t="s">
        <v>109</v>
      </c>
      <c r="C32" s="65" t="s">
        <v>198</v>
      </c>
      <c r="D32" s="66" t="s">
        <v>199</v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>
        <v>2367</v>
      </c>
      <c r="V32" s="64">
        <v>4043</v>
      </c>
      <c r="W32" s="64">
        <v>4748</v>
      </c>
      <c r="X32" s="64"/>
    </row>
    <row r="33" spans="1:24" ht="15" x14ac:dyDescent="0.25">
      <c r="A33" s="55"/>
      <c r="B33" s="93"/>
      <c r="C33" s="65" t="s">
        <v>265</v>
      </c>
      <c r="D33" s="66" t="s">
        <v>266</v>
      </c>
      <c r="E33" s="64"/>
      <c r="F33" s="64"/>
      <c r="G33" s="64"/>
      <c r="H33" s="64"/>
      <c r="I33" s="64"/>
      <c r="J33" s="64"/>
      <c r="K33" s="64"/>
      <c r="L33" s="64"/>
      <c r="M33" s="64">
        <v>455</v>
      </c>
      <c r="N33" s="64">
        <v>458</v>
      </c>
      <c r="O33" s="64">
        <v>4035</v>
      </c>
      <c r="P33" s="64">
        <v>440</v>
      </c>
      <c r="Q33" s="64"/>
      <c r="R33" s="64"/>
      <c r="S33" s="64"/>
      <c r="T33" s="64"/>
      <c r="U33" s="64"/>
      <c r="V33" s="64"/>
      <c r="W33" s="64"/>
      <c r="X33" s="64"/>
    </row>
    <row r="34" spans="1:24" ht="15" x14ac:dyDescent="0.25">
      <c r="A34" s="55"/>
      <c r="B34" s="93"/>
      <c r="C34" s="65" t="s">
        <v>88</v>
      </c>
      <c r="D34" s="66" t="s">
        <v>110</v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>
        <v>400</v>
      </c>
      <c r="V34" s="64"/>
      <c r="W34" s="64">
        <v>250</v>
      </c>
      <c r="X34" s="64"/>
    </row>
    <row r="35" spans="1:24" ht="15" x14ac:dyDescent="0.25">
      <c r="A35" s="55"/>
      <c r="B35" s="93"/>
      <c r="C35" s="65" t="s">
        <v>200</v>
      </c>
      <c r="D35" s="66" t="s">
        <v>201</v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>
        <v>16581.400000000001</v>
      </c>
      <c r="V35" s="64">
        <v>2586</v>
      </c>
      <c r="W35" s="64">
        <v>2659</v>
      </c>
      <c r="X35" s="64"/>
    </row>
    <row r="36" spans="1:24" ht="15" x14ac:dyDescent="0.25">
      <c r="A36" s="55"/>
      <c r="B36" s="93" t="s">
        <v>267</v>
      </c>
      <c r="C36" s="65" t="s">
        <v>268</v>
      </c>
      <c r="D36" s="66" t="s">
        <v>269</v>
      </c>
      <c r="E36" s="64"/>
      <c r="F36" s="64"/>
      <c r="G36" s="64"/>
      <c r="H36" s="64"/>
      <c r="I36" s="64"/>
      <c r="J36" s="64"/>
      <c r="K36" s="64"/>
      <c r="L36" s="64"/>
      <c r="M36" s="64">
        <v>2500</v>
      </c>
      <c r="N36" s="64">
        <v>4000</v>
      </c>
      <c r="O36" s="64"/>
      <c r="P36" s="64"/>
      <c r="Q36" s="64"/>
      <c r="R36" s="64"/>
      <c r="S36" s="64"/>
      <c r="T36" s="64"/>
      <c r="U36" s="64"/>
      <c r="V36" s="64"/>
      <c r="W36" s="64">
        <v>200</v>
      </c>
      <c r="X36" s="64"/>
    </row>
    <row r="37" spans="1:24" ht="15" x14ac:dyDescent="0.25">
      <c r="A37" s="55"/>
      <c r="B37" s="93" t="s">
        <v>177</v>
      </c>
      <c r="C37" s="65" t="s">
        <v>343</v>
      </c>
      <c r="D37" s="66" t="s">
        <v>344</v>
      </c>
      <c r="E37" s="64"/>
      <c r="F37" s="64"/>
      <c r="G37" s="64"/>
      <c r="H37" s="64"/>
      <c r="I37" s="64"/>
      <c r="J37" s="64"/>
      <c r="K37" s="64"/>
      <c r="L37" s="64"/>
      <c r="M37" s="64">
        <v>174</v>
      </c>
      <c r="N37" s="64">
        <v>210</v>
      </c>
      <c r="O37" s="64">
        <v>204</v>
      </c>
      <c r="P37" s="64">
        <v>180</v>
      </c>
      <c r="Q37" s="64"/>
      <c r="R37" s="64"/>
      <c r="S37" s="64"/>
      <c r="T37" s="64"/>
      <c r="U37" s="64"/>
      <c r="V37" s="64"/>
      <c r="W37" s="64"/>
      <c r="X37" s="64"/>
    </row>
    <row r="38" spans="1:24" ht="15" x14ac:dyDescent="0.25">
      <c r="A38" s="55"/>
      <c r="B38" s="93"/>
      <c r="C38" s="65" t="s">
        <v>270</v>
      </c>
      <c r="D38" s="66" t="s">
        <v>271</v>
      </c>
      <c r="E38" s="64"/>
      <c r="F38" s="64"/>
      <c r="G38" s="64"/>
      <c r="H38" s="64"/>
      <c r="I38" s="64"/>
      <c r="J38" s="64"/>
      <c r="K38" s="64"/>
      <c r="L38" s="64"/>
      <c r="M38" s="64">
        <v>29483.71</v>
      </c>
      <c r="N38" s="64">
        <v>10628.25</v>
      </c>
      <c r="O38" s="64">
        <v>13715.74</v>
      </c>
      <c r="P38" s="64">
        <v>29844.14</v>
      </c>
      <c r="Q38" s="64"/>
      <c r="R38" s="64"/>
      <c r="S38" s="64"/>
      <c r="T38" s="64"/>
      <c r="U38" s="64"/>
      <c r="V38" s="64"/>
      <c r="W38" s="64"/>
      <c r="X38" s="64"/>
    </row>
    <row r="39" spans="1:24" ht="15" x14ac:dyDescent="0.25">
      <c r="A39" s="55"/>
      <c r="B39" s="93"/>
      <c r="C39" s="65" t="s">
        <v>345</v>
      </c>
      <c r="D39" s="66" t="s">
        <v>346</v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>
        <v>2087.25</v>
      </c>
      <c r="W39" s="64">
        <v>6600</v>
      </c>
      <c r="X39" s="64">
        <v>6359.1</v>
      </c>
    </row>
    <row r="40" spans="1:24" ht="15" x14ac:dyDescent="0.25">
      <c r="A40" s="55"/>
      <c r="B40" s="93"/>
      <c r="C40" s="65" t="s">
        <v>347</v>
      </c>
      <c r="D40" s="66" t="s">
        <v>348</v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>
        <v>2700</v>
      </c>
      <c r="V40" s="64">
        <v>6500</v>
      </c>
      <c r="W40" s="64">
        <v>4700</v>
      </c>
      <c r="X40" s="64">
        <v>5000</v>
      </c>
    </row>
    <row r="41" spans="1:24" ht="15" x14ac:dyDescent="0.25">
      <c r="A41" s="55"/>
      <c r="B41" s="93"/>
      <c r="C41" s="65" t="s">
        <v>272</v>
      </c>
      <c r="D41" s="66" t="s">
        <v>273</v>
      </c>
      <c r="E41" s="64"/>
      <c r="F41" s="64"/>
      <c r="G41" s="64"/>
      <c r="H41" s="64"/>
      <c r="I41" s="64"/>
      <c r="J41" s="64"/>
      <c r="K41" s="64"/>
      <c r="L41" s="64"/>
      <c r="M41" s="64">
        <v>16017.91</v>
      </c>
      <c r="N41" s="64">
        <v>17274.46</v>
      </c>
      <c r="O41" s="64">
        <v>15529.87</v>
      </c>
      <c r="P41" s="64">
        <v>15131.75</v>
      </c>
      <c r="Q41" s="64"/>
      <c r="R41" s="64"/>
      <c r="S41" s="64"/>
      <c r="T41" s="64"/>
      <c r="U41" s="64"/>
      <c r="V41" s="64"/>
      <c r="W41" s="64"/>
      <c r="X41" s="64"/>
    </row>
    <row r="42" spans="1:24" ht="15" x14ac:dyDescent="0.25">
      <c r="A42" s="55"/>
      <c r="B42" s="93"/>
      <c r="C42" s="65" t="s">
        <v>349</v>
      </c>
      <c r="D42" s="66" t="s">
        <v>350</v>
      </c>
      <c r="E42" s="64"/>
      <c r="F42" s="64"/>
      <c r="G42" s="64"/>
      <c r="H42" s="64"/>
      <c r="I42" s="64"/>
      <c r="J42" s="64"/>
      <c r="K42" s="64"/>
      <c r="L42" s="64"/>
      <c r="M42" s="64">
        <v>3500</v>
      </c>
      <c r="N42" s="64">
        <v>3326</v>
      </c>
      <c r="O42" s="64">
        <v>500</v>
      </c>
      <c r="P42" s="64">
        <v>620</v>
      </c>
      <c r="Q42" s="64"/>
      <c r="R42" s="64"/>
      <c r="S42" s="64"/>
      <c r="T42" s="64"/>
      <c r="U42" s="64"/>
      <c r="V42" s="64">
        <v>1300</v>
      </c>
      <c r="W42" s="64">
        <v>1540</v>
      </c>
      <c r="X42" s="64">
        <v>1300</v>
      </c>
    </row>
    <row r="43" spans="1:24" ht="15" x14ac:dyDescent="0.25">
      <c r="A43" s="55"/>
      <c r="B43" s="93" t="s">
        <v>112</v>
      </c>
      <c r="C43" s="65" t="s">
        <v>78</v>
      </c>
      <c r="D43" s="66" t="s">
        <v>113</v>
      </c>
      <c r="E43" s="64"/>
      <c r="F43" s="64"/>
      <c r="G43" s="64"/>
      <c r="H43" s="64"/>
      <c r="I43" s="64"/>
      <c r="J43" s="64"/>
      <c r="K43" s="64"/>
      <c r="L43" s="64"/>
      <c r="M43" s="64"/>
      <c r="N43" s="64">
        <v>850</v>
      </c>
      <c r="O43" s="64"/>
      <c r="P43" s="64"/>
      <c r="Q43" s="64"/>
      <c r="R43" s="64"/>
      <c r="S43" s="64"/>
      <c r="T43" s="64"/>
      <c r="U43" s="64">
        <v>800</v>
      </c>
      <c r="V43" s="64"/>
      <c r="W43" s="64"/>
      <c r="X43" s="64"/>
    </row>
    <row r="44" spans="1:24" ht="15" x14ac:dyDescent="0.25">
      <c r="A44" s="55"/>
      <c r="B44" s="93" t="s">
        <v>165</v>
      </c>
      <c r="C44" s="65" t="s">
        <v>351</v>
      </c>
      <c r="D44" s="66" t="s">
        <v>352</v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>
        <v>7333.2</v>
      </c>
      <c r="V44" s="64">
        <v>14918.4</v>
      </c>
      <c r="W44" s="64">
        <v>15220.8</v>
      </c>
      <c r="X44" s="64">
        <v>15000</v>
      </c>
    </row>
    <row r="45" spans="1:24" ht="15" x14ac:dyDescent="0.25">
      <c r="A45" s="55"/>
      <c r="B45" s="93" t="s">
        <v>115</v>
      </c>
      <c r="C45" s="65" t="s">
        <v>353</v>
      </c>
      <c r="D45" s="66" t="s">
        <v>354</v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>
        <v>7854</v>
      </c>
      <c r="W45" s="64"/>
      <c r="X45" s="64"/>
    </row>
    <row r="46" spans="1:24" ht="15" x14ac:dyDescent="0.25">
      <c r="A46" s="55"/>
      <c r="B46" s="93"/>
      <c r="C46" s="65" t="s">
        <v>202</v>
      </c>
      <c r="D46" s="66" t="s">
        <v>203</v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>
        <v>2035</v>
      </c>
      <c r="Q46" s="64"/>
      <c r="R46" s="64"/>
      <c r="S46" s="64"/>
      <c r="T46" s="64"/>
      <c r="U46" s="64">
        <v>60240.630000000005</v>
      </c>
      <c r="V46" s="64">
        <v>69853.209999999992</v>
      </c>
      <c r="W46" s="64">
        <v>89338.1</v>
      </c>
      <c r="X46" s="64">
        <v>98986.42</v>
      </c>
    </row>
    <row r="47" spans="1:24" ht="15" x14ac:dyDescent="0.25">
      <c r="A47" s="55"/>
      <c r="B47" s="93"/>
      <c r="C47" s="65" t="s">
        <v>274</v>
      </c>
      <c r="D47" s="66" t="s">
        <v>275</v>
      </c>
      <c r="E47" s="64"/>
      <c r="F47" s="64"/>
      <c r="G47" s="64"/>
      <c r="H47" s="64"/>
      <c r="I47" s="64"/>
      <c r="J47" s="64"/>
      <c r="K47" s="64"/>
      <c r="L47" s="64"/>
      <c r="M47" s="64">
        <v>263</v>
      </c>
      <c r="N47" s="64">
        <v>262</v>
      </c>
      <c r="O47" s="64">
        <v>44</v>
      </c>
      <c r="P47" s="64">
        <v>300</v>
      </c>
      <c r="Q47" s="64"/>
      <c r="R47" s="64"/>
      <c r="S47" s="64"/>
      <c r="T47" s="64"/>
      <c r="U47" s="64">
        <v>1200</v>
      </c>
      <c r="V47" s="64">
        <v>1200</v>
      </c>
      <c r="W47" s="64">
        <v>1200</v>
      </c>
      <c r="X47" s="64"/>
    </row>
    <row r="48" spans="1:24" ht="15" x14ac:dyDescent="0.25">
      <c r="A48" s="55"/>
      <c r="B48" s="93"/>
      <c r="C48" s="65" t="s">
        <v>276</v>
      </c>
      <c r="D48" s="66" t="s">
        <v>277</v>
      </c>
      <c r="E48" s="64"/>
      <c r="F48" s="64"/>
      <c r="G48" s="64"/>
      <c r="H48" s="64"/>
      <c r="I48" s="64"/>
      <c r="J48" s="64"/>
      <c r="K48" s="64"/>
      <c r="L48" s="64"/>
      <c r="M48" s="64">
        <v>392</v>
      </c>
      <c r="N48" s="64">
        <v>647</v>
      </c>
      <c r="O48" s="64">
        <v>890</v>
      </c>
      <c r="P48" s="64">
        <v>1051</v>
      </c>
      <c r="Q48" s="64"/>
      <c r="R48" s="64"/>
      <c r="S48" s="64"/>
      <c r="T48" s="64"/>
      <c r="U48" s="64"/>
      <c r="V48" s="64"/>
      <c r="W48" s="64"/>
      <c r="X48" s="64"/>
    </row>
    <row r="49" spans="1:24" ht="15" x14ac:dyDescent="0.25">
      <c r="A49" s="55"/>
      <c r="B49" s="93"/>
      <c r="C49" s="65" t="s">
        <v>355</v>
      </c>
      <c r="D49" s="66" t="s">
        <v>356</v>
      </c>
      <c r="E49" s="64"/>
      <c r="F49" s="64"/>
      <c r="G49" s="64"/>
      <c r="H49" s="64"/>
      <c r="I49" s="64"/>
      <c r="J49" s="64"/>
      <c r="K49" s="64"/>
      <c r="L49" s="64"/>
      <c r="M49" s="64"/>
      <c r="N49" s="64">
        <v>21597.15</v>
      </c>
      <c r="O49" s="64"/>
      <c r="P49" s="64"/>
      <c r="Q49" s="64"/>
      <c r="R49" s="64"/>
      <c r="S49" s="64"/>
      <c r="T49" s="64"/>
      <c r="U49" s="64"/>
      <c r="V49" s="64"/>
      <c r="W49" s="64"/>
      <c r="X49" s="64"/>
    </row>
    <row r="50" spans="1:24" ht="15" x14ac:dyDescent="0.25">
      <c r="A50" s="55"/>
      <c r="B50" s="93"/>
      <c r="C50" s="65" t="s">
        <v>357</v>
      </c>
      <c r="D50" s="66" t="s">
        <v>358</v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>
        <v>6042.3</v>
      </c>
      <c r="V50" s="64">
        <v>619</v>
      </c>
      <c r="W50" s="64">
        <v>9650</v>
      </c>
      <c r="X50" s="64">
        <v>2550</v>
      </c>
    </row>
    <row r="51" spans="1:24" ht="15" x14ac:dyDescent="0.25">
      <c r="A51" s="55"/>
      <c r="B51" s="93"/>
      <c r="C51" s="65" t="s">
        <v>278</v>
      </c>
      <c r="D51" s="66" t="s">
        <v>279</v>
      </c>
      <c r="E51" s="64"/>
      <c r="F51" s="64"/>
      <c r="G51" s="64"/>
      <c r="H51" s="64"/>
      <c r="I51" s="64"/>
      <c r="J51" s="64"/>
      <c r="K51" s="64"/>
      <c r="L51" s="64"/>
      <c r="M51" s="64">
        <v>108820</v>
      </c>
      <c r="N51" s="64">
        <v>126707</v>
      </c>
      <c r="O51" s="64">
        <v>126272</v>
      </c>
      <c r="P51" s="64">
        <v>116380</v>
      </c>
      <c r="Q51" s="64"/>
      <c r="R51" s="64"/>
      <c r="S51" s="64"/>
      <c r="T51" s="64"/>
      <c r="U51" s="64">
        <v>270</v>
      </c>
      <c r="V51" s="64">
        <v>6054</v>
      </c>
      <c r="W51" s="64">
        <v>10952</v>
      </c>
      <c r="X51" s="64">
        <v>10996</v>
      </c>
    </row>
    <row r="52" spans="1:24" ht="15" x14ac:dyDescent="0.25">
      <c r="A52" s="55"/>
      <c r="B52" s="93"/>
      <c r="C52" s="65" t="s">
        <v>12</v>
      </c>
      <c r="D52" s="66" t="s">
        <v>141</v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>
        <v>3197.26</v>
      </c>
    </row>
    <row r="53" spans="1:24" ht="15" x14ac:dyDescent="0.25">
      <c r="A53" s="55"/>
      <c r="B53" s="93"/>
      <c r="C53" s="65" t="s">
        <v>442</v>
      </c>
      <c r="D53" s="66" t="s">
        <v>443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>
        <v>940</v>
      </c>
      <c r="X53" s="64">
        <v>660</v>
      </c>
    </row>
    <row r="54" spans="1:24" ht="15" x14ac:dyDescent="0.25">
      <c r="A54" s="55"/>
      <c r="B54" s="93"/>
      <c r="C54" s="65" t="s">
        <v>280</v>
      </c>
      <c r="D54" s="66" t="s">
        <v>281</v>
      </c>
      <c r="E54" s="64"/>
      <c r="F54" s="64"/>
      <c r="G54" s="64"/>
      <c r="H54" s="64"/>
      <c r="I54" s="64"/>
      <c r="J54" s="64"/>
      <c r="K54" s="64"/>
      <c r="L54" s="64"/>
      <c r="M54" s="64">
        <v>33865</v>
      </c>
      <c r="N54" s="64">
        <v>28745</v>
      </c>
      <c r="O54" s="64">
        <v>39910.910000000003</v>
      </c>
      <c r="P54" s="64">
        <v>62428.12</v>
      </c>
      <c r="Q54" s="64"/>
      <c r="R54" s="64"/>
      <c r="S54" s="64"/>
      <c r="T54" s="64"/>
      <c r="U54" s="64">
        <v>24489.39</v>
      </c>
      <c r="V54" s="64">
        <v>137869.79</v>
      </c>
      <c r="W54" s="64">
        <v>69369.22</v>
      </c>
      <c r="X54" s="64">
        <v>130587.64</v>
      </c>
    </row>
    <row r="55" spans="1:24" ht="15" x14ac:dyDescent="0.25">
      <c r="A55" s="55"/>
      <c r="B55" s="93"/>
      <c r="C55" s="65" t="s">
        <v>359</v>
      </c>
      <c r="D55" s="66" t="s">
        <v>360</v>
      </c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>
        <v>3000</v>
      </c>
      <c r="X55" s="64"/>
    </row>
    <row r="56" spans="1:24" ht="15" x14ac:dyDescent="0.25">
      <c r="A56" s="55"/>
      <c r="B56" s="93"/>
      <c r="C56" s="65" t="s">
        <v>282</v>
      </c>
      <c r="D56" s="66" t="s">
        <v>283</v>
      </c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>
        <v>440</v>
      </c>
      <c r="V56" s="64">
        <v>4320</v>
      </c>
      <c r="W56" s="64">
        <v>875</v>
      </c>
      <c r="X56" s="64">
        <v>120</v>
      </c>
    </row>
    <row r="57" spans="1:24" ht="15" x14ac:dyDescent="0.25">
      <c r="A57" s="55"/>
      <c r="B57" s="93"/>
      <c r="C57" s="65" t="s">
        <v>361</v>
      </c>
      <c r="D57" s="66" t="s">
        <v>362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>
        <v>750</v>
      </c>
      <c r="W57" s="64">
        <v>470</v>
      </c>
      <c r="X57" s="64">
        <v>690</v>
      </c>
    </row>
    <row r="58" spans="1:24" ht="15" x14ac:dyDescent="0.25">
      <c r="A58" s="55"/>
      <c r="B58" s="93"/>
      <c r="C58" s="65" t="s">
        <v>321</v>
      </c>
      <c r="D58" s="66" t="s">
        <v>322</v>
      </c>
      <c r="E58" s="64"/>
      <c r="F58" s="64"/>
      <c r="G58" s="64"/>
      <c r="H58" s="64"/>
      <c r="I58" s="64"/>
      <c r="J58" s="64"/>
      <c r="K58" s="64"/>
      <c r="L58" s="64"/>
      <c r="M58" s="64">
        <v>69</v>
      </c>
      <c r="N58" s="64"/>
      <c r="O58" s="64">
        <v>47</v>
      </c>
      <c r="P58" s="64"/>
      <c r="Q58" s="64"/>
      <c r="R58" s="64"/>
      <c r="S58" s="64"/>
      <c r="T58" s="64"/>
      <c r="U58" s="64"/>
      <c r="V58" s="64"/>
      <c r="W58" s="64"/>
      <c r="X58" s="64"/>
    </row>
    <row r="59" spans="1:24" ht="15" x14ac:dyDescent="0.25">
      <c r="A59" s="55"/>
      <c r="B59" s="93" t="s">
        <v>117</v>
      </c>
      <c r="C59" s="65" t="s">
        <v>204</v>
      </c>
      <c r="D59" s="66" t="s">
        <v>205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>
        <v>9954</v>
      </c>
      <c r="V59" s="64">
        <v>10268</v>
      </c>
      <c r="W59" s="64">
        <v>9019</v>
      </c>
      <c r="X59" s="64">
        <v>10076</v>
      </c>
    </row>
    <row r="60" spans="1:24" ht="15" x14ac:dyDescent="0.25">
      <c r="A60" s="55"/>
      <c r="B60" s="93"/>
      <c r="C60" s="65" t="s">
        <v>363</v>
      </c>
      <c r="D60" s="66" t="s">
        <v>364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>
        <v>4500</v>
      </c>
      <c r="V60" s="64">
        <v>4300</v>
      </c>
      <c r="W60" s="64">
        <v>4329</v>
      </c>
      <c r="X60" s="64">
        <v>750</v>
      </c>
    </row>
    <row r="61" spans="1:24" ht="15" x14ac:dyDescent="0.25">
      <c r="A61" s="55"/>
      <c r="B61" s="93"/>
      <c r="C61" s="65" t="s">
        <v>444</v>
      </c>
      <c r="D61" s="66" t="s">
        <v>445</v>
      </c>
      <c r="E61" s="64"/>
      <c r="F61" s="64"/>
      <c r="G61" s="64"/>
      <c r="H61" s="64"/>
      <c r="I61" s="64">
        <v>10970</v>
      </c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>
        <v>10800</v>
      </c>
      <c r="W61" s="64"/>
      <c r="X61" s="64"/>
    </row>
    <row r="62" spans="1:24" ht="15" x14ac:dyDescent="0.25">
      <c r="A62" s="55"/>
      <c r="B62" s="93" t="s">
        <v>365</v>
      </c>
      <c r="C62" s="65" t="s">
        <v>446</v>
      </c>
      <c r="D62" s="66" t="s">
        <v>447</v>
      </c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>
        <v>19327</v>
      </c>
    </row>
    <row r="63" spans="1:24" ht="15" x14ac:dyDescent="0.25">
      <c r="A63" s="55"/>
      <c r="B63" s="93"/>
      <c r="C63" s="65" t="s">
        <v>366</v>
      </c>
      <c r="D63" s="66" t="s">
        <v>367</v>
      </c>
      <c r="E63" s="64"/>
      <c r="F63" s="64"/>
      <c r="G63" s="64"/>
      <c r="H63" s="64"/>
      <c r="I63" s="64"/>
      <c r="J63" s="64"/>
      <c r="K63" s="64"/>
      <c r="L63" s="64"/>
      <c r="M63" s="64">
        <v>1428</v>
      </c>
      <c r="N63" s="64">
        <v>1188</v>
      </c>
      <c r="O63" s="64">
        <v>1569</v>
      </c>
      <c r="P63" s="64">
        <v>1608</v>
      </c>
      <c r="Q63" s="64"/>
      <c r="R63" s="64"/>
      <c r="S63" s="64"/>
      <c r="T63" s="64"/>
      <c r="U63" s="64"/>
      <c r="V63" s="64"/>
      <c r="W63" s="64"/>
      <c r="X63" s="64"/>
    </row>
    <row r="64" spans="1:24" ht="15" x14ac:dyDescent="0.25">
      <c r="A64" s="55"/>
      <c r="B64" s="93" t="s">
        <v>284</v>
      </c>
      <c r="C64" s="65" t="s">
        <v>285</v>
      </c>
      <c r="D64" s="66" t="s">
        <v>286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>
        <v>2832.92</v>
      </c>
      <c r="V64" s="64">
        <v>2765.18</v>
      </c>
      <c r="W64" s="64"/>
      <c r="X64" s="64"/>
    </row>
    <row r="65" spans="1:24" ht="15" x14ac:dyDescent="0.25">
      <c r="A65" s="55"/>
      <c r="B65" s="93" t="s">
        <v>121</v>
      </c>
      <c r="C65" s="65" t="s">
        <v>23</v>
      </c>
      <c r="D65" s="66" t="s">
        <v>142</v>
      </c>
      <c r="E65" s="64"/>
      <c r="F65" s="64"/>
      <c r="G65" s="64"/>
      <c r="H65" s="64"/>
      <c r="I65" s="64"/>
      <c r="J65" s="64"/>
      <c r="K65" s="64"/>
      <c r="L65" s="64"/>
      <c r="M65" s="64">
        <v>19650</v>
      </c>
      <c r="N65" s="64">
        <v>15030</v>
      </c>
      <c r="O65" s="64">
        <v>14850</v>
      </c>
      <c r="P65" s="64">
        <v>4554</v>
      </c>
      <c r="Q65" s="64"/>
      <c r="R65" s="64"/>
      <c r="S65" s="64"/>
      <c r="T65" s="64"/>
      <c r="U65" s="64">
        <v>22412.879999999997</v>
      </c>
      <c r="V65" s="64">
        <v>23659.360000000001</v>
      </c>
      <c r="W65" s="64">
        <v>3260</v>
      </c>
      <c r="X65" s="64">
        <v>4727</v>
      </c>
    </row>
    <row r="66" spans="1:24" ht="15" x14ac:dyDescent="0.25">
      <c r="A66" s="55"/>
      <c r="B66" s="93"/>
      <c r="C66" s="65" t="s">
        <v>20</v>
      </c>
      <c r="D66" s="66" t="s">
        <v>122</v>
      </c>
      <c r="E66" s="64"/>
      <c r="F66" s="64"/>
      <c r="G66" s="64"/>
      <c r="H66" s="64"/>
      <c r="I66" s="64"/>
      <c r="J66" s="64"/>
      <c r="K66" s="64"/>
      <c r="L66" s="64"/>
      <c r="M66" s="64">
        <v>2500</v>
      </c>
      <c r="N66" s="64"/>
      <c r="O66" s="64"/>
      <c r="P66" s="64"/>
      <c r="Q66" s="64"/>
      <c r="R66" s="64"/>
      <c r="S66" s="64"/>
      <c r="T66" s="64"/>
      <c r="U66" s="64">
        <v>10270</v>
      </c>
      <c r="V66" s="64">
        <v>1370</v>
      </c>
      <c r="W66" s="64">
        <v>13216.14</v>
      </c>
      <c r="X66" s="64">
        <v>2010</v>
      </c>
    </row>
    <row r="67" spans="1:24" ht="15" x14ac:dyDescent="0.25">
      <c r="A67" s="55"/>
      <c r="B67" s="93"/>
      <c r="C67" s="65" t="s">
        <v>123</v>
      </c>
      <c r="D67" s="66" t="s">
        <v>124</v>
      </c>
      <c r="E67" s="64"/>
      <c r="F67" s="64"/>
      <c r="G67" s="64"/>
      <c r="H67" s="64"/>
      <c r="I67" s="64"/>
      <c r="J67" s="64"/>
      <c r="K67" s="64"/>
      <c r="L67" s="64"/>
      <c r="M67" s="64">
        <v>20376.03</v>
      </c>
      <c r="N67" s="64">
        <v>15640</v>
      </c>
      <c r="O67" s="64">
        <v>6711</v>
      </c>
      <c r="P67" s="64">
        <v>8408</v>
      </c>
      <c r="Q67" s="64"/>
      <c r="R67" s="64"/>
      <c r="S67" s="64"/>
      <c r="T67" s="64"/>
      <c r="U67" s="64">
        <v>9765.2000000000007</v>
      </c>
      <c r="V67" s="64">
        <v>5622</v>
      </c>
      <c r="W67" s="64">
        <v>1971</v>
      </c>
      <c r="X67" s="64">
        <v>2208</v>
      </c>
    </row>
    <row r="68" spans="1:24" ht="15" x14ac:dyDescent="0.25">
      <c r="A68" s="55"/>
      <c r="B68" s="93"/>
      <c r="C68" s="65" t="s">
        <v>287</v>
      </c>
      <c r="D68" s="66" t="s">
        <v>288</v>
      </c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>
        <v>8190</v>
      </c>
      <c r="V68" s="64">
        <v>8190</v>
      </c>
      <c r="W68" s="64"/>
      <c r="X68" s="64"/>
    </row>
    <row r="69" spans="1:24" ht="15" x14ac:dyDescent="0.25">
      <c r="A69" s="55"/>
      <c r="B69" s="93"/>
      <c r="C69" s="65" t="s">
        <v>368</v>
      </c>
      <c r="D69" s="66" t="s">
        <v>369</v>
      </c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>
        <v>700</v>
      </c>
      <c r="V69" s="64">
        <v>1100</v>
      </c>
      <c r="W69" s="64">
        <v>600</v>
      </c>
      <c r="X69" s="64">
        <v>0</v>
      </c>
    </row>
    <row r="70" spans="1:24" ht="15" x14ac:dyDescent="0.25">
      <c r="A70" s="55"/>
      <c r="B70" s="93"/>
      <c r="C70" s="65" t="s">
        <v>125</v>
      </c>
      <c r="D70" s="66" t="s">
        <v>126</v>
      </c>
      <c r="E70" s="64"/>
      <c r="F70" s="64"/>
      <c r="G70" s="64"/>
      <c r="H70" s="64"/>
      <c r="I70" s="64"/>
      <c r="J70" s="64"/>
      <c r="K70" s="64"/>
      <c r="L70" s="64"/>
      <c r="M70" s="64"/>
      <c r="N70" s="64">
        <v>108</v>
      </c>
      <c r="O70" s="64"/>
      <c r="P70" s="64"/>
      <c r="Q70" s="64"/>
      <c r="R70" s="64"/>
      <c r="S70" s="64"/>
      <c r="T70" s="64"/>
      <c r="U70" s="64">
        <v>7995</v>
      </c>
      <c r="V70" s="64">
        <v>4380</v>
      </c>
      <c r="W70" s="64">
        <v>2895</v>
      </c>
      <c r="X70" s="64">
        <v>2745</v>
      </c>
    </row>
    <row r="71" spans="1:24" ht="15" x14ac:dyDescent="0.25">
      <c r="A71" s="55"/>
      <c r="B71" s="93" t="s">
        <v>206</v>
      </c>
      <c r="C71" s="65" t="s">
        <v>207</v>
      </c>
      <c r="D71" s="66" t="s">
        <v>208</v>
      </c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>
        <v>245</v>
      </c>
      <c r="V71" s="64">
        <v>295</v>
      </c>
      <c r="W71" s="64">
        <v>367</v>
      </c>
      <c r="X71" s="64"/>
    </row>
    <row r="72" spans="1:24" ht="15" x14ac:dyDescent="0.25">
      <c r="A72" s="55"/>
      <c r="B72" s="93"/>
      <c r="C72" s="65" t="s">
        <v>209</v>
      </c>
      <c r="D72" s="66" t="s">
        <v>210</v>
      </c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>
        <v>3197</v>
      </c>
      <c r="V72" s="64"/>
      <c r="W72" s="64"/>
      <c r="X72" s="64"/>
    </row>
    <row r="73" spans="1:24" ht="15" x14ac:dyDescent="0.25">
      <c r="A73" s="55"/>
      <c r="B73" s="93" t="s">
        <v>127</v>
      </c>
      <c r="C73" s="65" t="s">
        <v>211</v>
      </c>
      <c r="D73" s="66" t="s">
        <v>212</v>
      </c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>
        <v>2115</v>
      </c>
      <c r="V73" s="64">
        <v>1746</v>
      </c>
      <c r="W73" s="64">
        <v>1827</v>
      </c>
      <c r="X73" s="64">
        <v>1215</v>
      </c>
    </row>
    <row r="74" spans="1:24" ht="15" x14ac:dyDescent="0.25">
      <c r="A74" s="55"/>
      <c r="B74" s="93"/>
      <c r="C74" s="65" t="s">
        <v>370</v>
      </c>
      <c r="D74" s="66" t="s">
        <v>371</v>
      </c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>
        <v>10107.530000000001</v>
      </c>
      <c r="V74" s="64">
        <v>18445.79</v>
      </c>
      <c r="W74" s="64">
        <v>10174.51</v>
      </c>
      <c r="X74" s="64"/>
    </row>
    <row r="75" spans="1:24" ht="15" x14ac:dyDescent="0.25">
      <c r="A75" s="55"/>
      <c r="B75" s="93"/>
      <c r="C75" s="65" t="s">
        <v>213</v>
      </c>
      <c r="D75" s="66" t="s">
        <v>214</v>
      </c>
      <c r="E75" s="64"/>
      <c r="F75" s="64"/>
      <c r="G75" s="64"/>
      <c r="H75" s="64"/>
      <c r="I75" s="64"/>
      <c r="J75" s="64"/>
      <c r="K75" s="64"/>
      <c r="L75" s="64"/>
      <c r="M75" s="64">
        <v>715</v>
      </c>
      <c r="N75" s="64">
        <v>638</v>
      </c>
      <c r="O75" s="64">
        <v>590</v>
      </c>
      <c r="P75" s="64"/>
      <c r="Q75" s="64"/>
      <c r="R75" s="64"/>
      <c r="S75" s="64"/>
      <c r="T75" s="64"/>
      <c r="U75" s="64"/>
      <c r="V75" s="64"/>
      <c r="W75" s="64"/>
      <c r="X75" s="64"/>
    </row>
    <row r="76" spans="1:24" ht="15" x14ac:dyDescent="0.25">
      <c r="A76" s="55"/>
      <c r="B76" s="93"/>
      <c r="C76" s="65" t="s">
        <v>215</v>
      </c>
      <c r="D76" s="66" t="s">
        <v>216</v>
      </c>
      <c r="E76" s="64"/>
      <c r="F76" s="64"/>
      <c r="G76" s="64"/>
      <c r="H76" s="64"/>
      <c r="I76" s="64"/>
      <c r="J76" s="64"/>
      <c r="K76" s="64"/>
      <c r="L76" s="64"/>
      <c r="M76" s="64">
        <v>3220</v>
      </c>
      <c r="N76" s="64">
        <v>4484</v>
      </c>
      <c r="O76" s="64">
        <v>4682</v>
      </c>
      <c r="P76" s="64"/>
      <c r="Q76" s="64"/>
      <c r="R76" s="64"/>
      <c r="S76" s="64"/>
      <c r="T76" s="64"/>
      <c r="U76" s="64">
        <v>15033</v>
      </c>
      <c r="V76" s="64">
        <v>11943</v>
      </c>
      <c r="W76" s="64">
        <v>13329</v>
      </c>
      <c r="X76" s="64">
        <v>10964</v>
      </c>
    </row>
    <row r="77" spans="1:24" ht="15" x14ac:dyDescent="0.25">
      <c r="A77" s="55"/>
      <c r="B77" s="93"/>
      <c r="C77" s="65" t="s">
        <v>217</v>
      </c>
      <c r="D77" s="66" t="s">
        <v>218</v>
      </c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>
        <v>885</v>
      </c>
      <c r="V77" s="64">
        <v>1002</v>
      </c>
      <c r="W77" s="64">
        <v>1200</v>
      </c>
      <c r="X77" s="64">
        <v>1153</v>
      </c>
    </row>
    <row r="78" spans="1:24" ht="15" x14ac:dyDescent="0.25">
      <c r="A78" s="55"/>
      <c r="B78" s="93"/>
      <c r="C78" s="65" t="s">
        <v>219</v>
      </c>
      <c r="D78" s="66" t="s">
        <v>220</v>
      </c>
      <c r="E78" s="64"/>
      <c r="F78" s="64"/>
      <c r="G78" s="64"/>
      <c r="H78" s="64"/>
      <c r="I78" s="64">
        <v>1450</v>
      </c>
      <c r="J78" s="64"/>
      <c r="K78" s="64"/>
      <c r="L78" s="64">
        <v>1750</v>
      </c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>
        <v>2035</v>
      </c>
      <c r="X78" s="64"/>
    </row>
    <row r="79" spans="1:24" ht="15" x14ac:dyDescent="0.25">
      <c r="A79" s="55"/>
      <c r="B79" s="93"/>
      <c r="C79" s="65" t="s">
        <v>221</v>
      </c>
      <c r="D79" s="66" t="s">
        <v>222</v>
      </c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>
        <v>10165</v>
      </c>
      <c r="V79" s="64">
        <v>9149</v>
      </c>
      <c r="W79" s="64">
        <v>1230</v>
      </c>
      <c r="X79" s="64">
        <v>1380</v>
      </c>
    </row>
    <row r="80" spans="1:24" ht="15" x14ac:dyDescent="0.25">
      <c r="A80" s="55"/>
      <c r="B80" s="93"/>
      <c r="C80" s="65" t="s">
        <v>90</v>
      </c>
      <c r="D80" s="66" t="s">
        <v>143</v>
      </c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>
        <v>900</v>
      </c>
      <c r="V80" s="64">
        <v>1200</v>
      </c>
      <c r="W80" s="64">
        <v>1200</v>
      </c>
      <c r="X80" s="64">
        <v>1200</v>
      </c>
    </row>
    <row r="81" spans="1:24" ht="15" x14ac:dyDescent="0.25">
      <c r="A81" s="55"/>
      <c r="B81" s="93" t="s">
        <v>131</v>
      </c>
      <c r="C81" s="65" t="s">
        <v>223</v>
      </c>
      <c r="D81" s="66" t="s">
        <v>224</v>
      </c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>
        <v>11750</v>
      </c>
      <c r="V81" s="64">
        <v>9080</v>
      </c>
      <c r="W81" s="64">
        <v>14800</v>
      </c>
      <c r="X81" s="64"/>
    </row>
    <row r="82" spans="1:24" ht="15" x14ac:dyDescent="0.25">
      <c r="A82" s="55"/>
      <c r="B82" s="93"/>
      <c r="C82" s="65" t="s">
        <v>27</v>
      </c>
      <c r="D82" s="66" t="s">
        <v>132</v>
      </c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>
        <v>46214</v>
      </c>
      <c r="V82" s="64">
        <v>41299</v>
      </c>
      <c r="W82" s="64">
        <v>57472</v>
      </c>
      <c r="X82" s="64">
        <v>54041</v>
      </c>
    </row>
    <row r="83" spans="1:24" ht="15" x14ac:dyDescent="0.25">
      <c r="A83" s="55"/>
      <c r="B83" s="93" t="s">
        <v>133</v>
      </c>
      <c r="C83" s="65" t="s">
        <v>24</v>
      </c>
      <c r="D83" s="66" t="s">
        <v>151</v>
      </c>
      <c r="E83" s="64"/>
      <c r="F83" s="64"/>
      <c r="G83" s="64"/>
      <c r="H83" s="64"/>
      <c r="I83" s="64"/>
      <c r="J83" s="64"/>
      <c r="K83" s="64"/>
      <c r="L83" s="64"/>
      <c r="M83" s="64"/>
      <c r="N83" s="64">
        <v>520</v>
      </c>
      <c r="O83" s="64"/>
      <c r="P83" s="64"/>
      <c r="Q83" s="64"/>
      <c r="R83" s="64"/>
      <c r="S83" s="64"/>
      <c r="T83" s="64"/>
      <c r="U83" s="64">
        <v>1751</v>
      </c>
      <c r="V83" s="64">
        <v>1461</v>
      </c>
      <c r="W83" s="64">
        <v>919</v>
      </c>
      <c r="X83" s="64"/>
    </row>
    <row r="84" spans="1:24" ht="15" x14ac:dyDescent="0.25">
      <c r="A84" s="55"/>
      <c r="B84" s="93"/>
      <c r="C84" s="65" t="s">
        <v>225</v>
      </c>
      <c r="D84" s="66" t="s">
        <v>226</v>
      </c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>
        <v>571.20000000000005</v>
      </c>
      <c r="V84" s="64"/>
      <c r="W84" s="64">
        <v>1142</v>
      </c>
      <c r="X84" s="64">
        <v>60</v>
      </c>
    </row>
    <row r="85" spans="1:24" ht="15" x14ac:dyDescent="0.25">
      <c r="A85" s="55"/>
      <c r="B85" s="93"/>
      <c r="C85" s="65" t="s">
        <v>227</v>
      </c>
      <c r="D85" s="66" t="s">
        <v>228</v>
      </c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>
        <v>1120</v>
      </c>
      <c r="V85" s="64">
        <v>672</v>
      </c>
      <c r="W85" s="64">
        <v>448</v>
      </c>
      <c r="X85" s="64"/>
    </row>
    <row r="86" spans="1:24" ht="15" x14ac:dyDescent="0.25">
      <c r="A86" s="55"/>
      <c r="B86" s="93"/>
      <c r="C86" s="65" t="s">
        <v>289</v>
      </c>
      <c r="D86" s="66" t="s">
        <v>290</v>
      </c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>
        <v>1233</v>
      </c>
      <c r="V86" s="64"/>
      <c r="W86" s="64"/>
      <c r="X86" s="64"/>
    </row>
    <row r="87" spans="1:24" ht="15" x14ac:dyDescent="0.25">
      <c r="A87" s="55"/>
      <c r="B87" s="93"/>
      <c r="C87" s="65" t="s">
        <v>89</v>
      </c>
      <c r="D87" s="66" t="s">
        <v>134</v>
      </c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>
        <v>1200</v>
      </c>
      <c r="S87" s="64">
        <v>1425</v>
      </c>
      <c r="T87" s="64"/>
      <c r="U87" s="64"/>
      <c r="V87" s="64"/>
      <c r="W87" s="64"/>
      <c r="X87" s="64"/>
    </row>
    <row r="88" spans="1:24" ht="15" x14ac:dyDescent="0.25">
      <c r="A88" s="55"/>
      <c r="B88" s="93"/>
      <c r="C88" s="65" t="s">
        <v>10</v>
      </c>
      <c r="D88" s="66" t="s">
        <v>135</v>
      </c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>
        <v>32546.16</v>
      </c>
      <c r="R88" s="64"/>
      <c r="S88" s="64">
        <v>32874.26</v>
      </c>
      <c r="T88" s="64"/>
      <c r="U88" s="64"/>
      <c r="V88" s="64"/>
      <c r="W88" s="64"/>
      <c r="X88" s="64"/>
    </row>
    <row r="89" spans="1:24" ht="15" x14ac:dyDescent="0.25">
      <c r="A89" s="55"/>
      <c r="B89" s="93"/>
      <c r="C89" s="65" t="s">
        <v>448</v>
      </c>
      <c r="D89" s="66" t="s">
        <v>449</v>
      </c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>
        <v>90</v>
      </c>
      <c r="P89" s="64"/>
      <c r="Q89" s="64"/>
      <c r="R89" s="64"/>
      <c r="S89" s="64"/>
      <c r="T89" s="64"/>
      <c r="U89" s="64"/>
      <c r="V89" s="64"/>
      <c r="W89" s="64"/>
      <c r="X89" s="64"/>
    </row>
    <row r="90" spans="1:24" ht="15" x14ac:dyDescent="0.25">
      <c r="A90" s="55"/>
      <c r="B90" s="93" t="s">
        <v>136</v>
      </c>
      <c r="C90" s="65" t="s">
        <v>372</v>
      </c>
      <c r="D90" s="66" t="s">
        <v>373</v>
      </c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>
        <v>9048</v>
      </c>
      <c r="V90" s="64">
        <v>8681.26</v>
      </c>
      <c r="W90" s="64">
        <v>12876.04</v>
      </c>
      <c r="X90" s="64">
        <v>8839.5</v>
      </c>
    </row>
    <row r="91" spans="1:24" ht="15" x14ac:dyDescent="0.25">
      <c r="A91" s="55"/>
      <c r="B91" s="93"/>
      <c r="C91" s="65" t="s">
        <v>229</v>
      </c>
      <c r="D91" s="66" t="s">
        <v>230</v>
      </c>
      <c r="E91" s="64">
        <v>9912</v>
      </c>
      <c r="F91" s="64"/>
      <c r="G91" s="64">
        <v>5312</v>
      </c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</row>
    <row r="92" spans="1:24" ht="15" x14ac:dyDescent="0.25">
      <c r="A92" s="55"/>
      <c r="B92" s="93"/>
      <c r="C92" s="65" t="s">
        <v>374</v>
      </c>
      <c r="D92" s="66" t="s">
        <v>375</v>
      </c>
      <c r="E92" s="64"/>
      <c r="F92" s="64"/>
      <c r="G92" s="64"/>
      <c r="H92" s="64"/>
      <c r="I92" s="64"/>
      <c r="J92" s="64"/>
      <c r="K92" s="64"/>
      <c r="L92" s="64"/>
      <c r="M92" s="64"/>
      <c r="N92" s="64">
        <v>12757.2</v>
      </c>
      <c r="O92" s="64">
        <v>17631</v>
      </c>
      <c r="P92" s="64">
        <v>14941.2</v>
      </c>
      <c r="Q92" s="64"/>
      <c r="R92" s="64"/>
      <c r="S92" s="64"/>
      <c r="T92" s="64"/>
      <c r="U92" s="64"/>
      <c r="V92" s="64"/>
      <c r="W92" s="64"/>
      <c r="X92" s="64"/>
    </row>
    <row r="93" spans="1:24" ht="15" x14ac:dyDescent="0.25">
      <c r="A93" s="55"/>
      <c r="B93" s="93"/>
      <c r="C93" s="65" t="s">
        <v>376</v>
      </c>
      <c r="D93" s="66" t="s">
        <v>377</v>
      </c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>
        <v>2100</v>
      </c>
      <c r="W93" s="64"/>
      <c r="X93" s="64">
        <v>5397</v>
      </c>
    </row>
    <row r="94" spans="1:24" ht="15" x14ac:dyDescent="0.25">
      <c r="A94" s="55"/>
      <c r="B94" s="93"/>
      <c r="C94" s="65" t="s">
        <v>450</v>
      </c>
      <c r="D94" s="66" t="s">
        <v>451</v>
      </c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>
        <v>1207</v>
      </c>
    </row>
    <row r="95" spans="1:24" ht="15" x14ac:dyDescent="0.25">
      <c r="A95" s="55"/>
      <c r="B95" s="93"/>
      <c r="C95" s="65" t="s">
        <v>378</v>
      </c>
      <c r="D95" s="66" t="s">
        <v>379</v>
      </c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>
        <v>5000</v>
      </c>
      <c r="X95" s="64"/>
    </row>
    <row r="96" spans="1:24" ht="15" x14ac:dyDescent="0.25">
      <c r="B96" s="77" t="s">
        <v>139</v>
      </c>
      <c r="C96" s="77"/>
      <c r="D96" s="77"/>
      <c r="E96" s="78">
        <f>SUM(E8:E95)</f>
        <v>47886</v>
      </c>
      <c r="F96" s="78">
        <f t="shared" ref="E96:W96" si="0">SUM(F8:F95)</f>
        <v>0</v>
      </c>
      <c r="G96" s="78">
        <f t="shared" si="0"/>
        <v>5312</v>
      </c>
      <c r="H96" s="78">
        <f t="shared" si="0"/>
        <v>0</v>
      </c>
      <c r="I96" s="78">
        <f t="shared" si="0"/>
        <v>14874</v>
      </c>
      <c r="J96" s="78">
        <f t="shared" si="0"/>
        <v>6845</v>
      </c>
      <c r="K96" s="78">
        <f t="shared" si="0"/>
        <v>5143</v>
      </c>
      <c r="L96" s="78">
        <f t="shared" si="0"/>
        <v>2070</v>
      </c>
      <c r="M96" s="78">
        <f t="shared" si="0"/>
        <v>410279.66000000003</v>
      </c>
      <c r="N96" s="78">
        <f t="shared" si="0"/>
        <v>398451.72000000003</v>
      </c>
      <c r="O96" s="78">
        <f t="shared" si="0"/>
        <v>394791.52</v>
      </c>
      <c r="P96" s="78">
        <f t="shared" si="0"/>
        <v>364912.21</v>
      </c>
      <c r="Q96" s="78">
        <f t="shared" si="0"/>
        <v>33626.160000000003</v>
      </c>
      <c r="R96" s="78">
        <f t="shared" si="0"/>
        <v>3740</v>
      </c>
      <c r="S96" s="78">
        <f t="shared" si="0"/>
        <v>37149.26</v>
      </c>
      <c r="T96" s="78">
        <f t="shared" si="0"/>
        <v>0</v>
      </c>
      <c r="U96" s="78">
        <f t="shared" si="0"/>
        <v>608008.08000000007</v>
      </c>
      <c r="V96" s="78">
        <f t="shared" si="0"/>
        <v>619082.63</v>
      </c>
      <c r="W96" s="78">
        <f t="shared" si="0"/>
        <v>473801.99000000005</v>
      </c>
      <c r="X96" s="78">
        <f>SUM(X8:X95)</f>
        <v>527772.55000000005</v>
      </c>
    </row>
    <row r="98" spans="2:2" x14ac:dyDescent="0.25">
      <c r="B98" s="28" t="s">
        <v>85</v>
      </c>
    </row>
    <row r="99" spans="2:2" x14ac:dyDescent="0.25">
      <c r="B99" s="28" t="s">
        <v>86</v>
      </c>
    </row>
  </sheetData>
  <mergeCells count="5">
    <mergeCell ref="B1:X1"/>
    <mergeCell ref="B2:X2"/>
    <mergeCell ref="B3:X3"/>
    <mergeCell ref="B5:D5"/>
    <mergeCell ref="B6:X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14" scale="7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A32"/>
  <sheetViews>
    <sheetView zoomScaleNormal="100" workbookViewId="0">
      <selection activeCell="W8" sqref="W8:Y23"/>
    </sheetView>
  </sheetViews>
  <sheetFormatPr baseColWidth="10" defaultColWidth="10.7109375" defaultRowHeight="12.75" x14ac:dyDescent="0.25"/>
  <cols>
    <col min="1" max="1" width="10.7109375" style="1"/>
    <col min="2" max="2" width="18" style="18" customWidth="1"/>
    <col min="3" max="3" width="15.28515625" style="18" customWidth="1"/>
    <col min="4" max="4" width="19.7109375" style="18" customWidth="1"/>
    <col min="5" max="7" width="16.42578125" style="18" bestFit="1" customWidth="1"/>
    <col min="8" max="8" width="16.42578125" style="18" customWidth="1"/>
    <col min="9" max="11" width="23.140625" style="18" bestFit="1" customWidth="1"/>
    <col min="12" max="12" width="23.140625" style="18" customWidth="1"/>
    <col min="13" max="13" width="18.42578125" style="18" bestFit="1" customWidth="1"/>
    <col min="14" max="14" width="20.28515625" style="18" bestFit="1" customWidth="1"/>
    <col min="15" max="15" width="18.42578125" style="18" bestFit="1" customWidth="1"/>
    <col min="16" max="16" width="18.42578125" style="18" customWidth="1"/>
    <col min="17" max="17" width="23.7109375" style="18" customWidth="1"/>
    <col min="18" max="23" width="24.85546875" style="18" customWidth="1"/>
    <col min="24" max="25" width="28" style="18" customWidth="1"/>
    <col min="26" max="26" width="14.85546875" style="20" customWidth="1"/>
    <col min="27" max="27" width="14" style="20" customWidth="1"/>
    <col min="28" max="16384" width="10.7109375" style="20"/>
  </cols>
  <sheetData>
    <row r="1" spans="2:27" customFormat="1" ht="15.75" x14ac:dyDescent="0.25">
      <c r="B1" s="132" t="s">
        <v>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09"/>
      <c r="T1" s="109"/>
      <c r="U1" s="101"/>
      <c r="V1" s="101"/>
      <c r="W1" s="101"/>
      <c r="X1" s="95"/>
      <c r="Y1" s="109"/>
    </row>
    <row r="2" spans="2:27" customFormat="1" ht="15.75" x14ac:dyDescent="0.25">
      <c r="B2" s="132" t="s">
        <v>91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09"/>
      <c r="T2" s="109"/>
      <c r="U2" s="101"/>
      <c r="V2" s="101"/>
      <c r="W2" s="101"/>
      <c r="X2" s="95"/>
      <c r="Y2" s="109"/>
    </row>
    <row r="3" spans="2:27" customFormat="1" ht="15.75" x14ac:dyDescent="0.25">
      <c r="B3" s="132" t="s">
        <v>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09"/>
      <c r="T3" s="109"/>
      <c r="U3" s="101"/>
      <c r="V3" s="101"/>
      <c r="W3" s="101"/>
      <c r="X3" s="95"/>
      <c r="Y3" s="109"/>
    </row>
    <row r="4" spans="2:27" customFormat="1" ht="15" x14ac:dyDescent="0.25">
      <c r="B4" s="59"/>
      <c r="C4" s="59"/>
      <c r="D4" s="59"/>
    </row>
    <row r="5" spans="2:27" customFormat="1" ht="15" x14ac:dyDescent="0.25">
      <c r="B5" s="148"/>
      <c r="C5" s="148"/>
      <c r="D5" s="148"/>
    </row>
    <row r="6" spans="2:27" customFormat="1" ht="15.75" customHeight="1" x14ac:dyDescent="0.25">
      <c r="B6" s="153" t="s">
        <v>469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12"/>
    </row>
    <row r="7" spans="2:27" customFormat="1" ht="60" customHeight="1" thickBot="1" x14ac:dyDescent="0.3">
      <c r="B7" s="94" t="s">
        <v>92</v>
      </c>
      <c r="C7" s="67" t="s">
        <v>93</v>
      </c>
      <c r="D7" s="61" t="s">
        <v>94</v>
      </c>
      <c r="E7" s="102" t="s">
        <v>295</v>
      </c>
      <c r="F7" s="102" t="s">
        <v>296</v>
      </c>
      <c r="G7" s="102" t="s">
        <v>385</v>
      </c>
      <c r="H7" s="102" t="s">
        <v>457</v>
      </c>
      <c r="I7" s="67" t="s">
        <v>297</v>
      </c>
      <c r="J7" s="67" t="s">
        <v>298</v>
      </c>
      <c r="K7" s="67" t="s">
        <v>386</v>
      </c>
      <c r="L7" s="67" t="s">
        <v>458</v>
      </c>
      <c r="M7" s="102" t="s">
        <v>299</v>
      </c>
      <c r="N7" s="102" t="s">
        <v>300</v>
      </c>
      <c r="O7" s="102" t="s">
        <v>387</v>
      </c>
      <c r="P7" s="102" t="s">
        <v>459</v>
      </c>
      <c r="Q7" s="67" t="s">
        <v>301</v>
      </c>
      <c r="R7" s="102" t="s">
        <v>303</v>
      </c>
      <c r="S7" s="102" t="s">
        <v>460</v>
      </c>
      <c r="T7" s="102" t="s">
        <v>461</v>
      </c>
      <c r="U7" s="67" t="s">
        <v>392</v>
      </c>
      <c r="V7" s="67" t="s">
        <v>393</v>
      </c>
      <c r="W7" s="102" t="s">
        <v>302</v>
      </c>
      <c r="X7" s="102" t="s">
        <v>394</v>
      </c>
      <c r="Y7" s="102" t="s">
        <v>462</v>
      </c>
      <c r="Z7" s="67" t="s">
        <v>410</v>
      </c>
      <c r="AA7" s="67" t="s">
        <v>411</v>
      </c>
    </row>
    <row r="8" spans="2:27" customFormat="1" ht="14.25" customHeight="1" x14ac:dyDescent="0.25">
      <c r="B8" s="97" t="s">
        <v>98</v>
      </c>
      <c r="C8" s="65" t="s">
        <v>83</v>
      </c>
      <c r="D8" s="66" t="s">
        <v>100</v>
      </c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>
        <v>85</v>
      </c>
      <c r="R8" s="64"/>
      <c r="S8" s="64"/>
      <c r="T8" s="64"/>
      <c r="U8" s="64"/>
      <c r="V8" s="64"/>
      <c r="W8" s="64"/>
      <c r="X8" s="64"/>
      <c r="Y8" s="64"/>
      <c r="Z8" s="64"/>
      <c r="AA8" s="64"/>
    </row>
    <row r="9" spans="2:27" customFormat="1" ht="14.25" customHeight="1" x14ac:dyDescent="0.25">
      <c r="B9" s="92" t="s">
        <v>101</v>
      </c>
      <c r="C9" s="65" t="s">
        <v>104</v>
      </c>
      <c r="D9" s="66" t="s">
        <v>105</v>
      </c>
      <c r="E9" s="64"/>
      <c r="F9" s="64"/>
      <c r="G9" s="64"/>
      <c r="H9" s="64"/>
      <c r="I9" s="64"/>
      <c r="J9" s="64"/>
      <c r="K9" s="64"/>
      <c r="L9" s="64"/>
      <c r="M9" s="64">
        <v>100</v>
      </c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</row>
    <row r="10" spans="2:27" customFormat="1" ht="14.25" customHeight="1" x14ac:dyDescent="0.25">
      <c r="B10" s="91"/>
      <c r="C10" s="65" t="s">
        <v>388</v>
      </c>
      <c r="D10" s="66" t="s">
        <v>389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>
        <v>53.67</v>
      </c>
      <c r="V10" s="64">
        <v>74.239999999999995</v>
      </c>
      <c r="W10" s="64">
        <v>163.82</v>
      </c>
      <c r="X10" s="64">
        <v>313.5</v>
      </c>
      <c r="Y10" s="64"/>
      <c r="Z10" s="64"/>
      <c r="AA10" s="64"/>
    </row>
    <row r="11" spans="2:27" customFormat="1" ht="14.25" customHeight="1" x14ac:dyDescent="0.25">
      <c r="B11" s="105" t="s">
        <v>109</v>
      </c>
      <c r="C11" s="65" t="s">
        <v>187</v>
      </c>
      <c r="D11" s="66" t="s">
        <v>188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>
        <v>95</v>
      </c>
      <c r="S11" s="64">
        <v>786</v>
      </c>
      <c r="T11" s="64">
        <v>291</v>
      </c>
      <c r="U11" s="64"/>
      <c r="V11" s="64"/>
      <c r="W11" s="64"/>
      <c r="X11" s="64"/>
      <c r="Y11" s="64"/>
      <c r="Z11" s="64"/>
      <c r="AA11" s="64"/>
    </row>
    <row r="12" spans="2:27" customFormat="1" ht="14.25" customHeight="1" x14ac:dyDescent="0.25">
      <c r="B12" s="105" t="s">
        <v>177</v>
      </c>
      <c r="C12" s="65" t="s">
        <v>178</v>
      </c>
      <c r="D12" s="66" t="s">
        <v>179</v>
      </c>
      <c r="E12" s="64">
        <v>190.8</v>
      </c>
      <c r="F12" s="64">
        <v>82.33</v>
      </c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</row>
    <row r="13" spans="2:27" customFormat="1" ht="14.25" customHeight="1" x14ac:dyDescent="0.25">
      <c r="B13" s="105" t="s">
        <v>112</v>
      </c>
      <c r="C13" s="65" t="s">
        <v>242</v>
      </c>
      <c r="D13" s="66" t="s">
        <v>243</v>
      </c>
      <c r="E13" s="64"/>
      <c r="F13" s="64"/>
      <c r="G13" s="64"/>
      <c r="H13" s="64"/>
      <c r="I13" s="64"/>
      <c r="J13" s="64">
        <v>90.64</v>
      </c>
      <c r="K13" s="64"/>
      <c r="L13" s="64"/>
      <c r="M13" s="64">
        <v>109.13</v>
      </c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</row>
    <row r="14" spans="2:27" customFormat="1" ht="14.25" customHeight="1" x14ac:dyDescent="0.25">
      <c r="B14" s="105" t="s">
        <v>165</v>
      </c>
      <c r="C14" s="65" t="s">
        <v>166</v>
      </c>
      <c r="D14" s="66" t="s">
        <v>167</v>
      </c>
      <c r="E14" s="64"/>
      <c r="F14" s="64"/>
      <c r="G14" s="64"/>
      <c r="H14" s="64"/>
      <c r="I14" s="64">
        <v>81.900000000000006</v>
      </c>
      <c r="J14" s="64">
        <v>475.44</v>
      </c>
      <c r="K14" s="64">
        <v>48</v>
      </c>
      <c r="L14" s="64">
        <v>72.7</v>
      </c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>
        <v>42</v>
      </c>
      <c r="Z14" s="64"/>
      <c r="AA14" s="64"/>
    </row>
    <row r="15" spans="2:27" customFormat="1" ht="14.25" customHeight="1" x14ac:dyDescent="0.25">
      <c r="B15" s="104" t="s">
        <v>115</v>
      </c>
      <c r="C15" s="65" t="s">
        <v>280</v>
      </c>
      <c r="D15" s="66" t="s">
        <v>281</v>
      </c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>
        <v>3036</v>
      </c>
      <c r="AA15" s="64">
        <v>1500</v>
      </c>
    </row>
    <row r="16" spans="2:27" customFormat="1" ht="14.25" customHeight="1" x14ac:dyDescent="0.25">
      <c r="B16" s="92" t="s">
        <v>117</v>
      </c>
      <c r="C16" s="65" t="s">
        <v>390</v>
      </c>
      <c r="D16" s="66" t="s">
        <v>391</v>
      </c>
      <c r="E16" s="64">
        <v>545</v>
      </c>
      <c r="F16" s="64">
        <v>750</v>
      </c>
      <c r="G16" s="64">
        <v>933</v>
      </c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</row>
    <row r="17" spans="2:27" customFormat="1" ht="14.25" customHeight="1" x14ac:dyDescent="0.25">
      <c r="B17" s="93"/>
      <c r="C17" s="65" t="s">
        <v>79</v>
      </c>
      <c r="D17" s="66" t="s">
        <v>118</v>
      </c>
      <c r="E17" s="64">
        <v>1462.97</v>
      </c>
      <c r="F17" s="64">
        <v>1692.0099999999998</v>
      </c>
      <c r="G17" s="64">
        <v>1432.75</v>
      </c>
      <c r="H17" s="64">
        <v>916.75</v>
      </c>
      <c r="I17" s="64">
        <v>0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</row>
    <row r="18" spans="2:27" customFormat="1" ht="14.25" customHeight="1" x14ac:dyDescent="0.25">
      <c r="B18" s="93"/>
      <c r="C18" s="65" t="s">
        <v>25</v>
      </c>
      <c r="D18" s="66" t="s">
        <v>119</v>
      </c>
      <c r="E18" s="64">
        <v>3882.05</v>
      </c>
      <c r="F18" s="64">
        <v>3111.03</v>
      </c>
      <c r="G18" s="64">
        <v>2293.8200000000002</v>
      </c>
      <c r="H18" s="64">
        <v>998.83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</row>
    <row r="19" spans="2:27" customFormat="1" ht="14.25" customHeight="1" x14ac:dyDescent="0.25">
      <c r="B19" s="91"/>
      <c r="C19" s="65" t="s">
        <v>293</v>
      </c>
      <c r="D19" s="66" t="s">
        <v>294</v>
      </c>
      <c r="E19" s="64">
        <v>322.77</v>
      </c>
      <c r="F19" s="64">
        <v>149.81</v>
      </c>
      <c r="G19" s="64">
        <v>373.51</v>
      </c>
      <c r="H19" s="64">
        <v>492.08000000000004</v>
      </c>
      <c r="I19" s="64">
        <v>0</v>
      </c>
      <c r="J19" s="64"/>
      <c r="K19" s="64"/>
      <c r="L19" s="64">
        <v>0</v>
      </c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</row>
    <row r="20" spans="2:27" customFormat="1" ht="14.25" customHeight="1" x14ac:dyDescent="0.25">
      <c r="B20" s="91" t="s">
        <v>127</v>
      </c>
      <c r="C20" s="65" t="s">
        <v>233</v>
      </c>
      <c r="D20" s="66" t="s">
        <v>234</v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>
        <v>60</v>
      </c>
      <c r="W20" s="64">
        <v>21</v>
      </c>
      <c r="X20" s="64"/>
      <c r="Y20" s="64"/>
      <c r="Z20" s="64"/>
      <c r="AA20" s="64"/>
    </row>
    <row r="21" spans="2:27" customFormat="1" ht="14.25" customHeight="1" x14ac:dyDescent="0.25">
      <c r="B21" s="92"/>
      <c r="C21" s="65" t="s">
        <v>221</v>
      </c>
      <c r="D21" s="66" t="s">
        <v>222</v>
      </c>
      <c r="E21" s="64"/>
      <c r="F21" s="64"/>
      <c r="G21" s="64">
        <v>22.86</v>
      </c>
      <c r="H21" s="64"/>
      <c r="I21" s="64">
        <v>9.81</v>
      </c>
      <c r="J21" s="64">
        <v>16.14</v>
      </c>
      <c r="K21" s="64">
        <v>159.25</v>
      </c>
      <c r="L21" s="64"/>
      <c r="M21" s="64"/>
      <c r="N21" s="64"/>
      <c r="O21" s="64">
        <v>55.89</v>
      </c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</row>
    <row r="22" spans="2:27" customFormat="1" ht="14.25" customHeight="1" x14ac:dyDescent="0.25">
      <c r="B22" s="91" t="s">
        <v>133</v>
      </c>
      <c r="C22" s="65" t="s">
        <v>89</v>
      </c>
      <c r="D22" s="66" t="s">
        <v>134</v>
      </c>
      <c r="E22" s="64">
        <v>40</v>
      </c>
      <c r="F22" s="64">
        <v>51</v>
      </c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</row>
    <row r="23" spans="2:27" customFormat="1" ht="14.25" customHeight="1" x14ac:dyDescent="0.25">
      <c r="B23" s="92"/>
      <c r="C23" s="65" t="s">
        <v>10</v>
      </c>
      <c r="D23" s="66" t="s">
        <v>135</v>
      </c>
      <c r="E23" s="64">
        <v>1265.5999999999999</v>
      </c>
      <c r="F23" s="64">
        <v>762.45</v>
      </c>
      <c r="G23" s="64">
        <v>2440.39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</row>
    <row r="24" spans="2:27" customFormat="1" ht="14.25" customHeight="1" x14ac:dyDescent="0.25">
      <c r="B24" s="77" t="s">
        <v>139</v>
      </c>
      <c r="C24" s="77"/>
      <c r="D24" s="77"/>
      <c r="E24" s="78">
        <f t="shared" ref="E24:Z24" si="0">SUM(E8:E23)</f>
        <v>7709.1900000000005</v>
      </c>
      <c r="F24" s="78">
        <f t="shared" si="0"/>
        <v>6598.63</v>
      </c>
      <c r="G24" s="78">
        <f t="shared" si="0"/>
        <v>7496.33</v>
      </c>
      <c r="H24" s="78">
        <f t="shared" si="0"/>
        <v>2407.66</v>
      </c>
      <c r="I24" s="78">
        <f t="shared" si="0"/>
        <v>91.710000000000008</v>
      </c>
      <c r="J24" s="78">
        <f t="shared" si="0"/>
        <v>582.22</v>
      </c>
      <c r="K24" s="78">
        <f t="shared" si="0"/>
        <v>207.25</v>
      </c>
      <c r="L24" s="78">
        <f t="shared" si="0"/>
        <v>72.7</v>
      </c>
      <c r="M24" s="78">
        <f t="shared" si="0"/>
        <v>209.13</v>
      </c>
      <c r="N24" s="78">
        <f t="shared" si="0"/>
        <v>0</v>
      </c>
      <c r="O24" s="78">
        <f t="shared" si="0"/>
        <v>55.89</v>
      </c>
      <c r="P24" s="78">
        <f t="shared" si="0"/>
        <v>0</v>
      </c>
      <c r="Q24" s="78">
        <f t="shared" si="0"/>
        <v>85</v>
      </c>
      <c r="R24" s="78">
        <f t="shared" si="0"/>
        <v>95</v>
      </c>
      <c r="S24" s="78">
        <f t="shared" si="0"/>
        <v>786</v>
      </c>
      <c r="T24" s="78">
        <f t="shared" si="0"/>
        <v>291</v>
      </c>
      <c r="U24" s="78">
        <f t="shared" si="0"/>
        <v>53.67</v>
      </c>
      <c r="V24" s="78">
        <f t="shared" si="0"/>
        <v>134.24</v>
      </c>
      <c r="W24" s="78">
        <f t="shared" si="0"/>
        <v>184.82</v>
      </c>
      <c r="X24" s="78">
        <f t="shared" si="0"/>
        <v>313.5</v>
      </c>
      <c r="Y24" s="78">
        <f t="shared" si="0"/>
        <v>42</v>
      </c>
      <c r="Z24" s="78">
        <f t="shared" si="0"/>
        <v>3036</v>
      </c>
      <c r="AA24" s="78">
        <f>SUM(AA8:AA23)</f>
        <v>1500</v>
      </c>
    </row>
    <row r="25" spans="2:27" customFormat="1" ht="14.25" customHeight="1" x14ac:dyDescent="0.25">
      <c r="B25" s="75"/>
      <c r="C25" s="76"/>
      <c r="D25" s="75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</row>
    <row r="26" spans="2:27" x14ac:dyDescent="0.25">
      <c r="B26" s="6"/>
      <c r="C26" s="8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2:27" x14ac:dyDescent="0.25">
      <c r="B27" s="28" t="s">
        <v>85</v>
      </c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2:27" x14ac:dyDescent="0.25">
      <c r="B28" s="28" t="s">
        <v>86</v>
      </c>
      <c r="C28" s="15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2:27" x14ac:dyDescent="0.25">
      <c r="B29" s="15"/>
      <c r="C29" s="15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2:27" x14ac:dyDescent="0.25">
      <c r="B30" s="15"/>
      <c r="C30" s="15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2:27" x14ac:dyDescent="0.25">
      <c r="B31" s="15"/>
      <c r="C31" s="15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2" spans="2:27" x14ac:dyDescent="0.25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</sheetData>
  <mergeCells count="5">
    <mergeCell ref="B1:R1"/>
    <mergeCell ref="B2:R2"/>
    <mergeCell ref="B3:R3"/>
    <mergeCell ref="B5:D5"/>
    <mergeCell ref="B6:X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14" scale="7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C40"/>
  <sheetViews>
    <sheetView topLeftCell="J7" zoomScaleNormal="100" workbookViewId="0">
      <selection activeCell="E34" sqref="E34:AC34"/>
    </sheetView>
  </sheetViews>
  <sheetFormatPr baseColWidth="10" defaultColWidth="10.7109375" defaultRowHeight="12.75" x14ac:dyDescent="0.25"/>
  <cols>
    <col min="1" max="1" width="11.85546875" style="1" customWidth="1"/>
    <col min="2" max="2" width="21" style="18" customWidth="1"/>
    <col min="3" max="3" width="16.28515625" style="18" customWidth="1"/>
    <col min="4" max="4" width="17.7109375" style="18" customWidth="1"/>
    <col min="5" max="5" width="16.140625" style="19" customWidth="1"/>
    <col min="6" max="6" width="17.7109375" style="19" customWidth="1"/>
    <col min="7" max="8" width="16.140625" style="19" customWidth="1"/>
    <col min="9" max="9" width="14.7109375" style="19" customWidth="1"/>
    <col min="10" max="12" width="13.85546875" style="19" customWidth="1"/>
    <col min="13" max="13" width="11.28515625" style="19" customWidth="1"/>
    <col min="14" max="14" width="11.5703125" style="19" customWidth="1"/>
    <col min="15" max="16" width="11" style="19" customWidth="1"/>
    <col min="17" max="17" width="10.85546875" style="19" customWidth="1"/>
    <col min="18" max="19" width="10.7109375" style="19" bestFit="1" customWidth="1"/>
    <col min="20" max="20" width="15.140625" style="19" customWidth="1"/>
    <col min="21" max="23" width="15.5703125" style="19" customWidth="1"/>
    <col min="24" max="26" width="10.7109375" style="19" bestFit="1" customWidth="1"/>
    <col min="27" max="29" width="12.28515625" style="19" bestFit="1" customWidth="1"/>
    <col min="30" max="16384" width="10.7109375" style="20"/>
  </cols>
  <sheetData>
    <row r="1" spans="1:29" customFormat="1" ht="15.75" x14ac:dyDescent="0.25">
      <c r="B1" s="132" t="s">
        <v>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99"/>
      <c r="Z1" s="101"/>
      <c r="AA1" s="99"/>
      <c r="AB1" s="101"/>
    </row>
    <row r="2" spans="1:29" customFormat="1" ht="15.75" x14ac:dyDescent="0.25">
      <c r="B2" s="132" t="s">
        <v>91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99"/>
      <c r="Z2" s="101"/>
      <c r="AA2" s="99"/>
      <c r="AB2" s="101"/>
    </row>
    <row r="3" spans="1:29" customFormat="1" ht="15.75" x14ac:dyDescent="0.25">
      <c r="B3" s="132" t="s">
        <v>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99"/>
      <c r="Z3" s="101"/>
      <c r="AA3" s="99"/>
      <c r="AB3" s="101"/>
    </row>
    <row r="4" spans="1:29" customFormat="1" ht="15" x14ac:dyDescent="0.25">
      <c r="B4" s="59"/>
      <c r="C4" s="59"/>
      <c r="D4" s="59"/>
    </row>
    <row r="5" spans="1:29" customFormat="1" ht="15.75" thickBot="1" x14ac:dyDescent="0.3">
      <c r="B5" s="148"/>
      <c r="C5" s="148"/>
      <c r="D5" s="148"/>
    </row>
    <row r="6" spans="1:29" customFormat="1" ht="15.75" customHeight="1" x14ac:dyDescent="0.25">
      <c r="B6" s="155" t="s">
        <v>470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</row>
    <row r="7" spans="1:29" s="3" customFormat="1" ht="52.5" customHeight="1" thickBot="1" x14ac:dyDescent="0.3">
      <c r="A7" s="55"/>
      <c r="B7" s="60" t="s">
        <v>92</v>
      </c>
      <c r="C7" s="67" t="s">
        <v>93</v>
      </c>
      <c r="D7" s="61" t="s">
        <v>94</v>
      </c>
      <c r="E7" s="102" t="s">
        <v>304</v>
      </c>
      <c r="F7" s="102" t="s">
        <v>305</v>
      </c>
      <c r="G7" s="102" t="s">
        <v>395</v>
      </c>
      <c r="H7" s="102" t="s">
        <v>472</v>
      </c>
      <c r="I7" s="67" t="s">
        <v>306</v>
      </c>
      <c r="J7" s="67" t="s">
        <v>307</v>
      </c>
      <c r="K7" s="67" t="s">
        <v>396</v>
      </c>
      <c r="L7" s="67" t="s">
        <v>473</v>
      </c>
      <c r="M7" s="102" t="s">
        <v>309</v>
      </c>
      <c r="N7" s="102" t="s">
        <v>308</v>
      </c>
      <c r="O7" s="102" t="s">
        <v>397</v>
      </c>
      <c r="P7" s="102" t="s">
        <v>474</v>
      </c>
      <c r="Q7" s="67" t="s">
        <v>310</v>
      </c>
      <c r="R7" s="67" t="s">
        <v>311</v>
      </c>
      <c r="S7" s="67" t="s">
        <v>398</v>
      </c>
      <c r="T7" s="102" t="s">
        <v>312</v>
      </c>
      <c r="U7" s="102" t="s">
        <v>313</v>
      </c>
      <c r="V7" s="102" t="s">
        <v>399</v>
      </c>
      <c r="W7" s="102" t="s">
        <v>463</v>
      </c>
      <c r="X7" s="67" t="s">
        <v>323</v>
      </c>
      <c r="Y7" s="67" t="s">
        <v>314</v>
      </c>
      <c r="Z7" s="67" t="s">
        <v>400</v>
      </c>
      <c r="AA7" s="102" t="s">
        <v>315</v>
      </c>
      <c r="AB7" s="102" t="s">
        <v>316</v>
      </c>
      <c r="AC7" s="102" t="s">
        <v>401</v>
      </c>
    </row>
    <row r="8" spans="1:29" s="4" customFormat="1" ht="15" x14ac:dyDescent="0.25">
      <c r="A8" s="55"/>
      <c r="B8" s="90" t="s">
        <v>96</v>
      </c>
      <c r="C8" s="62" t="s">
        <v>402</v>
      </c>
      <c r="D8" s="63" t="s">
        <v>403</v>
      </c>
      <c r="E8" s="70"/>
      <c r="F8" s="70">
        <v>3654</v>
      </c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1:29" s="4" customFormat="1" ht="15" x14ac:dyDescent="0.25">
      <c r="A9" s="55"/>
      <c r="B9" s="91"/>
      <c r="C9" s="65" t="s">
        <v>317</v>
      </c>
      <c r="D9" s="66" t="s">
        <v>318</v>
      </c>
      <c r="E9" s="64">
        <v>4124</v>
      </c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</row>
    <row r="10" spans="1:29" s="4" customFormat="1" ht="15" x14ac:dyDescent="0.25">
      <c r="A10" s="55"/>
      <c r="B10" s="111" t="s">
        <v>98</v>
      </c>
      <c r="C10" s="65" t="s">
        <v>337</v>
      </c>
      <c r="D10" s="66" t="s">
        <v>338</v>
      </c>
      <c r="E10" s="64"/>
      <c r="F10" s="64"/>
      <c r="G10" s="64">
        <v>25412.86</v>
      </c>
      <c r="H10" s="64">
        <v>21862.7</v>
      </c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</row>
    <row r="11" spans="1:29" s="4" customFormat="1" ht="15" x14ac:dyDescent="0.25">
      <c r="A11" s="55"/>
      <c r="B11" s="92"/>
      <c r="C11" s="65" t="s">
        <v>194</v>
      </c>
      <c r="D11" s="66" t="s">
        <v>195</v>
      </c>
      <c r="E11" s="64">
        <v>135</v>
      </c>
      <c r="F11" s="64">
        <v>38179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</row>
    <row r="12" spans="1:29" s="4" customFormat="1" ht="15" x14ac:dyDescent="0.25">
      <c r="A12" s="55"/>
      <c r="B12" s="93" t="s">
        <v>101</v>
      </c>
      <c r="C12" s="65" t="s">
        <v>16</v>
      </c>
      <c r="D12" s="66" t="s">
        <v>102</v>
      </c>
      <c r="E12" s="64">
        <v>2000</v>
      </c>
      <c r="F12" s="64">
        <v>3300</v>
      </c>
      <c r="G12" s="64">
        <v>3400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</row>
    <row r="13" spans="1:29" s="4" customFormat="1" ht="15" x14ac:dyDescent="0.25">
      <c r="A13" s="55"/>
      <c r="B13" s="93"/>
      <c r="C13" s="65" t="s">
        <v>21</v>
      </c>
      <c r="D13" s="66" t="s">
        <v>152</v>
      </c>
      <c r="E13" s="64"/>
      <c r="F13" s="64"/>
      <c r="G13" s="64"/>
      <c r="H13" s="64">
        <v>23750.1</v>
      </c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>
        <v>39601.839999999997</v>
      </c>
      <c r="AB13" s="64">
        <v>31484.51</v>
      </c>
      <c r="AC13" s="64">
        <v>24495.14</v>
      </c>
    </row>
    <row r="14" spans="1:29" s="4" customFormat="1" ht="15" x14ac:dyDescent="0.25">
      <c r="A14" s="55"/>
      <c r="B14" s="93"/>
      <c r="C14" s="65" t="s">
        <v>22</v>
      </c>
      <c r="D14" s="66" t="s">
        <v>153</v>
      </c>
      <c r="E14" s="64"/>
      <c r="F14" s="64">
        <v>1577.3</v>
      </c>
      <c r="G14" s="64">
        <v>5607.03</v>
      </c>
      <c r="H14" s="64">
        <v>27954.37</v>
      </c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>
        <v>26992.089999999997</v>
      </c>
      <c r="AB14" s="64">
        <v>30797.360000000001</v>
      </c>
      <c r="AC14" s="64">
        <v>33911</v>
      </c>
    </row>
    <row r="15" spans="1:29" s="4" customFormat="1" ht="15" x14ac:dyDescent="0.25">
      <c r="A15" s="55"/>
      <c r="B15" s="91"/>
      <c r="C15" s="65" t="s">
        <v>261</v>
      </c>
      <c r="D15" s="66" t="s">
        <v>262</v>
      </c>
      <c r="E15" s="64"/>
      <c r="F15" s="64">
        <v>350</v>
      </c>
      <c r="G15" s="64">
        <v>350</v>
      </c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</row>
    <row r="16" spans="1:29" s="4" customFormat="1" ht="15" x14ac:dyDescent="0.25">
      <c r="A16" s="55"/>
      <c r="B16" s="92"/>
      <c r="C16" s="65" t="s">
        <v>319</v>
      </c>
      <c r="D16" s="66" t="s">
        <v>320</v>
      </c>
      <c r="E16" s="64">
        <v>301</v>
      </c>
      <c r="F16" s="64">
        <v>2310</v>
      </c>
      <c r="G16" s="64">
        <v>930</v>
      </c>
      <c r="H16" s="64">
        <v>74</v>
      </c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</row>
    <row r="17" spans="1:29" s="4" customFormat="1" ht="15" x14ac:dyDescent="0.25">
      <c r="A17" s="55"/>
      <c r="B17" s="93" t="s">
        <v>112</v>
      </c>
      <c r="C17" s="65" t="s">
        <v>78</v>
      </c>
      <c r="D17" s="66" t="s">
        <v>113</v>
      </c>
      <c r="E17" s="64"/>
      <c r="F17" s="64"/>
      <c r="G17" s="64"/>
      <c r="H17" s="64"/>
      <c r="I17" s="64"/>
      <c r="J17" s="64"/>
      <c r="K17" s="64"/>
      <c r="L17" s="64">
        <v>35</v>
      </c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</row>
    <row r="18" spans="1:29" s="4" customFormat="1" ht="15" x14ac:dyDescent="0.25">
      <c r="A18" s="55"/>
      <c r="B18" s="93" t="s">
        <v>115</v>
      </c>
      <c r="C18" s="65" t="s">
        <v>404</v>
      </c>
      <c r="D18" s="66" t="s">
        <v>405</v>
      </c>
      <c r="E18" s="64">
        <v>130</v>
      </c>
      <c r="F18" s="64">
        <v>143.47999999999999</v>
      </c>
      <c r="G18" s="64">
        <v>160</v>
      </c>
      <c r="H18" s="64">
        <v>180</v>
      </c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</row>
    <row r="19" spans="1:29" s="4" customFormat="1" ht="15" x14ac:dyDescent="0.25">
      <c r="A19" s="55"/>
      <c r="B19" s="93"/>
      <c r="C19" s="65" t="s">
        <v>12</v>
      </c>
      <c r="D19" s="66" t="s">
        <v>141</v>
      </c>
      <c r="E19" s="64">
        <v>2785</v>
      </c>
      <c r="F19" s="64">
        <v>3158</v>
      </c>
      <c r="G19" s="64">
        <v>4360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</row>
    <row r="20" spans="1:29" s="4" customFormat="1" ht="15" x14ac:dyDescent="0.25">
      <c r="A20" s="55"/>
      <c r="B20" s="93"/>
      <c r="C20" s="65" t="s">
        <v>406</v>
      </c>
      <c r="D20" s="66" t="s">
        <v>407</v>
      </c>
      <c r="E20" s="64"/>
      <c r="F20" s="64">
        <v>43630.23</v>
      </c>
      <c r="G20" s="64">
        <v>24203.11</v>
      </c>
      <c r="H20" s="64">
        <v>24102.67</v>
      </c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</row>
    <row r="21" spans="1:29" s="4" customFormat="1" ht="15" x14ac:dyDescent="0.25">
      <c r="A21" s="55"/>
      <c r="B21" s="91"/>
      <c r="C21" s="65" t="s">
        <v>147</v>
      </c>
      <c r="D21" s="66" t="s">
        <v>148</v>
      </c>
      <c r="E21" s="64">
        <v>14424</v>
      </c>
      <c r="F21" s="64">
        <v>14118</v>
      </c>
      <c r="G21" s="64">
        <v>12438</v>
      </c>
      <c r="H21" s="64">
        <v>13320</v>
      </c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</row>
    <row r="22" spans="1:29" s="4" customFormat="1" ht="15" x14ac:dyDescent="0.25">
      <c r="A22" s="55"/>
      <c r="B22" s="92"/>
      <c r="C22" s="65" t="s">
        <v>321</v>
      </c>
      <c r="D22" s="66" t="s">
        <v>322</v>
      </c>
      <c r="E22" s="64">
        <v>43324.33</v>
      </c>
      <c r="F22" s="64">
        <v>71414</v>
      </c>
      <c r="G22" s="64">
        <v>42616</v>
      </c>
      <c r="H22" s="64">
        <v>41958</v>
      </c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</row>
    <row r="23" spans="1:29" s="4" customFormat="1" ht="15" x14ac:dyDescent="0.25">
      <c r="A23" s="55"/>
      <c r="B23" s="93" t="s">
        <v>121</v>
      </c>
      <c r="C23" s="65" t="s">
        <v>408</v>
      </c>
      <c r="D23" s="66" t="s">
        <v>409</v>
      </c>
      <c r="E23" s="64">
        <v>943</v>
      </c>
      <c r="F23" s="64">
        <v>122</v>
      </c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</row>
    <row r="24" spans="1:29" s="4" customFormat="1" ht="15" x14ac:dyDescent="0.25">
      <c r="A24" s="55"/>
      <c r="B24" s="91"/>
      <c r="C24" s="65" t="s">
        <v>180</v>
      </c>
      <c r="D24" s="66" t="s">
        <v>181</v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>
        <v>6757</v>
      </c>
      <c r="U24" s="64">
        <v>8440</v>
      </c>
      <c r="V24" s="64">
        <v>3278</v>
      </c>
      <c r="W24" s="64"/>
      <c r="X24" s="64"/>
      <c r="Y24" s="64"/>
      <c r="Z24" s="64"/>
      <c r="AA24" s="64"/>
      <c r="AB24" s="64"/>
      <c r="AC24" s="64"/>
    </row>
    <row r="25" spans="1:29" s="4" customFormat="1" ht="15" x14ac:dyDescent="0.25">
      <c r="A25" s="55"/>
      <c r="B25" s="113"/>
      <c r="C25" s="65" t="s">
        <v>20</v>
      </c>
      <c r="D25" s="66" t="s">
        <v>122</v>
      </c>
      <c r="E25" s="64">
        <v>1092</v>
      </c>
      <c r="F25" s="64">
        <v>2244</v>
      </c>
      <c r="G25" s="64"/>
      <c r="H25" s="64">
        <v>0</v>
      </c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</row>
    <row r="26" spans="1:29" s="4" customFormat="1" ht="15" x14ac:dyDescent="0.25">
      <c r="A26" s="55"/>
      <c r="B26" s="113" t="s">
        <v>127</v>
      </c>
      <c r="C26" s="65" t="s">
        <v>182</v>
      </c>
      <c r="D26" s="66" t="s">
        <v>183</v>
      </c>
      <c r="E26" s="64"/>
      <c r="F26" s="64"/>
      <c r="G26" s="64"/>
      <c r="H26" s="64"/>
      <c r="I26" s="64">
        <v>707.72</v>
      </c>
      <c r="J26" s="64">
        <v>411.53</v>
      </c>
      <c r="K26" s="64">
        <v>692.04</v>
      </c>
      <c r="L26" s="64">
        <v>739.6</v>
      </c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>
        <v>21</v>
      </c>
      <c r="Y26" s="64"/>
      <c r="Z26" s="64">
        <v>25</v>
      </c>
      <c r="AA26" s="64"/>
      <c r="AB26" s="64"/>
      <c r="AC26" s="64"/>
    </row>
    <row r="27" spans="1:29" s="4" customFormat="1" ht="15" x14ac:dyDescent="0.25">
      <c r="A27" s="55"/>
      <c r="B27" s="113"/>
      <c r="C27" s="65" t="s">
        <v>149</v>
      </c>
      <c r="D27" s="66" t="s">
        <v>150</v>
      </c>
      <c r="E27" s="64">
        <v>2187.35</v>
      </c>
      <c r="F27" s="64">
        <v>696.51</v>
      </c>
      <c r="G27" s="64">
        <v>1931.06</v>
      </c>
      <c r="H27" s="64">
        <v>1584.87</v>
      </c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</row>
    <row r="28" spans="1:29" s="4" customFormat="1" ht="15" x14ac:dyDescent="0.25">
      <c r="A28" s="55"/>
      <c r="B28" s="113"/>
      <c r="C28" s="65" t="s">
        <v>231</v>
      </c>
      <c r="D28" s="66" t="s">
        <v>232</v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>
        <v>12.77</v>
      </c>
      <c r="R28" s="64">
        <v>375</v>
      </c>
      <c r="S28" s="64">
        <v>12.47</v>
      </c>
      <c r="T28" s="64"/>
      <c r="U28" s="64"/>
      <c r="V28" s="64"/>
      <c r="W28" s="64"/>
      <c r="X28" s="64"/>
      <c r="Y28" s="64"/>
      <c r="Z28" s="64"/>
      <c r="AA28" s="64"/>
      <c r="AB28" s="64"/>
      <c r="AC28" s="64"/>
    </row>
    <row r="29" spans="1:29" s="4" customFormat="1" ht="15" x14ac:dyDescent="0.25">
      <c r="A29" s="55"/>
      <c r="B29" s="110" t="s">
        <v>131</v>
      </c>
      <c r="C29" s="65" t="s">
        <v>27</v>
      </c>
      <c r="D29" s="66" t="s">
        <v>132</v>
      </c>
      <c r="E29" s="64">
        <v>5695</v>
      </c>
      <c r="F29" s="64">
        <v>9234</v>
      </c>
      <c r="G29" s="64">
        <v>6094.28</v>
      </c>
      <c r="H29" s="64">
        <v>7075.7</v>
      </c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</row>
    <row r="30" spans="1:29" s="4" customFormat="1" ht="15" x14ac:dyDescent="0.25">
      <c r="A30" s="55"/>
      <c r="B30" s="113" t="s">
        <v>133</v>
      </c>
      <c r="C30" s="65" t="s">
        <v>24</v>
      </c>
      <c r="D30" s="66" t="s">
        <v>151</v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>
        <v>29188.37</v>
      </c>
      <c r="U30" s="64">
        <v>32382.34</v>
      </c>
      <c r="V30" s="64">
        <v>31302.83</v>
      </c>
      <c r="W30" s="64">
        <v>22730.53</v>
      </c>
      <c r="X30" s="64"/>
      <c r="Y30" s="64"/>
      <c r="Z30" s="64"/>
      <c r="AA30" s="64"/>
      <c r="AB30" s="64"/>
      <c r="AC30" s="64"/>
    </row>
    <row r="31" spans="1:29" s="4" customFormat="1" ht="15" x14ac:dyDescent="0.25">
      <c r="A31" s="55"/>
      <c r="B31" s="113"/>
      <c r="C31" s="65" t="s">
        <v>89</v>
      </c>
      <c r="D31" s="66" t="s">
        <v>134</v>
      </c>
      <c r="E31" s="64"/>
      <c r="F31" s="64"/>
      <c r="G31" s="64"/>
      <c r="H31" s="64">
        <v>26841.3</v>
      </c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</row>
    <row r="32" spans="1:29" s="4" customFormat="1" ht="15" x14ac:dyDescent="0.25">
      <c r="A32" s="55"/>
      <c r="B32" s="93" t="s">
        <v>136</v>
      </c>
      <c r="C32" s="65" t="s">
        <v>184</v>
      </c>
      <c r="D32" s="66" t="s">
        <v>185</v>
      </c>
      <c r="E32" s="64"/>
      <c r="F32" s="64"/>
      <c r="G32" s="64"/>
      <c r="H32" s="64"/>
      <c r="I32" s="64"/>
      <c r="J32" s="64"/>
      <c r="K32" s="64"/>
      <c r="L32" s="64"/>
      <c r="M32" s="64">
        <v>2000</v>
      </c>
      <c r="N32" s="64">
        <v>2000</v>
      </c>
      <c r="O32" s="64">
        <v>4000</v>
      </c>
      <c r="P32" s="64">
        <v>1042.8900000000001</v>
      </c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>
        <v>15902</v>
      </c>
      <c r="AB32" s="64">
        <v>18888</v>
      </c>
      <c r="AC32" s="64">
        <v>19052</v>
      </c>
    </row>
    <row r="33" spans="1:29" s="4" customFormat="1" ht="15" x14ac:dyDescent="0.25">
      <c r="A33" s="55"/>
      <c r="B33" s="91"/>
      <c r="C33" s="65" t="s">
        <v>11</v>
      </c>
      <c r="D33" s="66" t="s">
        <v>138</v>
      </c>
      <c r="E33" s="64">
        <v>2225</v>
      </c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</row>
    <row r="34" spans="1:29" s="8" customFormat="1" ht="15" x14ac:dyDescent="0.25">
      <c r="A34" s="55"/>
      <c r="B34" s="77" t="s">
        <v>139</v>
      </c>
      <c r="C34" s="77"/>
      <c r="D34" s="77"/>
      <c r="E34" s="80">
        <f t="shared" ref="E34:AC34" si="0">SUM(E8:E33)</f>
        <v>79365.680000000008</v>
      </c>
      <c r="F34" s="80">
        <f t="shared" si="0"/>
        <v>194130.52000000002</v>
      </c>
      <c r="G34" s="80">
        <f t="shared" si="0"/>
        <v>127502.34</v>
      </c>
      <c r="H34" s="80">
        <f t="shared" si="0"/>
        <v>188703.71</v>
      </c>
      <c r="I34" s="80">
        <f t="shared" si="0"/>
        <v>707.72</v>
      </c>
      <c r="J34" s="80">
        <f t="shared" si="0"/>
        <v>411.53</v>
      </c>
      <c r="K34" s="80">
        <f t="shared" si="0"/>
        <v>692.04</v>
      </c>
      <c r="L34" s="80">
        <f t="shared" si="0"/>
        <v>774.6</v>
      </c>
      <c r="M34" s="80">
        <f t="shared" si="0"/>
        <v>2000</v>
      </c>
      <c r="N34" s="80">
        <f t="shared" si="0"/>
        <v>2000</v>
      </c>
      <c r="O34" s="80">
        <f t="shared" si="0"/>
        <v>4000</v>
      </c>
      <c r="P34" s="80">
        <f t="shared" si="0"/>
        <v>1042.8900000000001</v>
      </c>
      <c r="Q34" s="80">
        <f t="shared" si="0"/>
        <v>12.77</v>
      </c>
      <c r="R34" s="80">
        <f t="shared" si="0"/>
        <v>375</v>
      </c>
      <c r="S34" s="80">
        <f t="shared" si="0"/>
        <v>12.47</v>
      </c>
      <c r="T34" s="80">
        <f t="shared" si="0"/>
        <v>35945.369999999995</v>
      </c>
      <c r="U34" s="80">
        <f t="shared" si="0"/>
        <v>40822.339999999997</v>
      </c>
      <c r="V34" s="80">
        <f t="shared" si="0"/>
        <v>34580.83</v>
      </c>
      <c r="W34" s="80">
        <f t="shared" si="0"/>
        <v>22730.53</v>
      </c>
      <c r="X34" s="80">
        <f t="shared" si="0"/>
        <v>21</v>
      </c>
      <c r="Y34" s="80">
        <f t="shared" si="0"/>
        <v>0</v>
      </c>
      <c r="Z34" s="80">
        <f t="shared" si="0"/>
        <v>25</v>
      </c>
      <c r="AA34" s="80">
        <f t="shared" si="0"/>
        <v>82495.929999999993</v>
      </c>
      <c r="AB34" s="80">
        <f t="shared" si="0"/>
        <v>81169.87</v>
      </c>
      <c r="AC34" s="80">
        <f t="shared" si="0"/>
        <v>77458.14</v>
      </c>
    </row>
    <row r="35" spans="1:29" s="8" customFormat="1" x14ac:dyDescent="0.25">
      <c r="A35" s="12"/>
      <c r="C35" s="13"/>
      <c r="D35" s="13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s="13" customFormat="1" x14ac:dyDescent="0.25">
      <c r="A36" s="12"/>
      <c r="B36" s="28" t="s">
        <v>85</v>
      </c>
      <c r="C36" s="15"/>
      <c r="D36" s="15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</row>
    <row r="37" spans="1:29" s="13" customFormat="1" x14ac:dyDescent="0.25">
      <c r="A37" s="12"/>
      <c r="B37" s="28" t="s">
        <v>86</v>
      </c>
      <c r="C37" s="15"/>
      <c r="D37" s="15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</row>
    <row r="38" spans="1:29" s="13" customFormat="1" x14ac:dyDescent="0.25">
      <c r="A38" s="12"/>
      <c r="B38" s="15"/>
      <c r="C38" s="15"/>
      <c r="D38" s="15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</row>
    <row r="39" spans="1:29" x14ac:dyDescent="0.25">
      <c r="A39" s="12"/>
      <c r="B39" s="15"/>
      <c r="C39" s="15"/>
      <c r="D39" s="15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</row>
    <row r="40" spans="1:29" x14ac:dyDescent="0.25">
      <c r="B40" s="17"/>
      <c r="C40" s="17"/>
      <c r="D40" s="17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</row>
  </sheetData>
  <mergeCells count="5">
    <mergeCell ref="B6:AC6"/>
    <mergeCell ref="B1:X1"/>
    <mergeCell ref="B2:X2"/>
    <mergeCell ref="B3:X3"/>
    <mergeCell ref="B5:D5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14" scale="70" orientation="landscape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W17"/>
  <sheetViews>
    <sheetView zoomScaleNormal="100" workbookViewId="0">
      <selection activeCell="B6" sqref="B6"/>
    </sheetView>
  </sheetViews>
  <sheetFormatPr baseColWidth="10" defaultColWidth="10.7109375" defaultRowHeight="12.75" x14ac:dyDescent="0.25"/>
  <cols>
    <col min="1" max="1" width="10" style="50" customWidth="1"/>
    <col min="2" max="2" width="20" style="2" customWidth="1"/>
    <col min="3" max="3" width="27.7109375" style="2" customWidth="1"/>
    <col min="4" max="4" width="22" style="3" customWidth="1"/>
    <col min="5" max="6" width="41.7109375" style="3" customWidth="1"/>
    <col min="7" max="7" width="30.28515625" style="3" bestFit="1" customWidth="1"/>
    <col min="8" max="16384" width="10.7109375" style="3"/>
  </cols>
  <sheetData>
    <row r="1" spans="1:257" s="81" customFormat="1" ht="15.75" x14ac:dyDescent="0.25">
      <c r="B1" s="132" t="s">
        <v>5</v>
      </c>
      <c r="C1" s="132"/>
      <c r="D1" s="132"/>
      <c r="E1" s="132"/>
      <c r="F1" s="132"/>
      <c r="G1" s="132"/>
      <c r="H1" s="82"/>
      <c r="I1" s="82"/>
      <c r="J1" s="83">
        <v>31.103476799999999</v>
      </c>
    </row>
    <row r="2" spans="1:257" s="81" customFormat="1" ht="15.75" x14ac:dyDescent="0.25">
      <c r="B2" s="132" t="s">
        <v>91</v>
      </c>
      <c r="C2" s="132"/>
      <c r="D2" s="132"/>
      <c r="E2" s="132"/>
      <c r="F2" s="132"/>
      <c r="G2" s="132"/>
      <c r="H2" s="132"/>
      <c r="I2" s="132"/>
    </row>
    <row r="3" spans="1:257" s="81" customFormat="1" ht="15.75" x14ac:dyDescent="0.25">
      <c r="B3" s="132" t="s">
        <v>6</v>
      </c>
      <c r="C3" s="132"/>
      <c r="D3" s="132"/>
      <c r="E3" s="132"/>
      <c r="F3" s="132"/>
      <c r="G3" s="132"/>
      <c r="H3" s="132"/>
      <c r="I3" s="132"/>
    </row>
    <row r="4" spans="1:257" s="81" customFormat="1" ht="18.75" customHeight="1" thickBot="1" x14ac:dyDescent="0.3">
      <c r="B4" s="84"/>
      <c r="C4" s="84"/>
      <c r="D4" s="84"/>
      <c r="E4" s="84"/>
      <c r="F4" s="109"/>
      <c r="G4" s="84"/>
      <c r="H4" s="84"/>
      <c r="I4" s="84"/>
    </row>
    <row r="5" spans="1:257" s="81" customFormat="1" ht="17.25" customHeight="1" x14ac:dyDescent="0.25">
      <c r="B5" s="149" t="s">
        <v>471</v>
      </c>
      <c r="C5" s="150"/>
      <c r="D5" s="150"/>
      <c r="E5" s="150"/>
      <c r="F5" s="151"/>
      <c r="G5" s="152"/>
      <c r="H5" s="84"/>
      <c r="I5" s="84"/>
    </row>
    <row r="6" spans="1:257" customFormat="1" ht="33.75" customHeight="1" thickBot="1" x14ac:dyDescent="0.3">
      <c r="B6" s="85" t="s">
        <v>92</v>
      </c>
      <c r="C6" s="86" t="s">
        <v>93</v>
      </c>
      <c r="D6" s="86" t="s">
        <v>94</v>
      </c>
      <c r="E6" s="106" t="s">
        <v>414</v>
      </c>
      <c r="F6" s="106" t="s">
        <v>464</v>
      </c>
      <c r="G6" s="114" t="s">
        <v>415</v>
      </c>
    </row>
    <row r="7" spans="1:257" customFormat="1" ht="15" x14ac:dyDescent="0.25">
      <c r="B7" s="90" t="s">
        <v>136</v>
      </c>
      <c r="C7" s="65" t="s">
        <v>412</v>
      </c>
      <c r="D7" s="66" t="s">
        <v>413</v>
      </c>
      <c r="E7" s="64">
        <v>514.45000000000005</v>
      </c>
      <c r="F7" s="64">
        <v>524.5</v>
      </c>
      <c r="G7" s="115" t="s">
        <v>155</v>
      </c>
    </row>
    <row r="8" spans="1:257" customFormat="1" ht="15" x14ac:dyDescent="0.25">
      <c r="B8" s="93" t="s">
        <v>420</v>
      </c>
      <c r="C8" s="65" t="s">
        <v>416</v>
      </c>
      <c r="D8" s="66" t="s">
        <v>417</v>
      </c>
      <c r="E8" s="64"/>
      <c r="F8" s="64"/>
      <c r="G8" s="115">
        <v>533.78</v>
      </c>
    </row>
    <row r="9" spans="1:257" customFormat="1" ht="15" x14ac:dyDescent="0.25">
      <c r="B9" s="93"/>
      <c r="C9" s="65" t="s">
        <v>418</v>
      </c>
      <c r="D9" s="66" t="s">
        <v>419</v>
      </c>
      <c r="E9" s="64"/>
      <c r="F9" s="64"/>
      <c r="G9" s="115">
        <v>35.44</v>
      </c>
    </row>
    <row r="10" spans="1:257" customFormat="1" ht="15" x14ac:dyDescent="0.25">
      <c r="B10" s="77" t="s">
        <v>139</v>
      </c>
      <c r="C10" s="77"/>
      <c r="D10" s="77"/>
      <c r="E10" s="87">
        <f>SUM(E7:E7)</f>
        <v>514.45000000000005</v>
      </c>
      <c r="F10" s="87">
        <f>SUM(F7:F7)</f>
        <v>524.5</v>
      </c>
      <c r="G10" s="87">
        <f>SUM(G8:G9)</f>
        <v>569.22</v>
      </c>
    </row>
    <row r="11" spans="1:257" customFormat="1" ht="15" x14ac:dyDescent="0.25">
      <c r="B11" s="88"/>
      <c r="G11" s="89"/>
    </row>
    <row r="12" spans="1:257" customFormat="1" ht="15" x14ac:dyDescent="0.25">
      <c r="B12" s="88" t="s">
        <v>85</v>
      </c>
    </row>
    <row r="13" spans="1:257" customFormat="1" ht="15" x14ac:dyDescent="0.25">
      <c r="B13" s="88" t="s">
        <v>154</v>
      </c>
    </row>
    <row r="14" spans="1:257" x14ac:dyDescent="0.2">
      <c r="A14" s="12"/>
      <c r="B14" s="117" t="s">
        <v>144</v>
      </c>
      <c r="C14" s="117"/>
      <c r="D14" s="117"/>
      <c r="E14" s="117"/>
      <c r="F14" s="117"/>
      <c r="G14" s="117"/>
      <c r="H14" s="117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</row>
    <row r="15" spans="1:257" x14ac:dyDescent="0.25">
      <c r="A15" s="12"/>
      <c r="B15" s="51"/>
      <c r="C15" s="51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</row>
    <row r="16" spans="1:257" x14ac:dyDescent="0.25">
      <c r="A16" s="12"/>
      <c r="B16" s="51"/>
      <c r="C16" s="5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</row>
    <row r="17" spans="1:257" x14ac:dyDescent="0.25">
      <c r="A17" s="12"/>
      <c r="B17" s="14"/>
      <c r="C17" s="14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</row>
  </sheetData>
  <sortState ref="C10:I23">
    <sortCondition ref="C10:C23"/>
  </sortState>
  <customSheetViews>
    <customSheetView guid="{6B2EEBBC-7FE7-4B8E-BC7D-7EC27150C676}" printArea="1">
      <pane xSplit="3" ySplit="9" topLeftCell="D10" activePane="bottomRight" state="frozen"/>
      <selection pane="bottomRight" activeCell="C8" sqref="C8:H8"/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14" scale="70" orientation="landscape" horizontalDpi="4294967295" verticalDpi="4294967295" r:id="rId1"/>
    </customSheetView>
  </customSheetViews>
  <mergeCells count="7">
    <mergeCell ref="B5:G5"/>
    <mergeCell ref="B14:H14"/>
    <mergeCell ref="B1:G1"/>
    <mergeCell ref="B2:G2"/>
    <mergeCell ref="H2:I2"/>
    <mergeCell ref="B3:G3"/>
    <mergeCell ref="H3:I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14" scale="70" orientation="landscape" horizontalDpi="4294967295" vertic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Clasif Minerales</vt:lpstr>
      <vt:lpstr>Calizas</vt:lpstr>
      <vt:lpstr>Arcillas </vt:lpstr>
      <vt:lpstr>Rocas Ornamentales</vt:lpstr>
      <vt:lpstr>No Metalicos Uso Industrial</vt:lpstr>
      <vt:lpstr>Minerales Metalicos</vt:lpstr>
      <vt:lpstr>'Arcillas '!Área_de_impresión</vt:lpstr>
      <vt:lpstr>Calizas!Área_de_impresión</vt:lpstr>
      <vt:lpstr>'Clasif Minerales'!Área_de_impresión</vt:lpstr>
      <vt:lpstr>'No Metalicos Uso Industrial'!Área_de_impresión</vt:lpstr>
      <vt:lpstr>'Clasif Minerales'!Títulos_a_imprimir</vt:lpstr>
      <vt:lpstr>'Minerales Metalicos'!Títulos_a_imprimir</vt:lpstr>
      <vt:lpstr>'No Metalicos Uso Industrial'!Títulos_a_imprimir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Velasco Amaya</dc:creator>
  <cp:lastModifiedBy>Paola Velasco Amaya</cp:lastModifiedBy>
  <cp:lastPrinted>2018-07-31T18:58:34Z</cp:lastPrinted>
  <dcterms:created xsi:type="dcterms:W3CDTF">2013-05-10T14:03:33Z</dcterms:created>
  <dcterms:modified xsi:type="dcterms:W3CDTF">2019-02-12T18:29:57Z</dcterms:modified>
</cp:coreProperties>
</file>